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4B7C430A-DB29-475D-A930-441AB74C6291}" xr6:coauthVersionLast="47" xr6:coauthVersionMax="47" xr10:uidLastSave="{00000000-0000-0000-0000-000000000000}"/>
  <bookViews>
    <workbookView xWindow="-120" yWindow="-120" windowWidth="51840" windowHeight="21120" tabRatio="693" firstSheet="3" activeTab="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JACOB" sheetId="80" r:id="rId8"/>
    <sheet name="QUIÉN NOS SEPARARÁ" sheetId="79" r:id="rId9"/>
    <sheet name="HIMNO A LA CRUZ GLORIOSA" sheetId="78" r:id="rId10"/>
    <sheet name="MARIA, MADRE MÍA" sheetId="7" r:id="rId11"/>
    <sheet name="boceto" sheetId="36" state="hidden" r:id="rId12"/>
  </sheets>
  <functionGroups builtInGroupCount="19"/>
  <externalReferences>
    <externalReference r:id="rId13"/>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6" i="80" l="1"/>
  <c r="R61" i="80"/>
  <c r="R55" i="80"/>
  <c r="R46" i="80"/>
  <c r="R41" i="80"/>
  <c r="R37" i="80"/>
  <c r="R83" i="80"/>
  <c r="AK82" i="80"/>
  <c r="AI82" i="80"/>
  <c r="AD82" i="80"/>
  <c r="AB82" i="80"/>
  <c r="AG82" i="80" s="1"/>
  <c r="W82" i="80"/>
  <c r="U82" i="80"/>
  <c r="Y82" i="80" s="1"/>
  <c r="P82" i="80"/>
  <c r="N82" i="80"/>
  <c r="O82" i="80" s="1"/>
  <c r="AK81" i="80"/>
  <c r="AI81" i="80"/>
  <c r="AJ81" i="80" s="1"/>
  <c r="AD81" i="80"/>
  <c r="AB81" i="80"/>
  <c r="AE81" i="80" s="1"/>
  <c r="W81" i="80"/>
  <c r="U81" i="80"/>
  <c r="T81" i="80" s="1"/>
  <c r="P81" i="80"/>
  <c r="N81" i="80"/>
  <c r="M81" i="80" s="1"/>
  <c r="AK80" i="80"/>
  <c r="AI80" i="80"/>
  <c r="AH80" i="80" s="1"/>
  <c r="AD80" i="80"/>
  <c r="AB80" i="80"/>
  <c r="AA80" i="80" s="1"/>
  <c r="W80" i="80"/>
  <c r="U80" i="80"/>
  <c r="P80" i="80"/>
  <c r="N80" i="80"/>
  <c r="S80" i="80" s="1"/>
  <c r="AK79" i="80"/>
  <c r="AI79" i="80"/>
  <c r="AN79" i="80" s="1"/>
  <c r="AD79" i="80"/>
  <c r="AB79" i="80"/>
  <c r="AF79" i="80" s="1"/>
  <c r="W79" i="80"/>
  <c r="U79" i="80"/>
  <c r="Y79" i="80" s="1"/>
  <c r="P79" i="80"/>
  <c r="N79" i="80"/>
  <c r="O79" i="80" s="1"/>
  <c r="AK78" i="80"/>
  <c r="AI78" i="80"/>
  <c r="AJ78" i="80" s="1"/>
  <c r="AD78" i="80"/>
  <c r="AB78" i="80"/>
  <c r="AE78" i="80" s="1"/>
  <c r="W78" i="80"/>
  <c r="U78" i="80"/>
  <c r="T78" i="80" s="1"/>
  <c r="P78" i="80"/>
  <c r="N78" i="80"/>
  <c r="M78" i="80" s="1"/>
  <c r="AK77" i="80"/>
  <c r="AI77" i="80"/>
  <c r="AH77" i="80" s="1"/>
  <c r="AD77" i="80"/>
  <c r="AB77" i="80"/>
  <c r="W77" i="80"/>
  <c r="U77" i="80"/>
  <c r="Z77" i="80" s="1"/>
  <c r="P77" i="80"/>
  <c r="N77" i="80"/>
  <c r="R77" i="80" s="1"/>
  <c r="AK76" i="80"/>
  <c r="AI76" i="80"/>
  <c r="AM76" i="80" s="1"/>
  <c r="AD76" i="80"/>
  <c r="AB76" i="80"/>
  <c r="AC76" i="80" s="1"/>
  <c r="W76" i="80"/>
  <c r="U76" i="80"/>
  <c r="V76" i="80" s="1"/>
  <c r="P76" i="80"/>
  <c r="N76" i="80"/>
  <c r="O76" i="80" s="1"/>
  <c r="AK75" i="80"/>
  <c r="AI75" i="80"/>
  <c r="AJ75" i="80" s="1"/>
  <c r="AD75" i="80"/>
  <c r="AB75" i="80"/>
  <c r="AG75" i="80" s="1"/>
  <c r="W75" i="80"/>
  <c r="U75" i="80"/>
  <c r="T75" i="80" s="1"/>
  <c r="P75" i="80"/>
  <c r="N75" i="80"/>
  <c r="R74" i="80"/>
  <c r="AK70" i="80"/>
  <c r="AI70" i="80"/>
  <c r="AJ70" i="80" s="1"/>
  <c r="AD70" i="80"/>
  <c r="AB70" i="80"/>
  <c r="AG70" i="80" s="1"/>
  <c r="W70" i="80"/>
  <c r="U70" i="80"/>
  <c r="T70" i="80" s="1"/>
  <c r="P70" i="80"/>
  <c r="N70" i="80"/>
  <c r="AK69" i="80"/>
  <c r="AI69" i="80"/>
  <c r="AD69" i="80"/>
  <c r="AB69" i="80"/>
  <c r="AA69" i="80" s="1"/>
  <c r="W69" i="80"/>
  <c r="U69" i="80"/>
  <c r="Y69" i="80" s="1"/>
  <c r="P69" i="80"/>
  <c r="N69" i="80"/>
  <c r="S69" i="80" s="1"/>
  <c r="AK68" i="80"/>
  <c r="AI68" i="80"/>
  <c r="AJ68" i="80" s="1"/>
  <c r="AD68" i="80"/>
  <c r="AB68" i="80"/>
  <c r="AC68" i="80" s="1"/>
  <c r="W68" i="80"/>
  <c r="U68" i="80"/>
  <c r="V68" i="80" s="1"/>
  <c r="P68" i="80"/>
  <c r="N68" i="80"/>
  <c r="S68" i="80" s="1"/>
  <c r="AK67" i="80"/>
  <c r="AI67" i="80"/>
  <c r="AN67" i="80" s="1"/>
  <c r="AD67" i="80"/>
  <c r="AB67" i="80"/>
  <c r="AA67" i="80" s="1"/>
  <c r="W67" i="80"/>
  <c r="U67" i="80"/>
  <c r="V67" i="80" s="1"/>
  <c r="P67" i="80"/>
  <c r="N67" i="80"/>
  <c r="AK65" i="80"/>
  <c r="AI65" i="80"/>
  <c r="AH65" i="80" s="1"/>
  <c r="AD65" i="80"/>
  <c r="AB65" i="80"/>
  <c r="AF65" i="80" s="1"/>
  <c r="W65" i="80"/>
  <c r="U65" i="80"/>
  <c r="V65" i="80" s="1"/>
  <c r="P65" i="80"/>
  <c r="N65" i="80"/>
  <c r="M65" i="80" s="1"/>
  <c r="AK64" i="80"/>
  <c r="AI64" i="80"/>
  <c r="AH64" i="80" s="1"/>
  <c r="AD64" i="80"/>
  <c r="AB64" i="80"/>
  <c r="AC64" i="80" s="1"/>
  <c r="W64" i="80"/>
  <c r="U64" i="80"/>
  <c r="Z64" i="80" s="1"/>
  <c r="P64" i="80"/>
  <c r="N64" i="80"/>
  <c r="M64" i="80" s="1"/>
  <c r="AK63" i="80"/>
  <c r="AI63" i="80"/>
  <c r="AH63" i="80" s="1"/>
  <c r="AD63" i="80"/>
  <c r="AB63" i="80"/>
  <c r="AC63" i="80" s="1"/>
  <c r="W63" i="80"/>
  <c r="U63" i="80"/>
  <c r="T63" i="80" s="1"/>
  <c r="P63" i="80"/>
  <c r="N63" i="80"/>
  <c r="M63" i="80" s="1"/>
  <c r="AK62" i="80"/>
  <c r="AI62" i="80"/>
  <c r="AH62" i="80" s="1"/>
  <c r="AD62" i="80"/>
  <c r="AB62" i="80"/>
  <c r="AF62" i="80" s="1"/>
  <c r="W62" i="80"/>
  <c r="U62" i="80"/>
  <c r="T62" i="80" s="1"/>
  <c r="P62" i="80"/>
  <c r="N62" i="80"/>
  <c r="O62" i="80" s="1"/>
  <c r="AK60" i="80"/>
  <c r="AI60" i="80"/>
  <c r="AJ60" i="80" s="1"/>
  <c r="AD60" i="80"/>
  <c r="AB60" i="80"/>
  <c r="AG60" i="80" s="1"/>
  <c r="W60" i="80"/>
  <c r="U60" i="80"/>
  <c r="T60" i="80" s="1"/>
  <c r="P60" i="80"/>
  <c r="N60" i="80"/>
  <c r="AK59" i="80"/>
  <c r="AI59" i="80"/>
  <c r="AD59" i="80"/>
  <c r="AB59" i="80"/>
  <c r="AC59" i="80" s="1"/>
  <c r="W59" i="80"/>
  <c r="U59" i="80"/>
  <c r="T59" i="80" s="1"/>
  <c r="P59" i="80"/>
  <c r="N59" i="80"/>
  <c r="S59" i="80" s="1"/>
  <c r="AK58" i="80"/>
  <c r="AI58" i="80"/>
  <c r="AM58" i="80" s="1"/>
  <c r="AD58" i="80"/>
  <c r="AB58" i="80"/>
  <c r="AA58" i="80" s="1"/>
  <c r="W58" i="80"/>
  <c r="U58" i="80"/>
  <c r="P58" i="80"/>
  <c r="N58" i="80"/>
  <c r="S58" i="80" s="1"/>
  <c r="AK57" i="80"/>
  <c r="AI57" i="80"/>
  <c r="AN57" i="80" s="1"/>
  <c r="AD57" i="80"/>
  <c r="AB57" i="80"/>
  <c r="AC57" i="80" s="1"/>
  <c r="W57" i="80"/>
  <c r="U57" i="80"/>
  <c r="T57" i="80" s="1"/>
  <c r="P57" i="80"/>
  <c r="N57" i="80"/>
  <c r="R57" i="80" s="1"/>
  <c r="AK56" i="80"/>
  <c r="AI56" i="80"/>
  <c r="AD56" i="80"/>
  <c r="AB56" i="80"/>
  <c r="AA56" i="80" s="1"/>
  <c r="W56" i="80"/>
  <c r="U56" i="80"/>
  <c r="X56" i="80" s="1"/>
  <c r="P56" i="80"/>
  <c r="N56" i="80"/>
  <c r="M56" i="80" s="1"/>
  <c r="AK54" i="80"/>
  <c r="AI54" i="80"/>
  <c r="AH54" i="80" s="1"/>
  <c r="AD54" i="80"/>
  <c r="AB54" i="80"/>
  <c r="AC54" i="80" s="1"/>
  <c r="W54" i="80"/>
  <c r="U54" i="80"/>
  <c r="Z54" i="80" s="1"/>
  <c r="P54" i="80"/>
  <c r="N54" i="80"/>
  <c r="AK53" i="80"/>
  <c r="AI53" i="80"/>
  <c r="AN53" i="80" s="1"/>
  <c r="AD53" i="80"/>
  <c r="AB53" i="80"/>
  <c r="AE53" i="80" s="1"/>
  <c r="W53" i="80"/>
  <c r="U53" i="80"/>
  <c r="Z53" i="80" s="1"/>
  <c r="P53" i="80"/>
  <c r="N53" i="80"/>
  <c r="Q53" i="80" s="1"/>
  <c r="AK52" i="80"/>
  <c r="AI52" i="80"/>
  <c r="AL52" i="80" s="1"/>
  <c r="AD52" i="80"/>
  <c r="AB52" i="80"/>
  <c r="AA52" i="80" s="1"/>
  <c r="W52" i="80"/>
  <c r="U52" i="80"/>
  <c r="T52" i="80" s="1"/>
  <c r="P52" i="80"/>
  <c r="N52" i="80"/>
  <c r="Q52" i="80" s="1"/>
  <c r="AK51" i="80"/>
  <c r="AI51" i="80"/>
  <c r="AL51" i="80" s="1"/>
  <c r="AD51" i="80"/>
  <c r="AB51" i="80"/>
  <c r="AG51" i="80" s="1"/>
  <c r="W51" i="80"/>
  <c r="U51" i="80"/>
  <c r="Z51" i="80" s="1"/>
  <c r="P51" i="80"/>
  <c r="N51" i="80"/>
  <c r="S51" i="80" s="1"/>
  <c r="R50" i="80"/>
  <c r="AK49" i="80"/>
  <c r="AI49" i="80"/>
  <c r="AN49" i="80" s="1"/>
  <c r="AD49" i="80"/>
  <c r="AB49" i="80"/>
  <c r="AA49" i="80" s="1"/>
  <c r="W49" i="80"/>
  <c r="U49" i="80"/>
  <c r="Z49" i="80" s="1"/>
  <c r="P49" i="80"/>
  <c r="N49" i="80"/>
  <c r="Q49" i="80" s="1"/>
  <c r="AK48" i="80"/>
  <c r="AI48" i="80"/>
  <c r="AL48" i="80" s="1"/>
  <c r="AD48" i="80"/>
  <c r="AB48" i="80"/>
  <c r="AC48" i="80" s="1"/>
  <c r="W48" i="80"/>
  <c r="U48" i="80"/>
  <c r="T48" i="80" s="1"/>
  <c r="P48" i="80"/>
  <c r="N48" i="80"/>
  <c r="S48" i="80" s="1"/>
  <c r="AK47" i="80"/>
  <c r="AI47" i="80"/>
  <c r="AN47" i="80" s="1"/>
  <c r="AD47" i="80"/>
  <c r="AB47" i="80"/>
  <c r="AG47" i="80" s="1"/>
  <c r="W47" i="80"/>
  <c r="U47" i="80"/>
  <c r="Y47" i="80" s="1"/>
  <c r="P47" i="80"/>
  <c r="N47" i="80"/>
  <c r="S47" i="80" s="1"/>
  <c r="AK45" i="80"/>
  <c r="AI45" i="80"/>
  <c r="AM45" i="80" s="1"/>
  <c r="AD45" i="80"/>
  <c r="AB45" i="80"/>
  <c r="AG45" i="80" s="1"/>
  <c r="W45" i="80"/>
  <c r="U45" i="80"/>
  <c r="X45" i="80" s="1"/>
  <c r="P45" i="80"/>
  <c r="N45" i="80"/>
  <c r="R45" i="80" s="1"/>
  <c r="AK44" i="80"/>
  <c r="AI44" i="80"/>
  <c r="AM44" i="80" s="1"/>
  <c r="AD44" i="80"/>
  <c r="AB44" i="80"/>
  <c r="AA44" i="80" s="1"/>
  <c r="W44" i="80"/>
  <c r="U44" i="80"/>
  <c r="Z44" i="80" s="1"/>
  <c r="P44" i="80"/>
  <c r="N44" i="80"/>
  <c r="S44" i="80" s="1"/>
  <c r="AK43" i="80"/>
  <c r="AI43" i="80"/>
  <c r="AL43" i="80" s="1"/>
  <c r="AD43" i="80"/>
  <c r="AB43" i="80"/>
  <c r="W43" i="80"/>
  <c r="U43" i="80"/>
  <c r="V43" i="80" s="1"/>
  <c r="P43" i="80"/>
  <c r="N43" i="80"/>
  <c r="S43" i="80" s="1"/>
  <c r="AK42" i="80"/>
  <c r="AI42" i="80"/>
  <c r="AL42" i="80" s="1"/>
  <c r="AD42" i="80"/>
  <c r="AB42" i="80"/>
  <c r="AA42" i="80" s="1"/>
  <c r="W42" i="80"/>
  <c r="U42" i="80"/>
  <c r="Y42" i="80" s="1"/>
  <c r="P42" i="80"/>
  <c r="N42" i="80"/>
  <c r="R42" i="80" s="1"/>
  <c r="AK40" i="80"/>
  <c r="AI40" i="80"/>
  <c r="AM40" i="80" s="1"/>
  <c r="AD40" i="80"/>
  <c r="AB40" i="80"/>
  <c r="AE40" i="80" s="1"/>
  <c r="W40" i="80"/>
  <c r="U40" i="80"/>
  <c r="T40" i="80" s="1"/>
  <c r="P40" i="80"/>
  <c r="N40" i="80"/>
  <c r="O40" i="80" s="1"/>
  <c r="AK39" i="80"/>
  <c r="AI39" i="80"/>
  <c r="AJ39" i="80" s="1"/>
  <c r="AD39" i="80"/>
  <c r="AB39" i="80"/>
  <c r="AC39" i="80" s="1"/>
  <c r="W39" i="80"/>
  <c r="U39" i="80"/>
  <c r="T39" i="80" s="1"/>
  <c r="P39" i="80"/>
  <c r="N39" i="80"/>
  <c r="S39" i="80" s="1"/>
  <c r="AK38" i="80"/>
  <c r="AI38" i="80"/>
  <c r="AN38" i="80" s="1"/>
  <c r="AD38" i="80"/>
  <c r="AB38" i="80"/>
  <c r="AG38" i="80" s="1"/>
  <c r="W38" i="80"/>
  <c r="U38" i="80"/>
  <c r="Y38" i="80" s="1"/>
  <c r="P38" i="80"/>
  <c r="N38" i="80"/>
  <c r="S38" i="80" s="1"/>
  <c r="AK36" i="80"/>
  <c r="AI36" i="80"/>
  <c r="AN36" i="80" s="1"/>
  <c r="AD36" i="80"/>
  <c r="AB36" i="80"/>
  <c r="AE36" i="80" s="1"/>
  <c r="W36" i="80"/>
  <c r="U36" i="80"/>
  <c r="Z36" i="80" s="1"/>
  <c r="P36" i="80"/>
  <c r="N36" i="80"/>
  <c r="S36" i="80" s="1"/>
  <c r="AK35" i="80"/>
  <c r="AI35" i="80"/>
  <c r="AN35" i="80" s="1"/>
  <c r="AD35" i="80"/>
  <c r="AB35" i="80"/>
  <c r="AA35" i="80" s="1"/>
  <c r="W35" i="80"/>
  <c r="U35" i="80"/>
  <c r="T35" i="80" s="1"/>
  <c r="P35" i="80"/>
  <c r="N35" i="80"/>
  <c r="M35" i="80" s="1"/>
  <c r="AK34" i="80"/>
  <c r="AI34" i="80"/>
  <c r="AH34" i="80" s="1"/>
  <c r="AD34" i="80"/>
  <c r="AB34" i="80"/>
  <c r="AC34" i="80" s="1"/>
  <c r="W34" i="80"/>
  <c r="U34" i="80"/>
  <c r="Z34" i="80" s="1"/>
  <c r="P34" i="80"/>
  <c r="N34" i="80"/>
  <c r="Q34" i="80" s="1"/>
  <c r="AK32" i="80"/>
  <c r="AI32" i="80"/>
  <c r="AL32" i="80" s="1"/>
  <c r="AD32" i="80"/>
  <c r="AB32" i="80"/>
  <c r="AG32" i="80" s="1"/>
  <c r="W32" i="80"/>
  <c r="U32" i="80"/>
  <c r="Z32" i="80" s="1"/>
  <c r="P32" i="80"/>
  <c r="N32" i="80"/>
  <c r="R32" i="80" s="1"/>
  <c r="AK31" i="80"/>
  <c r="AI31" i="80"/>
  <c r="AL31" i="80" s="1"/>
  <c r="AD31" i="80"/>
  <c r="AB31" i="80"/>
  <c r="AC31" i="80" s="1"/>
  <c r="W31" i="80"/>
  <c r="U31" i="80"/>
  <c r="T31" i="80" s="1"/>
  <c r="P31" i="80"/>
  <c r="N31" i="80"/>
  <c r="O31" i="80" s="1"/>
  <c r="AK30" i="80"/>
  <c r="AI30" i="80"/>
  <c r="AJ30" i="80" s="1"/>
  <c r="AD30" i="80"/>
  <c r="AB30" i="80"/>
  <c r="AG30" i="80" s="1"/>
  <c r="W30" i="80"/>
  <c r="U30" i="80"/>
  <c r="X30" i="80" s="1"/>
  <c r="P30" i="80"/>
  <c r="N30" i="80"/>
  <c r="S30" i="80" s="1"/>
  <c r="R33" i="80"/>
  <c r="L18" i="80"/>
  <c r="L17" i="80"/>
  <c r="L15" i="80"/>
  <c r="L14" i="80"/>
  <c r="L13" i="80"/>
  <c r="AK74" i="79"/>
  <c r="AI74" i="79"/>
  <c r="AN74" i="79" s="1"/>
  <c r="AG74" i="79"/>
  <c r="AD74" i="79"/>
  <c r="AB74" i="79"/>
  <c r="AF74" i="79" s="1"/>
  <c r="AA74" i="79"/>
  <c r="Z74" i="79"/>
  <c r="W74" i="79"/>
  <c r="U74" i="79"/>
  <c r="X74" i="79" s="1"/>
  <c r="T74" i="79"/>
  <c r="S74" i="79"/>
  <c r="Q74" i="79"/>
  <c r="P74" i="79"/>
  <c r="N74" i="79"/>
  <c r="O74" i="79" s="1"/>
  <c r="AK73" i="79"/>
  <c r="AI73" i="79"/>
  <c r="AJ73" i="79" s="1"/>
  <c r="AH73" i="79"/>
  <c r="AG73" i="79"/>
  <c r="AD73" i="79"/>
  <c r="AC73" i="79"/>
  <c r="AB73" i="79"/>
  <c r="AF73" i="79" s="1"/>
  <c r="AA73" i="79"/>
  <c r="Z73" i="79"/>
  <c r="W73" i="79"/>
  <c r="U73" i="79"/>
  <c r="T73" i="79" s="1"/>
  <c r="P73" i="79"/>
  <c r="N73" i="79"/>
  <c r="M73" i="79" s="1"/>
  <c r="AK72" i="79"/>
  <c r="AI72" i="79"/>
  <c r="AH72" i="79" s="1"/>
  <c r="AD72" i="79"/>
  <c r="AB72" i="79"/>
  <c r="AG72" i="79" s="1"/>
  <c r="AA72" i="79"/>
  <c r="W72" i="79"/>
  <c r="U72" i="79"/>
  <c r="Z72" i="79" s="1"/>
  <c r="T72" i="79"/>
  <c r="S72" i="79"/>
  <c r="P72" i="79"/>
  <c r="N72" i="79"/>
  <c r="R72" i="79" s="1"/>
  <c r="AN71" i="79"/>
  <c r="AK71" i="79"/>
  <c r="AI71" i="79"/>
  <c r="AM71" i="79" s="1"/>
  <c r="AH71" i="79"/>
  <c r="AG71" i="79"/>
  <c r="AF71" i="79"/>
  <c r="AD71" i="79"/>
  <c r="AB71" i="79"/>
  <c r="AE71" i="79" s="1"/>
  <c r="AA71" i="79"/>
  <c r="Z71" i="79"/>
  <c r="X71" i="79"/>
  <c r="W71" i="79"/>
  <c r="U71" i="79"/>
  <c r="T71" i="79" s="1"/>
  <c r="P71" i="79"/>
  <c r="N71" i="79"/>
  <c r="O71" i="79" s="1"/>
  <c r="AN70" i="79"/>
  <c r="AK70" i="79"/>
  <c r="AI70" i="79"/>
  <c r="AJ70" i="79" s="1"/>
  <c r="AG70" i="79"/>
  <c r="AE70" i="79"/>
  <c r="AD70" i="79"/>
  <c r="AB70" i="79"/>
  <c r="AC70" i="79" s="1"/>
  <c r="W70" i="79"/>
  <c r="U70" i="79"/>
  <c r="T70" i="79" s="1"/>
  <c r="P70" i="79"/>
  <c r="N70" i="79"/>
  <c r="O70" i="79" s="1"/>
  <c r="M70" i="79"/>
  <c r="R69" i="79"/>
  <c r="R64" i="79"/>
  <c r="AK56" i="79"/>
  <c r="AI56" i="79"/>
  <c r="AN56" i="79" s="1"/>
  <c r="AD56" i="79"/>
  <c r="AB56" i="79"/>
  <c r="AF56" i="79" s="1"/>
  <c r="W56" i="79"/>
  <c r="U56" i="79"/>
  <c r="X56" i="79" s="1"/>
  <c r="P56" i="79"/>
  <c r="N56" i="79"/>
  <c r="O56" i="79" s="1"/>
  <c r="AK55" i="79"/>
  <c r="AI55" i="79"/>
  <c r="AJ55" i="79" s="1"/>
  <c r="AD55" i="79"/>
  <c r="AB55" i="79"/>
  <c r="AC55" i="79" s="1"/>
  <c r="AA55" i="79"/>
  <c r="W55" i="79"/>
  <c r="U55" i="79"/>
  <c r="T55" i="79" s="1"/>
  <c r="P55" i="79"/>
  <c r="N55" i="79"/>
  <c r="M55" i="79" s="1"/>
  <c r="AK54" i="79"/>
  <c r="AI54" i="79"/>
  <c r="AH54" i="79" s="1"/>
  <c r="AD54" i="79"/>
  <c r="AB54" i="79"/>
  <c r="AG54" i="79" s="1"/>
  <c r="W54" i="79"/>
  <c r="U54" i="79"/>
  <c r="Z54" i="79" s="1"/>
  <c r="P54" i="79"/>
  <c r="N54" i="79"/>
  <c r="R54" i="79" s="1"/>
  <c r="AK53" i="79"/>
  <c r="AI53" i="79"/>
  <c r="AM53" i="79" s="1"/>
  <c r="AD53" i="79"/>
  <c r="AB53" i="79"/>
  <c r="AE53" i="79" s="1"/>
  <c r="W53" i="79"/>
  <c r="U53" i="79"/>
  <c r="Z53" i="79" s="1"/>
  <c r="P53" i="79"/>
  <c r="N53" i="79"/>
  <c r="O53" i="79" s="1"/>
  <c r="AK52" i="79"/>
  <c r="AI52" i="79"/>
  <c r="AJ52" i="79" s="1"/>
  <c r="AD52" i="79"/>
  <c r="AB52" i="79"/>
  <c r="AF52" i="79" s="1"/>
  <c r="W52" i="79"/>
  <c r="U52" i="79"/>
  <c r="T52" i="79" s="1"/>
  <c r="P52" i="79"/>
  <c r="N52" i="79"/>
  <c r="S52" i="79" s="1"/>
  <c r="R51" i="79"/>
  <c r="R45" i="79"/>
  <c r="AK44" i="79"/>
  <c r="AI44" i="79"/>
  <c r="AH44" i="79" s="1"/>
  <c r="AD44" i="79"/>
  <c r="AB44" i="79"/>
  <c r="AA44" i="79" s="1"/>
  <c r="W44" i="79"/>
  <c r="U44" i="79"/>
  <c r="Y44" i="79" s="1"/>
  <c r="P44" i="79"/>
  <c r="N44" i="79"/>
  <c r="Q44" i="79" s="1"/>
  <c r="AK43" i="79"/>
  <c r="AI43" i="79"/>
  <c r="AJ43" i="79" s="1"/>
  <c r="AD43" i="79"/>
  <c r="AB43" i="79"/>
  <c r="AC43" i="79" s="1"/>
  <c r="W43" i="79"/>
  <c r="U43" i="79"/>
  <c r="T43" i="79" s="1"/>
  <c r="P43" i="79"/>
  <c r="N43" i="79"/>
  <c r="AK42" i="79"/>
  <c r="AI42" i="79"/>
  <c r="AD42" i="79"/>
  <c r="AB42" i="79"/>
  <c r="AA42" i="79" s="1"/>
  <c r="W42" i="79"/>
  <c r="U42" i="79"/>
  <c r="T42" i="79" s="1"/>
  <c r="P42" i="79"/>
  <c r="N42" i="79"/>
  <c r="R42" i="79" s="1"/>
  <c r="AK41" i="79"/>
  <c r="AI41" i="79"/>
  <c r="AM41" i="79" s="1"/>
  <c r="AD41" i="79"/>
  <c r="AB41" i="79"/>
  <c r="AE41" i="79" s="1"/>
  <c r="W41" i="79"/>
  <c r="U41" i="79"/>
  <c r="V41" i="79" s="1"/>
  <c r="P41" i="79"/>
  <c r="N41" i="79"/>
  <c r="O41" i="79" s="1"/>
  <c r="AK40" i="79"/>
  <c r="AI40" i="79"/>
  <c r="AJ40" i="79" s="1"/>
  <c r="AD40" i="79"/>
  <c r="AB40" i="79"/>
  <c r="AF40" i="79" s="1"/>
  <c r="W40" i="79"/>
  <c r="U40" i="79"/>
  <c r="P40" i="79"/>
  <c r="N40" i="79"/>
  <c r="M40" i="79" s="1"/>
  <c r="R39" i="79"/>
  <c r="AK68" i="79"/>
  <c r="AI68" i="79"/>
  <c r="AM68" i="79" s="1"/>
  <c r="AD68" i="79"/>
  <c r="AB68" i="79"/>
  <c r="AG68" i="79" s="1"/>
  <c r="W68" i="79"/>
  <c r="U68" i="79"/>
  <c r="T68" i="79" s="1"/>
  <c r="P68" i="79"/>
  <c r="N68" i="79"/>
  <c r="M68" i="79" s="1"/>
  <c r="AK67" i="79"/>
  <c r="AI67" i="79"/>
  <c r="AL67" i="79" s="1"/>
  <c r="AD67" i="79"/>
  <c r="AB67" i="79"/>
  <c r="AE67" i="79" s="1"/>
  <c r="W67" i="79"/>
  <c r="U67" i="79"/>
  <c r="Z67" i="79" s="1"/>
  <c r="P67" i="79"/>
  <c r="N67" i="79"/>
  <c r="S67" i="79" s="1"/>
  <c r="AK66" i="79"/>
  <c r="AI66" i="79"/>
  <c r="AN66" i="79" s="1"/>
  <c r="AD66" i="79"/>
  <c r="AB66" i="79"/>
  <c r="W66" i="79"/>
  <c r="U66" i="79"/>
  <c r="Y66" i="79" s="1"/>
  <c r="P66" i="79"/>
  <c r="N66" i="79"/>
  <c r="Q66" i="79" s="1"/>
  <c r="AK65" i="79"/>
  <c r="AI65" i="79"/>
  <c r="AD65" i="79"/>
  <c r="AB65" i="79"/>
  <c r="AG65" i="79" s="1"/>
  <c r="W65" i="79"/>
  <c r="U65" i="79"/>
  <c r="P65" i="79"/>
  <c r="N65" i="79"/>
  <c r="M65" i="79" s="1"/>
  <c r="AK63" i="79"/>
  <c r="AI63" i="79"/>
  <c r="AJ63" i="79" s="1"/>
  <c r="AD63" i="79"/>
  <c r="AB63" i="79"/>
  <c r="AA63" i="79" s="1"/>
  <c r="W63" i="79"/>
  <c r="U63" i="79"/>
  <c r="Y63" i="79" s="1"/>
  <c r="P63" i="79"/>
  <c r="N63" i="79"/>
  <c r="S63" i="79" s="1"/>
  <c r="AK62" i="79"/>
  <c r="AI62" i="79"/>
  <c r="AN62" i="79" s="1"/>
  <c r="AD62" i="79"/>
  <c r="AB62" i="79"/>
  <c r="AF62" i="79" s="1"/>
  <c r="W62" i="79"/>
  <c r="U62" i="79"/>
  <c r="X62" i="79" s="1"/>
  <c r="P62" i="79"/>
  <c r="N62" i="79"/>
  <c r="R62" i="79" s="1"/>
  <c r="AK61" i="79"/>
  <c r="AI61" i="79"/>
  <c r="AN61" i="79" s="1"/>
  <c r="AD61" i="79"/>
  <c r="AB61" i="79"/>
  <c r="AC61" i="79" s="1"/>
  <c r="W61" i="79"/>
  <c r="U61" i="79"/>
  <c r="T61" i="79" s="1"/>
  <c r="P61" i="79"/>
  <c r="N61" i="79"/>
  <c r="AK60" i="79"/>
  <c r="AI60" i="79"/>
  <c r="AH60" i="79" s="1"/>
  <c r="AD60" i="79"/>
  <c r="AB60" i="79"/>
  <c r="AC60" i="79" s="1"/>
  <c r="W60" i="79"/>
  <c r="U60" i="79"/>
  <c r="P60" i="79"/>
  <c r="N60" i="79"/>
  <c r="R60" i="79" s="1"/>
  <c r="AK59" i="79"/>
  <c r="AI59" i="79"/>
  <c r="AD59" i="79"/>
  <c r="AB59" i="79"/>
  <c r="AE59" i="79" s="1"/>
  <c r="W59" i="79"/>
  <c r="U59" i="79"/>
  <c r="V59" i="79" s="1"/>
  <c r="P59" i="79"/>
  <c r="N59" i="79"/>
  <c r="S59" i="79" s="1"/>
  <c r="AK58" i="79"/>
  <c r="AI58" i="79"/>
  <c r="AL58" i="79" s="1"/>
  <c r="AD58" i="79"/>
  <c r="AB58" i="79"/>
  <c r="AE58" i="79" s="1"/>
  <c r="W58" i="79"/>
  <c r="U58" i="79"/>
  <c r="Z58" i="79" s="1"/>
  <c r="P58" i="79"/>
  <c r="N58" i="79"/>
  <c r="S58" i="79" s="1"/>
  <c r="R57" i="79"/>
  <c r="AK50" i="79"/>
  <c r="AI50" i="79"/>
  <c r="AH50" i="79" s="1"/>
  <c r="AD50" i="79"/>
  <c r="AB50" i="79"/>
  <c r="AA50" i="79" s="1"/>
  <c r="W50" i="79"/>
  <c r="U50" i="79"/>
  <c r="X50" i="79" s="1"/>
  <c r="P50" i="79"/>
  <c r="N50" i="79"/>
  <c r="M50" i="79" s="1"/>
  <c r="AK49" i="79"/>
  <c r="AI49" i="79"/>
  <c r="AH49" i="79" s="1"/>
  <c r="AD49" i="79"/>
  <c r="AB49" i="79"/>
  <c r="AC49" i="79" s="1"/>
  <c r="W49" i="79"/>
  <c r="U49" i="79"/>
  <c r="Z49" i="79" s="1"/>
  <c r="P49" i="79"/>
  <c r="N49" i="79"/>
  <c r="Q49" i="79" s="1"/>
  <c r="AK48" i="79"/>
  <c r="AI48" i="79"/>
  <c r="AJ48" i="79" s="1"/>
  <c r="AD48" i="79"/>
  <c r="AB48" i="79"/>
  <c r="AE48" i="79" s="1"/>
  <c r="W48" i="79"/>
  <c r="U48" i="79"/>
  <c r="Z48" i="79" s="1"/>
  <c r="P48" i="79"/>
  <c r="N48" i="79"/>
  <c r="Q48" i="79" s="1"/>
  <c r="AK47" i="79"/>
  <c r="AI47" i="79"/>
  <c r="AN47" i="79" s="1"/>
  <c r="AD47" i="79"/>
  <c r="AB47" i="79"/>
  <c r="AE47" i="79" s="1"/>
  <c r="W47" i="79"/>
  <c r="U47" i="79"/>
  <c r="T47" i="79" s="1"/>
  <c r="P47" i="79"/>
  <c r="N47" i="79"/>
  <c r="O47" i="79" s="1"/>
  <c r="AK46" i="79"/>
  <c r="AI46" i="79"/>
  <c r="AJ46" i="79" s="1"/>
  <c r="AD46" i="79"/>
  <c r="AB46" i="79"/>
  <c r="AE46" i="79" s="1"/>
  <c r="W46" i="79"/>
  <c r="U46" i="79"/>
  <c r="Z46" i="79" s="1"/>
  <c r="P46" i="79"/>
  <c r="N46" i="79"/>
  <c r="Q46" i="79" s="1"/>
  <c r="AK38" i="79"/>
  <c r="AI38" i="79"/>
  <c r="AN38" i="79" s="1"/>
  <c r="AD38" i="79"/>
  <c r="AB38" i="79"/>
  <c r="AE38" i="79" s="1"/>
  <c r="W38" i="79"/>
  <c r="U38" i="79"/>
  <c r="X38" i="79" s="1"/>
  <c r="P38" i="79"/>
  <c r="N38" i="79"/>
  <c r="M38" i="79" s="1"/>
  <c r="AK37" i="79"/>
  <c r="AI37" i="79"/>
  <c r="AH37" i="79" s="1"/>
  <c r="AD37" i="79"/>
  <c r="AB37" i="79"/>
  <c r="AC37" i="79" s="1"/>
  <c r="W37" i="79"/>
  <c r="U37" i="79"/>
  <c r="V37" i="79" s="1"/>
  <c r="P37" i="79"/>
  <c r="N37" i="79"/>
  <c r="M37" i="79" s="1"/>
  <c r="AK36" i="79"/>
  <c r="AI36" i="79"/>
  <c r="AH36" i="79" s="1"/>
  <c r="AD36" i="79"/>
  <c r="AB36" i="79"/>
  <c r="AC36" i="79" s="1"/>
  <c r="W36" i="79"/>
  <c r="U36" i="79"/>
  <c r="Z36" i="79" s="1"/>
  <c r="P36" i="79"/>
  <c r="N36" i="79"/>
  <c r="R36" i="79" s="1"/>
  <c r="AK35" i="79"/>
  <c r="AI35" i="79"/>
  <c r="AL35" i="79" s="1"/>
  <c r="AD35" i="79"/>
  <c r="AB35" i="79"/>
  <c r="AG35" i="79" s="1"/>
  <c r="W35" i="79"/>
  <c r="U35" i="79"/>
  <c r="Y35" i="79" s="1"/>
  <c r="P35" i="79"/>
  <c r="N35" i="79"/>
  <c r="Q35" i="79" s="1"/>
  <c r="AK34" i="79"/>
  <c r="AI34" i="79"/>
  <c r="AL34" i="79" s="1"/>
  <c r="AD34" i="79"/>
  <c r="AB34" i="79"/>
  <c r="AC34" i="79" s="1"/>
  <c r="W34" i="79"/>
  <c r="U34" i="79"/>
  <c r="V34" i="79" s="1"/>
  <c r="P34" i="79"/>
  <c r="N34" i="79"/>
  <c r="M34" i="79" s="1"/>
  <c r="AK32" i="79"/>
  <c r="AI32" i="79"/>
  <c r="AN32" i="79" s="1"/>
  <c r="AD32" i="79"/>
  <c r="AB32" i="79"/>
  <c r="AA32" i="79" s="1"/>
  <c r="W32" i="79"/>
  <c r="U32" i="79"/>
  <c r="X32" i="79" s="1"/>
  <c r="P32" i="79"/>
  <c r="N32" i="79"/>
  <c r="S32" i="79" s="1"/>
  <c r="AK31" i="79"/>
  <c r="AI31" i="79"/>
  <c r="AN31" i="79" s="1"/>
  <c r="AD31" i="79"/>
  <c r="AB31" i="79"/>
  <c r="AF31" i="79" s="1"/>
  <c r="W31" i="79"/>
  <c r="U31" i="79"/>
  <c r="X31" i="79" s="1"/>
  <c r="P31" i="79"/>
  <c r="N31" i="79"/>
  <c r="O31" i="79" s="1"/>
  <c r="AK30" i="79"/>
  <c r="AI30" i="79"/>
  <c r="AJ30" i="79" s="1"/>
  <c r="AD30" i="79"/>
  <c r="AB30" i="79"/>
  <c r="AC30" i="79" s="1"/>
  <c r="W30" i="79"/>
  <c r="U30" i="79"/>
  <c r="Y30" i="79" s="1"/>
  <c r="P30" i="79"/>
  <c r="N30" i="79"/>
  <c r="M30" i="79" s="1"/>
  <c r="R33" i="79"/>
  <c r="L18" i="79"/>
  <c r="L17" i="79"/>
  <c r="L15" i="79"/>
  <c r="L14" i="79"/>
  <c r="L13" i="79"/>
  <c r="AK78" i="78"/>
  <c r="AI78" i="78"/>
  <c r="AN78" i="78" s="1"/>
  <c r="AD78" i="78"/>
  <c r="AB78" i="78"/>
  <c r="AF78" i="78" s="1"/>
  <c r="W78" i="78"/>
  <c r="U78" i="78"/>
  <c r="Y78" i="78" s="1"/>
  <c r="P78" i="78"/>
  <c r="N78" i="78"/>
  <c r="Q78" i="78" s="1"/>
  <c r="AK77" i="78"/>
  <c r="AI77" i="78"/>
  <c r="AL77" i="78" s="1"/>
  <c r="AD77" i="78"/>
  <c r="AB77" i="78"/>
  <c r="AC77" i="78" s="1"/>
  <c r="W77" i="78"/>
  <c r="U77" i="78"/>
  <c r="T77" i="78" s="1"/>
  <c r="P77" i="78"/>
  <c r="N77" i="78"/>
  <c r="M77" i="78" s="1"/>
  <c r="AK76" i="78"/>
  <c r="AI76" i="78"/>
  <c r="AH76" i="78" s="1"/>
  <c r="AD76" i="78"/>
  <c r="AB76" i="78"/>
  <c r="AA76" i="78" s="1"/>
  <c r="W76" i="78"/>
  <c r="U76" i="78"/>
  <c r="Z76" i="78" s="1"/>
  <c r="P76" i="78"/>
  <c r="N76" i="78"/>
  <c r="S76" i="78" s="1"/>
  <c r="AK75" i="78"/>
  <c r="AI75" i="78"/>
  <c r="AN75" i="78" s="1"/>
  <c r="AD75" i="78"/>
  <c r="AB75" i="78"/>
  <c r="AF75" i="78" s="1"/>
  <c r="W75" i="78"/>
  <c r="U75" i="78"/>
  <c r="X75" i="78" s="1"/>
  <c r="P75" i="78"/>
  <c r="N75" i="78"/>
  <c r="O75" i="78" s="1"/>
  <c r="AK74" i="78"/>
  <c r="AI74" i="78"/>
  <c r="AJ74" i="78" s="1"/>
  <c r="AD74" i="78"/>
  <c r="AB74" i="78"/>
  <c r="AC74" i="78" s="1"/>
  <c r="W74" i="78"/>
  <c r="U74" i="78"/>
  <c r="Z74" i="78" s="1"/>
  <c r="P74" i="78"/>
  <c r="N74" i="78"/>
  <c r="M74" i="78" s="1"/>
  <c r="AK73" i="78"/>
  <c r="AI73" i="78"/>
  <c r="AH73" i="78" s="1"/>
  <c r="AD73" i="78"/>
  <c r="AB73" i="78"/>
  <c r="AA73" i="78" s="1"/>
  <c r="W73" i="78"/>
  <c r="U73" i="78"/>
  <c r="Z73" i="78" s="1"/>
  <c r="P73" i="78"/>
  <c r="N73" i="78"/>
  <c r="R73" i="78" s="1"/>
  <c r="AK72" i="78"/>
  <c r="AI72" i="78"/>
  <c r="AM72" i="78" s="1"/>
  <c r="AD72" i="78"/>
  <c r="AB72" i="78"/>
  <c r="AE72" i="78" s="1"/>
  <c r="W72" i="78"/>
  <c r="U72" i="78"/>
  <c r="V72" i="78" s="1"/>
  <c r="P72" i="78"/>
  <c r="N72" i="78"/>
  <c r="O72" i="78" s="1"/>
  <c r="AK71" i="78"/>
  <c r="AI71" i="78"/>
  <c r="AJ71" i="78" s="1"/>
  <c r="AD71" i="78"/>
  <c r="AB71" i="78"/>
  <c r="AE71" i="78" s="1"/>
  <c r="W71" i="78"/>
  <c r="U71" i="78"/>
  <c r="T71" i="78" s="1"/>
  <c r="P71" i="78"/>
  <c r="N71" i="78"/>
  <c r="S71" i="78" s="1"/>
  <c r="R70" i="78"/>
  <c r="R59" i="78"/>
  <c r="AK58" i="78"/>
  <c r="AI58" i="78"/>
  <c r="AN58" i="78" s="1"/>
  <c r="AD58" i="78"/>
  <c r="AB58" i="78"/>
  <c r="AG58" i="78" s="1"/>
  <c r="W58" i="78"/>
  <c r="U58" i="78"/>
  <c r="X58" i="78" s="1"/>
  <c r="P58" i="78"/>
  <c r="N58" i="78"/>
  <c r="O58" i="78" s="1"/>
  <c r="AK57" i="78"/>
  <c r="AI57" i="78"/>
  <c r="AJ57" i="78" s="1"/>
  <c r="AD57" i="78"/>
  <c r="AB57" i="78"/>
  <c r="AC57" i="78" s="1"/>
  <c r="W57" i="78"/>
  <c r="U57" i="78"/>
  <c r="Z57" i="78" s="1"/>
  <c r="P57" i="78"/>
  <c r="N57" i="78"/>
  <c r="M57" i="78" s="1"/>
  <c r="AK56" i="78"/>
  <c r="AI56" i="78"/>
  <c r="AH56" i="78" s="1"/>
  <c r="AD56" i="78"/>
  <c r="AB56" i="78"/>
  <c r="AA56" i="78" s="1"/>
  <c r="W56" i="78"/>
  <c r="U56" i="78"/>
  <c r="Z56" i="78" s="1"/>
  <c r="P56" i="78"/>
  <c r="N56" i="78"/>
  <c r="S56" i="78" s="1"/>
  <c r="AK55" i="78"/>
  <c r="AI55" i="78"/>
  <c r="AN55" i="78" s="1"/>
  <c r="AD55" i="78"/>
  <c r="AB55" i="78"/>
  <c r="AE55" i="78" s="1"/>
  <c r="W55" i="78"/>
  <c r="U55" i="78"/>
  <c r="T55" i="78" s="1"/>
  <c r="P55" i="78"/>
  <c r="N55" i="78"/>
  <c r="O55" i="78" s="1"/>
  <c r="AK54" i="78"/>
  <c r="AI54" i="78"/>
  <c r="AJ54" i="78" s="1"/>
  <c r="AD54" i="78"/>
  <c r="AB54" i="78"/>
  <c r="AG54" i="78" s="1"/>
  <c r="W54" i="78"/>
  <c r="U54" i="78"/>
  <c r="T54" i="78" s="1"/>
  <c r="P54" i="78"/>
  <c r="N54" i="78"/>
  <c r="M54" i="78" s="1"/>
  <c r="AK53" i="78"/>
  <c r="AI53" i="78"/>
  <c r="AH53" i="78" s="1"/>
  <c r="AD53" i="78"/>
  <c r="AB53" i="78"/>
  <c r="AG53" i="78" s="1"/>
  <c r="W53" i="78"/>
  <c r="U53" i="78"/>
  <c r="Z53" i="78" s="1"/>
  <c r="P53" i="78"/>
  <c r="N53" i="78"/>
  <c r="Q53" i="78" s="1"/>
  <c r="AK52" i="78"/>
  <c r="AI52" i="78"/>
  <c r="AL52" i="78" s="1"/>
  <c r="AD52" i="78"/>
  <c r="AB52" i="78"/>
  <c r="AG52" i="78" s="1"/>
  <c r="W52" i="78"/>
  <c r="U52" i="78"/>
  <c r="V52" i="78" s="1"/>
  <c r="P52" i="78"/>
  <c r="N52" i="78"/>
  <c r="O52" i="78" s="1"/>
  <c r="AK51" i="78"/>
  <c r="AI51" i="78"/>
  <c r="AN51" i="78" s="1"/>
  <c r="AD51" i="78"/>
  <c r="AB51" i="78"/>
  <c r="AA51" i="78" s="1"/>
  <c r="W51" i="78"/>
  <c r="U51" i="78"/>
  <c r="T51" i="78" s="1"/>
  <c r="P51" i="78"/>
  <c r="N51" i="78"/>
  <c r="S51" i="78" s="1"/>
  <c r="R50" i="78"/>
  <c r="R46" i="78"/>
  <c r="R39" i="78"/>
  <c r="R34" i="78"/>
  <c r="AK69" i="78"/>
  <c r="AI69" i="78"/>
  <c r="AN69" i="78" s="1"/>
  <c r="AD69" i="78"/>
  <c r="AB69" i="78"/>
  <c r="AA69" i="78" s="1"/>
  <c r="W69" i="78"/>
  <c r="U69" i="78"/>
  <c r="P69" i="78"/>
  <c r="N69" i="78"/>
  <c r="R69" i="78" s="1"/>
  <c r="AK68" i="78"/>
  <c r="AI68" i="78"/>
  <c r="AJ68" i="78" s="1"/>
  <c r="AD68" i="78"/>
  <c r="AB68" i="78"/>
  <c r="AC68" i="78" s="1"/>
  <c r="W68" i="78"/>
  <c r="U68" i="78"/>
  <c r="Y68" i="78" s="1"/>
  <c r="P68" i="78"/>
  <c r="N68" i="78"/>
  <c r="R68" i="78" s="1"/>
  <c r="AK67" i="78"/>
  <c r="AI67" i="78"/>
  <c r="AH67" i="78" s="1"/>
  <c r="AD67" i="78"/>
  <c r="AB67" i="78"/>
  <c r="W67" i="78"/>
  <c r="U67" i="78"/>
  <c r="T67" i="78" s="1"/>
  <c r="P67" i="78"/>
  <c r="N67" i="78"/>
  <c r="M67" i="78" s="1"/>
  <c r="AK66" i="78"/>
  <c r="AI66" i="78"/>
  <c r="AJ66" i="78" s="1"/>
  <c r="AD66" i="78"/>
  <c r="AB66" i="78"/>
  <c r="AE66" i="78" s="1"/>
  <c r="W66" i="78"/>
  <c r="U66" i="78"/>
  <c r="Y66" i="78" s="1"/>
  <c r="P66" i="78"/>
  <c r="N66" i="78"/>
  <c r="AK65" i="78"/>
  <c r="AI65" i="78"/>
  <c r="AM65" i="78" s="1"/>
  <c r="AD65" i="78"/>
  <c r="AB65" i="78"/>
  <c r="AF65" i="78" s="1"/>
  <c r="W65" i="78"/>
  <c r="U65" i="78"/>
  <c r="Z65" i="78" s="1"/>
  <c r="P65" i="78"/>
  <c r="N65" i="78"/>
  <c r="R65" i="78" s="1"/>
  <c r="R64" i="78"/>
  <c r="AK63" i="78"/>
  <c r="AI63" i="78"/>
  <c r="AH63" i="78" s="1"/>
  <c r="AD63" i="78"/>
  <c r="AB63" i="78"/>
  <c r="AA63" i="78" s="1"/>
  <c r="W63" i="78"/>
  <c r="U63" i="78"/>
  <c r="P63" i="78"/>
  <c r="N63" i="78"/>
  <c r="S63" i="78" s="1"/>
  <c r="AK62" i="78"/>
  <c r="AI62" i="78"/>
  <c r="AN62" i="78" s="1"/>
  <c r="AD62" i="78"/>
  <c r="AB62" i="78"/>
  <c r="AF62" i="78" s="1"/>
  <c r="W62" i="78"/>
  <c r="U62" i="78"/>
  <c r="X62" i="78" s="1"/>
  <c r="P62" i="78"/>
  <c r="N62" i="78"/>
  <c r="R62" i="78" s="1"/>
  <c r="AK61" i="78"/>
  <c r="AI61" i="78"/>
  <c r="AL61" i="78" s="1"/>
  <c r="AD61" i="78"/>
  <c r="AB61" i="78"/>
  <c r="AC61" i="78" s="1"/>
  <c r="W61" i="78"/>
  <c r="U61" i="78"/>
  <c r="T61" i="78" s="1"/>
  <c r="P61" i="78"/>
  <c r="N61" i="78"/>
  <c r="M61" i="78" s="1"/>
  <c r="AK60" i="78"/>
  <c r="AI60" i="78"/>
  <c r="AH60" i="78" s="1"/>
  <c r="AD60" i="78"/>
  <c r="AB60" i="78"/>
  <c r="W60" i="78"/>
  <c r="U60" i="78"/>
  <c r="Z60" i="78" s="1"/>
  <c r="P60" i="78"/>
  <c r="N60" i="78"/>
  <c r="R60" i="78" s="1"/>
  <c r="AK49" i="78"/>
  <c r="AI49" i="78"/>
  <c r="AL49" i="78" s="1"/>
  <c r="AD49" i="78"/>
  <c r="AB49" i="78"/>
  <c r="AF49" i="78" s="1"/>
  <c r="W49" i="78"/>
  <c r="U49" i="78"/>
  <c r="V49" i="78" s="1"/>
  <c r="P49" i="78"/>
  <c r="N49" i="78"/>
  <c r="M49" i="78" s="1"/>
  <c r="AK48" i="78"/>
  <c r="AI48" i="78"/>
  <c r="AL48" i="78" s="1"/>
  <c r="AD48" i="78"/>
  <c r="AB48" i="78"/>
  <c r="AA48" i="78" s="1"/>
  <c r="W48" i="78"/>
  <c r="U48" i="78"/>
  <c r="P48" i="78"/>
  <c r="N48" i="78"/>
  <c r="S48" i="78" s="1"/>
  <c r="AK47" i="78"/>
  <c r="AI47" i="78"/>
  <c r="AN47" i="78" s="1"/>
  <c r="AD47" i="78"/>
  <c r="AB47" i="78"/>
  <c r="W47" i="78"/>
  <c r="U47" i="78"/>
  <c r="X47" i="78" s="1"/>
  <c r="P47" i="78"/>
  <c r="N47" i="78"/>
  <c r="R47" i="78" s="1"/>
  <c r="AK45" i="78"/>
  <c r="AI45" i="78"/>
  <c r="AH45" i="78" s="1"/>
  <c r="AD45" i="78"/>
  <c r="AB45" i="78"/>
  <c r="W45" i="78"/>
  <c r="U45" i="78"/>
  <c r="Z45" i="78" s="1"/>
  <c r="P45" i="78"/>
  <c r="N45" i="78"/>
  <c r="AK44" i="78"/>
  <c r="AI44" i="78"/>
  <c r="AD44" i="78"/>
  <c r="AB44" i="78"/>
  <c r="AE44" i="78" s="1"/>
  <c r="W44" i="78"/>
  <c r="U44" i="78"/>
  <c r="T44" i="78" s="1"/>
  <c r="P44" i="78"/>
  <c r="N44" i="78"/>
  <c r="O44" i="78" s="1"/>
  <c r="AK43" i="78"/>
  <c r="AI43" i="78"/>
  <c r="AJ43" i="78" s="1"/>
  <c r="AD43" i="78"/>
  <c r="AB43" i="78"/>
  <c r="AC43" i="78" s="1"/>
  <c r="W43" i="78"/>
  <c r="U43" i="78"/>
  <c r="X43" i="78" s="1"/>
  <c r="P43" i="78"/>
  <c r="N43" i="78"/>
  <c r="O43" i="78" s="1"/>
  <c r="AK42" i="78"/>
  <c r="AI42" i="78"/>
  <c r="AJ42" i="78" s="1"/>
  <c r="AD42" i="78"/>
  <c r="AB42" i="78"/>
  <c r="AA42" i="78" s="1"/>
  <c r="W42" i="78"/>
  <c r="U42" i="78"/>
  <c r="Z42" i="78" s="1"/>
  <c r="P42" i="78"/>
  <c r="N42" i="78"/>
  <c r="Q42" i="78" s="1"/>
  <c r="AK41" i="78"/>
  <c r="AI41" i="78"/>
  <c r="AL41" i="78" s="1"/>
  <c r="AD41" i="78"/>
  <c r="AB41" i="78"/>
  <c r="AG41" i="78" s="1"/>
  <c r="W41" i="78"/>
  <c r="U41" i="78"/>
  <c r="Y41" i="78" s="1"/>
  <c r="P41" i="78"/>
  <c r="N41" i="78"/>
  <c r="S41" i="78" s="1"/>
  <c r="AK40" i="78"/>
  <c r="AI40" i="78"/>
  <c r="AN40" i="78" s="1"/>
  <c r="AD40" i="78"/>
  <c r="AB40" i="78"/>
  <c r="AE40" i="78" s="1"/>
  <c r="W40" i="78"/>
  <c r="U40" i="78"/>
  <c r="V40" i="78" s="1"/>
  <c r="P40" i="78"/>
  <c r="N40" i="78"/>
  <c r="M40" i="78" s="1"/>
  <c r="AK38" i="78"/>
  <c r="AI38" i="78"/>
  <c r="AN38" i="78" s="1"/>
  <c r="AD38" i="78"/>
  <c r="AB38" i="78"/>
  <c r="AE38" i="78" s="1"/>
  <c r="W38" i="78"/>
  <c r="U38" i="78"/>
  <c r="T38" i="78" s="1"/>
  <c r="P38" i="78"/>
  <c r="N38" i="78"/>
  <c r="O38" i="78" s="1"/>
  <c r="AK37" i="78"/>
  <c r="AI37" i="78"/>
  <c r="AM37" i="78" s="1"/>
  <c r="AD37" i="78"/>
  <c r="AB37" i="78"/>
  <c r="AF37" i="78" s="1"/>
  <c r="W37" i="78"/>
  <c r="U37" i="78"/>
  <c r="Y37" i="78" s="1"/>
  <c r="P37" i="78"/>
  <c r="N37" i="78"/>
  <c r="R37" i="78" s="1"/>
  <c r="AK36" i="78"/>
  <c r="AI36" i="78"/>
  <c r="AM36" i="78" s="1"/>
  <c r="AD36" i="78"/>
  <c r="AB36" i="78"/>
  <c r="AG36" i="78" s="1"/>
  <c r="W36" i="78"/>
  <c r="U36" i="78"/>
  <c r="Z36" i="78" s="1"/>
  <c r="P36" i="78"/>
  <c r="N36" i="78"/>
  <c r="AK35" i="78"/>
  <c r="AI35" i="78"/>
  <c r="AN35" i="78" s="1"/>
  <c r="AD35" i="78"/>
  <c r="AB35" i="78"/>
  <c r="AE35" i="78" s="1"/>
  <c r="W35" i="78"/>
  <c r="U35" i="78"/>
  <c r="P35" i="78"/>
  <c r="N35" i="78"/>
  <c r="R35" i="78" s="1"/>
  <c r="AK33" i="78"/>
  <c r="AI33" i="78"/>
  <c r="AH33" i="78" s="1"/>
  <c r="AD33" i="78"/>
  <c r="AB33" i="78"/>
  <c r="AA33" i="78" s="1"/>
  <c r="W33" i="78"/>
  <c r="U33" i="78"/>
  <c r="Z33" i="78" s="1"/>
  <c r="P33" i="78"/>
  <c r="N33" i="78"/>
  <c r="S33" i="78" s="1"/>
  <c r="AK32" i="78"/>
  <c r="AI32" i="78"/>
  <c r="AN32" i="78" s="1"/>
  <c r="AD32" i="78"/>
  <c r="AB32" i="78"/>
  <c r="AF32" i="78" s="1"/>
  <c r="W32" i="78"/>
  <c r="U32" i="78"/>
  <c r="X32" i="78" s="1"/>
  <c r="P32" i="78"/>
  <c r="N32" i="78"/>
  <c r="R32" i="78" s="1"/>
  <c r="AK31" i="78"/>
  <c r="AI31" i="78"/>
  <c r="AN31" i="78" s="1"/>
  <c r="AD31" i="78"/>
  <c r="AB31" i="78"/>
  <c r="AC31" i="78" s="1"/>
  <c r="W31" i="78"/>
  <c r="U31" i="78"/>
  <c r="T31" i="78" s="1"/>
  <c r="P31" i="78"/>
  <c r="N31" i="78"/>
  <c r="M31" i="78" s="1"/>
  <c r="R30" i="78"/>
  <c r="L18" i="78"/>
  <c r="L17" i="78"/>
  <c r="L15" i="78"/>
  <c r="L14" i="78"/>
  <c r="L13" i="78"/>
  <c r="N47" i="7"/>
  <c r="M47" i="7" s="1"/>
  <c r="P47" i="7"/>
  <c r="U47" i="7"/>
  <c r="X47" i="7" s="1"/>
  <c r="W47" i="7"/>
  <c r="AB47" i="7"/>
  <c r="AC47" i="7" s="1"/>
  <c r="AD47" i="7"/>
  <c r="AG47" i="7"/>
  <c r="AI47" i="7"/>
  <c r="AJ47" i="7" s="1"/>
  <c r="AK47" i="7"/>
  <c r="N48" i="7"/>
  <c r="Q48" i="7" s="1"/>
  <c r="P48" i="7"/>
  <c r="U48" i="7"/>
  <c r="W48" i="7"/>
  <c r="AB48" i="7"/>
  <c r="AC48" i="7" s="1"/>
  <c r="AD48" i="7"/>
  <c r="AI48" i="7"/>
  <c r="AN48" i="7" s="1"/>
  <c r="AK48" i="7"/>
  <c r="N49" i="7"/>
  <c r="S49" i="7" s="1"/>
  <c r="P49" i="7"/>
  <c r="U49" i="7"/>
  <c r="Y49" i="7" s="1"/>
  <c r="W49" i="7"/>
  <c r="Z49" i="7"/>
  <c r="AB49" i="7"/>
  <c r="AA49" i="7" s="1"/>
  <c r="AD49" i="7"/>
  <c r="AI49" i="7"/>
  <c r="AN49" i="7" s="1"/>
  <c r="AK49" i="7"/>
  <c r="N50" i="7"/>
  <c r="M50" i="7" s="1"/>
  <c r="P50" i="7"/>
  <c r="U50" i="7"/>
  <c r="V50" i="7" s="1"/>
  <c r="W50" i="7"/>
  <c r="AB50" i="7"/>
  <c r="AF50" i="7" s="1"/>
  <c r="AC50" i="7"/>
  <c r="AD50" i="7"/>
  <c r="AI50" i="7"/>
  <c r="AK50" i="7"/>
  <c r="N51" i="7"/>
  <c r="M51" i="7" s="1"/>
  <c r="P51" i="7"/>
  <c r="U51" i="7"/>
  <c r="V51" i="7" s="1"/>
  <c r="W51" i="7"/>
  <c r="AB51" i="7"/>
  <c r="AF51" i="7" s="1"/>
  <c r="AD51" i="7"/>
  <c r="AI51" i="7"/>
  <c r="AM51" i="7" s="1"/>
  <c r="AK51" i="7"/>
  <c r="N52" i="7"/>
  <c r="S52" i="7" s="1"/>
  <c r="P52" i="7"/>
  <c r="U52" i="7"/>
  <c r="T52" i="7" s="1"/>
  <c r="W52" i="7"/>
  <c r="AB52" i="7"/>
  <c r="AE52" i="7" s="1"/>
  <c r="AD52" i="7"/>
  <c r="AI52" i="7"/>
  <c r="AJ52" i="7" s="1"/>
  <c r="AK52" i="7"/>
  <c r="N53" i="7"/>
  <c r="O53" i="7" s="1"/>
  <c r="P53" i="7"/>
  <c r="U53" i="7"/>
  <c r="Y53" i="7" s="1"/>
  <c r="W53" i="7"/>
  <c r="AB53" i="7"/>
  <c r="AA53" i="7" s="1"/>
  <c r="AD53" i="7"/>
  <c r="AI53" i="7"/>
  <c r="AJ53" i="7" s="1"/>
  <c r="AK53" i="7"/>
  <c r="L54" i="7"/>
  <c r="N54" i="7"/>
  <c r="P54" i="7"/>
  <c r="U54" i="7"/>
  <c r="Y54" i="7" s="1"/>
  <c r="V54" i="7"/>
  <c r="W54" i="7"/>
  <c r="AB54" i="7"/>
  <c r="AC54" i="7" s="1"/>
  <c r="AD54" i="7"/>
  <c r="AI54" i="7"/>
  <c r="AH54" i="7" s="1"/>
  <c r="AK54" i="7"/>
  <c r="L55" i="7"/>
  <c r="N55" i="7"/>
  <c r="M55" i="7" s="1"/>
  <c r="P55" i="7"/>
  <c r="U55" i="7"/>
  <c r="V55" i="7" s="1"/>
  <c r="W55" i="7"/>
  <c r="AB55" i="7"/>
  <c r="AC55" i="7" s="1"/>
  <c r="AD55" i="7"/>
  <c r="AI55" i="7"/>
  <c r="AM55" i="7" s="1"/>
  <c r="AK55" i="7"/>
  <c r="L56" i="7"/>
  <c r="N56" i="7"/>
  <c r="R56" i="7" s="1"/>
  <c r="O56" i="7"/>
  <c r="P56" i="7"/>
  <c r="U56" i="7"/>
  <c r="W56" i="7"/>
  <c r="AB56" i="7"/>
  <c r="AC56" i="7" s="1"/>
  <c r="AD56" i="7"/>
  <c r="AI56" i="7"/>
  <c r="AM56" i="7" s="1"/>
  <c r="AK56" i="7"/>
  <c r="L57" i="7"/>
  <c r="N57" i="7"/>
  <c r="R57" i="7" s="1"/>
  <c r="O57" i="7"/>
  <c r="P57" i="7"/>
  <c r="U57" i="7"/>
  <c r="T57" i="7" s="1"/>
  <c r="W57" i="7"/>
  <c r="Y57" i="7"/>
  <c r="AB57" i="7"/>
  <c r="AA57" i="7" s="1"/>
  <c r="AD57" i="7"/>
  <c r="AI57" i="7"/>
  <c r="AL57" i="7" s="1"/>
  <c r="AK57" i="7"/>
  <c r="L58" i="7"/>
  <c r="N58" i="7"/>
  <c r="Q58" i="7" s="1"/>
  <c r="O58" i="7"/>
  <c r="P58" i="7"/>
  <c r="U58" i="7"/>
  <c r="V58" i="7" s="1"/>
  <c r="W58" i="7"/>
  <c r="AB58" i="7"/>
  <c r="AF58" i="7" s="1"/>
  <c r="AD58" i="7"/>
  <c r="AI58" i="7"/>
  <c r="AH58" i="7" s="1"/>
  <c r="AK58" i="7"/>
  <c r="L59" i="7"/>
  <c r="N59" i="7"/>
  <c r="P59" i="7"/>
  <c r="U59" i="7"/>
  <c r="V59" i="7" s="1"/>
  <c r="W59" i="7"/>
  <c r="AB59" i="7"/>
  <c r="AF59" i="7" s="1"/>
  <c r="AD59" i="7"/>
  <c r="AI59" i="7"/>
  <c r="AH59" i="7" s="1"/>
  <c r="AK59" i="7"/>
  <c r="L60" i="7"/>
  <c r="N60" i="7"/>
  <c r="M60" i="7" s="1"/>
  <c r="P60" i="7"/>
  <c r="U60" i="7"/>
  <c r="T60" i="7" s="1"/>
  <c r="W60" i="7"/>
  <c r="AB60" i="7"/>
  <c r="AE60" i="7" s="1"/>
  <c r="AD60" i="7"/>
  <c r="AI60" i="7"/>
  <c r="AJ60" i="7" s="1"/>
  <c r="AK60" i="7"/>
  <c r="L61" i="7"/>
  <c r="N61" i="7"/>
  <c r="O61" i="7" s="1"/>
  <c r="P61" i="7"/>
  <c r="R61" i="7"/>
  <c r="U61" i="7"/>
  <c r="Y61" i="7" s="1"/>
  <c r="W61" i="7"/>
  <c r="AB61" i="7"/>
  <c r="AD61" i="7"/>
  <c r="AI61" i="7"/>
  <c r="AK61" i="7"/>
  <c r="L62" i="7"/>
  <c r="N62" i="7"/>
  <c r="O62" i="7" s="1"/>
  <c r="P62" i="7"/>
  <c r="U62" i="7"/>
  <c r="Y62" i="7" s="1"/>
  <c r="W62" i="7"/>
  <c r="AB62" i="7"/>
  <c r="AF62" i="7" s="1"/>
  <c r="AC62" i="7"/>
  <c r="AD62" i="7"/>
  <c r="AI62" i="7"/>
  <c r="AH62" i="7" s="1"/>
  <c r="AK62" i="7"/>
  <c r="L63" i="7"/>
  <c r="N63" i="7"/>
  <c r="M63" i="7" s="1"/>
  <c r="P63" i="7"/>
  <c r="U63" i="7"/>
  <c r="X63" i="7" s="1"/>
  <c r="V63" i="7"/>
  <c r="W63" i="7"/>
  <c r="AB63" i="7"/>
  <c r="AC63" i="7" s="1"/>
  <c r="AD63" i="7"/>
  <c r="AI63" i="7"/>
  <c r="AM63" i="7" s="1"/>
  <c r="AK63" i="7"/>
  <c r="L64" i="7"/>
  <c r="N64" i="7"/>
  <c r="R64" i="7" s="1"/>
  <c r="O64" i="7"/>
  <c r="P64" i="7"/>
  <c r="U64" i="7"/>
  <c r="W64" i="7"/>
  <c r="AB64" i="7"/>
  <c r="AC64" i="7" s="1"/>
  <c r="AD64" i="7"/>
  <c r="AI64" i="7"/>
  <c r="AM64" i="7" s="1"/>
  <c r="AK64" i="7"/>
  <c r="L65" i="7"/>
  <c r="N65" i="7"/>
  <c r="R65" i="7" s="1"/>
  <c r="P65" i="7"/>
  <c r="U65" i="7"/>
  <c r="T65" i="7" s="1"/>
  <c r="W65" i="7"/>
  <c r="Y65" i="7"/>
  <c r="AB65" i="7"/>
  <c r="AA65" i="7" s="1"/>
  <c r="AD65" i="7"/>
  <c r="AI65" i="7"/>
  <c r="AL65" i="7" s="1"/>
  <c r="AK65" i="7"/>
  <c r="N77" i="7"/>
  <c r="R77" i="7" s="1"/>
  <c r="P77" i="7"/>
  <c r="U77" i="7"/>
  <c r="V77" i="7" s="1"/>
  <c r="W77" i="7"/>
  <c r="AB77" i="7"/>
  <c r="AF77" i="7" s="1"/>
  <c r="AD77" i="7"/>
  <c r="AI77" i="7"/>
  <c r="AK77" i="7"/>
  <c r="N78" i="7"/>
  <c r="P78" i="7"/>
  <c r="U78" i="7"/>
  <c r="T78" i="7" s="1"/>
  <c r="W78" i="7"/>
  <c r="AB78" i="7"/>
  <c r="AC78" i="7" s="1"/>
  <c r="AD78" i="7"/>
  <c r="AI78" i="7"/>
  <c r="AH78" i="7" s="1"/>
  <c r="AK78" i="7"/>
  <c r="AM78" i="7"/>
  <c r="AN78" i="7"/>
  <c r="N79" i="7"/>
  <c r="O79" i="7" s="1"/>
  <c r="P79" i="7"/>
  <c r="U79" i="7"/>
  <c r="T79" i="7" s="1"/>
  <c r="W79" i="7"/>
  <c r="AB79" i="7"/>
  <c r="AA79" i="7" s="1"/>
  <c r="AD79" i="7"/>
  <c r="AI79" i="7"/>
  <c r="AJ79" i="7" s="1"/>
  <c r="AK79" i="7"/>
  <c r="N80" i="7"/>
  <c r="O80" i="7" s="1"/>
  <c r="P80" i="7"/>
  <c r="U80" i="7"/>
  <c r="Y80" i="7" s="1"/>
  <c r="W80" i="7"/>
  <c r="AB80" i="7"/>
  <c r="AA80" i="7" s="1"/>
  <c r="AD80" i="7"/>
  <c r="AI80" i="7"/>
  <c r="AJ80" i="7" s="1"/>
  <c r="AK80" i="7"/>
  <c r="N81" i="7"/>
  <c r="M81" i="7" s="1"/>
  <c r="P81" i="7"/>
  <c r="U81" i="7"/>
  <c r="V81" i="7" s="1"/>
  <c r="W81" i="7"/>
  <c r="AB81" i="7"/>
  <c r="AG81" i="7" s="1"/>
  <c r="AD81" i="7"/>
  <c r="AE81" i="7"/>
  <c r="AF81" i="7"/>
  <c r="AI81" i="7"/>
  <c r="AH81" i="7" s="1"/>
  <c r="AK81" i="7"/>
  <c r="N82" i="7"/>
  <c r="Q82" i="7" s="1"/>
  <c r="P82" i="7"/>
  <c r="U82" i="7"/>
  <c r="V82" i="7" s="1"/>
  <c r="W82" i="7"/>
  <c r="AB82" i="7"/>
  <c r="AC82" i="7" s="1"/>
  <c r="AD82" i="7"/>
  <c r="AI82" i="7"/>
  <c r="AM82" i="7" s="1"/>
  <c r="AK82" i="7"/>
  <c r="N83" i="7"/>
  <c r="R83" i="7" s="1"/>
  <c r="P83" i="7"/>
  <c r="U83" i="7"/>
  <c r="Y83" i="7" s="1"/>
  <c r="W83" i="7"/>
  <c r="AB83" i="7"/>
  <c r="AA83" i="7" s="1"/>
  <c r="AD83" i="7"/>
  <c r="AI83" i="7"/>
  <c r="AJ83" i="7"/>
  <c r="AK83" i="7"/>
  <c r="L84" i="7"/>
  <c r="N84" i="7"/>
  <c r="O84" i="7" s="1"/>
  <c r="P84" i="7"/>
  <c r="U84" i="7"/>
  <c r="X84" i="7" s="1"/>
  <c r="V84" i="7"/>
  <c r="W84" i="7"/>
  <c r="AB84" i="7"/>
  <c r="AE84" i="7" s="1"/>
  <c r="AD84" i="7"/>
  <c r="AI84" i="7"/>
  <c r="AH84" i="7" s="1"/>
  <c r="AJ84" i="7"/>
  <c r="AK84" i="7"/>
  <c r="L85" i="7"/>
  <c r="N85" i="7"/>
  <c r="M85" i="7" s="1"/>
  <c r="P85" i="7"/>
  <c r="Q85" i="7"/>
  <c r="U85" i="7"/>
  <c r="V85" i="7" s="1"/>
  <c r="W85" i="7"/>
  <c r="AB85" i="7"/>
  <c r="AF85" i="7" s="1"/>
  <c r="AD85" i="7"/>
  <c r="AI85" i="7"/>
  <c r="AH85" i="7" s="1"/>
  <c r="AK85" i="7"/>
  <c r="AM85" i="7"/>
  <c r="L86" i="7"/>
  <c r="N86" i="7"/>
  <c r="P86" i="7"/>
  <c r="U86" i="7"/>
  <c r="V86" i="7" s="1"/>
  <c r="W86" i="7"/>
  <c r="AB86" i="7"/>
  <c r="AC86" i="7" s="1"/>
  <c r="AD86" i="7"/>
  <c r="AI86" i="7"/>
  <c r="AJ86" i="7" s="1"/>
  <c r="AK86" i="7"/>
  <c r="L87" i="7"/>
  <c r="N87" i="7"/>
  <c r="O87" i="7" s="1"/>
  <c r="P87" i="7"/>
  <c r="U87" i="7"/>
  <c r="X87" i="7" s="1"/>
  <c r="W87" i="7"/>
  <c r="AB87" i="7"/>
  <c r="AA87" i="7" s="1"/>
  <c r="AD87" i="7"/>
  <c r="AG87" i="7"/>
  <c r="AI87" i="7"/>
  <c r="AJ87" i="7" s="1"/>
  <c r="AK87" i="7"/>
  <c r="L88" i="7"/>
  <c r="N88" i="7"/>
  <c r="O88" i="7" s="1"/>
  <c r="P88" i="7"/>
  <c r="U88" i="7"/>
  <c r="Y88" i="7" s="1"/>
  <c r="V88" i="7"/>
  <c r="W88" i="7"/>
  <c r="AB88" i="7"/>
  <c r="AF88" i="7" s="1"/>
  <c r="AD88" i="7"/>
  <c r="AI88" i="7"/>
  <c r="AH88" i="7" s="1"/>
  <c r="AK88" i="7"/>
  <c r="L89" i="7"/>
  <c r="N89" i="7"/>
  <c r="O89" i="7"/>
  <c r="P89" i="7"/>
  <c r="U89" i="7"/>
  <c r="V89" i="7" s="1"/>
  <c r="W89" i="7"/>
  <c r="AB89" i="7"/>
  <c r="AE89" i="7" s="1"/>
  <c r="AD89" i="7"/>
  <c r="AI89" i="7"/>
  <c r="AL89" i="7" s="1"/>
  <c r="AK89" i="7"/>
  <c r="AM89" i="7"/>
  <c r="L90" i="7"/>
  <c r="N90" i="7"/>
  <c r="Q90" i="7" s="1"/>
  <c r="P90" i="7"/>
  <c r="U90" i="7"/>
  <c r="X90" i="7" s="1"/>
  <c r="V90" i="7"/>
  <c r="W90" i="7"/>
  <c r="AB90" i="7"/>
  <c r="AG90" i="7" s="1"/>
  <c r="AD90" i="7"/>
  <c r="AI90" i="7"/>
  <c r="AM90" i="7" s="1"/>
  <c r="AK90" i="7"/>
  <c r="L91" i="7"/>
  <c r="N91" i="7"/>
  <c r="R91" i="7" s="1"/>
  <c r="O91" i="7"/>
  <c r="P91" i="7"/>
  <c r="U91" i="7"/>
  <c r="T91" i="7" s="1"/>
  <c r="W91" i="7"/>
  <c r="AB91" i="7"/>
  <c r="AA91" i="7" s="1"/>
  <c r="AD91" i="7"/>
  <c r="AI91" i="7"/>
  <c r="AH91" i="7" s="1"/>
  <c r="AK91" i="7"/>
  <c r="L92" i="7"/>
  <c r="N92" i="7"/>
  <c r="O92" i="7" s="1"/>
  <c r="P92" i="7"/>
  <c r="Q92" i="7"/>
  <c r="U92" i="7"/>
  <c r="V92" i="7" s="1"/>
  <c r="W92" i="7"/>
  <c r="AB92" i="7"/>
  <c r="AC92" i="7" s="1"/>
  <c r="AD92" i="7"/>
  <c r="AI92" i="7"/>
  <c r="AL92" i="7" s="1"/>
  <c r="AK92" i="7"/>
  <c r="L93" i="7"/>
  <c r="N93" i="7"/>
  <c r="Q93" i="7" s="1"/>
  <c r="P93" i="7"/>
  <c r="U93" i="7"/>
  <c r="X93" i="7" s="1"/>
  <c r="W93" i="7"/>
  <c r="AB93" i="7"/>
  <c r="AF93" i="7" s="1"/>
  <c r="AD93" i="7"/>
  <c r="AI93" i="7"/>
  <c r="AN93" i="7" s="1"/>
  <c r="AK93" i="7"/>
  <c r="R97" i="7"/>
  <c r="N98" i="7"/>
  <c r="S98" i="7" s="1"/>
  <c r="P98" i="7"/>
  <c r="U98" i="7"/>
  <c r="V98" i="7" s="1"/>
  <c r="W98" i="7"/>
  <c r="AB98" i="7"/>
  <c r="AC98" i="7" s="1"/>
  <c r="AD98" i="7"/>
  <c r="AI98" i="7"/>
  <c r="AJ98" i="7" s="1"/>
  <c r="AK98" i="7"/>
  <c r="N99" i="7"/>
  <c r="O99" i="7" s="1"/>
  <c r="P99" i="7"/>
  <c r="U99" i="7"/>
  <c r="V99" i="7" s="1"/>
  <c r="W99" i="7"/>
  <c r="AB99" i="7"/>
  <c r="AE99" i="7" s="1"/>
  <c r="AD99" i="7"/>
  <c r="AI99" i="7"/>
  <c r="AL99" i="7" s="1"/>
  <c r="AK99" i="7"/>
  <c r="N100" i="7"/>
  <c r="Q100" i="7" s="1"/>
  <c r="P100" i="7"/>
  <c r="U100" i="7"/>
  <c r="Y100" i="7" s="1"/>
  <c r="W100" i="7"/>
  <c r="AB100" i="7"/>
  <c r="AG100" i="7" s="1"/>
  <c r="AD100" i="7"/>
  <c r="AI100" i="7"/>
  <c r="AN100" i="7" s="1"/>
  <c r="AK100" i="7"/>
  <c r="N101" i="7"/>
  <c r="M101" i="7" s="1"/>
  <c r="P101" i="7"/>
  <c r="U101" i="7"/>
  <c r="V101" i="7" s="1"/>
  <c r="W101" i="7"/>
  <c r="AB101" i="7"/>
  <c r="AC101" i="7" s="1"/>
  <c r="AD101" i="7"/>
  <c r="AI101" i="7"/>
  <c r="AJ101" i="7" s="1"/>
  <c r="AK101" i="7"/>
  <c r="AM101" i="7"/>
  <c r="N102" i="7"/>
  <c r="O102" i="7" s="1"/>
  <c r="P102" i="7"/>
  <c r="U102" i="7"/>
  <c r="X102" i="7" s="1"/>
  <c r="W102" i="7"/>
  <c r="AB102" i="7"/>
  <c r="AE102" i="7" s="1"/>
  <c r="AD102" i="7"/>
  <c r="AI102" i="7"/>
  <c r="AM102" i="7" s="1"/>
  <c r="AK102" i="7"/>
  <c r="N103" i="7"/>
  <c r="R103" i="7" s="1"/>
  <c r="P103" i="7"/>
  <c r="U103" i="7"/>
  <c r="Z103" i="7" s="1"/>
  <c r="W103" i="7"/>
  <c r="AB103" i="7"/>
  <c r="AC103" i="7" s="1"/>
  <c r="AD103" i="7"/>
  <c r="AI103" i="7"/>
  <c r="AJ103" i="7" s="1"/>
  <c r="AK103" i="7"/>
  <c r="N104" i="7"/>
  <c r="O104" i="7" s="1"/>
  <c r="P104" i="7"/>
  <c r="U104" i="7"/>
  <c r="V104" i="7" s="1"/>
  <c r="W104" i="7"/>
  <c r="AB104" i="7"/>
  <c r="AC104" i="7" s="1"/>
  <c r="AD104" i="7"/>
  <c r="AI104" i="7"/>
  <c r="AL104" i="7" s="1"/>
  <c r="AK104" i="7"/>
  <c r="N105" i="7"/>
  <c r="Q105" i="7" s="1"/>
  <c r="P105" i="7"/>
  <c r="U105" i="7"/>
  <c r="X105" i="7" s="1"/>
  <c r="W105" i="7"/>
  <c r="AB105" i="7"/>
  <c r="AF105" i="7" s="1"/>
  <c r="AD105" i="7"/>
  <c r="AI105" i="7"/>
  <c r="AN105" i="7" s="1"/>
  <c r="AK105" i="7"/>
  <c r="R106" i="7"/>
  <c r="AK74" i="7"/>
  <c r="AI74" i="7"/>
  <c r="AN74" i="7" s="1"/>
  <c r="AD74" i="7"/>
  <c r="AB74" i="7"/>
  <c r="AF74" i="7" s="1"/>
  <c r="W74" i="7"/>
  <c r="U74" i="7"/>
  <c r="X74" i="7" s="1"/>
  <c r="P74" i="7"/>
  <c r="N74" i="7"/>
  <c r="O74" i="7" s="1"/>
  <c r="AK73" i="7"/>
  <c r="AI73" i="7"/>
  <c r="AJ73" i="7" s="1"/>
  <c r="AD73" i="7"/>
  <c r="AB73" i="7"/>
  <c r="AC73" i="7" s="1"/>
  <c r="W73" i="7"/>
  <c r="U73" i="7"/>
  <c r="X73" i="7" s="1"/>
  <c r="P73" i="7"/>
  <c r="N73" i="7"/>
  <c r="M73" i="7" s="1"/>
  <c r="AK72" i="7"/>
  <c r="AI72" i="7"/>
  <c r="AH72" i="7" s="1"/>
  <c r="AD72" i="7"/>
  <c r="AB72" i="7"/>
  <c r="AG72" i="7" s="1"/>
  <c r="W72" i="7"/>
  <c r="U72" i="7"/>
  <c r="Z72" i="7" s="1"/>
  <c r="P72" i="7"/>
  <c r="N72" i="7"/>
  <c r="R72" i="7" s="1"/>
  <c r="AK71" i="7"/>
  <c r="AI71" i="7"/>
  <c r="AM71" i="7" s="1"/>
  <c r="AD71" i="7"/>
  <c r="AB71" i="7"/>
  <c r="AE71" i="7" s="1"/>
  <c r="W71" i="7"/>
  <c r="U71" i="7"/>
  <c r="V71" i="7" s="1"/>
  <c r="P71" i="7"/>
  <c r="N71" i="7"/>
  <c r="O71" i="7" s="1"/>
  <c r="AK70" i="7"/>
  <c r="AI70" i="7"/>
  <c r="AJ70" i="7" s="1"/>
  <c r="AD70" i="7"/>
  <c r="AB70" i="7"/>
  <c r="AA70" i="7" s="1"/>
  <c r="W70" i="7"/>
  <c r="U70" i="7"/>
  <c r="T70" i="7" s="1"/>
  <c r="P70" i="7"/>
  <c r="N70" i="7"/>
  <c r="S70" i="7" s="1"/>
  <c r="AK69" i="7"/>
  <c r="AI69" i="7"/>
  <c r="AN69" i="7" s="1"/>
  <c r="AD69" i="7"/>
  <c r="AB69" i="7"/>
  <c r="AG69" i="7" s="1"/>
  <c r="W69" i="7"/>
  <c r="U69" i="7"/>
  <c r="Y69" i="7" s="1"/>
  <c r="P69" i="7"/>
  <c r="N69" i="7"/>
  <c r="Q69" i="7" s="1"/>
  <c r="AK68" i="7"/>
  <c r="AI68" i="7"/>
  <c r="AL68" i="7" s="1"/>
  <c r="AD68" i="7"/>
  <c r="AB68" i="7"/>
  <c r="AA68" i="7" s="1"/>
  <c r="W68" i="7"/>
  <c r="U68" i="7"/>
  <c r="V68" i="7" s="1"/>
  <c r="P68" i="7"/>
  <c r="N68" i="7"/>
  <c r="R68" i="7" s="1"/>
  <c r="AK41" i="7"/>
  <c r="AI41" i="7"/>
  <c r="AN41" i="7" s="1"/>
  <c r="AD41" i="7"/>
  <c r="AB41" i="7"/>
  <c r="AF41" i="7" s="1"/>
  <c r="W41" i="7"/>
  <c r="U41" i="7"/>
  <c r="X41" i="7" s="1"/>
  <c r="P41" i="7"/>
  <c r="N41" i="7"/>
  <c r="O41" i="7" s="1"/>
  <c r="AK40" i="7"/>
  <c r="AI40" i="7"/>
  <c r="AJ40" i="7" s="1"/>
  <c r="AD40" i="7"/>
  <c r="AB40" i="7"/>
  <c r="AC40" i="7" s="1"/>
  <c r="W40" i="7"/>
  <c r="U40" i="7"/>
  <c r="Y40" i="7" s="1"/>
  <c r="P40" i="7"/>
  <c r="N40" i="7"/>
  <c r="M40" i="7" s="1"/>
  <c r="AK39" i="7"/>
  <c r="AI39" i="7"/>
  <c r="AH39" i="7" s="1"/>
  <c r="AD39" i="7"/>
  <c r="AB39" i="7"/>
  <c r="AG39" i="7" s="1"/>
  <c r="W39" i="7"/>
  <c r="U39" i="7"/>
  <c r="Z39" i="7" s="1"/>
  <c r="P39" i="7"/>
  <c r="N39" i="7"/>
  <c r="R39" i="7" s="1"/>
  <c r="AK38" i="7"/>
  <c r="AI38" i="7"/>
  <c r="AM38" i="7" s="1"/>
  <c r="AD38" i="7"/>
  <c r="AB38" i="7"/>
  <c r="AE38" i="7" s="1"/>
  <c r="W38" i="7"/>
  <c r="U38" i="7"/>
  <c r="T38" i="7" s="1"/>
  <c r="P38" i="7"/>
  <c r="N38" i="7"/>
  <c r="O38" i="7" s="1"/>
  <c r="AK37" i="7"/>
  <c r="AI37" i="7"/>
  <c r="AJ37" i="7" s="1"/>
  <c r="AD37" i="7"/>
  <c r="AB37" i="7"/>
  <c r="AG37" i="7" s="1"/>
  <c r="W37" i="7"/>
  <c r="U37" i="7"/>
  <c r="T37" i="7" s="1"/>
  <c r="P37" i="7"/>
  <c r="N37" i="7"/>
  <c r="S37" i="7" s="1"/>
  <c r="C1" i="80" a="1"/>
  <c r="AE64" i="80" l="1"/>
  <c r="T64" i="80"/>
  <c r="AE58" i="80"/>
  <c r="AE47" i="80"/>
  <c r="AF39" i="80"/>
  <c r="AN54" i="80"/>
  <c r="AE34" i="80"/>
  <c r="AL75" i="80"/>
  <c r="AG64" i="80"/>
  <c r="AM34" i="80"/>
  <c r="AE45" i="80"/>
  <c r="AC47" i="80"/>
  <c r="Y56" i="80"/>
  <c r="R79" i="80"/>
  <c r="AN40" i="80"/>
  <c r="AN68" i="80"/>
  <c r="Z76" i="80"/>
  <c r="AG39" i="80"/>
  <c r="AJ48" i="80"/>
  <c r="AA53" i="80"/>
  <c r="AE31" i="80"/>
  <c r="AF49" i="80"/>
  <c r="AH52" i="80"/>
  <c r="AM48" i="80"/>
  <c r="M51" i="80"/>
  <c r="M34" i="80"/>
  <c r="AF34" i="80"/>
  <c r="V62" i="80"/>
  <c r="T79" i="80"/>
  <c r="AA30" i="80"/>
  <c r="AF35" i="80"/>
  <c r="T44" i="80"/>
  <c r="AH47" i="80"/>
  <c r="AF58" i="80"/>
  <c r="Y62" i="80"/>
  <c r="AL68" i="80"/>
  <c r="AM75" i="80"/>
  <c r="AH76" i="80"/>
  <c r="AA40" i="80"/>
  <c r="AH49" i="80"/>
  <c r="AH58" i="80"/>
  <c r="AA82" i="80"/>
  <c r="AE76" i="80"/>
  <c r="Y78" i="80"/>
  <c r="S32" i="80"/>
  <c r="AM49" i="80"/>
  <c r="AC53" i="80"/>
  <c r="O56" i="80"/>
  <c r="AE57" i="80"/>
  <c r="AL81" i="80"/>
  <c r="AJ34" i="80"/>
  <c r="AC35" i="80"/>
  <c r="AJ40" i="80"/>
  <c r="T47" i="80"/>
  <c r="AH48" i="80"/>
  <c r="Y54" i="80"/>
  <c r="AH57" i="80"/>
  <c r="AC58" i="80"/>
  <c r="AM60" i="80"/>
  <c r="X64" i="80"/>
  <c r="AM64" i="80"/>
  <c r="AE67" i="80"/>
  <c r="Q81" i="80"/>
  <c r="AF53" i="80"/>
  <c r="Q56" i="80"/>
  <c r="Y64" i="80"/>
  <c r="AN64" i="80"/>
  <c r="AL30" i="80"/>
  <c r="AH35" i="80"/>
  <c r="AA59" i="80"/>
  <c r="AA76" i="80"/>
  <c r="AE80" i="80"/>
  <c r="AM30" i="80"/>
  <c r="AH31" i="80"/>
  <c r="T32" i="80"/>
  <c r="AN32" i="80"/>
  <c r="AG35" i="80"/>
  <c r="AA36" i="80"/>
  <c r="AE39" i="80"/>
  <c r="AN45" i="80"/>
  <c r="AC49" i="80"/>
  <c r="O58" i="80"/>
  <c r="R59" i="80"/>
  <c r="AA62" i="80"/>
  <c r="AC67" i="80"/>
  <c r="AM68" i="80"/>
  <c r="AC80" i="80"/>
  <c r="AF68" i="80"/>
  <c r="AN75" i="80"/>
  <c r="AF80" i="80"/>
  <c r="V81" i="80"/>
  <c r="M82" i="80"/>
  <c r="AJ77" i="80"/>
  <c r="AF36" i="80"/>
  <c r="AE30" i="80"/>
  <c r="AN31" i="80"/>
  <c r="R34" i="80"/>
  <c r="AG36" i="80"/>
  <c r="AC38" i="80"/>
  <c r="AA39" i="80"/>
  <c r="AH45" i="80"/>
  <c r="S49" i="80"/>
  <c r="AJ57" i="80"/>
  <c r="AL58" i="80"/>
  <c r="AG62" i="80"/>
  <c r="V64" i="80"/>
  <c r="X65" i="80"/>
  <c r="AH68" i="80"/>
  <c r="T69" i="80"/>
  <c r="AL70" i="80"/>
  <c r="T77" i="80"/>
  <c r="AL77" i="80"/>
  <c r="AF78" i="80"/>
  <c r="AG80" i="80"/>
  <c r="S34" i="80"/>
  <c r="Y43" i="80"/>
  <c r="AM47" i="80"/>
  <c r="R51" i="80"/>
  <c r="AE52" i="80"/>
  <c r="AN58" i="80"/>
  <c r="Y65" i="80"/>
  <c r="AN70" i="80"/>
  <c r="X79" i="80"/>
  <c r="Z81" i="80"/>
  <c r="AC52" i="80"/>
  <c r="V60" i="80"/>
  <c r="AE62" i="80"/>
  <c r="AJ32" i="80"/>
  <c r="Z43" i="80"/>
  <c r="AJ45" i="80"/>
  <c r="AG52" i="80"/>
  <c r="M58" i="80"/>
  <c r="AA65" i="80"/>
  <c r="AH75" i="80"/>
  <c r="S76" i="80"/>
  <c r="AF76" i="80"/>
  <c r="Z79" i="80"/>
  <c r="S82" i="80"/>
  <c r="AM31" i="80"/>
  <c r="AG31" i="80"/>
  <c r="M32" i="80"/>
  <c r="AM32" i="80"/>
  <c r="T34" i="80"/>
  <c r="V35" i="80"/>
  <c r="AE35" i="80"/>
  <c r="AH36" i="80"/>
  <c r="AC42" i="80"/>
  <c r="R49" i="80"/>
  <c r="AE49" i="80"/>
  <c r="AC51" i="80"/>
  <c r="AF52" i="80"/>
  <c r="T53" i="80"/>
  <c r="AG53" i="80"/>
  <c r="T54" i="80"/>
  <c r="Z56" i="80"/>
  <c r="AG58" i="80"/>
  <c r="M59" i="80"/>
  <c r="AE60" i="80"/>
  <c r="Z62" i="80"/>
  <c r="AF64" i="80"/>
  <c r="O65" i="80"/>
  <c r="Z65" i="80"/>
  <c r="AH67" i="80"/>
  <c r="AG68" i="80"/>
  <c r="AC70" i="80"/>
  <c r="AM70" i="80"/>
  <c r="V75" i="80"/>
  <c r="AE75" i="80"/>
  <c r="M76" i="80"/>
  <c r="Y76" i="80"/>
  <c r="AG76" i="80"/>
  <c r="AN77" i="80"/>
  <c r="X78" i="80"/>
  <c r="AG78" i="80"/>
  <c r="S79" i="80"/>
  <c r="AA79" i="80"/>
  <c r="AC81" i="80"/>
  <c r="AN81" i="80"/>
  <c r="Q31" i="80"/>
  <c r="AE54" i="80"/>
  <c r="AF60" i="80"/>
  <c r="Q62" i="80"/>
  <c r="AF75" i="80"/>
  <c r="R31" i="80"/>
  <c r="O32" i="80"/>
  <c r="X35" i="80"/>
  <c r="AE42" i="80"/>
  <c r="AJ43" i="80"/>
  <c r="AG49" i="80"/>
  <c r="AE51" i="80"/>
  <c r="AJ53" i="80"/>
  <c r="V54" i="80"/>
  <c r="AG54" i="80"/>
  <c r="R56" i="80"/>
  <c r="O59" i="80"/>
  <c r="R62" i="80"/>
  <c r="AJ63" i="80"/>
  <c r="R65" i="80"/>
  <c r="AJ67" i="80"/>
  <c r="AE70" i="80"/>
  <c r="X75" i="80"/>
  <c r="O78" i="80"/>
  <c r="AA78" i="80"/>
  <c r="AF81" i="80"/>
  <c r="AJ31" i="80"/>
  <c r="X34" i="80"/>
  <c r="Z35" i="80"/>
  <c r="AL36" i="80"/>
  <c r="AE38" i="80"/>
  <c r="AF42" i="80"/>
  <c r="AL45" i="80"/>
  <c r="AJ47" i="80"/>
  <c r="Z48" i="80"/>
  <c r="AF51" i="80"/>
  <c r="S56" i="80"/>
  <c r="AE56" i="80"/>
  <c r="AL57" i="80"/>
  <c r="AJ58" i="80"/>
  <c r="X60" i="80"/>
  <c r="S62" i="80"/>
  <c r="AC62" i="80"/>
  <c r="AJ64" i="80"/>
  <c r="S65" i="80"/>
  <c r="X68" i="80"/>
  <c r="AF70" i="80"/>
  <c r="Z75" i="80"/>
  <c r="Q76" i="80"/>
  <c r="AM78" i="80"/>
  <c r="V79" i="80"/>
  <c r="AH79" i="80"/>
  <c r="X81" i="80"/>
  <c r="AG81" i="80"/>
  <c r="Q32" i="80"/>
  <c r="AH32" i="80"/>
  <c r="O34" i="80"/>
  <c r="AN34" i="80"/>
  <c r="AC36" i="80"/>
  <c r="AH38" i="80"/>
  <c r="AM39" i="80"/>
  <c r="AG42" i="80"/>
  <c r="X43" i="80"/>
  <c r="AN43" i="80"/>
  <c r="AG44" i="80"/>
  <c r="AN48" i="80"/>
  <c r="AL53" i="80"/>
  <c r="X54" i="80"/>
  <c r="T56" i="80"/>
  <c r="AM57" i="80"/>
  <c r="Q59" i="80"/>
  <c r="AA60" i="80"/>
  <c r="AL60" i="80"/>
  <c r="AL63" i="80"/>
  <c r="AL67" i="80"/>
  <c r="Y68" i="80"/>
  <c r="AH70" i="80"/>
  <c r="AA75" i="80"/>
  <c r="R76" i="80"/>
  <c r="M77" i="80"/>
  <c r="Q78" i="80"/>
  <c r="AC78" i="80"/>
  <c r="AN78" i="80"/>
  <c r="AL80" i="80"/>
  <c r="Y81" i="80"/>
  <c r="AH81" i="80"/>
  <c r="Q82" i="80"/>
  <c r="AN39" i="80"/>
  <c r="AH40" i="80"/>
  <c r="M49" i="80"/>
  <c r="AM67" i="80"/>
  <c r="S78" i="80"/>
  <c r="M47" i="80"/>
  <c r="M48" i="80"/>
  <c r="AA51" i="80"/>
  <c r="AA54" i="80"/>
  <c r="M57" i="80"/>
  <c r="AC60" i="80"/>
  <c r="AN60" i="80"/>
  <c r="M68" i="80"/>
  <c r="AA70" i="80"/>
  <c r="AC75" i="80"/>
  <c r="M80" i="80"/>
  <c r="AA81" i="80"/>
  <c r="T82" i="80"/>
  <c r="S53" i="80"/>
  <c r="M69" i="80"/>
  <c r="O64" i="80"/>
  <c r="O69" i="80"/>
  <c r="V53" i="80"/>
  <c r="Q58" i="80"/>
  <c r="T65" i="80"/>
  <c r="O68" i="80"/>
  <c r="Z68" i="80"/>
  <c r="V70" i="80"/>
  <c r="M53" i="80"/>
  <c r="V56" i="80"/>
  <c r="R58" i="80"/>
  <c r="Q64" i="80"/>
  <c r="Q69" i="80"/>
  <c r="X53" i="80"/>
  <c r="Q68" i="80"/>
  <c r="R69" i="80"/>
  <c r="X70" i="80"/>
  <c r="Y53" i="80"/>
  <c r="X62" i="80"/>
  <c r="R68" i="80"/>
  <c r="Z70" i="80"/>
  <c r="Z52" i="80"/>
  <c r="V40" i="80"/>
  <c r="V31" i="80"/>
  <c r="Z30" i="80"/>
  <c r="Y40" i="80"/>
  <c r="V42" i="80"/>
  <c r="Q43" i="80"/>
  <c r="O44" i="80"/>
  <c r="Y44" i="80"/>
  <c r="O45" i="80"/>
  <c r="Z45" i="80"/>
  <c r="Z47" i="80"/>
  <c r="R48" i="80"/>
  <c r="X49" i="80"/>
  <c r="V45" i="80"/>
  <c r="Y31" i="80"/>
  <c r="R35" i="80"/>
  <c r="X38" i="80"/>
  <c r="Y39" i="80"/>
  <c r="Q40" i="80"/>
  <c r="Z40" i="80"/>
  <c r="T43" i="80"/>
  <c r="Q47" i="80"/>
  <c r="O49" i="80"/>
  <c r="V30" i="80"/>
  <c r="Y45" i="80"/>
  <c r="Z31" i="80"/>
  <c r="S35" i="80"/>
  <c r="Z38" i="80"/>
  <c r="Z39" i="80"/>
  <c r="S40" i="80"/>
  <c r="X42" i="80"/>
  <c r="Q44" i="80"/>
  <c r="R47" i="80"/>
  <c r="Q38" i="80"/>
  <c r="Q42" i="80"/>
  <c r="V44" i="80"/>
  <c r="O48" i="80"/>
  <c r="Y30" i="80"/>
  <c r="O35" i="80"/>
  <c r="V39" i="80"/>
  <c r="X40" i="80"/>
  <c r="O47" i="80"/>
  <c r="T30" i="80"/>
  <c r="M36" i="80"/>
  <c r="M38" i="80"/>
  <c r="M39" i="80"/>
  <c r="M42" i="80"/>
  <c r="T45" i="80"/>
  <c r="X48" i="80"/>
  <c r="C1" i="80"/>
  <c r="AE43" i="80"/>
  <c r="AC43" i="80"/>
  <c r="M30" i="80"/>
  <c r="AC30" i="80"/>
  <c r="X31" i="80"/>
  <c r="AF31" i="80"/>
  <c r="AA32" i="80"/>
  <c r="V34" i="80"/>
  <c r="AL34" i="80"/>
  <c r="Q35" i="80"/>
  <c r="Y35" i="80"/>
  <c r="T36" i="80"/>
  <c r="AJ36" i="80"/>
  <c r="O38" i="80"/>
  <c r="AF38" i="80"/>
  <c r="AL39" i="80"/>
  <c r="R40" i="80"/>
  <c r="O42" i="80"/>
  <c r="AJ42" i="80"/>
  <c r="AH42" i="80"/>
  <c r="AM42" i="80"/>
  <c r="AA43" i="80"/>
  <c r="AE44" i="80"/>
  <c r="M45" i="80"/>
  <c r="S45" i="80"/>
  <c r="AA48" i="80"/>
  <c r="AG48" i="80"/>
  <c r="S70" i="80"/>
  <c r="R70" i="80"/>
  <c r="Q70" i="80"/>
  <c r="M70" i="80"/>
  <c r="O70" i="80"/>
  <c r="AC32" i="80"/>
  <c r="AF30" i="80"/>
  <c r="AN30" i="80"/>
  <c r="S31" i="80"/>
  <c r="AA31" i="80"/>
  <c r="V32" i="80"/>
  <c r="Y34" i="80"/>
  <c r="AG34" i="80"/>
  <c r="AJ35" i="80"/>
  <c r="O36" i="80"/>
  <c r="AM36" i="80"/>
  <c r="R38" i="80"/>
  <c r="AA38" i="80"/>
  <c r="AJ38" i="80"/>
  <c r="O39" i="80"/>
  <c r="X39" i="80"/>
  <c r="AC40" i="80"/>
  <c r="AL40" i="80"/>
  <c r="S42" i="80"/>
  <c r="AN42" i="80"/>
  <c r="AF43" i="80"/>
  <c r="R44" i="80"/>
  <c r="M44" i="80"/>
  <c r="AJ44" i="80"/>
  <c r="Q45" i="80"/>
  <c r="AC45" i="80"/>
  <c r="AA45" i="80"/>
  <c r="AF45" i="80"/>
  <c r="AF47" i="80"/>
  <c r="AA47" i="80"/>
  <c r="AE48" i="80"/>
  <c r="V49" i="80"/>
  <c r="T49" i="80"/>
  <c r="Y49" i="80"/>
  <c r="O52" i="80"/>
  <c r="M52" i="80"/>
  <c r="S52" i="80"/>
  <c r="R52" i="80"/>
  <c r="S67" i="80"/>
  <c r="R67" i="80"/>
  <c r="Q67" i="80"/>
  <c r="O67" i="80"/>
  <c r="M67" i="80"/>
  <c r="V36" i="80"/>
  <c r="M54" i="80"/>
  <c r="R54" i="80"/>
  <c r="O54" i="80"/>
  <c r="S54" i="80"/>
  <c r="Q30" i="80"/>
  <c r="AE32" i="80"/>
  <c r="X36" i="80"/>
  <c r="M40" i="80"/>
  <c r="T42" i="80"/>
  <c r="Z42" i="80"/>
  <c r="AG43" i="80"/>
  <c r="Y48" i="80"/>
  <c r="V48" i="80"/>
  <c r="AF48" i="80"/>
  <c r="Y51" i="80"/>
  <c r="X51" i="80"/>
  <c r="V51" i="80"/>
  <c r="T51" i="80"/>
  <c r="Q54" i="80"/>
  <c r="AN56" i="80"/>
  <c r="AL56" i="80"/>
  <c r="AM56" i="80"/>
  <c r="AJ56" i="80"/>
  <c r="AH56" i="80"/>
  <c r="S60" i="80"/>
  <c r="R60" i="80"/>
  <c r="Q60" i="80"/>
  <c r="M60" i="80"/>
  <c r="O60" i="80"/>
  <c r="R30" i="80"/>
  <c r="AH30" i="80"/>
  <c r="M31" i="80"/>
  <c r="X32" i="80"/>
  <c r="AF32" i="80"/>
  <c r="AA34" i="80"/>
  <c r="AL35" i="80"/>
  <c r="Q36" i="80"/>
  <c r="Y36" i="80"/>
  <c r="T38" i="80"/>
  <c r="AL38" i="80"/>
  <c r="Q39" i="80"/>
  <c r="AH39" i="80"/>
  <c r="AF40" i="80"/>
  <c r="O43" i="80"/>
  <c r="M43" i="80"/>
  <c r="R43" i="80"/>
  <c r="AM43" i="80"/>
  <c r="AH43" i="80"/>
  <c r="AL44" i="80"/>
  <c r="AJ51" i="80"/>
  <c r="AH51" i="80"/>
  <c r="AN51" i="80"/>
  <c r="AM51" i="80"/>
  <c r="V58" i="80"/>
  <c r="T58" i="80"/>
  <c r="Z58" i="80"/>
  <c r="Y58" i="80"/>
  <c r="X58" i="80"/>
  <c r="O30" i="80"/>
  <c r="Y32" i="80"/>
  <c r="AM35" i="80"/>
  <c r="R36" i="80"/>
  <c r="AM38" i="80"/>
  <c r="R39" i="80"/>
  <c r="AG40" i="80"/>
  <c r="AF44" i="80"/>
  <c r="AC44" i="80"/>
  <c r="AH44" i="80"/>
  <c r="AN44" i="80"/>
  <c r="V38" i="80"/>
  <c r="X47" i="80"/>
  <c r="V47" i="80"/>
  <c r="AL49" i="80"/>
  <c r="AJ49" i="80"/>
  <c r="Y52" i="80"/>
  <c r="R53" i="80"/>
  <c r="O53" i="80"/>
  <c r="AH53" i="80"/>
  <c r="AM53" i="80"/>
  <c r="AJ54" i="80"/>
  <c r="O57" i="80"/>
  <c r="AA57" i="80"/>
  <c r="AG57" i="80"/>
  <c r="AF57" i="80"/>
  <c r="R63" i="80"/>
  <c r="Q63" i="80"/>
  <c r="O63" i="80"/>
  <c r="S63" i="80"/>
  <c r="Z67" i="80"/>
  <c r="Y67" i="80"/>
  <c r="X67" i="80"/>
  <c r="T67" i="80"/>
  <c r="AG69" i="80"/>
  <c r="AF69" i="80"/>
  <c r="AE69" i="80"/>
  <c r="AC69" i="80"/>
  <c r="AM52" i="80"/>
  <c r="AJ52" i="80"/>
  <c r="AL54" i="80"/>
  <c r="AN59" i="80"/>
  <c r="AM59" i="80"/>
  <c r="AL59" i="80"/>
  <c r="AH59" i="80"/>
  <c r="AN65" i="80"/>
  <c r="AM65" i="80"/>
  <c r="AL65" i="80"/>
  <c r="AJ65" i="80"/>
  <c r="AN69" i="80"/>
  <c r="AM69" i="80"/>
  <c r="AL69" i="80"/>
  <c r="AH69" i="80"/>
  <c r="Z80" i="80"/>
  <c r="Y80" i="80"/>
  <c r="X80" i="80"/>
  <c r="V80" i="80"/>
  <c r="T80" i="80"/>
  <c r="X44" i="80"/>
  <c r="AL47" i="80"/>
  <c r="Q48" i="80"/>
  <c r="O51" i="80"/>
  <c r="AM54" i="80"/>
  <c r="AJ59" i="80"/>
  <c r="Z63" i="80"/>
  <c r="Y63" i="80"/>
  <c r="X63" i="80"/>
  <c r="V63" i="80"/>
  <c r="AJ69" i="80"/>
  <c r="AG77" i="80"/>
  <c r="AF77" i="80"/>
  <c r="AE77" i="80"/>
  <c r="AC77" i="80"/>
  <c r="AA77" i="80"/>
  <c r="AF56" i="80"/>
  <c r="AC56" i="80"/>
  <c r="Y57" i="80"/>
  <c r="X57" i="80"/>
  <c r="Y59" i="80"/>
  <c r="X59" i="80"/>
  <c r="V59" i="80"/>
  <c r="Z59" i="80"/>
  <c r="AM62" i="80"/>
  <c r="AL62" i="80"/>
  <c r="AJ62" i="80"/>
  <c r="AN62" i="80"/>
  <c r="Q51" i="80"/>
  <c r="V52" i="80"/>
  <c r="AN52" i="80"/>
  <c r="AF54" i="80"/>
  <c r="V57" i="80"/>
  <c r="AG63" i="80"/>
  <c r="AF63" i="80"/>
  <c r="AE63" i="80"/>
  <c r="AA63" i="80"/>
  <c r="S75" i="80"/>
  <c r="R75" i="80"/>
  <c r="Q75" i="80"/>
  <c r="O75" i="80"/>
  <c r="M75" i="80"/>
  <c r="AN82" i="80"/>
  <c r="AM82" i="80"/>
  <c r="AL82" i="80"/>
  <c r="AJ82" i="80"/>
  <c r="AH82" i="80"/>
  <c r="X52" i="80"/>
  <c r="AG56" i="80"/>
  <c r="S57" i="80"/>
  <c r="Q57" i="80"/>
  <c r="Z57" i="80"/>
  <c r="AG59" i="80"/>
  <c r="AF59" i="80"/>
  <c r="AE59" i="80"/>
  <c r="AL64" i="80"/>
  <c r="Q65" i="80"/>
  <c r="AG65" i="80"/>
  <c r="AE68" i="80"/>
  <c r="Z69" i="80"/>
  <c r="X76" i="80"/>
  <c r="AN76" i="80"/>
  <c r="S77" i="80"/>
  <c r="V78" i="80"/>
  <c r="AL78" i="80"/>
  <c r="Q79" i="80"/>
  <c r="AG79" i="80"/>
  <c r="AJ80" i="80"/>
  <c r="O81" i="80"/>
  <c r="AM81" i="80"/>
  <c r="R82" i="80"/>
  <c r="Z82" i="80"/>
  <c r="V77" i="80"/>
  <c r="AJ79" i="80"/>
  <c r="O80" i="80"/>
  <c r="AM80" i="80"/>
  <c r="R81" i="80"/>
  <c r="AC82" i="80"/>
  <c r="Y60" i="80"/>
  <c r="AM63" i="80"/>
  <c r="R64" i="80"/>
  <c r="AC65" i="80"/>
  <c r="AF67" i="80"/>
  <c r="AA68" i="80"/>
  <c r="V69" i="80"/>
  <c r="Y70" i="80"/>
  <c r="Y75" i="80"/>
  <c r="T76" i="80"/>
  <c r="AJ76" i="80"/>
  <c r="O77" i="80"/>
  <c r="AM77" i="80"/>
  <c r="R78" i="80"/>
  <c r="Z78" i="80"/>
  <c r="AH78" i="80"/>
  <c r="M79" i="80"/>
  <c r="AC79" i="80"/>
  <c r="AN80" i="80"/>
  <c r="S81" i="80"/>
  <c r="V82" i="80"/>
  <c r="Z60" i="80"/>
  <c r="AH60" i="80"/>
  <c r="M62" i="80"/>
  <c r="AN63" i="80"/>
  <c r="S64" i="80"/>
  <c r="AA64" i="80"/>
  <c r="AG67" i="80"/>
  <c r="T68" i="80"/>
  <c r="X77" i="80"/>
  <c r="AL79" i="80"/>
  <c r="Q80" i="80"/>
  <c r="AE82" i="80"/>
  <c r="AE65" i="80"/>
  <c r="X69" i="80"/>
  <c r="AL76" i="80"/>
  <c r="Q77" i="80"/>
  <c r="Y77" i="80"/>
  <c r="AE79" i="80"/>
  <c r="AM79" i="80"/>
  <c r="R80" i="80"/>
  <c r="X82" i="80"/>
  <c r="AF82" i="80"/>
  <c r="AF70" i="79"/>
  <c r="Y71" i="79"/>
  <c r="R74" i="79"/>
  <c r="Q71" i="79"/>
  <c r="AL73" i="79"/>
  <c r="R71" i="79"/>
  <c r="V73" i="79"/>
  <c r="AM73" i="79"/>
  <c r="AA70" i="79"/>
  <c r="S71" i="79"/>
  <c r="M72" i="79"/>
  <c r="AE73" i="79"/>
  <c r="AN73" i="79"/>
  <c r="AH74" i="79"/>
  <c r="AL70" i="79"/>
  <c r="X73" i="79"/>
  <c r="M74" i="79"/>
  <c r="AM70" i="79"/>
  <c r="V71" i="79"/>
  <c r="Y73" i="79"/>
  <c r="Y74" i="79"/>
  <c r="V70" i="79"/>
  <c r="AJ72" i="79"/>
  <c r="AC72" i="79"/>
  <c r="X70" i="79"/>
  <c r="AL72" i="79"/>
  <c r="Q73" i="79"/>
  <c r="AJ74" i="79"/>
  <c r="Q70" i="79"/>
  <c r="Y70" i="79"/>
  <c r="AJ71" i="79"/>
  <c r="O72" i="79"/>
  <c r="AE72" i="79"/>
  <c r="AM72" i="79"/>
  <c r="R73" i="79"/>
  <c r="AC74" i="79"/>
  <c r="R70" i="79"/>
  <c r="Z70" i="79"/>
  <c r="AH70" i="79"/>
  <c r="M71" i="79"/>
  <c r="L71" i="79" s="1"/>
  <c r="AC71" i="79"/>
  <c r="X72" i="79"/>
  <c r="AF72" i="79"/>
  <c r="AN72" i="79"/>
  <c r="S73" i="79"/>
  <c r="V74" i="79"/>
  <c r="AL74" i="79"/>
  <c r="L74" i="79" s="1"/>
  <c r="S70" i="79"/>
  <c r="AL71" i="79"/>
  <c r="Q72" i="79"/>
  <c r="Y72" i="79"/>
  <c r="AE74" i="79"/>
  <c r="AM74" i="79"/>
  <c r="O73" i="79"/>
  <c r="V72" i="79"/>
  <c r="M52" i="79"/>
  <c r="AA52" i="79"/>
  <c r="AG55" i="79"/>
  <c r="AH55" i="79"/>
  <c r="T53" i="79"/>
  <c r="S54" i="79"/>
  <c r="AF53" i="79"/>
  <c r="AG53" i="79"/>
  <c r="T56" i="79"/>
  <c r="X55" i="79"/>
  <c r="V54" i="79"/>
  <c r="S34" i="79"/>
  <c r="Y55" i="79"/>
  <c r="AC52" i="79"/>
  <c r="Z55" i="79"/>
  <c r="AH56" i="79"/>
  <c r="T54" i="79"/>
  <c r="Q56" i="79"/>
  <c r="AG52" i="79"/>
  <c r="S53" i="79"/>
  <c r="AF55" i="79"/>
  <c r="Z56" i="79"/>
  <c r="AL52" i="79"/>
  <c r="V53" i="79"/>
  <c r="R56" i="79"/>
  <c r="AG56" i="79"/>
  <c r="AN52" i="79"/>
  <c r="X53" i="79"/>
  <c r="AL55" i="79"/>
  <c r="Z44" i="79"/>
  <c r="AE52" i="79"/>
  <c r="Y53" i="79"/>
  <c r="AN53" i="79"/>
  <c r="Y54" i="79"/>
  <c r="AM55" i="79"/>
  <c r="AJ56" i="79"/>
  <c r="Q53" i="79"/>
  <c r="AA53" i="79"/>
  <c r="AA54" i="79"/>
  <c r="V55" i="79"/>
  <c r="AE55" i="79"/>
  <c r="M56" i="79"/>
  <c r="Y56" i="79"/>
  <c r="O52" i="79"/>
  <c r="AM52" i="79"/>
  <c r="R53" i="79"/>
  <c r="AH53" i="79"/>
  <c r="M54" i="79"/>
  <c r="AC54" i="79"/>
  <c r="AN55" i="79"/>
  <c r="S56" i="79"/>
  <c r="AA56" i="79"/>
  <c r="V52" i="79"/>
  <c r="AJ54" i="79"/>
  <c r="Y37" i="79"/>
  <c r="X52" i="79"/>
  <c r="AL54" i="79"/>
  <c r="Q55" i="79"/>
  <c r="Q52" i="79"/>
  <c r="Y52" i="79"/>
  <c r="AJ53" i="79"/>
  <c r="O54" i="79"/>
  <c r="AE54" i="79"/>
  <c r="AM54" i="79"/>
  <c r="R55" i="79"/>
  <c r="AC56" i="79"/>
  <c r="R52" i="79"/>
  <c r="Z52" i="79"/>
  <c r="AH52" i="79"/>
  <c r="M53" i="79"/>
  <c r="AC53" i="79"/>
  <c r="X54" i="79"/>
  <c r="AF54" i="79"/>
  <c r="AN54" i="79"/>
  <c r="S55" i="79"/>
  <c r="V56" i="79"/>
  <c r="AL56" i="79"/>
  <c r="O55" i="79"/>
  <c r="AG67" i="79"/>
  <c r="AL53" i="79"/>
  <c r="Q54" i="79"/>
  <c r="AE56" i="79"/>
  <c r="AM56" i="79"/>
  <c r="AJ49" i="79"/>
  <c r="AE43" i="79"/>
  <c r="AN34" i="79"/>
  <c r="AG46" i="79"/>
  <c r="S62" i="79"/>
  <c r="AH58" i="79"/>
  <c r="AA62" i="79"/>
  <c r="AE31" i="79"/>
  <c r="AA40" i="79"/>
  <c r="R34" i="79"/>
  <c r="AM34" i="79"/>
  <c r="X37" i="79"/>
  <c r="AH62" i="79"/>
  <c r="AG31" i="79"/>
  <c r="AN36" i="79"/>
  <c r="AH47" i="79"/>
  <c r="V49" i="79"/>
  <c r="M67" i="79"/>
  <c r="AH67" i="79"/>
  <c r="AM58" i="79"/>
  <c r="AE40" i="79"/>
  <c r="V46" i="79"/>
  <c r="AN58" i="79"/>
  <c r="AC68" i="79"/>
  <c r="AG40" i="79"/>
  <c r="V43" i="79"/>
  <c r="Y36" i="79"/>
  <c r="AL47" i="79"/>
  <c r="AM60" i="79"/>
  <c r="AH40" i="79"/>
  <c r="AA31" i="79"/>
  <c r="X46" i="79"/>
  <c r="AN60" i="79"/>
  <c r="AH41" i="79"/>
  <c r="Y43" i="79"/>
  <c r="T44" i="79"/>
  <c r="AC42" i="79"/>
  <c r="AM35" i="79"/>
  <c r="AA30" i="79"/>
  <c r="T31" i="79"/>
  <c r="AN35" i="79"/>
  <c r="AE36" i="79"/>
  <c r="AN37" i="79"/>
  <c r="AH38" i="79"/>
  <c r="V50" i="79"/>
  <c r="AF60" i="79"/>
  <c r="Z63" i="79"/>
  <c r="T66" i="79"/>
  <c r="O66" i="79"/>
  <c r="AG36" i="79"/>
  <c r="AN48" i="79"/>
  <c r="M60" i="79"/>
  <c r="AG60" i="79"/>
  <c r="AL40" i="79"/>
  <c r="AC41" i="79"/>
  <c r="AC62" i="79"/>
  <c r="AF30" i="79"/>
  <c r="O34" i="79"/>
  <c r="AJ60" i="79"/>
  <c r="AA61" i="79"/>
  <c r="AF68" i="79"/>
  <c r="AC40" i="79"/>
  <c r="AM40" i="79"/>
  <c r="AF43" i="79"/>
  <c r="AL36" i="79"/>
  <c r="V38" i="79"/>
  <c r="AA48" i="79"/>
  <c r="AN49" i="79"/>
  <c r="AG50" i="79"/>
  <c r="AJ58" i="79"/>
  <c r="Z59" i="79"/>
  <c r="AN40" i="79"/>
  <c r="AF41" i="79"/>
  <c r="AJ68" i="79"/>
  <c r="Q31" i="79"/>
  <c r="T32" i="79"/>
  <c r="AH32" i="79"/>
  <c r="Y34" i="79"/>
  <c r="S35" i="79"/>
  <c r="AL37" i="79"/>
  <c r="AA38" i="79"/>
  <c r="AF46" i="79"/>
  <c r="AA47" i="79"/>
  <c r="Y48" i="79"/>
  <c r="AA49" i="79"/>
  <c r="AM49" i="79"/>
  <c r="X59" i="79"/>
  <c r="AE60" i="79"/>
  <c r="AH61" i="79"/>
  <c r="AG62" i="79"/>
  <c r="AH63" i="79"/>
  <c r="Z66" i="79"/>
  <c r="AF67" i="79"/>
  <c r="AH68" i="79"/>
  <c r="S41" i="79"/>
  <c r="M42" i="79"/>
  <c r="AN43" i="79"/>
  <c r="M44" i="79"/>
  <c r="AJ61" i="79"/>
  <c r="V31" i="79"/>
  <c r="Q34" i="79"/>
  <c r="AE34" i="79"/>
  <c r="M35" i="79"/>
  <c r="M36" i="79"/>
  <c r="Z37" i="79"/>
  <c r="AA46" i="79"/>
  <c r="M48" i="79"/>
  <c r="AC48" i="79"/>
  <c r="AE49" i="79"/>
  <c r="M59" i="79"/>
  <c r="AC59" i="79"/>
  <c r="AJ62" i="79"/>
  <c r="AC63" i="79"/>
  <c r="AA65" i="79"/>
  <c r="S66" i="79"/>
  <c r="AH66" i="79"/>
  <c r="AA67" i="79"/>
  <c r="M41" i="79"/>
  <c r="X41" i="79"/>
  <c r="AG41" i="79"/>
  <c r="S42" i="79"/>
  <c r="X43" i="79"/>
  <c r="AG43" i="79"/>
  <c r="R44" i="79"/>
  <c r="AJ32" i="79"/>
  <c r="AL30" i="79"/>
  <c r="Y32" i="79"/>
  <c r="AL32" i="79"/>
  <c r="AG34" i="79"/>
  <c r="S38" i="79"/>
  <c r="AF47" i="79"/>
  <c r="S49" i="79"/>
  <c r="AG49" i="79"/>
  <c r="S50" i="79"/>
  <c r="AL61" i="79"/>
  <c r="AL63" i="79"/>
  <c r="AL68" i="79"/>
  <c r="Y41" i="79"/>
  <c r="S44" i="79"/>
  <c r="Z30" i="79"/>
  <c r="AN30" i="79"/>
  <c r="Y31" i="79"/>
  <c r="Z32" i="79"/>
  <c r="AM32" i="79"/>
  <c r="AH34" i="79"/>
  <c r="O35" i="79"/>
  <c r="AH35" i="79"/>
  <c r="O36" i="79"/>
  <c r="T37" i="79"/>
  <c r="AC46" i="79"/>
  <c r="AG47" i="79"/>
  <c r="AG48" i="79"/>
  <c r="AF59" i="79"/>
  <c r="AM61" i="79"/>
  <c r="AE63" i="79"/>
  <c r="AM63" i="79"/>
  <c r="AC67" i="79"/>
  <c r="AN68" i="79"/>
  <c r="Z41" i="79"/>
  <c r="Z43" i="79"/>
  <c r="AC47" i="79"/>
  <c r="Z31" i="79"/>
  <c r="AG59" i="79"/>
  <c r="AF63" i="79"/>
  <c r="AN63" i="79"/>
  <c r="Q41" i="79"/>
  <c r="AA41" i="79"/>
  <c r="AA43" i="79"/>
  <c r="AL43" i="79"/>
  <c r="V32" i="79"/>
  <c r="AJ34" i="79"/>
  <c r="R35" i="79"/>
  <c r="AJ35" i="79"/>
  <c r="S36" i="79"/>
  <c r="AM38" i="79"/>
  <c r="T58" i="79"/>
  <c r="AE61" i="79"/>
  <c r="AG63" i="79"/>
  <c r="X66" i="79"/>
  <c r="R41" i="79"/>
  <c r="AN41" i="79"/>
  <c r="AM43" i="79"/>
  <c r="O58" i="79"/>
  <c r="V61" i="79"/>
  <c r="O65" i="79"/>
  <c r="V68" i="79"/>
  <c r="O59" i="79"/>
  <c r="Y59" i="79"/>
  <c r="M62" i="79"/>
  <c r="T63" i="79"/>
  <c r="R66" i="79"/>
  <c r="X61" i="79"/>
  <c r="Q65" i="79"/>
  <c r="Q59" i="79"/>
  <c r="Y61" i="79"/>
  <c r="O62" i="79"/>
  <c r="Z62" i="79"/>
  <c r="V63" i="79"/>
  <c r="R65" i="79"/>
  <c r="V67" i="79"/>
  <c r="Y68" i="79"/>
  <c r="Y62" i="79"/>
  <c r="R59" i="79"/>
  <c r="Z61" i="79"/>
  <c r="S65" i="79"/>
  <c r="Z68" i="79"/>
  <c r="O60" i="79"/>
  <c r="Q62" i="79"/>
  <c r="X63" i="79"/>
  <c r="M66" i="79"/>
  <c r="V66" i="79"/>
  <c r="Y67" i="79"/>
  <c r="X68" i="79"/>
  <c r="M58" i="79"/>
  <c r="M63" i="79"/>
  <c r="X36" i="79"/>
  <c r="T38" i="79"/>
  <c r="T49" i="79"/>
  <c r="T50" i="79"/>
  <c r="T30" i="79"/>
  <c r="T35" i="79"/>
  <c r="Q47" i="79"/>
  <c r="V30" i="79"/>
  <c r="O50" i="79"/>
  <c r="S31" i="79"/>
  <c r="T34" i="79"/>
  <c r="X35" i="79"/>
  <c r="T36" i="79"/>
  <c r="O38" i="79"/>
  <c r="Y38" i="79"/>
  <c r="O49" i="79"/>
  <c r="X49" i="79"/>
  <c r="Y50" i="79"/>
  <c r="S47" i="79"/>
  <c r="X30" i="79"/>
  <c r="Z35" i="79"/>
  <c r="Z38" i="79"/>
  <c r="Y47" i="79"/>
  <c r="Y49" i="79"/>
  <c r="Q50" i="79"/>
  <c r="Z50" i="79"/>
  <c r="V36" i="79"/>
  <c r="R38" i="79"/>
  <c r="M47" i="79"/>
  <c r="R50" i="79"/>
  <c r="O30" i="79"/>
  <c r="AE30" i="79"/>
  <c r="AM30" i="79"/>
  <c r="R31" i="79"/>
  <c r="AH31" i="79"/>
  <c r="M32" i="79"/>
  <c r="AC32" i="79"/>
  <c r="X34" i="79"/>
  <c r="AF34" i="79"/>
  <c r="AA35" i="79"/>
  <c r="AF36" i="79"/>
  <c r="AM37" i="79"/>
  <c r="AF38" i="79"/>
  <c r="AC38" i="79"/>
  <c r="AL38" i="79"/>
  <c r="O46" i="79"/>
  <c r="AH46" i="79"/>
  <c r="X47" i="79"/>
  <c r="R48" i="79"/>
  <c r="O48" i="79"/>
  <c r="X48" i="79"/>
  <c r="AH48" i="79"/>
  <c r="AM48" i="79"/>
  <c r="M61" i="79"/>
  <c r="R61" i="79"/>
  <c r="Q61" i="79"/>
  <c r="O61" i="79"/>
  <c r="AL65" i="79"/>
  <c r="AH65" i="79"/>
  <c r="AN65" i="79"/>
  <c r="AJ65" i="79"/>
  <c r="AE37" i="79"/>
  <c r="AN50" i="79"/>
  <c r="AL50" i="79"/>
  <c r="AM65" i="79"/>
  <c r="Q30" i="79"/>
  <c r="AG30" i="79"/>
  <c r="AJ31" i="79"/>
  <c r="O32" i="79"/>
  <c r="AE32" i="79"/>
  <c r="Z34" i="79"/>
  <c r="AC35" i="79"/>
  <c r="O37" i="79"/>
  <c r="AF37" i="79"/>
  <c r="R46" i="79"/>
  <c r="Z47" i="79"/>
  <c r="AM47" i="79"/>
  <c r="AJ47" i="79"/>
  <c r="AJ50" i="79"/>
  <c r="Z60" i="79"/>
  <c r="T60" i="79"/>
  <c r="Y60" i="79"/>
  <c r="V60" i="79"/>
  <c r="S61" i="79"/>
  <c r="V65" i="79"/>
  <c r="Z65" i="79"/>
  <c r="Y65" i="79"/>
  <c r="X65" i="79"/>
  <c r="T65" i="79"/>
  <c r="AA58" i="79"/>
  <c r="AG58" i="79"/>
  <c r="AF58" i="79"/>
  <c r="AC58" i="79"/>
  <c r="AG66" i="79"/>
  <c r="AF66" i="79"/>
  <c r="AE66" i="79"/>
  <c r="AC66" i="79"/>
  <c r="AA66" i="79"/>
  <c r="R30" i="79"/>
  <c r="AH30" i="79"/>
  <c r="M31" i="79"/>
  <c r="AC31" i="79"/>
  <c r="AF32" i="79"/>
  <c r="AA34" i="79"/>
  <c r="V35" i="79"/>
  <c r="Q36" i="79"/>
  <c r="AA36" i="79"/>
  <c r="AJ36" i="79"/>
  <c r="AG37" i="79"/>
  <c r="AG38" i="79"/>
  <c r="S46" i="79"/>
  <c r="AL46" i="79"/>
  <c r="R47" i="79"/>
  <c r="S48" i="79"/>
  <c r="AL48" i="79"/>
  <c r="AL49" i="79"/>
  <c r="AM59" i="79"/>
  <c r="AN59" i="79"/>
  <c r="AL59" i="79"/>
  <c r="AJ59" i="79"/>
  <c r="AH59" i="79"/>
  <c r="S30" i="79"/>
  <c r="AL31" i="79"/>
  <c r="Q32" i="79"/>
  <c r="AG32" i="79"/>
  <c r="AE35" i="79"/>
  <c r="Q37" i="79"/>
  <c r="T46" i="79"/>
  <c r="Y46" i="79"/>
  <c r="AM46" i="79"/>
  <c r="T48" i="79"/>
  <c r="AF50" i="79"/>
  <c r="AC50" i="79"/>
  <c r="AM50" i="79"/>
  <c r="X60" i="79"/>
  <c r="M43" i="79"/>
  <c r="S43" i="79"/>
  <c r="R43" i="79"/>
  <c r="Q43" i="79"/>
  <c r="O43" i="79"/>
  <c r="AM31" i="79"/>
  <c r="R32" i="79"/>
  <c r="AF35" i="79"/>
  <c r="R37" i="79"/>
  <c r="AJ37" i="79"/>
  <c r="AN46" i="79"/>
  <c r="AM36" i="79"/>
  <c r="S37" i="79"/>
  <c r="AA37" i="79"/>
  <c r="Q38" i="79"/>
  <c r="AJ38" i="79"/>
  <c r="M46" i="79"/>
  <c r="V47" i="79"/>
  <c r="V48" i="79"/>
  <c r="AF48" i="79"/>
  <c r="M49" i="79"/>
  <c r="R49" i="79"/>
  <c r="AF49" i="79"/>
  <c r="AE50" i="79"/>
  <c r="S40" i="79"/>
  <c r="R40" i="79"/>
  <c r="Q40" i="79"/>
  <c r="AG44" i="79"/>
  <c r="AF44" i="79"/>
  <c r="AE44" i="79"/>
  <c r="AC44" i="79"/>
  <c r="V58" i="79"/>
  <c r="O63" i="79"/>
  <c r="AC65" i="79"/>
  <c r="AJ66" i="79"/>
  <c r="O67" i="79"/>
  <c r="O68" i="79"/>
  <c r="S68" i="79"/>
  <c r="O40" i="79"/>
  <c r="AG42" i="79"/>
  <c r="AF42" i="79"/>
  <c r="AE42" i="79"/>
  <c r="X58" i="79"/>
  <c r="AA59" i="79"/>
  <c r="AF61" i="79"/>
  <c r="Q63" i="79"/>
  <c r="AE65" i="79"/>
  <c r="AL66" i="79"/>
  <c r="Q67" i="79"/>
  <c r="AJ67" i="79"/>
  <c r="AN67" i="79"/>
  <c r="Q68" i="79"/>
  <c r="T40" i="79"/>
  <c r="Z40" i="79"/>
  <c r="Y40" i="79"/>
  <c r="X40" i="79"/>
  <c r="AN44" i="79"/>
  <c r="AM44" i="79"/>
  <c r="AL44" i="79"/>
  <c r="Q58" i="79"/>
  <c r="Y58" i="79"/>
  <c r="T59" i="79"/>
  <c r="Q60" i="79"/>
  <c r="AA60" i="79"/>
  <c r="AG61" i="79"/>
  <c r="T62" i="79"/>
  <c r="AL62" i="79"/>
  <c r="R63" i="79"/>
  <c r="AF65" i="79"/>
  <c r="AM66" i="79"/>
  <c r="R67" i="79"/>
  <c r="R68" i="79"/>
  <c r="AE68" i="79"/>
  <c r="AA68" i="79"/>
  <c r="V40" i="79"/>
  <c r="AH42" i="79"/>
  <c r="AN42" i="79"/>
  <c r="AM42" i="79"/>
  <c r="AL42" i="79"/>
  <c r="AJ44" i="79"/>
  <c r="R58" i="79"/>
  <c r="S60" i="79"/>
  <c r="AM62" i="79"/>
  <c r="AJ42" i="79"/>
  <c r="AL60" i="79"/>
  <c r="V62" i="79"/>
  <c r="AE62" i="79"/>
  <c r="T67" i="79"/>
  <c r="X67" i="79"/>
  <c r="AM67" i="79"/>
  <c r="Z42" i="79"/>
  <c r="Y42" i="79"/>
  <c r="X42" i="79"/>
  <c r="V42" i="79"/>
  <c r="T41" i="79"/>
  <c r="AJ41" i="79"/>
  <c r="O42" i="79"/>
  <c r="AH43" i="79"/>
  <c r="V44" i="79"/>
  <c r="O44" i="79"/>
  <c r="AL41" i="79"/>
  <c r="Q42" i="79"/>
  <c r="X44" i="79"/>
  <c r="AG61" i="78"/>
  <c r="AL60" i="78"/>
  <c r="AH61" i="78"/>
  <c r="AA78" i="78"/>
  <c r="AL56" i="78"/>
  <c r="AJ62" i="78"/>
  <c r="AA35" i="78"/>
  <c r="AH31" i="78"/>
  <c r="AH51" i="78"/>
  <c r="AA54" i="78"/>
  <c r="O57" i="78"/>
  <c r="V77" i="78"/>
  <c r="AM52" i="78"/>
  <c r="AL76" i="78"/>
  <c r="AC54" i="78"/>
  <c r="AM35" i="78"/>
  <c r="AH48" i="78"/>
  <c r="S73" i="78"/>
  <c r="AN76" i="78"/>
  <c r="AC78" i="78"/>
  <c r="AL40" i="78"/>
  <c r="AJ33" i="78"/>
  <c r="Z52" i="78"/>
  <c r="V76" i="78"/>
  <c r="AH77" i="78"/>
  <c r="AJ51" i="78"/>
  <c r="S53" i="78"/>
  <c r="AJ48" i="78"/>
  <c r="AL68" i="78"/>
  <c r="AM54" i="78"/>
  <c r="Y57" i="78"/>
  <c r="X76" i="78"/>
  <c r="AM48" i="78"/>
  <c r="AH49" i="78"/>
  <c r="AN61" i="78"/>
  <c r="AN68" i="78"/>
  <c r="AH52" i="78"/>
  <c r="AN54" i="78"/>
  <c r="R72" i="78"/>
  <c r="AJ67" i="78"/>
  <c r="AN48" i="78"/>
  <c r="AN74" i="78"/>
  <c r="AJ65" i="78"/>
  <c r="AL45" i="78"/>
  <c r="AF35" i="78"/>
  <c r="AJ61" i="78"/>
  <c r="AH41" i="78"/>
  <c r="AJ60" i="78"/>
  <c r="R52" i="78"/>
  <c r="T74" i="78"/>
  <c r="AH36" i="78"/>
  <c r="AM40" i="78"/>
  <c r="AG49" i="78"/>
  <c r="T62" i="78"/>
  <c r="AM68" i="78"/>
  <c r="M51" i="78"/>
  <c r="Q52" i="78"/>
  <c r="R53" i="78"/>
  <c r="T56" i="78"/>
  <c r="AC71" i="78"/>
  <c r="Q72" i="78"/>
  <c r="V73" i="78"/>
  <c r="AL74" i="78"/>
  <c r="AE77" i="78"/>
  <c r="AL78" i="78"/>
  <c r="AF43" i="78"/>
  <c r="AF38" i="78"/>
  <c r="AM41" i="78"/>
  <c r="AG43" i="78"/>
  <c r="AM63" i="78"/>
  <c r="AM66" i="78"/>
  <c r="S52" i="78"/>
  <c r="T53" i="78"/>
  <c r="Q55" i="78"/>
  <c r="AH55" i="78"/>
  <c r="AE57" i="78"/>
  <c r="Y58" i="78"/>
  <c r="AF71" i="78"/>
  <c r="S72" i="78"/>
  <c r="AL66" i="78"/>
  <c r="AF55" i="78"/>
  <c r="T36" i="78"/>
  <c r="AH40" i="78"/>
  <c r="AM61" i="78"/>
  <c r="AN63" i="78"/>
  <c r="AN66" i="78"/>
  <c r="AH68" i="78"/>
  <c r="AL51" i="78"/>
  <c r="S55" i="78"/>
  <c r="T57" i="78"/>
  <c r="AF57" i="78"/>
  <c r="Z58" i="78"/>
  <c r="AG71" i="78"/>
  <c r="AN72" i="78"/>
  <c r="AM51" i="78"/>
  <c r="AE73" i="78"/>
  <c r="S75" i="78"/>
  <c r="AM77" i="78"/>
  <c r="AL63" i="78"/>
  <c r="AJ40" i="78"/>
  <c r="AF61" i="78"/>
  <c r="M62" i="78"/>
  <c r="AH62" i="78"/>
  <c r="M52" i="78"/>
  <c r="X52" i="78"/>
  <c r="M53" i="78"/>
  <c r="AA53" i="78"/>
  <c r="V54" i="78"/>
  <c r="AL54" i="78"/>
  <c r="V55" i="78"/>
  <c r="M56" i="78"/>
  <c r="V57" i="78"/>
  <c r="Y72" i="78"/>
  <c r="T76" i="78"/>
  <c r="Y77" i="78"/>
  <c r="AH78" i="78"/>
  <c r="AA71" i="78"/>
  <c r="AA72" i="78"/>
  <c r="AH38" i="78"/>
  <c r="AH47" i="78"/>
  <c r="AA52" i="78"/>
  <c r="AC55" i="78"/>
  <c r="AJ56" i="78"/>
  <c r="AN57" i="78"/>
  <c r="Z72" i="78"/>
  <c r="AC73" i="78"/>
  <c r="AA74" i="78"/>
  <c r="T75" i="78"/>
  <c r="AJ75" i="78"/>
  <c r="AM76" i="78"/>
  <c r="M78" i="78"/>
  <c r="AJ38" i="78"/>
  <c r="S47" i="78"/>
  <c r="AJ47" i="78"/>
  <c r="AC51" i="78"/>
  <c r="AC52" i="78"/>
  <c r="AF77" i="78"/>
  <c r="AJ31" i="78"/>
  <c r="AL33" i="78"/>
  <c r="AJ36" i="78"/>
  <c r="AL43" i="78"/>
  <c r="T47" i="78"/>
  <c r="AC63" i="78"/>
  <c r="AL65" i="78"/>
  <c r="AH66" i="78"/>
  <c r="AM67" i="78"/>
  <c r="S69" i="78"/>
  <c r="AN52" i="78"/>
  <c r="AE54" i="78"/>
  <c r="X55" i="78"/>
  <c r="AG55" i="78"/>
  <c r="X57" i="78"/>
  <c r="AG57" i="78"/>
  <c r="Q58" i="78"/>
  <c r="AA58" i="78"/>
  <c r="M71" i="78"/>
  <c r="AL71" i="78"/>
  <c r="T72" i="78"/>
  <c r="AF73" i="78"/>
  <c r="V74" i="78"/>
  <c r="AE74" i="78"/>
  <c r="M75" i="78"/>
  <c r="Y75" i="78"/>
  <c r="O76" i="78"/>
  <c r="O77" i="78"/>
  <c r="X77" i="78"/>
  <c r="AG77" i="78"/>
  <c r="R78" i="78"/>
  <c r="AG78" i="78"/>
  <c r="AM33" i="78"/>
  <c r="AL38" i="78"/>
  <c r="AM43" i="78"/>
  <c r="AM49" i="78"/>
  <c r="S62" i="78"/>
  <c r="AE51" i="78"/>
  <c r="AE52" i="78"/>
  <c r="AF54" i="78"/>
  <c r="Y55" i="78"/>
  <c r="R58" i="78"/>
  <c r="AM71" i="78"/>
  <c r="AF72" i="78"/>
  <c r="AG73" i="78"/>
  <c r="AF74" i="78"/>
  <c r="X31" i="78"/>
  <c r="AL31" i="78"/>
  <c r="AN33" i="78"/>
  <c r="AL36" i="78"/>
  <c r="AM38" i="78"/>
  <c r="AN43" i="78"/>
  <c r="AJ45" i="78"/>
  <c r="Z49" i="78"/>
  <c r="AN49" i="78"/>
  <c r="AF52" i="78"/>
  <c r="Z55" i="78"/>
  <c r="S58" i="78"/>
  <c r="O71" i="78"/>
  <c r="AN71" i="78"/>
  <c r="X74" i="78"/>
  <c r="AG74" i="78"/>
  <c r="AJ76" i="78"/>
  <c r="Q77" i="78"/>
  <c r="Z77" i="78"/>
  <c r="Y31" i="78"/>
  <c r="AM31" i="78"/>
  <c r="AH32" i="78"/>
  <c r="AN36" i="78"/>
  <c r="AN41" i="78"/>
  <c r="AE43" i="78"/>
  <c r="AJ63" i="78"/>
  <c r="AC65" i="78"/>
  <c r="Y52" i="78"/>
  <c r="X54" i="78"/>
  <c r="R55" i="78"/>
  <c r="AA55" i="78"/>
  <c r="Q57" i="78"/>
  <c r="AA57" i="78"/>
  <c r="AL57" i="78"/>
  <c r="T58" i="78"/>
  <c r="AH58" i="78"/>
  <c r="X72" i="78"/>
  <c r="Y74" i="78"/>
  <c r="AH74" i="78"/>
  <c r="Q75" i="78"/>
  <c r="AG75" i="78"/>
  <c r="R77" i="78"/>
  <c r="AA77" i="78"/>
  <c r="Z78" i="78"/>
  <c r="M37" i="78"/>
  <c r="AM57" i="78"/>
  <c r="Q71" i="78"/>
  <c r="S77" i="78"/>
  <c r="V71" i="78"/>
  <c r="AG72" i="78"/>
  <c r="T73" i="78"/>
  <c r="AJ73" i="78"/>
  <c r="O74" i="78"/>
  <c r="AM74" i="78"/>
  <c r="R75" i="78"/>
  <c r="Z75" i="78"/>
  <c r="AH75" i="78"/>
  <c r="M76" i="78"/>
  <c r="AC76" i="78"/>
  <c r="AN77" i="78"/>
  <c r="S78" i="78"/>
  <c r="AH72" i="78"/>
  <c r="M73" i="78"/>
  <c r="AA75" i="78"/>
  <c r="T78" i="78"/>
  <c r="AJ78" i="78"/>
  <c r="X71" i="78"/>
  <c r="Y71" i="78"/>
  <c r="AJ72" i="78"/>
  <c r="O73" i="78"/>
  <c r="AM73" i="78"/>
  <c r="R74" i="78"/>
  <c r="AC75" i="78"/>
  <c r="AF76" i="78"/>
  <c r="V78" i="78"/>
  <c r="Q74" i="78"/>
  <c r="R71" i="78"/>
  <c r="Z71" i="78"/>
  <c r="AH71" i="78"/>
  <c r="M72" i="78"/>
  <c r="AC72" i="78"/>
  <c r="X73" i="78"/>
  <c r="AN73" i="78"/>
  <c r="S74" i="78"/>
  <c r="V75" i="78"/>
  <c r="AL75" i="78"/>
  <c r="Q76" i="78"/>
  <c r="Y76" i="78"/>
  <c r="AG76" i="78"/>
  <c r="AJ77" i="78"/>
  <c r="O78" i="78"/>
  <c r="AE78" i="78"/>
  <c r="AM78" i="78"/>
  <c r="AL73" i="78"/>
  <c r="AE76" i="78"/>
  <c r="AL72" i="78"/>
  <c r="Q73" i="78"/>
  <c r="Y73" i="78"/>
  <c r="AE75" i="78"/>
  <c r="AM75" i="78"/>
  <c r="R76" i="78"/>
  <c r="X78" i="78"/>
  <c r="AJ53" i="78"/>
  <c r="O51" i="78"/>
  <c r="V56" i="78"/>
  <c r="AJ58" i="78"/>
  <c r="X51" i="78"/>
  <c r="AF51" i="78"/>
  <c r="V53" i="78"/>
  <c r="AL53" i="78"/>
  <c r="Q54" i="78"/>
  <c r="Y54" i="78"/>
  <c r="AJ55" i="78"/>
  <c r="O56" i="78"/>
  <c r="AE56" i="78"/>
  <c r="AM56" i="78"/>
  <c r="R57" i="78"/>
  <c r="AH57" i="78"/>
  <c r="M58" i="78"/>
  <c r="AC58" i="78"/>
  <c r="V51" i="78"/>
  <c r="AC53" i="78"/>
  <c r="Q51" i="78"/>
  <c r="Y51" i="78"/>
  <c r="AG51" i="78"/>
  <c r="T52" i="78"/>
  <c r="AJ52" i="78"/>
  <c r="O53" i="78"/>
  <c r="AE53" i="78"/>
  <c r="AM53" i="78"/>
  <c r="R54" i="78"/>
  <c r="Z54" i="78"/>
  <c r="AH54" i="78"/>
  <c r="M55" i="78"/>
  <c r="X56" i="78"/>
  <c r="AF56" i="78"/>
  <c r="AN56" i="78"/>
  <c r="S57" i="78"/>
  <c r="V58" i="78"/>
  <c r="AL58" i="78"/>
  <c r="R51" i="78"/>
  <c r="Z51" i="78"/>
  <c r="X53" i="78"/>
  <c r="AF53" i="78"/>
  <c r="AN53" i="78"/>
  <c r="S54" i="78"/>
  <c r="AL55" i="78"/>
  <c r="Q56" i="78"/>
  <c r="Y56" i="78"/>
  <c r="AG56" i="78"/>
  <c r="AE58" i="78"/>
  <c r="AM58" i="78"/>
  <c r="O54" i="78"/>
  <c r="AC56" i="78"/>
  <c r="Y53" i="78"/>
  <c r="AM55" i="78"/>
  <c r="R56" i="78"/>
  <c r="AF58" i="78"/>
  <c r="S32" i="78"/>
  <c r="M33" i="78"/>
  <c r="M41" i="78"/>
  <c r="Y49" i="78"/>
  <c r="Y38" i="78"/>
  <c r="V44" i="78"/>
  <c r="Z66" i="78"/>
  <c r="Z31" i="78"/>
  <c r="Z38" i="78"/>
  <c r="M48" i="78"/>
  <c r="O41" i="78"/>
  <c r="M42" i="78"/>
  <c r="X49" i="78"/>
  <c r="T32" i="78"/>
  <c r="AA41" i="78"/>
  <c r="AF44" i="78"/>
  <c r="AA49" i="78"/>
  <c r="V61" i="78"/>
  <c r="Z67" i="78"/>
  <c r="M68" i="78"/>
  <c r="M69" i="78"/>
  <c r="AG44" i="78"/>
  <c r="X61" i="78"/>
  <c r="O67" i="78"/>
  <c r="AC69" i="78"/>
  <c r="AE31" i="78"/>
  <c r="Z32" i="78"/>
  <c r="AG35" i="78"/>
  <c r="V38" i="78"/>
  <c r="AG38" i="78"/>
  <c r="Q41" i="78"/>
  <c r="X44" i="78"/>
  <c r="O48" i="78"/>
  <c r="Y61" i="78"/>
  <c r="O62" i="78"/>
  <c r="AE65" i="78"/>
  <c r="T68" i="78"/>
  <c r="AC49" i="78"/>
  <c r="V31" i="78"/>
  <c r="AF31" i="78"/>
  <c r="AA32" i="78"/>
  <c r="V36" i="78"/>
  <c r="R41" i="78"/>
  <c r="R42" i="78"/>
  <c r="Y44" i="78"/>
  <c r="AE49" i="78"/>
  <c r="Z61" i="78"/>
  <c r="Q65" i="78"/>
  <c r="R67" i="78"/>
  <c r="Q69" i="78"/>
  <c r="AF69" i="78"/>
  <c r="O69" i="78"/>
  <c r="AG31" i="78"/>
  <c r="X38" i="78"/>
  <c r="S42" i="78"/>
  <c r="AA44" i="78"/>
  <c r="O61" i="78"/>
  <c r="Q62" i="78"/>
  <c r="T65" i="78"/>
  <c r="O31" i="78"/>
  <c r="M32" i="78"/>
  <c r="AC33" i="78"/>
  <c r="AF36" i="78"/>
  <c r="AA37" i="78"/>
  <c r="AC40" i="78"/>
  <c r="AC41" i="78"/>
  <c r="M47" i="78"/>
  <c r="S65" i="78"/>
  <c r="T66" i="78"/>
  <c r="Q67" i="78"/>
  <c r="O68" i="78"/>
  <c r="AE69" i="78"/>
  <c r="O49" i="78"/>
  <c r="V43" i="78"/>
  <c r="Q49" i="78"/>
  <c r="AE68" i="78"/>
  <c r="Q31" i="78"/>
  <c r="O32" i="78"/>
  <c r="AE33" i="78"/>
  <c r="AC37" i="78"/>
  <c r="AE41" i="78"/>
  <c r="M43" i="78"/>
  <c r="AA43" i="78"/>
  <c r="R44" i="78"/>
  <c r="Z44" i="78"/>
  <c r="O47" i="78"/>
  <c r="Y47" i="78"/>
  <c r="AC48" i="78"/>
  <c r="R49" i="78"/>
  <c r="Z62" i="78"/>
  <c r="M63" i="78"/>
  <c r="V66" i="78"/>
  <c r="AF66" i="78"/>
  <c r="S67" i="78"/>
  <c r="AF68" i="78"/>
  <c r="AG69" i="78"/>
  <c r="Y62" i="78"/>
  <c r="R31" i="78"/>
  <c r="AF33" i="78"/>
  <c r="AC35" i="78"/>
  <c r="X36" i="78"/>
  <c r="AF41" i="78"/>
  <c r="S44" i="78"/>
  <c r="Z47" i="78"/>
  <c r="S49" i="78"/>
  <c r="Q61" i="78"/>
  <c r="AE63" i="78"/>
  <c r="AG66" i="78"/>
  <c r="V60" i="78"/>
  <c r="Q44" i="78"/>
  <c r="Q32" i="78"/>
  <c r="M35" i="78"/>
  <c r="Y36" i="78"/>
  <c r="S37" i="78"/>
  <c r="AE37" i="78"/>
  <c r="X41" i="78"/>
  <c r="Q47" i="78"/>
  <c r="AE48" i="78"/>
  <c r="AE61" i="78"/>
  <c r="O63" i="78"/>
  <c r="M65" i="78"/>
  <c r="X66" i="78"/>
  <c r="V45" i="78"/>
  <c r="T37" i="78"/>
  <c r="AG37" i="78"/>
  <c r="T45" i="78"/>
  <c r="T60" i="78"/>
  <c r="Z48" i="78"/>
  <c r="Y48" i="78"/>
  <c r="X48" i="78"/>
  <c r="V48" i="78"/>
  <c r="T48" i="78"/>
  <c r="Y32" i="78"/>
  <c r="AG32" i="78"/>
  <c r="T33" i="78"/>
  <c r="S35" i="78"/>
  <c r="AE36" i="78"/>
  <c r="AC36" i="78"/>
  <c r="T40" i="78"/>
  <c r="V41" i="78"/>
  <c r="T41" i="78"/>
  <c r="Y42" i="78"/>
  <c r="X42" i="78"/>
  <c r="V42" i="78"/>
  <c r="AN42" i="78"/>
  <c r="AM42" i="78"/>
  <c r="AL42" i="78"/>
  <c r="T43" i="78"/>
  <c r="Z43" i="78"/>
  <c r="Y43" i="78"/>
  <c r="Z63" i="78"/>
  <c r="Y63" i="78"/>
  <c r="X63" i="78"/>
  <c r="V63" i="78"/>
  <c r="T63" i="78"/>
  <c r="AJ32" i="78"/>
  <c r="O33" i="78"/>
  <c r="O36" i="78"/>
  <c r="M36" i="78"/>
  <c r="V37" i="78"/>
  <c r="AG45" i="78"/>
  <c r="AF45" i="78"/>
  <c r="AE45" i="78"/>
  <c r="AC45" i="78"/>
  <c r="AA45" i="78"/>
  <c r="AG60" i="78"/>
  <c r="AF60" i="78"/>
  <c r="AE60" i="78"/>
  <c r="AC60" i="78"/>
  <c r="AA60" i="78"/>
  <c r="T35" i="78"/>
  <c r="Z35" i="78"/>
  <c r="Y40" i="78"/>
  <c r="X40" i="78"/>
  <c r="AF67" i="78"/>
  <c r="AG67" i="78"/>
  <c r="AE67" i="78"/>
  <c r="AC67" i="78"/>
  <c r="AA67" i="78"/>
  <c r="V33" i="78"/>
  <c r="V35" i="78"/>
  <c r="M38" i="78"/>
  <c r="S38" i="78"/>
  <c r="AC32" i="78"/>
  <c r="X33" i="78"/>
  <c r="X35" i="78"/>
  <c r="AH37" i="78"/>
  <c r="AN37" i="78"/>
  <c r="S40" i="78"/>
  <c r="Q40" i="78"/>
  <c r="Z40" i="78"/>
  <c r="Z41" i="78"/>
  <c r="AG42" i="78"/>
  <c r="AF42" i="78"/>
  <c r="AE42" i="78"/>
  <c r="AM44" i="78"/>
  <c r="AL44" i="78"/>
  <c r="AJ44" i="78"/>
  <c r="AH44" i="78"/>
  <c r="AN44" i="78"/>
  <c r="S31" i="78"/>
  <c r="AA31" i="78"/>
  <c r="V32" i="78"/>
  <c r="AL32" i="78"/>
  <c r="Q33" i="78"/>
  <c r="Y33" i="78"/>
  <c r="AG33" i="78"/>
  <c r="O35" i="78"/>
  <c r="Y35" i="78"/>
  <c r="AJ35" i="78"/>
  <c r="AH35" i="78"/>
  <c r="Q36" i="78"/>
  <c r="O37" i="78"/>
  <c r="AJ37" i="78"/>
  <c r="Q38" i="78"/>
  <c r="O40" i="78"/>
  <c r="AA40" i="78"/>
  <c r="AG40" i="78"/>
  <c r="AF40" i="78"/>
  <c r="AC42" i="78"/>
  <c r="S43" i="78"/>
  <c r="R43" i="78"/>
  <c r="Q43" i="78"/>
  <c r="R45" i="78"/>
  <c r="Q45" i="78"/>
  <c r="O45" i="78"/>
  <c r="M45" i="78"/>
  <c r="S45" i="78"/>
  <c r="AE32" i="78"/>
  <c r="AM32" i="78"/>
  <c r="R33" i="78"/>
  <c r="R36" i="78"/>
  <c r="R38" i="78"/>
  <c r="AC38" i="78"/>
  <c r="AA38" i="78"/>
  <c r="AF47" i="78"/>
  <c r="AE47" i="78"/>
  <c r="AC47" i="78"/>
  <c r="AA47" i="78"/>
  <c r="AG47" i="78"/>
  <c r="Z37" i="78"/>
  <c r="X37" i="78"/>
  <c r="Q35" i="78"/>
  <c r="AL35" i="78"/>
  <c r="S36" i="78"/>
  <c r="AA36" i="78"/>
  <c r="Q37" i="78"/>
  <c r="AL37" i="78"/>
  <c r="R40" i="78"/>
  <c r="T42" i="78"/>
  <c r="AH42" i="78"/>
  <c r="S60" i="78"/>
  <c r="AG62" i="78"/>
  <c r="AM69" i="78"/>
  <c r="AL69" i="78"/>
  <c r="AJ69" i="78"/>
  <c r="M60" i="78"/>
  <c r="AA62" i="78"/>
  <c r="V65" i="78"/>
  <c r="M66" i="78"/>
  <c r="S66" i="78"/>
  <c r="V68" i="78"/>
  <c r="V69" i="78"/>
  <c r="T69" i="78"/>
  <c r="AM45" i="78"/>
  <c r="AF48" i="78"/>
  <c r="O60" i="78"/>
  <c r="AM60" i="78"/>
  <c r="R61" i="78"/>
  <c r="AC62" i="78"/>
  <c r="AF63" i="78"/>
  <c r="AG65" i="78"/>
  <c r="O66" i="78"/>
  <c r="X67" i="78"/>
  <c r="V67" i="78"/>
  <c r="AJ41" i="78"/>
  <c r="O42" i="78"/>
  <c r="AH43" i="78"/>
  <c r="M44" i="78"/>
  <c r="AC44" i="78"/>
  <c r="X45" i="78"/>
  <c r="AN45" i="78"/>
  <c r="V47" i="78"/>
  <c r="AL47" i="78"/>
  <c r="Q48" i="78"/>
  <c r="AG48" i="78"/>
  <c r="T49" i="78"/>
  <c r="AJ49" i="78"/>
  <c r="X60" i="78"/>
  <c r="AN60" i="78"/>
  <c r="S61" i="78"/>
  <c r="AA61" i="78"/>
  <c r="V62" i="78"/>
  <c r="AL62" i="78"/>
  <c r="Q63" i="78"/>
  <c r="AG63" i="78"/>
  <c r="O65" i="78"/>
  <c r="X65" i="78"/>
  <c r="AH65" i="78"/>
  <c r="AN65" i="78"/>
  <c r="S68" i="78"/>
  <c r="Q68" i="78"/>
  <c r="X68" i="78"/>
  <c r="X69" i="78"/>
  <c r="Y45" i="78"/>
  <c r="AM47" i="78"/>
  <c r="R48" i="78"/>
  <c r="Q60" i="78"/>
  <c r="Y60" i="78"/>
  <c r="AE62" i="78"/>
  <c r="AM62" i="78"/>
  <c r="R63" i="78"/>
  <c r="Y65" i="78"/>
  <c r="Q66" i="78"/>
  <c r="Y67" i="78"/>
  <c r="Z68" i="78"/>
  <c r="Y69" i="78"/>
  <c r="AA65" i="78"/>
  <c r="R66" i="78"/>
  <c r="AC66" i="78"/>
  <c r="AA66" i="78"/>
  <c r="AN67" i="78"/>
  <c r="AL67" i="78"/>
  <c r="AA68" i="78"/>
  <c r="AG68" i="78"/>
  <c r="Z69" i="78"/>
  <c r="AH69" i="78"/>
  <c r="Y52" i="7"/>
  <c r="V53" i="7"/>
  <c r="V78" i="7"/>
  <c r="M103" i="7"/>
  <c r="S101" i="7"/>
  <c r="AF87" i="7"/>
  <c r="Y77" i="7"/>
  <c r="R63" i="7"/>
  <c r="AE58" i="7"/>
  <c r="AL54" i="7"/>
  <c r="R85" i="7"/>
  <c r="AL78" i="7"/>
  <c r="AJ51" i="7"/>
  <c r="AM49" i="7"/>
  <c r="R49" i="7"/>
  <c r="AM98" i="7"/>
  <c r="R98" i="7"/>
  <c r="AJ82" i="7"/>
  <c r="V80" i="7"/>
  <c r="AJ78" i="7"/>
  <c r="V61" i="7"/>
  <c r="X52" i="7"/>
  <c r="AL98" i="7"/>
  <c r="Q98" i="7"/>
  <c r="Y89" i="7"/>
  <c r="Z86" i="7"/>
  <c r="AG60" i="7"/>
  <c r="AN59" i="7"/>
  <c r="AN52" i="7"/>
  <c r="R104" i="7"/>
  <c r="AH82" i="7"/>
  <c r="S61" i="7"/>
  <c r="S58" i="7"/>
  <c r="AM52" i="7"/>
  <c r="AA104" i="7"/>
  <c r="T61" i="7"/>
  <c r="Z99" i="7"/>
  <c r="O83" i="7"/>
  <c r="X79" i="7"/>
  <c r="AM100" i="7"/>
  <c r="V93" i="7"/>
  <c r="AL100" i="7"/>
  <c r="AL93" i="7"/>
  <c r="AC89" i="7"/>
  <c r="AN84" i="7"/>
  <c r="AA81" i="7"/>
  <c r="AN79" i="7"/>
  <c r="AG63" i="7"/>
  <c r="Q63" i="7"/>
  <c r="AA60" i="7"/>
  <c r="AM59" i="7"/>
  <c r="Y58" i="7"/>
  <c r="O49" i="7"/>
  <c r="AF63" i="7"/>
  <c r="X60" i="7"/>
  <c r="AJ57" i="7"/>
  <c r="AG104" i="7"/>
  <c r="X101" i="7"/>
  <c r="AG91" i="7"/>
  <c r="S88" i="7"/>
  <c r="AM84" i="7"/>
  <c r="Z80" i="7"/>
  <c r="AM79" i="7"/>
  <c r="AF104" i="7"/>
  <c r="AJ100" i="7"/>
  <c r="AJ93" i="7"/>
  <c r="S92" i="7"/>
  <c r="AA89" i="7"/>
  <c r="S85" i="7"/>
  <c r="AL84" i="7"/>
  <c r="X80" i="7"/>
  <c r="AJ65" i="7"/>
  <c r="T53" i="7"/>
  <c r="AC52" i="7"/>
  <c r="AL51" i="7"/>
  <c r="AA92" i="7"/>
  <c r="AH65" i="7"/>
  <c r="M64" i="7"/>
  <c r="AH57" i="7"/>
  <c r="M56" i="7"/>
  <c r="Q104" i="7"/>
  <c r="AH101" i="7"/>
  <c r="T101" i="7"/>
  <c r="Z92" i="7"/>
  <c r="AC91" i="7"/>
  <c r="T90" i="7"/>
  <c r="R88" i="7"/>
  <c r="AE87" i="7"/>
  <c r="AE85" i="7"/>
  <c r="AN82" i="7"/>
  <c r="Z82" i="7"/>
  <c r="AC81" i="7"/>
  <c r="Q77" i="7"/>
  <c r="AF65" i="7"/>
  <c r="S60" i="7"/>
  <c r="AA58" i="7"/>
  <c r="AF57" i="7"/>
  <c r="Z50" i="7"/>
  <c r="AL49" i="7"/>
  <c r="X49" i="7"/>
  <c r="T99" i="7"/>
  <c r="O98" i="7"/>
  <c r="Y92" i="7"/>
  <c r="R90" i="7"/>
  <c r="AG89" i="7"/>
  <c r="O85" i="7"/>
  <c r="AL82" i="7"/>
  <c r="Y82" i="7"/>
  <c r="AM81" i="7"/>
  <c r="AE65" i="7"/>
  <c r="O65" i="7"/>
  <c r="AN63" i="7"/>
  <c r="AC60" i="7"/>
  <c r="R60" i="7"/>
  <c r="Z58" i="7"/>
  <c r="M58" i="7"/>
  <c r="AE57" i="7"/>
  <c r="AN55" i="7"/>
  <c r="Q55" i="7"/>
  <c r="R52" i="7"/>
  <c r="AM48" i="7"/>
  <c r="O48" i="7"/>
  <c r="V47" i="7"/>
  <c r="T82" i="7"/>
  <c r="R102" i="7"/>
  <c r="R101" i="7"/>
  <c r="AH100" i="7"/>
  <c r="AJ99" i="7"/>
  <c r="S99" i="7"/>
  <c r="AC93" i="7"/>
  <c r="AN91" i="7"/>
  <c r="Z88" i="7"/>
  <c r="AC87" i="7"/>
  <c r="AF84" i="7"/>
  <c r="X82" i="7"/>
  <c r="AL81" i="7"/>
  <c r="S80" i="7"/>
  <c r="AG79" i="7"/>
  <c r="S64" i="7"/>
  <c r="AL63" i="7"/>
  <c r="AM62" i="7"/>
  <c r="AC59" i="7"/>
  <c r="S56" i="7"/>
  <c r="S53" i="7"/>
  <c r="Q52" i="7"/>
  <c r="AJ49" i="7"/>
  <c r="V49" i="7"/>
  <c r="Z104" i="7"/>
  <c r="Z101" i="7"/>
  <c r="Q99" i="7"/>
  <c r="AM91" i="7"/>
  <c r="X88" i="7"/>
  <c r="S83" i="7"/>
  <c r="R80" i="7"/>
  <c r="AF79" i="7"/>
  <c r="AN65" i="7"/>
  <c r="Q64" i="7"/>
  <c r="AL62" i="7"/>
  <c r="AN60" i="7"/>
  <c r="AN57" i="7"/>
  <c r="Q56" i="7"/>
  <c r="R53" i="7"/>
  <c r="S50" i="7"/>
  <c r="M52" i="7"/>
  <c r="X104" i="7"/>
  <c r="Y101" i="7"/>
  <c r="AM93" i="7"/>
  <c r="AG92" i="7"/>
  <c r="T92" i="7"/>
  <c r="Z90" i="7"/>
  <c r="Y87" i="7"/>
  <c r="Q83" i="7"/>
  <c r="Z65" i="7"/>
  <c r="AJ63" i="7"/>
  <c r="AM60" i="7"/>
  <c r="Y60" i="7"/>
  <c r="AG58" i="7"/>
  <c r="Z57" i="7"/>
  <c r="AF55" i="7"/>
  <c r="O52" i="7"/>
  <c r="AE50" i="7"/>
  <c r="R50" i="7"/>
  <c r="AH49" i="7"/>
  <c r="T49" i="7"/>
  <c r="T55" i="7"/>
  <c r="AA54" i="7"/>
  <c r="AH47" i="7"/>
  <c r="M87" i="7"/>
  <c r="AC105" i="7"/>
  <c r="Y104" i="7"/>
  <c r="AH103" i="7"/>
  <c r="X103" i="7"/>
  <c r="AJ102" i="7"/>
  <c r="S102" i="7"/>
  <c r="Q101" i="7"/>
  <c r="AH99" i="7"/>
  <c r="R99" i="7"/>
  <c r="AA98" i="7"/>
  <c r="R92" i="7"/>
  <c r="AL91" i="7"/>
  <c r="M91" i="7"/>
  <c r="AF90" i="7"/>
  <c r="AC85" i="7"/>
  <c r="T84" i="7"/>
  <c r="AG83" i="7"/>
  <c r="AE79" i="7"/>
  <c r="Z77" i="7"/>
  <c r="O77" i="7"/>
  <c r="X65" i="7"/>
  <c r="T63" i="7"/>
  <c r="AA62" i="7"/>
  <c r="Q60" i="7"/>
  <c r="AL59" i="7"/>
  <c r="X57" i="7"/>
  <c r="AL55" i="7"/>
  <c r="R55" i="7"/>
  <c r="AA52" i="7"/>
  <c r="Q50" i="7"/>
  <c r="M48" i="7"/>
  <c r="AA101" i="7"/>
  <c r="AH90" i="7"/>
  <c r="M79" i="7"/>
  <c r="AG103" i="7"/>
  <c r="Z98" i="7"/>
  <c r="S87" i="7"/>
  <c r="AN86" i="7"/>
  <c r="S79" i="7"/>
  <c r="Z55" i="7"/>
  <c r="AG54" i="7"/>
  <c r="AN47" i="7"/>
  <c r="T47" i="7"/>
  <c r="M104" i="7"/>
  <c r="AF103" i="7"/>
  <c r="AH102" i="7"/>
  <c r="AG101" i="7"/>
  <c r="O101" i="7"/>
  <c r="O100" i="7"/>
  <c r="AH98" i="7"/>
  <c r="Y98" i="7"/>
  <c r="AN90" i="7"/>
  <c r="R87" i="7"/>
  <c r="AM86" i="7"/>
  <c r="AA85" i="7"/>
  <c r="Z84" i="7"/>
  <c r="AC83" i="7"/>
  <c r="AC79" i="7"/>
  <c r="R79" i="7"/>
  <c r="AG77" i="7"/>
  <c r="M77" i="7"/>
  <c r="V65" i="7"/>
  <c r="AJ64" i="7"/>
  <c r="Z63" i="7"/>
  <c r="AG62" i="7"/>
  <c r="V62" i="7"/>
  <c r="O60" i="7"/>
  <c r="AJ59" i="7"/>
  <c r="V57" i="7"/>
  <c r="AJ56" i="7"/>
  <c r="AJ55" i="7"/>
  <c r="Y55" i="7"/>
  <c r="AF54" i="7"/>
  <c r="AG52" i="7"/>
  <c r="AH51" i="7"/>
  <c r="AA50" i="7"/>
  <c r="O50" i="7"/>
  <c r="S48" i="7"/>
  <c r="AM47" i="7"/>
  <c r="R47" i="7"/>
  <c r="AA103" i="7"/>
  <c r="AH86" i="7"/>
  <c r="X55" i="7"/>
  <c r="AE54" i="7"/>
  <c r="AF52" i="7"/>
  <c r="R48" i="7"/>
  <c r="AL47" i="7"/>
  <c r="Z47" i="7"/>
  <c r="Q47" i="7"/>
  <c r="AA77" i="7"/>
  <c r="AN103" i="7"/>
  <c r="AF101" i="7"/>
  <c r="X98" i="7"/>
  <c r="S91" i="7"/>
  <c r="AN87" i="7"/>
  <c r="Q87" i="7"/>
  <c r="Y84" i="7"/>
  <c r="Y63" i="7"/>
  <c r="AL105" i="7"/>
  <c r="V105" i="7"/>
  <c r="T104" i="7"/>
  <c r="AM103" i="7"/>
  <c r="O103" i="7"/>
  <c r="AC102" i="7"/>
  <c r="M102" i="7"/>
  <c r="AE101" i="7"/>
  <c r="AE100" i="7"/>
  <c r="M100" i="7"/>
  <c r="M99" i="7"/>
  <c r="AF98" i="7"/>
  <c r="M92" i="7"/>
  <c r="AF91" i="7"/>
  <c r="Q91" i="7"/>
  <c r="Y90" i="7"/>
  <c r="AF89" i="7"/>
  <c r="AM87" i="7"/>
  <c r="Y85" i="7"/>
  <c r="AG82" i="7"/>
  <c r="S77" i="7"/>
  <c r="AM65" i="7"/>
  <c r="AE62" i="7"/>
  <c r="Z61" i="7"/>
  <c r="AF60" i="7"/>
  <c r="AC58" i="7"/>
  <c r="R58" i="7"/>
  <c r="AM57" i="7"/>
  <c r="AH55" i="7"/>
  <c r="Z53" i="7"/>
  <c r="AN51" i="7"/>
  <c r="AC51" i="7"/>
  <c r="AF49" i="7"/>
  <c r="AJ48" i="7"/>
  <c r="Y47" i="7"/>
  <c r="T98" i="7"/>
  <c r="AA105" i="7"/>
  <c r="AE103" i="7"/>
  <c r="AG98" i="7"/>
  <c r="AL90" i="7"/>
  <c r="AL86" i="7"/>
  <c r="Z85" i="7"/>
  <c r="Q79" i="7"/>
  <c r="AE77" i="7"/>
  <c r="S104" i="7"/>
  <c r="AL103" i="7"/>
  <c r="AN101" i="7"/>
  <c r="AN98" i="7"/>
  <c r="AE98" i="7"/>
  <c r="AE91" i="7"/>
  <c r="AJ90" i="7"/>
  <c r="T88" i="7"/>
  <c r="AG85" i="7"/>
  <c r="M83" i="7"/>
  <c r="AF82" i="7"/>
  <c r="T80" i="7"/>
  <c r="Y79" i="7"/>
  <c r="AC77" i="7"/>
  <c r="AH63" i="7"/>
  <c r="X61" i="7"/>
  <c r="AG55" i="7"/>
  <c r="AM54" i="7"/>
  <c r="X53" i="7"/>
  <c r="AG50" i="7"/>
  <c r="AE49" i="7"/>
  <c r="Q86" i="7"/>
  <c r="S86" i="7"/>
  <c r="O86" i="7"/>
  <c r="X48" i="7"/>
  <c r="Y48" i="7"/>
  <c r="Z48" i="7"/>
  <c r="V48" i="7"/>
  <c r="AM105" i="7"/>
  <c r="AE105" i="7"/>
  <c r="O105" i="7"/>
  <c r="AJ104" i="7"/>
  <c r="Y103" i="7"/>
  <c r="Q103" i="7"/>
  <c r="AL102" i="7"/>
  <c r="V102" i="7"/>
  <c r="AF100" i="7"/>
  <c r="X100" i="7"/>
  <c r="AC99" i="7"/>
  <c r="AE93" i="7"/>
  <c r="O93" i="7"/>
  <c r="AJ92" i="7"/>
  <c r="V91" i="7"/>
  <c r="AL88" i="7"/>
  <c r="AM88" i="7"/>
  <c r="Q81" i="7"/>
  <c r="R81" i="7"/>
  <c r="S81" i="7"/>
  <c r="AL61" i="7"/>
  <c r="AM61" i="7"/>
  <c r="AN61" i="7"/>
  <c r="AH61" i="7"/>
  <c r="AL58" i="7"/>
  <c r="AM58" i="7"/>
  <c r="AN58" i="7"/>
  <c r="AJ58" i="7"/>
  <c r="Q54" i="7"/>
  <c r="R54" i="7"/>
  <c r="S54" i="7"/>
  <c r="M54" i="7"/>
  <c r="AF86" i="7"/>
  <c r="AG86" i="7"/>
  <c r="AA86" i="7"/>
  <c r="AE86" i="7"/>
  <c r="Q78" i="7"/>
  <c r="R78" i="7"/>
  <c r="S78" i="7"/>
  <c r="O78" i="7"/>
  <c r="X56" i="7"/>
  <c r="Y56" i="7"/>
  <c r="Z56" i="7"/>
  <c r="V56" i="7"/>
  <c r="M105" i="7"/>
  <c r="AH104" i="7"/>
  <c r="T102" i="7"/>
  <c r="V100" i="7"/>
  <c r="AA99" i="7"/>
  <c r="M93" i="7"/>
  <c r="AH92" i="7"/>
  <c r="Q89" i="7"/>
  <c r="R89" i="7"/>
  <c r="M86" i="7"/>
  <c r="AM83" i="7"/>
  <c r="AN83" i="7"/>
  <c r="AH83" i="7"/>
  <c r="AL83" i="7"/>
  <c r="X83" i="7"/>
  <c r="Z83" i="7"/>
  <c r="V83" i="7"/>
  <c r="M78" i="7"/>
  <c r="AE61" i="7"/>
  <c r="AF61" i="7"/>
  <c r="AG61" i="7"/>
  <c r="AC61" i="7"/>
  <c r="X59" i="7"/>
  <c r="Y59" i="7"/>
  <c r="Z59" i="7"/>
  <c r="T59" i="7"/>
  <c r="T56" i="7"/>
  <c r="AL50" i="7"/>
  <c r="AM50" i="7"/>
  <c r="AN50" i="7"/>
  <c r="AJ50" i="7"/>
  <c r="T48" i="7"/>
  <c r="X91" i="7"/>
  <c r="Z91" i="7"/>
  <c r="AJ105" i="7"/>
  <c r="T105" i="7"/>
  <c r="V103" i="7"/>
  <c r="AA102" i="7"/>
  <c r="AC100" i="7"/>
  <c r="T93" i="7"/>
  <c r="AC90" i="7"/>
  <c r="AE90" i="7"/>
  <c r="AA90" i="7"/>
  <c r="AH89" i="7"/>
  <c r="AJ89" i="7"/>
  <c r="AN89" i="7"/>
  <c r="M89" i="7"/>
  <c r="T83" i="7"/>
  <c r="AF78" i="7"/>
  <c r="AG78" i="7"/>
  <c r="AA78" i="7"/>
  <c r="AE78" i="7"/>
  <c r="AE64" i="7"/>
  <c r="AF64" i="7"/>
  <c r="AG64" i="7"/>
  <c r="AA64" i="7"/>
  <c r="AA61" i="7"/>
  <c r="AH50" i="7"/>
  <c r="S105" i="7"/>
  <c r="AN104" i="7"/>
  <c r="Z102" i="7"/>
  <c r="T100" i="7"/>
  <c r="AG99" i="7"/>
  <c r="Y99" i="7"/>
  <c r="AA93" i="7"/>
  <c r="S93" i="7"/>
  <c r="AN92" i="7"/>
  <c r="AF92" i="7"/>
  <c r="X92" i="7"/>
  <c r="AE88" i="7"/>
  <c r="AG88" i="7"/>
  <c r="AC88" i="7"/>
  <c r="AA84" i="7"/>
  <c r="AC84" i="7"/>
  <c r="AG84" i="7"/>
  <c r="R82" i="7"/>
  <c r="AL80" i="7"/>
  <c r="AM80" i="7"/>
  <c r="AN80" i="7"/>
  <c r="Q62" i="7"/>
  <c r="R62" i="7"/>
  <c r="S62" i="7"/>
  <c r="M62" i="7"/>
  <c r="Q59" i="7"/>
  <c r="R59" i="7"/>
  <c r="S59" i="7"/>
  <c r="O59" i="7"/>
  <c r="AL53" i="7"/>
  <c r="AM53" i="7"/>
  <c r="AN53" i="7"/>
  <c r="AH53" i="7"/>
  <c r="AH105" i="7"/>
  <c r="Z105" i="7"/>
  <c r="R105" i="7"/>
  <c r="AM104" i="7"/>
  <c r="AE104" i="7"/>
  <c r="T103" i="7"/>
  <c r="AG102" i="7"/>
  <c r="Y102" i="7"/>
  <c r="Q102" i="7"/>
  <c r="AL101" i="7"/>
  <c r="AA100" i="7"/>
  <c r="S100" i="7"/>
  <c r="AN99" i="7"/>
  <c r="AF99" i="7"/>
  <c r="X99" i="7"/>
  <c r="M98" i="7"/>
  <c r="AH93" i="7"/>
  <c r="Z93" i="7"/>
  <c r="R93" i="7"/>
  <c r="AM92" i="7"/>
  <c r="AE92" i="7"/>
  <c r="AJ91" i="7"/>
  <c r="AN88" i="7"/>
  <c r="AA88" i="7"/>
  <c r="X86" i="7"/>
  <c r="Y86" i="7"/>
  <c r="Y81" i="7"/>
  <c r="Z81" i="7"/>
  <c r="T81" i="7"/>
  <c r="X81" i="7"/>
  <c r="AH80" i="7"/>
  <c r="AL77" i="7"/>
  <c r="AM77" i="7"/>
  <c r="AN77" i="7"/>
  <c r="AJ77" i="7"/>
  <c r="X64" i="7"/>
  <c r="Y64" i="7"/>
  <c r="Z64" i="7"/>
  <c r="V64" i="7"/>
  <c r="M59" i="7"/>
  <c r="X51" i="7"/>
  <c r="Y51" i="7"/>
  <c r="Z51" i="7"/>
  <c r="T51" i="7"/>
  <c r="AG105" i="7"/>
  <c r="Y105" i="7"/>
  <c r="S103" i="7"/>
  <c r="AN102" i="7"/>
  <c r="AF102" i="7"/>
  <c r="Z100" i="7"/>
  <c r="R100" i="7"/>
  <c r="AM99" i="7"/>
  <c r="AG93" i="7"/>
  <c r="Y93" i="7"/>
  <c r="Y91" i="7"/>
  <c r="M90" i="7"/>
  <c r="O90" i="7"/>
  <c r="S90" i="7"/>
  <c r="Z89" i="7"/>
  <c r="T89" i="7"/>
  <c r="X89" i="7"/>
  <c r="T86" i="7"/>
  <c r="AL85" i="7"/>
  <c r="AN85" i="7"/>
  <c r="AJ85" i="7"/>
  <c r="R84" i="7"/>
  <c r="S84" i="7"/>
  <c r="M84" i="7"/>
  <c r="Q84" i="7"/>
  <c r="AE83" i="7"/>
  <c r="AF83" i="7"/>
  <c r="X78" i="7"/>
  <c r="Y78" i="7"/>
  <c r="Z78" i="7"/>
  <c r="AH77" i="7"/>
  <c r="T64" i="7"/>
  <c r="AE53" i="7"/>
  <c r="AF53" i="7"/>
  <c r="AG53" i="7"/>
  <c r="AC53" i="7"/>
  <c r="S89" i="7"/>
  <c r="AJ88" i="7"/>
  <c r="T87" i="7"/>
  <c r="V87" i="7"/>
  <c r="Z87" i="7"/>
  <c r="R86" i="7"/>
  <c r="M82" i="7"/>
  <c r="O82" i="7"/>
  <c r="S82" i="7"/>
  <c r="O81" i="7"/>
  <c r="AE80" i="7"/>
  <c r="AF80" i="7"/>
  <c r="AG80" i="7"/>
  <c r="AC80" i="7"/>
  <c r="AJ61" i="7"/>
  <c r="AE56" i="7"/>
  <c r="AF56" i="7"/>
  <c r="AG56" i="7"/>
  <c r="AA56" i="7"/>
  <c r="O54" i="7"/>
  <c r="Q51" i="7"/>
  <c r="R51" i="7"/>
  <c r="S51" i="7"/>
  <c r="O51" i="7"/>
  <c r="AE48" i="7"/>
  <c r="AF48" i="7"/>
  <c r="AG48" i="7"/>
  <c r="AA48" i="7"/>
  <c r="M88" i="7"/>
  <c r="AH87" i="7"/>
  <c r="T85" i="7"/>
  <c r="AA82" i="7"/>
  <c r="AN81" i="7"/>
  <c r="M80" i="7"/>
  <c r="AH79" i="7"/>
  <c r="Z79" i="7"/>
  <c r="T77" i="7"/>
  <c r="AG65" i="7"/>
  <c r="Q65" i="7"/>
  <c r="AL64" i="7"/>
  <c r="AA63" i="7"/>
  <c r="S63" i="7"/>
  <c r="AN62" i="7"/>
  <c r="X62" i="7"/>
  <c r="M61" i="7"/>
  <c r="AH60" i="7"/>
  <c r="Z60" i="7"/>
  <c r="AE59" i="7"/>
  <c r="T58" i="7"/>
  <c r="AG57" i="7"/>
  <c r="Q57" i="7"/>
  <c r="AL56" i="7"/>
  <c r="AA55" i="7"/>
  <c r="S55" i="7"/>
  <c r="AN54" i="7"/>
  <c r="X54" i="7"/>
  <c r="M53" i="7"/>
  <c r="AH52" i="7"/>
  <c r="Z52" i="7"/>
  <c r="AE51" i="7"/>
  <c r="T50" i="7"/>
  <c r="AG49" i="7"/>
  <c r="Q49" i="7"/>
  <c r="AL48" i="7"/>
  <c r="AA47" i="7"/>
  <c r="S47" i="7"/>
  <c r="Y50" i="7"/>
  <c r="AF47" i="7"/>
  <c r="Q88" i="7"/>
  <c r="AL87" i="7"/>
  <c r="X85" i="7"/>
  <c r="AE82" i="7"/>
  <c r="AJ81" i="7"/>
  <c r="Q80" i="7"/>
  <c r="AL79" i="7"/>
  <c r="V79" i="7"/>
  <c r="X77" i="7"/>
  <c r="AC65" i="7"/>
  <c r="M65" i="7"/>
  <c r="AH64" i="7"/>
  <c r="AE63" i="7"/>
  <c r="O63" i="7"/>
  <c r="AJ62" i="7"/>
  <c r="T62" i="7"/>
  <c r="Q61" i="7"/>
  <c r="AL60" i="7"/>
  <c r="V60" i="7"/>
  <c r="AA59" i="7"/>
  <c r="X58" i="7"/>
  <c r="AC57" i="7"/>
  <c r="M57" i="7"/>
  <c r="AH56" i="7"/>
  <c r="AE55" i="7"/>
  <c r="O55" i="7"/>
  <c r="AJ54" i="7"/>
  <c r="T54" i="7"/>
  <c r="Q53" i="7"/>
  <c r="AL52" i="7"/>
  <c r="V52" i="7"/>
  <c r="AA51" i="7"/>
  <c r="X50" i="7"/>
  <c r="AC49" i="7"/>
  <c r="M49" i="7"/>
  <c r="AH48" i="7"/>
  <c r="AE47" i="7"/>
  <c r="O47" i="7"/>
  <c r="S65" i="7"/>
  <c r="AN64" i="7"/>
  <c r="Z62" i="7"/>
  <c r="AG59" i="7"/>
  <c r="S57" i="7"/>
  <c r="AN56" i="7"/>
  <c r="Z54" i="7"/>
  <c r="AG51" i="7"/>
  <c r="AH38" i="7"/>
  <c r="AF68" i="7"/>
  <c r="AH73" i="7"/>
  <c r="T72" i="7"/>
  <c r="AA72" i="7"/>
  <c r="AM68" i="7"/>
  <c r="X68" i="7"/>
  <c r="R41" i="7"/>
  <c r="S41" i="7"/>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79" a="1"/>
  <c r="L56" i="80" l="1"/>
  <c r="L31" i="80"/>
  <c r="L57" i="80"/>
  <c r="L80" i="80"/>
  <c r="L76" i="80"/>
  <c r="L63" i="80"/>
  <c r="L58" i="80"/>
  <c r="L44" i="80"/>
  <c r="L38" i="80"/>
  <c r="L48" i="80"/>
  <c r="L65" i="80"/>
  <c r="L59" i="80"/>
  <c r="L62" i="80"/>
  <c r="L82" i="80"/>
  <c r="L32" i="80"/>
  <c r="L34" i="80"/>
  <c r="L53" i="80"/>
  <c r="L64" i="80"/>
  <c r="L78" i="80"/>
  <c r="L81" i="80"/>
  <c r="L68" i="80"/>
  <c r="L54" i="80"/>
  <c r="L52" i="80"/>
  <c r="L51" i="80"/>
  <c r="L60" i="80"/>
  <c r="L69" i="80"/>
  <c r="L67" i="80"/>
  <c r="L70" i="80"/>
  <c r="L40" i="80"/>
  <c r="L47" i="80"/>
  <c r="L45" i="80"/>
  <c r="L36" i="80"/>
  <c r="L30" i="80"/>
  <c r="L42" i="80"/>
  <c r="L35" i="80"/>
  <c r="L49" i="80"/>
  <c r="L43" i="80"/>
  <c r="L39" i="80"/>
  <c r="L79" i="80"/>
  <c r="L77" i="80"/>
  <c r="C12" i="80"/>
  <c r="L12" i="80" s="1"/>
  <c r="C10" i="80"/>
  <c r="L10" i="80" s="1"/>
  <c r="B27" i="80"/>
  <c r="C27" i="80" s="1"/>
  <c r="L27" i="80" s="1"/>
  <c r="C11" i="80"/>
  <c r="L11" i="80" s="1"/>
  <c r="C16" i="80"/>
  <c r="L16" i="80" s="1"/>
  <c r="B26" i="80"/>
  <c r="C26" i="80" s="1"/>
  <c r="L26" i="80" s="1"/>
  <c r="L1" i="80"/>
  <c r="L73" i="79"/>
  <c r="L72" i="79"/>
  <c r="L56" i="79"/>
  <c r="L55" i="79"/>
  <c r="L53" i="79"/>
  <c r="L54" i="79"/>
  <c r="L30" i="79"/>
  <c r="L65" i="79"/>
  <c r="L50" i="79"/>
  <c r="L31" i="79"/>
  <c r="L67" i="79"/>
  <c r="L48" i="79"/>
  <c r="L43" i="79"/>
  <c r="L35" i="79"/>
  <c r="L41" i="79"/>
  <c r="L36" i="79"/>
  <c r="L34" i="79"/>
  <c r="L59" i="79"/>
  <c r="L68" i="79"/>
  <c r="L66" i="79"/>
  <c r="L63" i="79"/>
  <c r="L62" i="79"/>
  <c r="L61" i="79"/>
  <c r="L58" i="79"/>
  <c r="L60" i="79"/>
  <c r="L38" i="79"/>
  <c r="L46" i="79"/>
  <c r="L32" i="79"/>
  <c r="L47" i="79"/>
  <c r="L49" i="79"/>
  <c r="L37" i="79"/>
  <c r="C1" i="79"/>
  <c r="L44" i="79"/>
  <c r="L42" i="79"/>
  <c r="L78" i="78"/>
  <c r="L57" i="78"/>
  <c r="L54" i="78"/>
  <c r="L61" i="78"/>
  <c r="L75" i="78"/>
  <c r="L67" i="78"/>
  <c r="L62" i="78"/>
  <c r="L52" i="78"/>
  <c r="L74" i="78"/>
  <c r="L77" i="78"/>
  <c r="L44" i="78"/>
  <c r="L76" i="78"/>
  <c r="L72" i="78"/>
  <c r="L73" i="78"/>
  <c r="L56" i="78"/>
  <c r="L53" i="78"/>
  <c r="L58" i="78"/>
  <c r="L55" i="78"/>
  <c r="L47" i="78"/>
  <c r="L66" i="78"/>
  <c r="L41" i="78"/>
  <c r="L65" i="78"/>
  <c r="L69" i="78"/>
  <c r="L37" i="78"/>
  <c r="L43" i="78"/>
  <c r="L68" i="78"/>
  <c r="L42" i="78"/>
  <c r="L45" i="78"/>
  <c r="L63" i="78"/>
  <c r="L49" i="78"/>
  <c r="L48" i="78"/>
  <c r="L32" i="78"/>
  <c r="L40" i="78"/>
  <c r="L31" i="78"/>
  <c r="L38" i="78"/>
  <c r="L36" i="78"/>
  <c r="L35" i="78"/>
  <c r="L60" i="78"/>
  <c r="L33" i="78"/>
  <c r="L79" i="7"/>
  <c r="L100" i="7"/>
  <c r="L49" i="7"/>
  <c r="L82" i="7"/>
  <c r="L99" i="7"/>
  <c r="L101" i="7"/>
  <c r="L81" i="7"/>
  <c r="L102" i="7"/>
  <c r="L48" i="7"/>
  <c r="L51" i="7"/>
  <c r="L83" i="7"/>
  <c r="L77" i="7"/>
  <c r="L104" i="7"/>
  <c r="L103" i="7"/>
  <c r="L47" i="7"/>
  <c r="L52" i="7"/>
  <c r="L50" i="7"/>
  <c r="L80" i="7"/>
  <c r="L78" i="7"/>
  <c r="L53" i="7"/>
  <c r="L105" i="7"/>
  <c r="L68" i="7"/>
  <c r="L72" i="7"/>
  <c r="L73" i="7"/>
  <c r="L70" i="7"/>
  <c r="L69" i="7"/>
  <c r="L71" i="7"/>
  <c r="L74" i="7"/>
  <c r="L37" i="7"/>
  <c r="L38" i="7"/>
  <c r="L40" i="7"/>
  <c r="L39" i="7"/>
  <c r="L41"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78" a="1"/>
  <c r="L71" i="80" l="1"/>
  <c r="C9" i="80"/>
  <c r="L9" i="80" s="1"/>
  <c r="C7" i="80" a="1"/>
  <c r="C7" i="80" s="1"/>
  <c r="C8" i="80"/>
  <c r="L8" i="80" s="1"/>
  <c r="L4" i="80"/>
  <c r="C1" i="78"/>
  <c r="B26" i="79"/>
  <c r="C26" i="79" s="1"/>
  <c r="L26" i="79" s="1"/>
  <c r="L1" i="79"/>
  <c r="B27" i="79"/>
  <c r="C27" i="79" s="1"/>
  <c r="L27" i="79" s="1"/>
  <c r="C12" i="79"/>
  <c r="L12" i="79" s="1"/>
  <c r="C11" i="79"/>
  <c r="L11" i="79" s="1"/>
  <c r="C10" i="79"/>
  <c r="L10" i="79" s="1"/>
  <c r="C16" i="79"/>
  <c r="L16" i="79" s="1"/>
  <c r="L96" i="36"/>
  <c r="L86" i="36"/>
  <c r="L91" i="36"/>
  <c r="L99" i="36"/>
  <c r="L90" i="36"/>
  <c r="L100" i="36"/>
  <c r="C19" i="80" l="1"/>
  <c r="L19" i="80" s="1"/>
  <c r="L7" i="80"/>
  <c r="B26" i="78"/>
  <c r="C26" i="78" s="1"/>
  <c r="L26" i="78" s="1"/>
  <c r="L1" i="78"/>
  <c r="C11" i="78"/>
  <c r="L11" i="78" s="1"/>
  <c r="C16" i="78"/>
  <c r="L16" i="78" s="1"/>
  <c r="C12" i="78"/>
  <c r="L12" i="78" s="1"/>
  <c r="C10" i="78"/>
  <c r="L10" i="78" s="1"/>
  <c r="B27" i="78"/>
  <c r="C27" i="78" s="1"/>
  <c r="L27" i="78" s="1"/>
  <c r="L75" i="79"/>
  <c r="C9" i="79"/>
  <c r="L9" i="79" s="1"/>
  <c r="C8" i="79"/>
  <c r="L8" i="79" s="1"/>
  <c r="L4" i="79"/>
  <c r="C7" i="79" a="1"/>
  <c r="C7" i="79"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L79" i="78" l="1"/>
  <c r="C7" i="78" a="1"/>
  <c r="C7" i="78" s="1"/>
  <c r="C9" i="78"/>
  <c r="L9" i="78" s="1"/>
  <c r="C8" i="78"/>
  <c r="L8" i="78" s="1"/>
  <c r="L4" i="78"/>
  <c r="C19" i="79"/>
  <c r="L19" i="79" s="1"/>
  <c r="L7" i="79"/>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76" i="7"/>
  <c r="AI76" i="7"/>
  <c r="AN76" i="7" s="1"/>
  <c r="AD76" i="7"/>
  <c r="AB76" i="7"/>
  <c r="AF76" i="7" s="1"/>
  <c r="W76" i="7"/>
  <c r="U76" i="7"/>
  <c r="X76" i="7" s="1"/>
  <c r="P76" i="7"/>
  <c r="N76" i="7"/>
  <c r="AK75" i="7"/>
  <c r="AI75" i="7"/>
  <c r="AH75" i="7" s="1"/>
  <c r="AD75" i="7"/>
  <c r="AB75" i="7"/>
  <c r="W75" i="7"/>
  <c r="U75" i="7"/>
  <c r="T75" i="7" s="1"/>
  <c r="P75" i="7"/>
  <c r="N75" i="7"/>
  <c r="R75" i="7" s="1"/>
  <c r="AK67" i="7"/>
  <c r="AI67" i="7"/>
  <c r="AD67" i="7"/>
  <c r="AB67" i="7"/>
  <c r="AF67" i="7" s="1"/>
  <c r="W67" i="7"/>
  <c r="U67" i="7"/>
  <c r="P67" i="7"/>
  <c r="N67" i="7"/>
  <c r="R67" i="7" s="1"/>
  <c r="AK46" i="7"/>
  <c r="AI46" i="7"/>
  <c r="AM46" i="7" s="1"/>
  <c r="AD46" i="7"/>
  <c r="AB46" i="7"/>
  <c r="AF46" i="7" s="1"/>
  <c r="W46" i="7"/>
  <c r="U46" i="7"/>
  <c r="Z46" i="7" s="1"/>
  <c r="P46" i="7"/>
  <c r="N46" i="7"/>
  <c r="AK45" i="7"/>
  <c r="AI45" i="7"/>
  <c r="AH45" i="7" s="1"/>
  <c r="AD45" i="7"/>
  <c r="AB45" i="7"/>
  <c r="AA45" i="7" s="1"/>
  <c r="W45" i="7"/>
  <c r="U45" i="7"/>
  <c r="Y45" i="7" s="1"/>
  <c r="P45" i="7"/>
  <c r="N45" i="7"/>
  <c r="AK44" i="7"/>
  <c r="AI44" i="7"/>
  <c r="AN44" i="7" s="1"/>
  <c r="AD44" i="7"/>
  <c r="AB44" i="7"/>
  <c r="AA44" i="7" s="1"/>
  <c r="W44" i="7"/>
  <c r="U44" i="7"/>
  <c r="Z44" i="7" s="1"/>
  <c r="P44" i="7"/>
  <c r="N44" i="7"/>
  <c r="AK43" i="7"/>
  <c r="AI43" i="7"/>
  <c r="AJ43" i="7" s="1"/>
  <c r="AD43" i="7"/>
  <c r="AB43" i="7"/>
  <c r="AF43" i="7" s="1"/>
  <c r="W43" i="7"/>
  <c r="U43" i="7"/>
  <c r="T43" i="7" s="1"/>
  <c r="P43" i="7"/>
  <c r="N43" i="7"/>
  <c r="AK42" i="7"/>
  <c r="AI42" i="7"/>
  <c r="AJ42" i="7" s="1"/>
  <c r="AD42" i="7"/>
  <c r="AB42" i="7"/>
  <c r="AC42" i="7" s="1"/>
  <c r="W42" i="7"/>
  <c r="U42" i="7"/>
  <c r="T42" i="7" s="1"/>
  <c r="P42" i="7"/>
  <c r="N42" i="7"/>
  <c r="AK36" i="7"/>
  <c r="AI36" i="7"/>
  <c r="AL36" i="7" s="1"/>
  <c r="AD36" i="7"/>
  <c r="AB36" i="7"/>
  <c r="AC36" i="7" s="1"/>
  <c r="W36" i="7"/>
  <c r="U36" i="7"/>
  <c r="V36" i="7" s="1"/>
  <c r="P36" i="7"/>
  <c r="N36" i="7"/>
  <c r="R36" i="7" s="1"/>
  <c r="AK35" i="7"/>
  <c r="AI35" i="7"/>
  <c r="AM35" i="7" s="1"/>
  <c r="AD35" i="7"/>
  <c r="AB35" i="7"/>
  <c r="AA35" i="7" s="1"/>
  <c r="W35" i="7"/>
  <c r="U35" i="7"/>
  <c r="V35" i="7" s="1"/>
  <c r="P35" i="7"/>
  <c r="N35" i="7"/>
  <c r="AK34" i="7"/>
  <c r="AI34" i="7"/>
  <c r="AH34" i="7" s="1"/>
  <c r="AD34" i="7"/>
  <c r="AB34" i="7"/>
  <c r="AA34" i="7" s="1"/>
  <c r="W34" i="7"/>
  <c r="U34" i="7"/>
  <c r="X34" i="7" s="1"/>
  <c r="P34" i="7"/>
  <c r="N34" i="7"/>
  <c r="AK33" i="7"/>
  <c r="AI33" i="7"/>
  <c r="AJ33" i="7" s="1"/>
  <c r="AD33" i="7"/>
  <c r="AB33" i="7"/>
  <c r="AC33" i="7" s="1"/>
  <c r="W33" i="7"/>
  <c r="U33" i="7"/>
  <c r="Y33" i="7" s="1"/>
  <c r="P33" i="7"/>
  <c r="N33" i="7"/>
  <c r="AK32" i="7"/>
  <c r="AI32" i="7"/>
  <c r="AH32" i="7" s="1"/>
  <c r="AD32" i="7"/>
  <c r="AB32" i="7"/>
  <c r="AC32" i="7" s="1"/>
  <c r="W32" i="7"/>
  <c r="U32" i="7"/>
  <c r="T32" i="7" s="1"/>
  <c r="P32" i="7"/>
  <c r="N32" i="7"/>
  <c r="AK31" i="7"/>
  <c r="AI31" i="7"/>
  <c r="AH31" i="7" s="1"/>
  <c r="AD31" i="7"/>
  <c r="AB31" i="7"/>
  <c r="AE31" i="7" s="1"/>
  <c r="W31" i="7"/>
  <c r="U31" i="7"/>
  <c r="V31" i="7" s="1"/>
  <c r="P31" i="7"/>
  <c r="N31" i="7"/>
  <c r="L18" i="7"/>
  <c r="L17" i="7"/>
  <c r="L15" i="7"/>
  <c r="L14" i="7"/>
  <c r="L13" i="7"/>
  <c r="C19" i="78" l="1"/>
  <c r="L19" i="78" s="1"/>
  <c r="L7" i="78"/>
  <c r="AH35" i="7"/>
  <c r="AH46" i="7"/>
  <c r="O31" i="7"/>
  <c r="R31" i="7"/>
  <c r="Q42" i="7"/>
  <c r="R42" i="7"/>
  <c r="M76" i="7"/>
  <c r="R76" i="7"/>
  <c r="M33" i="7"/>
  <c r="R33" i="7"/>
  <c r="O43" i="7"/>
  <c r="R43" i="7"/>
  <c r="O44" i="7"/>
  <c r="R44" i="7"/>
  <c r="M32" i="7"/>
  <c r="R32" i="7"/>
  <c r="T33" i="7"/>
  <c r="O34" i="7"/>
  <c r="R34" i="7"/>
  <c r="S45" i="7"/>
  <c r="R45" i="7"/>
  <c r="M35" i="7"/>
  <c r="R35" i="7"/>
  <c r="AA43" i="7"/>
  <c r="M46" i="7"/>
  <c r="R46" i="7"/>
  <c r="M67" i="7"/>
  <c r="AM31" i="7"/>
  <c r="O36" i="7"/>
  <c r="AL31" i="7"/>
  <c r="Y75" i="7"/>
  <c r="AE67" i="7"/>
  <c r="AM42" i="7"/>
  <c r="X35" i="7"/>
  <c r="AN42" i="7"/>
  <c r="Y35" i="7"/>
  <c r="V75" i="7"/>
  <c r="AE32" i="7"/>
  <c r="M43" i="7"/>
  <c r="AG42" i="7"/>
  <c r="AN35" i="7"/>
  <c r="Q32" i="7"/>
  <c r="AJ35" i="7"/>
  <c r="AG43" i="7"/>
  <c r="O76" i="7"/>
  <c r="AL34" i="7"/>
  <c r="AE42" i="7"/>
  <c r="Y76" i="7"/>
  <c r="X31" i="7"/>
  <c r="V34" i="7"/>
  <c r="X44" i="7"/>
  <c r="AF42" i="7"/>
  <c r="V45" i="7"/>
  <c r="V44" i="7"/>
  <c r="Y34" i="7"/>
  <c r="AA67" i="7"/>
  <c r="AF32" i="7"/>
  <c r="O35" i="7"/>
  <c r="Z35" i="7"/>
  <c r="V42" i="7"/>
  <c r="AM44" i="7"/>
  <c r="X45" i="7"/>
  <c r="Q76" i="7"/>
  <c r="X32" i="7"/>
  <c r="AG32" i="7"/>
  <c r="V33" i="7"/>
  <c r="AH42" i="7"/>
  <c r="AL46" i="7"/>
  <c r="AJ75" i="7"/>
  <c r="AM76" i="7"/>
  <c r="V32" i="7"/>
  <c r="X42" i="7"/>
  <c r="AJ31" i="7"/>
  <c r="Z32" i="7"/>
  <c r="Z33" i="7"/>
  <c r="AJ34" i="7"/>
  <c r="T35" i="7"/>
  <c r="AM36" i="7"/>
  <c r="Y42" i="7"/>
  <c r="Q43" i="7"/>
  <c r="AE45" i="7"/>
  <c r="Q67" i="7"/>
  <c r="AG67" i="7"/>
  <c r="AL75" i="7"/>
  <c r="Y32" i="7"/>
  <c r="Q35" i="7"/>
  <c r="S32" i="7"/>
  <c r="AA32" i="7"/>
  <c r="AA33" i="7"/>
  <c r="S36" i="7"/>
  <c r="AL42" i="7"/>
  <c r="S43" i="7"/>
  <c r="AF45" i="7"/>
  <c r="S67" i="7"/>
  <c r="X75" i="7"/>
  <c r="AA76" i="7"/>
  <c r="AC44" i="7"/>
  <c r="AC46" i="7"/>
  <c r="AC31" i="7"/>
  <c r="AN31" i="7"/>
  <c r="Q34" i="7"/>
  <c r="AE34" i="7"/>
  <c r="AM34" i="7"/>
  <c r="M36" i="7"/>
  <c r="O42" i="7"/>
  <c r="Z42" i="7"/>
  <c r="AE44" i="7"/>
  <c r="Z45" i="7"/>
  <c r="AE46" i="7"/>
  <c r="Z75" i="7"/>
  <c r="AM75" i="7"/>
  <c r="AC34" i="7"/>
  <c r="M31" i="7"/>
  <c r="AF34" i="7"/>
  <c r="AN34" i="7"/>
  <c r="S35" i="7"/>
  <c r="AE36" i="7"/>
  <c r="AA42" i="7"/>
  <c r="AC43" i="7"/>
  <c r="AF44" i="7"/>
  <c r="O45" i="7"/>
  <c r="AG46" i="7"/>
  <c r="O67" i="7"/>
  <c r="AC67" i="7"/>
  <c r="AN75" i="7"/>
  <c r="S76" i="7"/>
  <c r="AE76" i="7"/>
  <c r="AG34" i="7"/>
  <c r="AG44" i="7"/>
  <c r="AG76" i="7"/>
  <c r="O32" i="7"/>
  <c r="AJ36" i="7"/>
  <c r="T45" i="7"/>
  <c r="AC76" i="7"/>
  <c r="AF31" i="7"/>
  <c r="AL33" i="7"/>
  <c r="AA46"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Z67" i="7"/>
  <c r="X67" i="7"/>
  <c r="V67" i="7"/>
  <c r="T67" i="7"/>
  <c r="Z31" i="7"/>
  <c r="X33" i="7"/>
  <c r="AF33" i="7"/>
  <c r="AN33" i="7"/>
  <c r="S34" i="7"/>
  <c r="AL35" i="7"/>
  <c r="Q36" i="7"/>
  <c r="Y36" i="7"/>
  <c r="AG36" i="7"/>
  <c r="AE43" i="7"/>
  <c r="AM43" i="7"/>
  <c r="AJ44" i="7"/>
  <c r="AN46" i="7"/>
  <c r="AJ46" i="7"/>
  <c r="AH67" i="7"/>
  <c r="AN67" i="7"/>
  <c r="AM67" i="7"/>
  <c r="AL67" i="7"/>
  <c r="AJ67" i="7"/>
  <c r="S31" i="7"/>
  <c r="AA31" i="7"/>
  <c r="AL32" i="7"/>
  <c r="Q33" i="7"/>
  <c r="AG33" i="7"/>
  <c r="T34" i="7"/>
  <c r="AE35" i="7"/>
  <c r="Z36" i="7"/>
  <c r="AH36" i="7"/>
  <c r="M42" i="7"/>
  <c r="X43" i="7"/>
  <c r="AN43" i="7"/>
  <c r="S44" i="7"/>
  <c r="AC45" i="7"/>
  <c r="AG45" i="7"/>
  <c r="AL45" i="7"/>
  <c r="Q46" i="7"/>
  <c r="Y67" i="7"/>
  <c r="T31" i="7"/>
  <c r="AM32" i="7"/>
  <c r="AH33" i="7"/>
  <c r="M34" i="7"/>
  <c r="AF35" i="7"/>
  <c r="AA36" i="7"/>
  <c r="Y43" i="7"/>
  <c r="T44" i="7"/>
  <c r="AM45" i="7"/>
  <c r="AN32" i="7"/>
  <c r="S33" i="7"/>
  <c r="AG35" i="7"/>
  <c r="T36" i="7"/>
  <c r="Z43" i="7"/>
  <c r="AH43" i="7"/>
  <c r="M44" i="7"/>
  <c r="AN45" i="7"/>
  <c r="S46" i="7"/>
  <c r="M75" i="7"/>
  <c r="S75" i="7"/>
  <c r="Q75" i="7"/>
  <c r="O75" i="7"/>
  <c r="X46" i="7"/>
  <c r="T46" i="7"/>
  <c r="AC75" i="7"/>
  <c r="AA75" i="7"/>
  <c r="AG75" i="7"/>
  <c r="AF75" i="7"/>
  <c r="AE75" i="7"/>
  <c r="M45" i="7"/>
  <c r="Q45" i="7"/>
  <c r="V46" i="7"/>
  <c r="Z76" i="7"/>
  <c r="AH76" i="7"/>
  <c r="T76" i="7"/>
  <c r="AJ76" i="7"/>
  <c r="V76" i="7"/>
  <c r="AL76" i="7"/>
  <c r="L75" i="7" l="1"/>
  <c r="L67" i="7"/>
  <c r="L76" i="7"/>
  <c r="L44" i="7"/>
  <c r="L42" i="7"/>
  <c r="L45" i="7"/>
  <c r="L35" i="7"/>
  <c r="L33" i="7"/>
  <c r="L36" i="7"/>
  <c r="L32" i="7"/>
  <c r="L34" i="7"/>
  <c r="L43" i="7"/>
  <c r="L31" i="7"/>
  <c r="L46" i="7"/>
  <c r="L98" i="8"/>
  <c r="L94" i="8"/>
  <c r="L102" i="8"/>
  <c r="C9" i="8"/>
  <c r="L9" i="8" s="1"/>
  <c r="C8" i="8"/>
  <c r="L8" i="8" s="1"/>
  <c r="L4" i="8"/>
  <c r="C7" i="8" a="1"/>
  <c r="C7" i="8" s="1"/>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C11" i="7" s="1"/>
  <c r="L11" i="7" s="1"/>
  <c r="C1" i="36" a="1"/>
  <c r="C12" i="7" l="1"/>
  <c r="L12" i="7" s="1"/>
  <c r="L1" i="7"/>
  <c r="L4" i="7" s="1"/>
  <c r="B26" i="7"/>
  <c r="C26" i="7" s="1"/>
  <c r="L26" i="7" s="1"/>
  <c r="B27" i="7"/>
  <c r="C27" i="7" s="1"/>
  <c r="L27" i="7" s="1"/>
  <c r="C10" i="7"/>
  <c r="L10" i="7" s="1"/>
  <c r="C1" i="36"/>
  <c r="B26" i="36" s="1"/>
  <c r="C26" i="36" s="1"/>
  <c r="L26" i="36" s="1"/>
  <c r="C16" i="7"/>
  <c r="L16" i="7" s="1"/>
  <c r="L94" i="7" l="1"/>
  <c r="C12" i="36"/>
  <c r="L12" i="36" s="1"/>
  <c r="C8" i="7"/>
  <c r="L8" i="7" s="1"/>
  <c r="L1" i="36"/>
  <c r="L102" i="36" s="1"/>
  <c r="C11" i="36"/>
  <c r="L11" i="36" s="1"/>
  <c r="C10" i="36"/>
  <c r="L10" i="36" s="1"/>
  <c r="C16" i="36"/>
  <c r="L16" i="36" s="1"/>
  <c r="B27" i="36"/>
  <c r="C27" i="36" s="1"/>
  <c r="L27" i="36" s="1"/>
  <c r="C9" i="7"/>
  <c r="L9" i="7" s="1"/>
  <c r="C7" i="7" a="1"/>
  <c r="C7" i="7" s="1"/>
  <c r="C8" i="36" l="1"/>
  <c r="L8" i="36" s="1"/>
  <c r="L4" i="36"/>
  <c r="C9" i="36"/>
  <c r="L9" i="36" s="1"/>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466F8AE-3574-493C-8E10-47C9FD9C5B83}">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EE3739B-2D0A-4FFF-91C8-3A61AD0B4D73}">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454941A-B017-446A-9218-2EA423A3952C}">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<sst xmlns="http://schemas.openxmlformats.org/spreadsheetml/2006/main" count="4984" uniqueCount="1138">
  <si>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</si>
  <si>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</si>
  <si>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</si>
  <si>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</si>
  <si>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</si>
  <si>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</si>
  <si>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</si>
  <si>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</si>
  <si>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</si>
  <si>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</si>
  <si>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</si>
  <si>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</si>
  <si>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</si>
  <si>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</si>
  <si>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</si>
  <si>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</si>
  <si>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</si>
  <si>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</si>
  <si>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</si>
  <si>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</si>
  <si>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</si>
  <si>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</si>
  <si>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</si>
  <si>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</si>
  <si>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</si>
  <si>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</si>
  <si>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</si>
  <si>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</si>
  <si>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</si>
  <si>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</si>
  <si>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</si>
  <si>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</si>
  <si>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</si>
  <si>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</si>
  <si>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</si>
  <si>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</si>
  <si>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</si>
  <si>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</si>
  <si>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</si>
  <si>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</si>
  <si>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</si>
  <si>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</si>
  <si>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</si>
  <si>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</si>
  <si>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</si>
  <si>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</si>
  <si>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</si>
  <si>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</si>
  <si>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</si>
  <si>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</si>
  <si>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</si>
  <si>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</si>
  <si>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</si>
  <si>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</si>
  <si>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</si>
  <si>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</si>
  <si>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</si>
  <si>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</si>
  <si>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</si>
  <si>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</si>
  <si>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</si>
  <si>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</si>
  <si>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</si>
  <si>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</si>
  <si>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</si>
  <si>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</si>
  <si>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</si>
  <si>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</si>
  <si>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</si>
  <si>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</si>
  <si>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</si>
  <si>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</si>
  <si>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</si>
  <si>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</si>
  <si>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</si>
  <si>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</si>
  <si>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</si>
  <si>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</si>
  <si>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</si>
  <si>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</si>
  <si>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</si>
  <si>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</si>
  <si>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</si>
  <si>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</si>
  <si>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</si>
  <si>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</si>
  <si>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</si>
  <si>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</si>
  <si>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</si>
  <si>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</si>
  <si>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</si>
  <si>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</si>
  <si>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</si>
  <si>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</si>
  <si>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</si>
  <si>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</si>
  <si>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</si>
  <si>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</si>
  <si>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</si>
  <si>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</si>
  <si>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</si>
  <si>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</si>
  <si>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</si>
  <si>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</si>
  <si>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</si>
  <si>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</si>
  <si>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</si>
  <si>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</si>
  <si>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</si>
  <si>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</si>
  <si>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</si>
  <si>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</si>
  <si>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</si>
  <si>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</si>
  <si>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</si>
  <si>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</si>
  <si>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</si>
  <si>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</si>
  <si>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</si>
  <si>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</si>
  <si>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</si>
  <si>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</si>
  <si>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</si>
  <si>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</si>
  <si>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</si>
  <si>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</si>
  <si>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</si>
  <si>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</si>
  <si>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</si>
  <si>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</si>
  <si>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</si>
  <si>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</si>
  <si>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</si>
  <si>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</si>
  <si>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</si>
  <si>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</si>
  <si>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</si>
  <si>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</si>
  <si>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</si>
  <si>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</si>
  <si>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</si>
  <si>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</si>
  <si>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</si>
  <si>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</si>
  <si>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</si>
  <si>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</si>
  <si>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</si>
  <si>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</si>
  <si>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</si>
  <si>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</si>
  <si>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</si>
  <si>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</si>
  <si>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</si>
  <si>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</si>
  <si>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</si>
  <si>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</si>
  <si>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</si>
  <si>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</si>
  <si>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</si>
  <si>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</si>
  <si>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</si>
  <si>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</si>
  <si>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</si>
  <si>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</si>
  <si>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</si>
  <si>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</si>
  <si>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</si>
  <si>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</si>
  <si>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</si>
  <si>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</si>
  <si>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</si>
  <si>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</si>
  <si>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</si>
  <si>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</si>
  <si>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</si>
  <si>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</si>
  <si>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</si>
  <si>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</si>
  <si>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</si>
  <si>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</si>
  <si>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</si>
  <si>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</si>
  <si>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</si>
  <si>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</si>
  <si>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</si>
  <si>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</si>
  <si>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</si>
  <si>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</si>
  <si>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</si>
  <si>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</si>
  <si>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</si>
  <si>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</si>
  <si>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</si>
  <si>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</si>
  <si>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</si>
  <si>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</si>
  <si>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</si>
  <si>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</si>
  <si>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</si>
  <si>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</si>
  <si>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</si>
  <si>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</si>
  <si>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</si>
  <si>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</si>
  <si>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</si>
  <si>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</si>
  <si>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</si>
  <si>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</si>
  <si>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</si>
  <si>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</si>
  <si>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</si>
  <si>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</si>
  <si>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</si>
  <si>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</si>
  <si>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</si>
  <si>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</si>
  <si>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</si>
  <si>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</si>
  <si>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</si>
  <si>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</si>
  <si>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</si>
  <si>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</si>
  <si>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</si>
  <si>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</si>
  <si>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</si>
  <si>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</si>
  <si>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</si>
  <si>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</si>
  <si>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</si>
  <si>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</si>
  <si>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</si>
  <si>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</si>
  <si>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</si>
  <si>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</si>
  <si>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</si>
  <si>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</si>
  <si>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</si>
  <si>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</si>
  <si>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</si>
  <si>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</si>
  <si>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</si>
  <si>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</si>
  <si>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</si>
  <si>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</si>
  <si>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</si>
  <si>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</si>
  <si>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</si>
  <si>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</si>
  <si>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</si>
  <si>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</si>
  <si>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</si>
  <si>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</si>
  <si>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</si>
  <si>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</si>
  <si>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</si>
  <si>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</si>
  <si>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</si>
  <si>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</si>
  <si>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</si>
  <si>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</si>
  <si>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</si>
  <si>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</si>
  <si>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</si>
  <si>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</si>
  <si>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</si>
  <si>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</si>
  <si>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</si>
  <si>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</si>
  <si>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</si>
  <si>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</si>
  <si>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</si>
  <si>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</si>
  <si>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</si>
  <si>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</si>
  <si>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</si>
  <si>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</si>
  <si>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</si>
  <si>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</si>
  <si>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</si>
  <si>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</si>
  <si>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</si>
  <si>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</si>
  <si>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</si>
  <si>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</si>
  <si>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</si>
  <si>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</si>
  <si>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</si>
  <si>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</si>
  <si>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</si>
  <si>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</si>
  <si>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</si>
  <si>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</si>
  <si>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</si>
  <si>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</si>
  <si>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</si>
  <si>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</si>
  <si>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</si>
  <si>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</si>
  <si>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</si>
  <si>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</si>
  <si>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</si>
  <si>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</si>
  <si>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</si>
  <si>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</si>
  <si>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</si>
  <si>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</si>
  <si>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</si>
  <si>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</si>
  <si>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</si>
  <si>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</si>
  <si>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</si>
  <si>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</si>
  <si>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</si>
  <si>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</si>
  <si>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</si>
  <si>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</si>
  <si>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</si>
  <si>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</si>
  <si>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</si>
  <si>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</si>
  <si>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</si>
  <si>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</si>
  <si>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</si>
  <si>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</si>
  <si>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</si>
  <si>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</si>
  <si>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</si>
  <si>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</si>
  <si>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</si>
  <si>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</si>
  <si>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</si>
  <si>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</si>
  <si>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</si>
  <si>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</si>
  <si>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</si>
  <si>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</si>
  <si>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</si>
  <si>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</si>
  <si>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</si>
  <si>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</si>
  <si>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</si>
  <si>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</si>
  <si>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</si>
  <si>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</si>
  <si>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</si>
  <si>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</si>
  <si>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</si>
  <si>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</si>
  <si>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</si>
  <si>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</si>
  <si>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</si>
  <si>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</si>
  <si>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</si>
  <si>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</si>
  <si>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</si>
  <si>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</si>
  <si>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</si>
  <si>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</si>
  <si>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</si>
  <si>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</si>
  <si>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</si>
  <si>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</si>
  <si>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</si>
  <si>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</si>
  <si>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</si>
  <si>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</si>
  <si>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</si>
  <si>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</si>
  <si>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</si>
  <si>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</si>
  <si>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</si>
  <si>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</si>
  <si>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</si>
  <si>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</si>
  <si>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</si>
  <si>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</si>
  <si>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</si>
  <si>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</si>
  <si>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</si>
  <si>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</si>
  <si>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</si>
  <si>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</si>
  <si>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</si>
  <si>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</si>
  <si>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</si>
  <si>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</si>
  <si>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</si>
  <si>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</si>
  <si>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</si>
  <si>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</si>
  <si>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</si>
  <si>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</si>
  <si>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</si>
  <si>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</si>
  <si>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</si>
  <si>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</si>
  <si>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</si>
  <si>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</si>
  <si>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</si>
  <si>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</si>
  <si>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</si>
  <si>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</si>
  <si>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</si>
  <si>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</si>
  <si>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</si>
  <si>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</si>
  <si>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</si>
  <si>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</si>
  <si>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</si>
  <si>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</si>
  <si>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</si>
  <si>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</si>
  <si>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</si>
  <si>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</si>
  <si>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</si>
  <si>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</si>
  <si>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</si>
  <si>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</si>
  <si>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</si>
  <si>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</si>
  <si>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</si>
  <si>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</si>
  <si>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</si>
  <si>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</si>
  <si>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</si>
  <si>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</si>
  <si>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</si>
  <si>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</si>
  <si>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</si>
  <si>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</si>
  <si>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</si>
  <si>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</si>
  <si>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</si>
  <si>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</si>
  <si>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</si>
  <si>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</si>
  <si>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</si>
  <si>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</si>
  <si>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</si>
  <si>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</si>
  <si>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</si>
  <si>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</si>
  <si>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</si>
  <si>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</si>
  <si>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</si>
  <si>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</si>
  <si>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</si>
  <si>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</si>
  <si>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</si>
  <si>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</si>
  <si>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</si>
  <si>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</si>
  <si>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</si>
  <si>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</si>
  <si>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</si>
  <si>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</si>
  <si>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</si>
  <si>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</si>
  <si>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</si>
  <si>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</si>
  <si>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</si>
  <si>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</si>
  <si>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</si>
  <si>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</si>
  <si>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</si>
  <si>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</si>
  <si>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</si>
  <si>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</si>
  <si>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</si>
  <si>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</si>
  <si>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</si>
  <si>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</si>
  <si>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</si>
  <si>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</si>
  <si>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</si>
  <si>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</si>
  <si>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</si>
  <si>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</si>
  <si>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</si>
  <si>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</si>
  <si>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</si>
  <si>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</si>
  <si>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</si>
  <si>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</si>
  <si>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</si>
  <si>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</si>
  <si>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</si>
  <si>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</si>
  <si>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</si>
  <si>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</si>
  <si>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</si>
  <si>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</si>
  <si>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</si>
  <si>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</si>
  <si>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</si>
  <si>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</si>
  <si>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</si>
  <si>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</si>
  <si>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</si>
  <si>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</si>
  <si>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</si>
  <si>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</si>
  <si>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</si>
  <si>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</si>
  <si>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</si>
  <si>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</si>
  <si>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</si>
  <si>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</si>
  <si>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</si>
  <si>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</si>
  <si>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</si>
  <si>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</si>
  <si>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</si>
  <si>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</si>
  <si>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</si>
  <si>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</si>
  <si>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</si>
  <si>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</si>
  <si>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</si>
  <si>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</si>
  <si>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</si>
  <si>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</si>
  <si>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</si>
  <si>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</si>
  <si>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</si>
  <si>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</si>
  <si>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</si>
  <si>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</si>
  <si>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</si>
  <si>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</si>
  <si>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</si>
  <si>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</si>
  <si>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</si>
  <si>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</si>
  <si>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</si>
  <si>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</si>
  <si>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</si>
  <si>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</si>
  <si>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</si>
  <si>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</si>
  <si>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</si>
  <si>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</si>
  <si>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</si>
  <si>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</si>
  <si>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</si>
  <si>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</si>
  <si>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</si>
  <si>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</si>
  <si>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</si>
  <si>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</si>
  <si>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</si>
  <si>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</si>
  <si>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</si>
  <si>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</si>
  <si>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</si>
  <si>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</si>
  <si>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</si>
  <si>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</si>
  <si>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</si>
  <si>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</si>
  <si>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</si>
  <si>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</si>
  <si>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</si>
  <si>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</si>
  <si>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</si>
  <si>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</si>
  <si>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</si>
  <si>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</si>
  <si>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</si>
  <si>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</si>
  <si>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</si>
  <si>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</si>
  <si>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</si>
  <si>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</si>
  <si>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</si>
  <si>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</si>
  <si>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</si>
  <si>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</si>
  <si>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</si>
  <si>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</si>
  <si>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</si>
  <si>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</si>
  <si>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</si>
  <si>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</si>
  <si>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</si>
  <si>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</si>
  <si>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</si>
  <si>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</si>
  <si>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</si>
  <si>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</si>
  <si>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</si>
  <si>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</si>
  <si>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</si>
  <si>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</si>
  <si>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</si>
  <si>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</si>
  <si>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</si>
  <si>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</si>
  <si>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</si>
  <si>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</si>
  <si>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</si>
  <si>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</si>
  <si>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</si>
  <si>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</si>
  <si>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</si>
  <si>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</si>
  <si>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</si>
  <si>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</si>
  <si>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</si>
  <si>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</si>
  <si>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</si>
  <si>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</si>
  <si>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</si>
  <si>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</si>
  <si>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</si>
  <si>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</si>
  <si>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</si>
  <si>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</si>
  <si>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</si>
  <si>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</si>
  <si>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</si>
  <si>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</si>
  <si>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</si>
  <si>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</si>
  <si>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</si>
  <si>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</si>
  <si>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</si>
  <si>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</si>
  <si>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</si>
  <si>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</si>
  <si>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</si>
  <si>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</si>
  <si>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</si>
  <si>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</si>
  <si>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</si>
  <si>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</si>
  <si>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</si>
  <si>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</si>
  <si>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</si>
  <si>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</si>
  <si>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</si>
  <si>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</si>
  <si>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</si>
  <si>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</si>
  <si>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</si>
  <si>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</si>
  <si>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</si>
  <si>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</si>
  <si>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</si>
  <si>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</si>
  <si>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</si>
  <si>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</si>
  <si>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</si>
  <si>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</si>
  <si>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</si>
  <si>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</si>
  <si>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</si>
  <si>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</si>
  <si>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</si>
  <si>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</si>
  <si>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</si>
  <si>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</si>
  <si>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</si>
  <si>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</si>
  <si>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</si>
  <si>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</si>
  <si>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</si>
  <si>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</si>
  <si>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</si>
  <si>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</si>
  <si>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</si>
  <si>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</si>
  <si>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</si>
  <si>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</si>
  <si>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</si>
  <si>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</si>
  <si>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</si>
  <si>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</si>
  <si>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</si>
  <si>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</si>
  <si>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</si>
  <si>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</si>
  <si>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</si>
  <si>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</si>
  <si>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</si>
  <si>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</si>
  <si>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</si>
  <si>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</si>
  <si>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</si>
  <si>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</si>
  <si>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</si>
  <si>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</si>
  <si>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</si>
  <si>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</si>
  <si>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</si>
  <si>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</si>
  <si>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</si>
  <si>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</si>
  <si>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</si>
  <si>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</si>
  <si>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</si>
  <si>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</si>
  <si>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</si>
  <si>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</si>
  <si>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</si>
  <si>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</si>
  <si>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</si>
  <si>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</si>
  <si>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</si>
  <si>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</si>
  <si>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</si>
  <si>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</si>
  <si>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</si>
  <si>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</si>
  <si>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</si>
  <si>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</si>
  <si>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</si>
  <si>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</si>
  <si>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</si>
  <si>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</si>
  <si>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</si>
  <si>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</si>
  <si>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</si>
  <si>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</si>
  <si>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</si>
  <si>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</si>
  <si>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</si>
  <si>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</si>
  <si>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</si>
  <si>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</si>
  <si>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</si>
  <si>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</si>
  <si>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</si>
  <si>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</si>
  <si>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</si>
  <si>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</si>
  <si>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</si>
  <si>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</si>
  <si>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</si>
  <si>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</si>
  <si>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</si>
  <si>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</si>
  <si>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</si>
  <si>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</si>
  <si>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</si>
  <si>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</si>
  <si>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</si>
  <si>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</si>
  <si>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</si>
  <si>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</si>
  <si>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</si>
  <si>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</si>
  <si>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</si>
  <si>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</si>
  <si>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</si>
  <si>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</si>
  <si>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</si>
  <si>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</si>
  <si>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</si>
  <si>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</si>
  <si>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</si>
  <si>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</si>
  <si>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</si>
  <si>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</si>
  <si>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</si>
  <si>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</si>
  <si>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</si>
  <si>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</si>
  <si>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</si>
  <si>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</si>
  <si>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</si>
  <si>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</si>
  <si>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</si>
  <si>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</si>
  <si>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</si>
  <si>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</si>
  <si>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</si>
  <si>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</si>
  <si>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</si>
  <si>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</si>
  <si>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</si>
  <si>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</si>
  <si>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</si>
  <si>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</si>
  <si>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</si>
  <si>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</si>
  <si>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</si>
  <si>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</si>
  <si>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</si>
  <si>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</si>
  <si>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</si>
  <si>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</si>
  <si>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</si>
  <si>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</si>
  <si>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</si>
  <si>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</si>
  <si>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</si>
  <si>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</si>
  <si>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</si>
  <si>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</si>
  <si>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</si>
  <si>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</si>
  <si>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</si>
  <si>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</si>
  <si>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</si>
  <si>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</si>
  <si>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</si>
  <si>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</si>
  <si>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</si>
  <si>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</si>
  <si>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</si>
  <si>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</si>
  <si>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</si>
  <si>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</si>
  <si>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</si>
  <si>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</si>
  <si>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</si>
  <si>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</si>
  <si>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</si>
  <si>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</si>
  <si>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</si>
  <si>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</si>
  <si>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</si>
  <si>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</si>
  <si>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</si>
  <si>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</si>
  <si>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</si>
  <si>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</si>
  <si>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</si>
  <si>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</si>
  <si>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</si>
  <si>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</si>
  <si>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</si>
  <si>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</si>
  <si>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</si>
  <si>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</si>
  <si>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</si>
  <si>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</si>
  <si>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</si>
  <si>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</si>
  <si>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</si>
  <si>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</si>
  <si>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</si>
  <si>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</si>
  <si>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</si>
  <si>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</si>
  <si>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</si>
  <si>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</si>
  <si>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</si>
  <si>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</si>
  <si>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</si>
  <si>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</si>
  <si>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</si>
  <si>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</si>
  <si>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</si>
  <si>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</si>
  <si>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</si>
  <si>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</si>
  <si>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</si>
  <si>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</si>
  <si>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</si>
  <si>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</si>
  <si>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</si>
  <si>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</si>
  <si>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</si>
  <si>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</si>
  <si>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</si>
  <si>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</si>
  <si>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</si>
  <si>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</si>
  <si>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</si>
  <si>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</si>
  <si>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</si>
  <si>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</si>
  <si>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</si>
  <si>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</si>
  <si>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</si>
  <si>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</si>
  <si>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</si>
  <si>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</si>
  <si>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</si>
  <si>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</si>
  <si>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</si>
  <si>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</si>
  <si>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</si>
  <si>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</si>
  <si>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</si>
  <si>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</si>
  <si>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</si>
  <si>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</si>
  <si>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</si>
  <si>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</si>
  <si>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</si>
  <si>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</si>
  <si>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</si>
  <si>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</si>
  <si>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</si>
  <si>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</si>
  <si>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</si>
  <si>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</si>
  <si>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</si>
  <si>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</si>
  <si>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</si>
  <si>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</si>
  <si>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</si>
  <si>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</si>
  <si>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</si>
  <si>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</si>
  <si>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</si>
  <si>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</si>
  <si>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</si>
  <si>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</si>
  <si>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</si>
  <si>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</si>
  <si>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</si>
  <si>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</si>
  <si>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</si>
  <si>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</si>
  <si>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</si>
  <si>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</si>
  <si>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</si>
  <si>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</si>
  <si>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</si>
  <si>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</si>
  <si>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</si>
  <si>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</si>
  <si>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</si>
  <si>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</si>
  <si>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</si>
  <si>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</si>
  <si>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</si>
  <si>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</si>
  <si>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</si>
  <si>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</si>
  <si>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</si>
  <si>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</si>
  <si>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</si>
  <si>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</si>
  <si>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</si>
  <si>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</si>
  <si>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</si>
  <si>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</si>
  <si>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</si>
  <si>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</si>
  <si>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</si>
  <si>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</si>
  <si>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</si>
  <si>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</si>
  <si>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</si>
  <si>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</si>
  <si>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</si>
  <si>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</si>
  <si>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</si>
  <si>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</si>
  <si>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</si>
  <si>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</si>
  <si>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</si>
  <si>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</si>
  <si>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</si>
  <si>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</si>
  <si>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</si>
  <si>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</si>
  <si>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</si>
  <si>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</si>
  <si>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</si>
  <si>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</si>
  <si>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</si>
  <si>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</si>
  <si>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</si>
  <si>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</si>
  <si>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</si>
  <si>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</si>
  <si>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</si>
  <si>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</si>
  <si>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</si>
  <si>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</si>
  <si>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</si>
  <si>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</si>
  <si>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</si>
  <si>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</si>
  <si>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</si>
  <si>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</si>
  <si>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</si>
  <si>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</si>
  <si>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</si>
  <si>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</si>
  <si>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</si>
  <si>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</si>
  <si>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</si>
  <si>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</si>
  <si>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</si>
  <si>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</si>
  <si>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</si>
  <si>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</si>
  <si>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</si>
  <si>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</si>
  <si>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</si>
  <si>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</si>
  <si>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</si>
  <si>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</si>
  <si>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</si>
  <si>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</si>
  <si>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</si>
  <si>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</si>
  <si>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</si>
  <si>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</si>
  <si>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</si>
  <si>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</si>
  <si>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</si>
  <si>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</si>
  <si>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</si>
  <si>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</si>
  <si>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</si>
  <si>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</si>
  <si>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</si>
  <si>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</si>
  <si>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</si>
  <si>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</si>
  <si>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</si>
  <si>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</si>
  <si>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</si>
  <si>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</si>
  <si>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</si>
  <si>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</si>
  <si>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</si>
  <si>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</si>
  <si>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</si>
  <si>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</si>
  <si>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</si>
  <si>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</si>
  <si>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</si>
  <si>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</si>
  <si>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</si>
  <si>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</si>
  <si>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</si>
  <si>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</si>
  <si>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</si>
  <si>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</si>
  <si>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</si>
  <si>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</si>
  <si>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</si>
  <si>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</si>
  <si>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</si>
  <si>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</si>
  <si>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</si>
  <si>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</si>
  <si>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</si>
  <si>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as r1</t>
  </si>
  <si>
    <t>.</t>
  </si>
  <si>
    <t>Fa</t>
  </si>
  <si>
    <t>LA CRUZ GLORIOSA</t>
  </si>
  <si>
    <t>DEL SEÑOR RESUCITADO</t>
  </si>
  <si>
    <t xml:space="preserve">Sol# </t>
  </si>
  <si>
    <t>ES EL ÁRBOL DE LA SALVACIÓN.</t>
  </si>
  <si>
    <t>Sol#</t>
  </si>
  <si>
    <t>DE ÉL YO ME NUTRO,</t>
  </si>
  <si>
    <t>EN ÉL ME DELEITO,</t>
  </si>
  <si>
    <t>EN SUS RAÍCES CREZCO,</t>
  </si>
  <si>
    <t>EN SUS RAMAS YO ME EXTIENDO.</t>
  </si>
  <si>
    <t>su Espíritu como brisa me fecunda;</t>
  </si>
  <si>
    <t>a su sombra he puesto yo mi tienda.</t>
  </si>
  <si>
    <t>En el hambre es la comida,</t>
  </si>
  <si>
    <t>en la desnudez es mi vestido,</t>
  </si>
  <si>
    <t>en la sed es agua viva.</t>
  </si>
  <si>
    <t>Angosto sendero, mi puerta estrecha,</t>
  </si>
  <si>
    <t>escala de Jacob, lecho de amor</t>
  </si>
  <si>
    <t>donde nos ha desposado el Señor.</t>
  </si>
  <si>
    <t>Fa#</t>
  </si>
  <si>
    <t>Do#</t>
  </si>
  <si>
    <t>En el temor es mi defensa,</t>
  </si>
  <si>
    <t>en el tropiezo me da fuerzas,</t>
  </si>
  <si>
    <t>en la victoria es la corona,</t>
  </si>
  <si>
    <t>en la lucha ella es mi premio.</t>
  </si>
  <si>
    <t>Árbol de vida eterna,</t>
  </si>
  <si>
    <t>misterio del universo.</t>
  </si>
  <si>
    <t>Columna de la tierra,</t>
  </si>
  <si>
    <t>tu cima toca el cielo</t>
  </si>
  <si>
    <t>y en tus brazos abiertos</t>
  </si>
  <si>
    <t>brilla el amor de Dios.</t>
  </si>
  <si>
    <t>Su rocío me da fuerza,</t>
  </si>
  <si>
    <t>¿QUIÉN NOS SEPARARÁ,</t>
  </si>
  <si>
    <t>QUIÉN NOS SEPARARÁ,</t>
  </si>
  <si>
    <t>DEL AMOR DE DIOS?</t>
  </si>
  <si>
    <t>¿Acaso Cristo Jesús,</t>
  </si>
  <si>
    <t>el que murió,</t>
  </si>
  <si>
    <t>más aún el que resucitó,</t>
  </si>
  <si>
    <t>el que a la derecha de Dios</t>
  </si>
  <si>
    <t>intercede por nosotros?</t>
  </si>
  <si>
    <t>¿La tribulación,</t>
  </si>
  <si>
    <t>la angustia, la persecución,</t>
  </si>
  <si>
    <t>el hambre, la desnudez,</t>
  </si>
  <si>
    <t>si en todo vencemos</t>
  </si>
  <si>
    <t>por aquel que nos amó?</t>
  </si>
  <si>
    <t>Si seguros estamos</t>
  </si>
  <si>
    <t>que ni la muerte, ni la vida,</t>
  </si>
  <si>
    <t>ni lo presente, ni lo futuro,</t>
  </si>
  <si>
    <t>ni la altura, ni la profundidad,</t>
  </si>
  <si>
    <t>ni otra criatura alguna,</t>
  </si>
  <si>
    <t>nos podrá separar de Dios.</t>
  </si>
  <si>
    <t>NOS PODRÁ SEPARAR,</t>
  </si>
  <si>
    <t>NOS PODRÁ SEPARAR</t>
  </si>
  <si>
    <t>DEL AMOR DE DIOS</t>
  </si>
  <si>
    <t>MANIFESTADO EN CRISTO JESÚS.</t>
  </si>
  <si>
    <t>¿QUIÉN NOS SEPARARÁ</t>
  </si>
  <si>
    <t>Era ya noche cuando Jacob se levantó,</t>
  </si>
  <si>
    <t>tomó a sus mujeres y a todos sus hijos</t>
  </si>
  <si>
    <t>y cruzó el vado de Yabboq.</t>
  </si>
  <si>
    <t>Los tomó y les hizo pasar el río,</t>
  </si>
  <si>
    <t>e hizo pasar también todos sus bienes</t>
  </si>
  <si>
    <t>y Jacob quedó solo.</t>
  </si>
  <si>
    <t>Y de pronto alguien luchó con él.</t>
  </si>
  <si>
    <t>Y DE PRONTO ALGUIEN LUCHÓ CON ÉL.</t>
  </si>
  <si>
    <t>Luchó, luchó con él hasta el alba.</t>
  </si>
  <si>
    <t>Viendo Aquel que Jacob se le resistía,</t>
  </si>
  <si>
    <t>le golpeó con fuerza en la cadera</t>
  </si>
  <si>
    <t>y el fémur de Jacob se dislocó</t>
  </si>
  <si>
    <t>en la lucha con Aquel.</t>
  </si>
  <si>
    <t>Suéltame, que ya viene la aurora.</t>
  </si>
  <si>
    <t>SUÉLTAME, QUE YA VIENE LA AURORA.</t>
  </si>
  <si>
    <t>Suéltame, que ya viene la aurora».</t>
  </si>
  <si>
    <t>«No, no te soltaré</t>
  </si>
  <si>
    <t>Do</t>
  </si>
  <si>
    <t>Re</t>
  </si>
  <si>
    <t>si no me bendices.</t>
  </si>
  <si>
    <t>NO, NO TE SOLTARÉ</t>
  </si>
  <si>
    <t>SI NO ME BENDICES».</t>
  </si>
  <si>
    <t>Y Dios le preguntó:</t>
  </si>
  <si>
    <t>«¿Cuál es tu nombre? ¿Cuál es tu nombre?»</t>
  </si>
  <si>
    <t>«Jacob», respondió él,</t>
  </si>
  <si>
    <t>«Jacob», respondió él.</t>
  </si>
  <si>
    <t>«No te llamarás más Jacob.</t>
  </si>
  <si>
    <t>ISRAEL, ISRAEL,</t>
  </si>
  <si>
    <t>ISRAEL SERÁ TU NOMBRE.</t>
  </si>
  <si>
    <t>ISRAEL, HAS CONOCIDO TU DEBILIDAD.</t>
  </si>
  <si>
    <t>ISRAEL, TE APOYARÁS EN DIOS.</t>
  </si>
  <si>
    <t>ISRAEL, FUERTE CON DIOS.</t>
  </si>
  <si>
    <t>ISRAEL, TU VENCERÁS.</t>
  </si>
  <si>
    <t>ISRAEL, TE APOYARÁS EN DIOS».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</si>
</sst>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EE0E114-C3E7-4B92-B012-0BF2FA27771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A6180FB-A320-4724-BC8B-47753132DFC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9265" name="Button 1" hidden="1">
              <a:extLst>
                <a:ext uri="{63B3BB69-23CF-44E3-9099-C40C66FF867C}">
                  <a14:compatExt spid="_x0000_s139265"/>
                </a:ext>
                <a:ext uri="{FF2B5EF4-FFF2-40B4-BE49-F238E27FC236}">
                  <a16:creationId xmlns:a16="http://schemas.microsoft.com/office/drawing/2014/main" id="{9FF1513B-1ADB-4666-9C88-D9FC08B0FB4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C2CD8-B5A8-483F-9E7F-B4D06D57EBD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2E77F-5088-490B-A94A-3242788F0D2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00000000-0008-0000-0700-0000011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5D08B59-5FEE-486C-B739-6BC9C9D9E23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89A2726-61DB-4F73-B647-B9B242B113C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0800-0000010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9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1016</v>
      </c>
      <c r="B7" s="37"/>
      <c r="C7" s="37"/>
      <c r="D7" s="37"/>
      <c r="E7" s="37"/>
      <c r="F7" s="38"/>
      <c r="G7" s="38"/>
      <c r="H7" s="38"/>
    </row>
    <row r="8" spans="1:8" ht="26.1" customHeight="1" x14ac:dyDescent="0.45">
      <c r="A8" s="37" t="s">
        <v>1024</v>
      </c>
      <c r="B8" s="37"/>
      <c r="C8" s="37"/>
      <c r="D8" s="37"/>
      <c r="E8" s="37"/>
      <c r="F8" s="38"/>
      <c r="G8" s="38"/>
      <c r="H8" s="38"/>
    </row>
    <row r="9" spans="1:8" ht="26.1" customHeight="1" x14ac:dyDescent="0.45">
      <c r="A9" s="37" t="s">
        <v>1025</v>
      </c>
      <c r="B9" s="37"/>
      <c r="C9" s="37"/>
      <c r="D9" s="37"/>
      <c r="E9" s="37"/>
      <c r="F9" s="38"/>
      <c r="G9" s="38"/>
      <c r="H9" s="38"/>
    </row>
    <row r="10" spans="1:8" ht="26.1" customHeight="1" x14ac:dyDescent="0.45">
      <c r="A10" s="37" t="s">
        <v>1026</v>
      </c>
      <c r="B10" s="37"/>
      <c r="C10" s="37"/>
      <c r="D10" s="37"/>
      <c r="E10" s="38"/>
      <c r="F10" s="38"/>
      <c r="G10" s="38"/>
      <c r="H10" s="38"/>
    </row>
    <row r="11" spans="1:8" ht="26.1" customHeight="1" x14ac:dyDescent="0.45">
      <c r="A11" s="37" t="s">
        <v>1027</v>
      </c>
      <c r="B11" s="37"/>
      <c r="C11" s="37"/>
      <c r="D11" s="37"/>
      <c r="E11" s="38"/>
      <c r="F11" s="38"/>
      <c r="G11" s="38"/>
      <c r="H11" s="38"/>
    </row>
    <row r="12" spans="1:8" ht="26.1" customHeight="1" x14ac:dyDescent="0.45">
      <c r="A12" s="37" t="s">
        <v>1028</v>
      </c>
      <c r="B12" s="37"/>
      <c r="C12" s="37"/>
      <c r="D12" s="37"/>
      <c r="E12" s="38"/>
      <c r="F12" s="38"/>
      <c r="G12" s="38"/>
      <c r="H12" s="38"/>
    </row>
    <row r="13" spans="1:8" ht="26.1" customHeight="1" x14ac:dyDescent="0.45">
      <c r="A13" s="37" t="s">
        <v>1029</v>
      </c>
      <c r="B13" s="37"/>
      <c r="C13" s="37"/>
      <c r="D13" s="37"/>
      <c r="E13" s="38"/>
      <c r="F13" s="38"/>
      <c r="G13" s="38"/>
      <c r="H13" s="38"/>
    </row>
    <row r="14" spans="1:8" ht="26.1" customHeight="1" x14ac:dyDescent="0.45">
      <c r="A14" s="37" t="s">
        <v>1030</v>
      </c>
      <c r="B14" s="37"/>
      <c r="C14" s="37"/>
      <c r="D14" s="37"/>
      <c r="E14" s="38"/>
      <c r="F14" s="38"/>
      <c r="G14" s="38"/>
      <c r="H14" s="38"/>
    </row>
    <row r="15" spans="1:8" ht="26.1" customHeight="1" x14ac:dyDescent="0.45">
      <c r="A15" s="37" t="s">
        <v>1031</v>
      </c>
      <c r="B15" s="37"/>
      <c r="C15" s="37"/>
      <c r="D15" s="37"/>
      <c r="E15" s="38"/>
      <c r="F15" s="38"/>
      <c r="G15" s="38"/>
      <c r="H15" s="38"/>
    </row>
    <row r="16" spans="1:8" ht="26.1" customHeight="1" x14ac:dyDescent="0.45">
      <c r="A16" s="37" t="s">
        <v>1032</v>
      </c>
      <c r="B16" s="37"/>
      <c r="C16" s="37"/>
      <c r="D16" s="37"/>
      <c r="E16" s="38"/>
      <c r="F16" s="38"/>
      <c r="G16" s="38"/>
      <c r="H16" s="38"/>
    </row>
    <row r="17" spans="1:8" ht="26.1" customHeight="1" x14ac:dyDescent="0.45">
      <c r="A17" s="37" t="s">
        <v>1033</v>
      </c>
      <c r="B17" s="37"/>
      <c r="C17" s="37"/>
      <c r="D17" s="37"/>
      <c r="E17" s="38"/>
      <c r="F17" s="38"/>
      <c r="G17" s="38"/>
      <c r="H17" s="38"/>
    </row>
    <row r="18" spans="1:8" ht="26.1" customHeight="1" x14ac:dyDescent="0.45">
      <c r="A18" s="37" t="s">
        <v>1034</v>
      </c>
      <c r="B18" s="37"/>
      <c r="C18" s="37"/>
      <c r="D18" s="37"/>
      <c r="E18" s="38"/>
      <c r="F18" s="38"/>
      <c r="G18" s="38"/>
      <c r="H18" s="38"/>
    </row>
    <row r="19" spans="1:8" ht="26.1" customHeight="1" x14ac:dyDescent="0.45">
      <c r="A19" s="37" t="s">
        <v>1035</v>
      </c>
      <c r="B19" s="37"/>
      <c r="C19" s="37"/>
      <c r="D19" s="37"/>
      <c r="E19" s="38"/>
      <c r="F19" s="38"/>
      <c r="G19" s="38"/>
      <c r="H19" s="38"/>
    </row>
    <row r="20" spans="1:8" ht="24" x14ac:dyDescent="0.45">
      <c r="A20" s="37" t="s">
        <v>1036</v>
      </c>
      <c r="B20" s="37"/>
      <c r="C20" s="37"/>
      <c r="D20" s="37"/>
      <c r="E20" s="37"/>
      <c r="F20" s="37"/>
      <c r="G20" s="37"/>
      <c r="H20" s="37"/>
    </row>
    <row r="21" spans="1:8" ht="24" x14ac:dyDescent="0.45">
      <c r="A21" s="37" t="s">
        <v>1037</v>
      </c>
      <c r="B21" s="37"/>
      <c r="C21" s="37"/>
      <c r="D21" s="37"/>
      <c r="E21" s="37"/>
      <c r="F21" s="37"/>
      <c r="G21" s="37"/>
      <c r="H21" s="37"/>
    </row>
    <row r="22" spans="1:8" ht="24" x14ac:dyDescent="0.45">
      <c r="A22" s="37" t="s">
        <v>1038</v>
      </c>
      <c r="B22" s="37"/>
      <c r="C22" s="37"/>
      <c r="D22" s="37"/>
      <c r="E22" s="37"/>
      <c r="F22" s="37"/>
      <c r="G22" s="37"/>
      <c r="H22" s="37"/>
    </row>
    <row r="23" spans="1:8" ht="24" x14ac:dyDescent="0.45">
      <c r="A23" s="37" t="s">
        <v>1039</v>
      </c>
      <c r="B23" s="37"/>
      <c r="C23" s="37"/>
      <c r="D23" s="37"/>
      <c r="E23" s="37"/>
      <c r="F23" s="37"/>
      <c r="G23" s="37"/>
      <c r="H23" s="37"/>
    </row>
    <row r="24" spans="1:8" ht="24" x14ac:dyDescent="0.45">
      <c r="A24" s="37" t="s">
        <v>1040</v>
      </c>
      <c r="B24" s="37"/>
      <c r="C24" s="37"/>
      <c r="D24" s="37"/>
      <c r="E24" s="37"/>
      <c r="F24" s="37"/>
      <c r="G24" s="37"/>
      <c r="H24" s="37"/>
    </row>
    <row r="25" spans="1:8" ht="24" x14ac:dyDescent="0.45">
      <c r="A25" s="37" t="s">
        <v>1043</v>
      </c>
      <c r="B25" s="37"/>
      <c r="C25" s="37"/>
      <c r="D25" s="37"/>
      <c r="E25" s="37"/>
      <c r="F25" s="37"/>
      <c r="G25" s="37"/>
      <c r="H25" s="37"/>
    </row>
    <row r="26" spans="1:8" ht="24" x14ac:dyDescent="0.45">
      <c r="A26" s="37" t="s">
        <v>1017</v>
      </c>
      <c r="B26" s="37"/>
      <c r="C26" s="37"/>
      <c r="D26" s="37"/>
      <c r="E26" s="37"/>
      <c r="F26" s="37"/>
      <c r="G26" s="37"/>
      <c r="H26" s="37"/>
    </row>
    <row r="27" spans="1:8" ht="24" x14ac:dyDescent="0.45">
      <c r="A27" s="37" t="s">
        <v>1044</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1042</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1042</v>
      </c>
      <c r="D70" t="s">
        <v>326</v>
      </c>
      <c r="E70" t="s">
        <v>260</v>
      </c>
      <c r="F70" s="6" t="s">
        <v>18</v>
      </c>
      <c r="M70" t="s">
        <v>1041</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1045</v>
      </c>
      <c r="D72" t="s">
        <v>449</v>
      </c>
      <c r="E72" t="s">
        <v>260</v>
      </c>
      <c r="F72" s="6" t="s">
        <v>18</v>
      </c>
      <c r="M72" t="s">
        <v>1046</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227</v>
      </c>
      <c r="E1" s="40"/>
      <c r="F1" s="40"/>
      <c r="G1" s="40"/>
      <c r="H1" s="40"/>
      <c r="I1" s="40"/>
      <c r="J1" s="40"/>
      <c r="K1" s="40"/>
      <c r="L1" s="41" t="str">
        <f>VLOOKUP(C1,'[1]Codigo Canto'!A3:AQ236,38,FALSE)</f>
        <v>HIMNO A LA CRUZ GLORIOSA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HIMNO A LA CRUZ GLORIOSA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himnoalacruzgloriosa</v>
      </c>
      <c r="L7" s="48" t="str">
        <f>_xlfn.CONCAT("        id: ","""",C7,"""",",")</f>
        <v xml:space="preserve">        id: "himnoalacruzgloriosa",</v>
      </c>
    </row>
    <row r="8" spans="2:32" ht="23.25" x14ac:dyDescent="0.25">
      <c r="C8" t="str">
        <f>PROPER(L1)</f>
        <v>Himno A La Cruz Gloriosa</v>
      </c>
      <c r="L8" s="48" t="str">
        <f>_xlfn.CONCAT("        tt: ","""",C8,"""",",")</f>
        <v xml:space="preserve">        tt: "Himno A La Cruz Gloriosa",</v>
      </c>
    </row>
    <row r="9" spans="2:32" ht="23.25" x14ac:dyDescent="0.25">
      <c r="C9" t="str">
        <f>PROPER(L1)</f>
        <v>Himno A La Cruz Gloriosa</v>
      </c>
      <c r="L9" s="48" t="str">
        <f>_xlfn.CONCAT("        title: ","""",C9,"""",",")</f>
        <v xml:space="preserve">        title: "Himno A La Cruz Gloriosa",</v>
      </c>
    </row>
    <row r="10" spans="2:32" ht="23.25" x14ac:dyDescent="0.25">
      <c r="C10" t="str">
        <f>VLOOKUP(C1,'[1]Codigo Canto'!A3:AQ236,12,FALSE)</f>
        <v>Homilía La Santa Pascua (Anónimo s. II)</v>
      </c>
      <c r="L10" s="48" t="str">
        <f>_xlfn.CONCAT("        ","subtitle: ","""",C10,"""",",")</f>
        <v xml:space="preserve">        subtitle: "Homilía La Santa Pascua (Anónimo s. II)",</v>
      </c>
    </row>
    <row r="11" spans="2:32" ht="23.25" x14ac:dyDescent="0.25">
      <c r="C11" t="str">
        <f>_xlfn.CONCAT("category: [",VLOOKUP(C1,Table223[],16,FALSE),"],")</f>
        <v>category: ["Catecumenado"],</v>
      </c>
      <c r="L11" s="48" t="str">
        <f>_xlfn.CONCAT("        ",C11)</f>
        <v xml:space="preserve">        category: ["Catecumenado"],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227</v>
      </c>
      <c r="L16" s="48" t="str">
        <f>_xlfn.CONCAT("        dbno: ","""",C16,"""",",")</f>
        <v xml:space="preserve">        dbno: "227",</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himnoalacruzgloriosa</v>
      </c>
      <c r="L19" s="48" t="str">
        <f>_xlfn.CONCAT("        audioSrc: ","""/audio/",C19,".mp3""",",")</f>
        <v xml:space="preserve">        audioSrc: "/audio/himnoalacruzgloriosa.mp3",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226</v>
      </c>
      <c r="C26" t="str">
        <f>VLOOKUP(B26,[1]Buscador!A3:AP240,31,FALSE)</f>
        <v>/resucito/src/index.html?canto=heaquiquenuestroespejoeselsenor</v>
      </c>
      <c r="L26" s="48" t="str">
        <f>_xlfn.CONCAT("        ant: ","""",C26,"""",",")</f>
        <v xml:space="preserve">        ant: "/resucito/src/index.html?canto=heaquiquenuestroespejoeselsenor",</v>
      </c>
    </row>
    <row r="27" spans="2:40" ht="23.25" x14ac:dyDescent="0.25">
      <c r="B27">
        <f>+C1+1</f>
        <v>228</v>
      </c>
      <c r="C27" t="str">
        <f>VLOOKUP(B27,[1]Buscador!A3:AP240,31,FALSE)</f>
        <v>/resucito/src/index.html?canto=jacob</v>
      </c>
      <c r="L27" s="48" t="str">
        <f>_xlfn.CONCAT("        sig: ","""",C27,"""",",")</f>
        <v xml:space="preserve">        sig: "/resucito/src/index.html?canto=jacob",</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HIMNO A LA CRUZ GLORIOSA</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2F73D-0FC1-4A7B-8F40-5C8B1FE695C3}">
  <sheetPr codeName="Sheet71">
    <tabColor rgb="FF00B0F0"/>
  </sheetPr>
  <dimension ref="A1:AN83"/>
  <sheetViews>
    <sheetView tabSelected="1" zoomScale="85" zoomScaleNormal="85" workbookViewId="0">
      <pane xSplit="2" ySplit="1" topLeftCell="C40" activePane="bottomRight" state="frozen"/>
      <selection pane="topRight" activeCell="C1" sqref="C1"/>
      <selection pane="bottomLeft" activeCell="A2" sqref="A2"/>
      <selection pane="bottomRight" activeCell="B70" sqref="B7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228</v>
      </c>
      <c r="E1" s="40"/>
      <c r="F1" s="40"/>
      <c r="G1" s="40"/>
      <c r="H1" s="40"/>
      <c r="I1" s="40"/>
      <c r="J1" s="40"/>
      <c r="K1" s="40"/>
      <c r="L1" s="41" t="str">
        <f ca="1">UPPER(VLOOKUP(C1,Table223[],3,FALSE))</f>
        <v xml:space="preserve">JACOB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JACOB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jacob</v>
      </c>
      <c r="L7" s="48" t="str">
        <f ca="1">_xlfn.CONCAT("        id: ","""",C7,"""",",")</f>
        <v xml:space="preserve">        id: "jacob",</v>
      </c>
    </row>
    <row r="8" spans="2:32" ht="23.25" x14ac:dyDescent="0.25">
      <c r="C8" t="str">
        <f ca="1">PROPER(L1)</f>
        <v xml:space="preserve">Jacob </v>
      </c>
      <c r="L8" s="48" t="str">
        <f ca="1">_xlfn.CONCAT("        tt: ","""",C8,"""",",")</f>
        <v xml:space="preserve">        tt: "Jacob ",</v>
      </c>
    </row>
    <row r="9" spans="2:32" ht="23.25" x14ac:dyDescent="0.25">
      <c r="C9" t="str">
        <f ca="1">PROPER(L1)</f>
        <v xml:space="preserve">Jacob </v>
      </c>
      <c r="L9" s="48" t="str">
        <f ca="1">_xlfn.CONCAT("        title: ","""",C9,"""",",")</f>
        <v xml:space="preserve">        title: "Jacob ",</v>
      </c>
    </row>
    <row r="10" spans="2:32" ht="23.25" x14ac:dyDescent="0.25">
      <c r="C10" t="str">
        <f ca="1">VLOOKUP(C1,Table223[],4,FALSE)</f>
        <v xml:space="preserve">Genesis 32,23-29 </v>
      </c>
      <c r="L10" s="48" t="str">
        <f ca="1">_xlfn.CONCAT("        ","subtitle: ","""",C10,"""",",")</f>
        <v xml:space="preserve">        subtitle: "Genesis 32,23-29 ",</v>
      </c>
    </row>
    <row r="11" spans="2:32" ht="23.25" x14ac:dyDescent="0.25">
      <c r="C11" t="str">
        <f ca="1">_xlfn.CONCAT("category: [",VLOOKUP(C1,Table223[],16,FALSE),"],")</f>
        <v>category: ["Catecumenado","Antiguo Testamento"],</v>
      </c>
      <c r="L11" s="48" t="str">
        <f ca="1">_xlfn.CONCAT("        ",C11)</f>
        <v xml:space="preserve">        category: ["Catecumenado","Antiguo Testamento"],</v>
      </c>
    </row>
    <row r="12" spans="2:32" ht="23.25" x14ac:dyDescent="0.25">
      <c r="C12" t="str">
        <f ca="1">VLOOKUP(C1,Table223[],5,FALSE)</f>
        <v>Catecumenado</v>
      </c>
      <c r="L12" s="48" t="str">
        <f ca="1">_xlfn.CONCAT("        catCanto: ","""",C12,"""",",   // Precatecumenado | Catecumenado | Liturgia | Eleccion")</f>
        <v xml:space="preserve">        catCanto: "Catecumenado",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228</v>
      </c>
      <c r="L16" s="48" t="str">
        <f ca="1">_xlfn.CONCAT("        dbno: ","""",C16,"""",",")</f>
        <v xml:space="preserve">        dbno: "228",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jacob</v>
      </c>
      <c r="L19" s="48" t="str">
        <f ca="1">_xlfn.CONCAT("        audioSrc: ","""/audio/",C19,".mp3""",",")</f>
        <v xml:space="preserve">        audioSrc: "/audio/jacob.mp3",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227</v>
      </c>
      <c r="C26" t="str">
        <f ca="1">VLOOKUP(B26,Table4[],13,FALSE)</f>
        <v>"/resucito/src/index.html?canto=himnoalacruzgloriosa"</v>
      </c>
      <c r="L26" s="48" t="str">
        <f ca="1">_xlfn.CONCAT("        ant: ",C26,",")</f>
        <v xml:space="preserve">        ant: "/resucito/src/index.html?canto=himnoalacruzgloriosa",</v>
      </c>
    </row>
    <row r="27" spans="1:40" ht="23.25" x14ac:dyDescent="0.25">
      <c r="B27">
        <f ca="1">+C1+1</f>
        <v>229</v>
      </c>
      <c r="C27" t="str">
        <f ca="1">VLOOKUP(B27,Table4[],13,FALSE)</f>
        <v>"/resucito/src/index.html?canto=ningunopuedeserviradossenores"</v>
      </c>
      <c r="L27" s="48" t="str">
        <f ca="1">_xlfn.CONCAT("        sig: ",C27,",")</f>
        <v xml:space="preserve">        sig: "/resucito/src/index.html?canto=ningunopuedeserviradossenores",</v>
      </c>
    </row>
    <row r="28" spans="1:40" ht="23.25" x14ac:dyDescent="0.25">
      <c r="L28" s="46" t="s">
        <v>991</v>
      </c>
    </row>
    <row r="29" spans="1:40" ht="36" thickBot="1" x14ac:dyDescent="0.3">
      <c r="A29" s="49"/>
      <c r="B29" s="49"/>
      <c r="C29" s="49" t="s">
        <v>1048</v>
      </c>
      <c r="D29" s="49"/>
      <c r="E29" s="49"/>
      <c r="F29" s="49"/>
      <c r="G29" s="49"/>
      <c r="H29" s="49"/>
      <c r="I29" s="49"/>
      <c r="J29" s="49"/>
      <c r="K29" s="49"/>
      <c r="L29" s="50" t="s">
        <v>992</v>
      </c>
    </row>
    <row r="30" spans="1:40" ht="25.5" thickTop="1" thickBot="1" x14ac:dyDescent="0.4">
      <c r="B30" t="s">
        <v>1014</v>
      </c>
      <c r="C30" s="113" t="s">
        <v>1104</v>
      </c>
      <c r="D30" s="112" t="s">
        <v>1013</v>
      </c>
      <c r="E30" s="52" t="s">
        <v>1012</v>
      </c>
      <c r="F30" s="53"/>
      <c r="G30" s="53"/>
      <c r="H30" s="52"/>
      <c r="I30" s="52"/>
      <c r="J30" s="54"/>
      <c r="K30" s="54"/>
      <c r="L30" s="55" t="str">
        <f t="shared" ref="L30:L31" si="0">IF(C30="","",_xlfn.CONCAT("            { line: ","""",C30,", ",M30:AN30,""", sC: ","""",B30,"""},"))</f>
        <v xml:space="preserve">            { line: "Era ya noche cuando Jacob se levantó,, (La,m,20)", sC: "tc"},</v>
      </c>
      <c r="M30" s="56" t="str">
        <f t="shared" ref="M30:M35" si="1">IF(N30="","","(")</f>
        <v>(</v>
      </c>
      <c r="N30" s="57" t="str">
        <f t="shared" ref="N30:N70" si="2">IF(D30="","",D30)</f>
        <v>La</v>
      </c>
      <c r="O30" s="58" t="str">
        <f t="shared" ref="O30:O35" si="3">IF(N30="","",",")</f>
        <v>,</v>
      </c>
      <c r="P30" s="59" t="str">
        <f t="shared" ref="P30:P70"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
      </c>
      <c r="U30" s="63" t="str">
        <f t="shared" ref="U30:U70" si="8">IF(F30="","",F30)</f>
        <v/>
      </c>
      <c r="V30" s="64" t="str">
        <f t="shared" ref="V30:V35" si="9">IF(U30="","",",")</f>
        <v/>
      </c>
      <c r="W30" s="65" t="str">
        <f t="shared" ref="W30:W70" si="10">IF(G30="","",G30)</f>
        <v/>
      </c>
      <c r="X30" s="64" t="str">
        <f t="shared" ref="X30:X35" si="11">IF(U30="","",",")</f>
        <v/>
      </c>
      <c r="Y30" s="64" t="str">
        <f t="shared" ref="Y30:Y35" si="12">IF(U30="","",250)</f>
        <v/>
      </c>
      <c r="Z30" s="56" t="str">
        <f t="shared" ref="Z30:Z35" si="13">IF(U30="","",")")</f>
        <v/>
      </c>
      <c r="AA30" s="66" t="str">
        <f t="shared" ref="AA30:AA35" si="14">IF(AB30="","","(")</f>
        <v/>
      </c>
      <c r="AB30" s="57" t="str">
        <f t="shared" ref="AB30:AB70"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0"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1105</v>
      </c>
      <c r="D31" s="112" t="s">
        <v>1049</v>
      </c>
      <c r="E31" s="52"/>
      <c r="F31" s="53" t="s">
        <v>1011</v>
      </c>
      <c r="G31" s="53"/>
      <c r="H31" s="52"/>
      <c r="I31" s="52"/>
      <c r="J31" s="54"/>
      <c r="K31" s="54"/>
      <c r="L31" s="55" t="str">
        <f t="shared" si="0"/>
        <v xml:space="preserve">            { line: "tomó a sus mujeres y a todos sus hijos, (Fa,,20)(Mi,,250)", sC: ""},</v>
      </c>
      <c r="M31" s="56" t="str">
        <f t="shared" si="1"/>
        <v>(</v>
      </c>
      <c r="N31" s="57" t="str">
        <f t="shared" si="2"/>
        <v>Fa</v>
      </c>
      <c r="O31" s="58" t="str">
        <f t="shared" si="3"/>
        <v>,</v>
      </c>
      <c r="P31" s="59" t="str">
        <f t="shared" si="4"/>
        <v/>
      </c>
      <c r="Q31" s="60" t="str">
        <f t="shared" si="5"/>
        <v>,</v>
      </c>
      <c r="R31" s="61">
        <f t="shared" ref="R31:R70" si="28">IF(N31="Do",10,IF(N31="Re",22,IF(N31="Mi",20,IF(N31="Fa",20,IF(N31="Sol",14,IF(N31="La",20,IF(N31="Si",20,IF(N31="Do#",14,IF(N31="Fa#",15,IF(N31="Sol#",20,""))))))))))</f>
        <v>20</v>
      </c>
      <c r="S31" s="56" t="str">
        <f t="shared" si="6"/>
        <v>)</v>
      </c>
      <c r="T31" s="62" t="str">
        <f t="shared" si="7"/>
        <v>(</v>
      </c>
      <c r="U31" s="63" t="str">
        <f t="shared" si="8"/>
        <v>Mi</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1106</v>
      </c>
      <c r="D32" s="112" t="s">
        <v>1013</v>
      </c>
      <c r="E32" s="52" t="s">
        <v>1012</v>
      </c>
      <c r="F32" s="53"/>
      <c r="G32" s="53"/>
      <c r="H32" s="52"/>
      <c r="I32" s="52"/>
      <c r="J32" s="54"/>
      <c r="K32" s="54"/>
      <c r="L32" s="55" t="str">
        <f>IF(C32="","",_xlfn.CONCAT("            { line: ","""",C32,", ",M32:AN32,""", sC: ","""",B32,"""},"))</f>
        <v xml:space="preserve">            { line: "y cruzó el vado de Yabboq., (La,m,20)",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113" t="s">
        <v>1107</v>
      </c>
      <c r="D34" s="112" t="s">
        <v>1013</v>
      </c>
      <c r="E34" s="52" t="s">
        <v>1012</v>
      </c>
      <c r="F34" s="53"/>
      <c r="G34" s="53"/>
      <c r="H34" s="52"/>
      <c r="I34" s="52"/>
      <c r="J34" s="54"/>
      <c r="K34" s="54"/>
      <c r="L34" s="55" t="str">
        <f>IF(C34="","",_xlfn.CONCAT("            { line: ","""",C34,", ",M34:AN34,""", sC: ","""",B34,"""},"))</f>
        <v xml:space="preserve">            { line: "Los tomó y les hizo pasar el río,,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1108</v>
      </c>
      <c r="D35" s="112" t="s">
        <v>1049</v>
      </c>
      <c r="E35" s="52"/>
      <c r="F35" s="53" t="s">
        <v>1011</v>
      </c>
      <c r="G35" s="53"/>
      <c r="H35" s="52"/>
      <c r="I35" s="52"/>
      <c r="J35" s="54"/>
      <c r="K35" s="54"/>
      <c r="L35" s="55" t="str">
        <f t="shared" ref="L35:L49" si="29">IF(C35="","",_xlfn.CONCAT("            { line: ","""",C35,", ",M35:AN35,""", sC: ","""",B35,"""},"))</f>
        <v xml:space="preserve">            { line: "e hizo pasar también todos sus bienes, (Fa,,20)(Mi,,250)", sC: ""},</v>
      </c>
      <c r="M35" s="56" t="str">
        <f t="shared" si="1"/>
        <v>(</v>
      </c>
      <c r="N35" s="57" t="str">
        <f t="shared" si="2"/>
        <v>Fa</v>
      </c>
      <c r="O35" s="58" t="str">
        <f t="shared" si="3"/>
        <v>,</v>
      </c>
      <c r="P35" s="59" t="str">
        <f t="shared" si="4"/>
        <v/>
      </c>
      <c r="Q35" s="60" t="str">
        <f t="shared" si="5"/>
        <v>,</v>
      </c>
      <c r="R35" s="61">
        <f t="shared" si="28"/>
        <v>20</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1109</v>
      </c>
      <c r="D36" s="112" t="s">
        <v>1013</v>
      </c>
      <c r="E36" s="52" t="s">
        <v>1012</v>
      </c>
      <c r="F36" s="53"/>
      <c r="G36" s="53"/>
      <c r="H36" s="52"/>
      <c r="I36" s="52"/>
      <c r="J36" s="54"/>
      <c r="K36" s="54"/>
      <c r="L36" s="55" t="str">
        <f t="shared" si="29"/>
        <v xml:space="preserve">            { line: "y Jacob quedó solo.,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1110</v>
      </c>
      <c r="D38" s="112" t="s">
        <v>1015</v>
      </c>
      <c r="E38" s="52"/>
      <c r="F38" s="53" t="s">
        <v>1013</v>
      </c>
      <c r="G38" s="53" t="s">
        <v>1012</v>
      </c>
      <c r="H38" s="52"/>
      <c r="I38" s="52"/>
      <c r="J38" s="54"/>
      <c r="K38" s="54"/>
      <c r="L38" s="55" t="str">
        <f t="shared" si="29"/>
        <v xml:space="preserve">            { line: "Y de pronto alguien luchó con él., (Sol,,14)(La,m,250)", sC: "tc"},</v>
      </c>
      <c r="M38" s="56" t="str">
        <f>IF(N38="","","(")</f>
        <v>(</v>
      </c>
      <c r="N38" s="57" t="str">
        <f>IF(D38="","",D38)</f>
        <v>Sol</v>
      </c>
      <c r="O38" s="58" t="str">
        <f>IF(N38="","",",")</f>
        <v>,</v>
      </c>
      <c r="P38" s="59" t="str">
        <f>IF(E38="","",E38)</f>
        <v/>
      </c>
      <c r="Q38" s="60" t="str">
        <f>IF(N38="","",",")</f>
        <v>,</v>
      </c>
      <c r="R38" s="61">
        <f t="shared" si="28"/>
        <v>14</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1111</v>
      </c>
      <c r="D39" s="112" t="s">
        <v>1015</v>
      </c>
      <c r="E39" s="52"/>
      <c r="F39" s="53" t="s">
        <v>1013</v>
      </c>
      <c r="G39" s="53" t="s">
        <v>1012</v>
      </c>
      <c r="H39" s="52"/>
      <c r="I39" s="52"/>
      <c r="J39" s="54"/>
      <c r="K39" s="54"/>
      <c r="L39" s="55" t="str">
        <f t="shared" si="29"/>
        <v xml:space="preserve">            { line: "Y DE PRONTO ALGUIEN LUCHÓ CON ÉL., (Sol,,14)(La,m,250)", sC: "ta as"},</v>
      </c>
      <c r="M39" s="56" t="str">
        <f>IF(N39="","","(")</f>
        <v>(</v>
      </c>
      <c r="N39" s="57" t="str">
        <f>IF(D39="","",D39)</f>
        <v>Sol</v>
      </c>
      <c r="O39" s="58" t="str">
        <f>IF(N39="","",",")</f>
        <v>,</v>
      </c>
      <c r="P39" s="59" t="str">
        <f>IF(E39="","",E39)</f>
        <v/>
      </c>
      <c r="Q39" s="60" t="str">
        <f>IF(N39="","",",")</f>
        <v>,</v>
      </c>
      <c r="R39" s="61">
        <f t="shared" si="28"/>
        <v>14</v>
      </c>
      <c r="S39" s="56" t="str">
        <f>IF(N39="","",")")</f>
        <v>)</v>
      </c>
      <c r="T39" s="62" t="str">
        <f>IF(U39="","","(")</f>
        <v>(</v>
      </c>
      <c r="U39" s="63" t="str">
        <f>IF(F39="","",F39)</f>
        <v>La</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1014</v>
      </c>
      <c r="C40" s="113" t="s">
        <v>1112</v>
      </c>
      <c r="D40" s="112" t="s">
        <v>1015</v>
      </c>
      <c r="E40" s="52"/>
      <c r="F40" s="53" t="s">
        <v>1013</v>
      </c>
      <c r="G40" s="53" t="s">
        <v>1012</v>
      </c>
      <c r="H40" s="52"/>
      <c r="I40" s="52"/>
      <c r="J40" s="54"/>
      <c r="K40" s="54"/>
      <c r="L40" s="55" t="str">
        <f t="shared" si="29"/>
        <v xml:space="preserve">            { line: "Luchó, luchó con él hasta el alba., (Sol,,14)(La,m,250)", sC: "tc"},</v>
      </c>
      <c r="M40" s="56" t="str">
        <f t="shared" ref="M40:M43" si="30">IF(N40="","","(")</f>
        <v>(</v>
      </c>
      <c r="N40" s="57" t="str">
        <f t="shared" ref="N40:N43" si="31">IF(D40="","",D40)</f>
        <v>Sol</v>
      </c>
      <c r="O40" s="58" t="str">
        <f t="shared" ref="O40:O43" si="32">IF(N40="","",",")</f>
        <v>,</v>
      </c>
      <c r="P40" s="59" t="str">
        <f t="shared" ref="P40:P43" si="33">IF(E40="","",E40)</f>
        <v/>
      </c>
      <c r="Q40" s="60" t="str">
        <f t="shared" ref="Q40:Q43" si="34">IF(N40="","",",")</f>
        <v>,</v>
      </c>
      <c r="R40" s="61">
        <f t="shared" si="28"/>
        <v>14</v>
      </c>
      <c r="S40" s="56" t="str">
        <f t="shared" ref="S40:S43" si="35">IF(N40="","",")")</f>
        <v>)</v>
      </c>
      <c r="T40" s="62" t="str">
        <f t="shared" ref="T40:T43" si="36">IF(U40="","","(")</f>
        <v>(</v>
      </c>
      <c r="U40" s="63" t="str">
        <f t="shared" ref="U40:U43" si="37">IF(F40="","",F40)</f>
        <v>La</v>
      </c>
      <c r="V40" s="64" t="str">
        <f t="shared" ref="V40:V43" si="38">IF(U40="","",",")</f>
        <v>,</v>
      </c>
      <c r="W40" s="65" t="str">
        <f t="shared" ref="W40:W43" si="39">IF(G40="","",G40)</f>
        <v>m</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1113</v>
      </c>
      <c r="D42" s="112" t="s">
        <v>1013</v>
      </c>
      <c r="E42" s="52" t="s">
        <v>1012</v>
      </c>
      <c r="F42" s="53" t="s">
        <v>1049</v>
      </c>
      <c r="G42" s="53"/>
      <c r="H42" s="52"/>
      <c r="I42" s="52"/>
      <c r="J42" s="54"/>
      <c r="K42" s="54"/>
      <c r="L42" s="55" t="str">
        <f t="shared" si="29"/>
        <v xml:space="preserve">            { line: "Viendo Aquel que Jacob se le resistía,, (La,m,20)(Fa,,250)", sC: "tc"},</v>
      </c>
      <c r="M42" s="56" t="str">
        <f t="shared" si="30"/>
        <v>(</v>
      </c>
      <c r="N42" s="57" t="str">
        <f t="shared" si="31"/>
        <v>La</v>
      </c>
      <c r="O42" s="58" t="str">
        <f t="shared" si="32"/>
        <v>,</v>
      </c>
      <c r="P42" s="59" t="str">
        <f t="shared" si="33"/>
        <v>m</v>
      </c>
      <c r="Q42" s="60" t="str">
        <f t="shared" si="34"/>
        <v>,</v>
      </c>
      <c r="R42" s="61">
        <f t="shared" si="28"/>
        <v>20</v>
      </c>
      <c r="S42" s="56" t="str">
        <f t="shared" si="35"/>
        <v>)</v>
      </c>
      <c r="T42" s="62" t="str">
        <f t="shared" si="36"/>
        <v>(</v>
      </c>
      <c r="U42" s="63" t="str">
        <f t="shared" si="37"/>
        <v>Fa</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1114</v>
      </c>
      <c r="D43" s="112"/>
      <c r="E43" s="52"/>
      <c r="F43" s="53"/>
      <c r="G43" s="53"/>
      <c r="H43" s="52"/>
      <c r="I43" s="52"/>
      <c r="J43" s="54"/>
      <c r="K43" s="54"/>
      <c r="L43" s="55" t="str">
        <f t="shared" si="29"/>
        <v xml:space="preserve">            { line: "le golpeó con fuerza en la cadera, ", sC: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C44" s="113" t="s">
        <v>1115</v>
      </c>
      <c r="D44" s="112" t="s">
        <v>1011</v>
      </c>
      <c r="E44" s="52"/>
      <c r="F44" s="53"/>
      <c r="G44" s="53"/>
      <c r="H44" s="52"/>
      <c r="I44" s="52"/>
      <c r="J44" s="54"/>
      <c r="K44" s="54"/>
      <c r="L44" s="55" t="str">
        <f t="shared" si="29"/>
        <v xml:space="preserve">            { line: "y el fémur de Jacob se dislocó, (Mi,,20)", sC: ""},</v>
      </c>
      <c r="M44" s="56" t="str">
        <f>IF(N44="","","(")</f>
        <v>(</v>
      </c>
      <c r="N44" s="57" t="str">
        <f>IF(D44="","",D44)</f>
        <v>Mi</v>
      </c>
      <c r="O44" s="58" t="str">
        <f>IF(N44="","",",")</f>
        <v>,</v>
      </c>
      <c r="P44" s="59" t="str">
        <f>IF(E44="","",E44)</f>
        <v/>
      </c>
      <c r="Q44" s="60" t="str">
        <f>IF(N44="","",",")</f>
        <v>,</v>
      </c>
      <c r="R44" s="61">
        <f t="shared" si="28"/>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1116</v>
      </c>
      <c r="D45" s="112" t="s">
        <v>1013</v>
      </c>
      <c r="E45" s="52" t="s">
        <v>1012</v>
      </c>
      <c r="F45" s="53"/>
      <c r="G45" s="53"/>
      <c r="H45" s="52"/>
      <c r="I45" s="52"/>
      <c r="J45" s="54"/>
      <c r="K45" s="54"/>
      <c r="L45" s="55" t="str">
        <f>IF(C45="","",_xlfn.CONCAT("            { line: ","""",C45,", ",M45:AN45,""", sC: ","""",B45,"""},"))</f>
        <v xml:space="preserve">            { line: "en la lucha con Aquel., (La,m,20)", sC: ""},</v>
      </c>
      <c r="M45" s="56" t="str">
        <f>IF(N45="","","(")</f>
        <v>(</v>
      </c>
      <c r="N45" s="57" t="str">
        <f>IF(D45="","",D45)</f>
        <v>La</v>
      </c>
      <c r="O45" s="58" t="str">
        <f>IF(N45="","",",")</f>
        <v>,</v>
      </c>
      <c r="P45" s="59" t="str">
        <f>IF(E45="","",E45)</f>
        <v>m</v>
      </c>
      <c r="Q45" s="60" t="str">
        <f>IF(N45="","",",")</f>
        <v>,</v>
      </c>
      <c r="R45" s="61">
        <f>IF(N45="Do",10,IF(N45="Re",22,IF(N45="Mi",20,IF(N45="Fa",20,IF(N45="Sol",14,IF(N45="La",20,IF(N45="Si",20,IF(N45="Do#",14,IF(N45="Fa#",15,IF(N45="Sol#",20,""))))))))))</f>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1014</v>
      </c>
      <c r="C47" s="113" t="s">
        <v>1117</v>
      </c>
      <c r="D47" s="112" t="s">
        <v>1015</v>
      </c>
      <c r="E47" s="52"/>
      <c r="F47" s="53" t="s">
        <v>1013</v>
      </c>
      <c r="G47" s="53" t="s">
        <v>1012</v>
      </c>
      <c r="H47" s="52"/>
      <c r="I47" s="52"/>
      <c r="J47" s="54"/>
      <c r="K47" s="54"/>
      <c r="L47" s="55" t="str">
        <f t="shared" si="29"/>
        <v xml:space="preserve">            { line: "Suéltame, que ya viene la aurora., (Sol,,14)(La,m,250)", sC: "tc"},</v>
      </c>
      <c r="M47" s="56" t="str">
        <f>IF(N47="","","(")</f>
        <v>(</v>
      </c>
      <c r="N47" s="57" t="str">
        <f>IF(D47="","",D47)</f>
        <v>Sol</v>
      </c>
      <c r="O47" s="58" t="str">
        <f>IF(N47="","",",")</f>
        <v>,</v>
      </c>
      <c r="P47" s="59" t="str">
        <f>IF(E47="","",E47)</f>
        <v/>
      </c>
      <c r="Q47" s="60" t="str">
        <f>IF(N47="","",",")</f>
        <v>,</v>
      </c>
      <c r="R47" s="61">
        <f t="shared" si="28"/>
        <v>14</v>
      </c>
      <c r="S47" s="56" t="str">
        <f>IF(N47="","",")")</f>
        <v>)</v>
      </c>
      <c r="T47" s="62" t="str">
        <f>IF(U47="","","(")</f>
        <v>(</v>
      </c>
      <c r="U47" s="63" t="str">
        <f>IF(F47="","",F47)</f>
        <v>La</v>
      </c>
      <c r="V47" s="64" t="str">
        <f>IF(U47="","",",")</f>
        <v>,</v>
      </c>
      <c r="W47" s="65" t="str">
        <f>IF(G47="","",G47)</f>
        <v>m</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997</v>
      </c>
      <c r="C48" s="113" t="s">
        <v>1118</v>
      </c>
      <c r="D48" s="112" t="s">
        <v>1015</v>
      </c>
      <c r="E48" s="52"/>
      <c r="F48" s="53" t="s">
        <v>1013</v>
      </c>
      <c r="G48" s="53" t="s">
        <v>1012</v>
      </c>
      <c r="H48" s="52"/>
      <c r="I48" s="52"/>
      <c r="J48" s="54"/>
      <c r="K48" s="54"/>
      <c r="L48" s="55" t="str">
        <f t="shared" si="29"/>
        <v xml:space="preserve">            { line: "SUÉLTAME, QUE YA VIENE LA AURORA., (Sol,,14)(La,m,250)", sC: "ta as"},</v>
      </c>
      <c r="M48" s="56" t="str">
        <f>IF(N48="","","(")</f>
        <v>(</v>
      </c>
      <c r="N48" s="57" t="str">
        <f>IF(D48="","",D48)</f>
        <v>Sol</v>
      </c>
      <c r="O48" s="58" t="str">
        <f>IF(N48="","",",")</f>
        <v>,</v>
      </c>
      <c r="P48" s="59" t="str">
        <f>IF(E48="","",E48)</f>
        <v/>
      </c>
      <c r="Q48" s="60" t="str">
        <f>IF(N48="","",",")</f>
        <v>,</v>
      </c>
      <c r="R48" s="61">
        <f t="shared" si="28"/>
        <v>14</v>
      </c>
      <c r="S48" s="56" t="str">
        <f>IF(N48="","",")")</f>
        <v>)</v>
      </c>
      <c r="T48" s="62" t="str">
        <f>IF(U48="","","(")</f>
        <v>(</v>
      </c>
      <c r="U48" s="63" t="str">
        <f>IF(F48="","",F48)</f>
        <v>La</v>
      </c>
      <c r="V48" s="64" t="str">
        <f>IF(U48="","",",")</f>
        <v>,</v>
      </c>
      <c r="W48" s="65" t="str">
        <f>IF(G48="","",G48)</f>
        <v>m</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B49" t="s">
        <v>1014</v>
      </c>
      <c r="C49" s="113" t="s">
        <v>1119</v>
      </c>
      <c r="D49" s="112" t="s">
        <v>1015</v>
      </c>
      <c r="E49" s="52"/>
      <c r="F49" s="53" t="s">
        <v>1013</v>
      </c>
      <c r="G49" s="53" t="s">
        <v>1012</v>
      </c>
      <c r="H49" s="52"/>
      <c r="I49" s="52"/>
      <c r="J49" s="54"/>
      <c r="K49" s="54"/>
      <c r="L49" s="55" t="str">
        <f t="shared" si="29"/>
        <v xml:space="preserve">            { line: "Suéltame, que ya viene la aurora»., (Sol,,14)(La,m,250)", sC: "tc"},</v>
      </c>
      <c r="M49" s="56" t="str">
        <f t="shared" ref="M49" si="57">IF(N49="","","(")</f>
        <v>(</v>
      </c>
      <c r="N49" s="57" t="str">
        <f t="shared" ref="N49" si="58">IF(D49="","",D49)</f>
        <v>Sol</v>
      </c>
      <c r="O49" s="58" t="str">
        <f t="shared" ref="O49" si="59">IF(N49="","",",")</f>
        <v>,</v>
      </c>
      <c r="P49" s="59" t="str">
        <f t="shared" ref="P49" si="60">IF(E49="","",E49)</f>
        <v/>
      </c>
      <c r="Q49" s="60" t="str">
        <f t="shared" ref="Q49" si="61">IF(N49="","",",")</f>
        <v>,</v>
      </c>
      <c r="R49" s="61">
        <f t="shared" si="28"/>
        <v>14</v>
      </c>
      <c r="S49" s="56" t="str">
        <f t="shared" ref="S49" si="62">IF(N49="","",")")</f>
        <v>)</v>
      </c>
      <c r="T49" s="62" t="str">
        <f t="shared" ref="T49" si="63">IF(U49="","","(")</f>
        <v>(</v>
      </c>
      <c r="U49" s="63" t="str">
        <f t="shared" ref="U49" si="64">IF(F49="","",F49)</f>
        <v>La</v>
      </c>
      <c r="V49" s="64" t="str">
        <f t="shared" ref="V49" si="65">IF(U49="","",",")</f>
        <v>,</v>
      </c>
      <c r="W49" s="65" t="str">
        <f t="shared" ref="W49" si="66">IF(G49="","",G49)</f>
        <v>m</v>
      </c>
      <c r="X49" s="64" t="str">
        <f t="shared" ref="X49" si="67">IF(U49="","",",")</f>
        <v>,</v>
      </c>
      <c r="Y49" s="64">
        <f t="shared" ref="Y49" si="68">IF(U49="","",250)</f>
        <v>250</v>
      </c>
      <c r="Z49" s="56" t="str">
        <f t="shared" ref="Z49" si="69">IF(U49="","",")")</f>
        <v>)</v>
      </c>
      <c r="AA49" s="66" t="str">
        <f t="shared" ref="AA49" si="70">IF(AB49="","","(")</f>
        <v/>
      </c>
      <c r="AB49" s="57" t="str">
        <f t="shared" ref="AB49" si="71">IF(H49="","",H49)</f>
        <v/>
      </c>
      <c r="AC49" s="67" t="str">
        <f t="shared" ref="AC49" si="72">IF(AB49="","",",")</f>
        <v/>
      </c>
      <c r="AD49" s="59" t="str">
        <f t="shared" ref="AD49" si="73">IF(I49="","",I49)</f>
        <v/>
      </c>
      <c r="AE49" s="68" t="str">
        <f t="shared" ref="AE49" si="74">IF(AB49="","",",")</f>
        <v/>
      </c>
      <c r="AF49" s="61" t="str">
        <f t="shared" ref="AF49" si="75">IF(AB49="","",350)</f>
        <v/>
      </c>
      <c r="AG49" s="61" t="str">
        <f t="shared" ref="AG49" si="76">IF(AB49="","",")")</f>
        <v/>
      </c>
      <c r="AH49" s="69" t="str">
        <f t="shared" ref="AH49" si="77">IF(AI49="","","(")</f>
        <v/>
      </c>
      <c r="AI49" s="70" t="str">
        <f t="shared" ref="AI49" si="78">IF(J49="","",J49)</f>
        <v/>
      </c>
      <c r="AJ49" s="64" t="str">
        <f t="shared" ref="AJ49" si="79">IF(AI49="","",",")</f>
        <v/>
      </c>
      <c r="AK49" s="64" t="str">
        <f t="shared" ref="AK49" si="80">IF(K49="","",K49)</f>
        <v/>
      </c>
      <c r="AL49" s="64" t="str">
        <f t="shared" ref="AL49" si="81">IF(AI49="","",",")</f>
        <v/>
      </c>
      <c r="AM49" s="64" t="str">
        <f t="shared" ref="AM49" si="82">IF(AI49="","",450)</f>
        <v/>
      </c>
      <c r="AN49" s="64" t="str">
        <f t="shared" ref="AN49" si="83">IF(AI49="","",")")</f>
        <v/>
      </c>
    </row>
    <row r="50" spans="1:40" ht="36.75" thickTop="1" thickBot="1" x14ac:dyDescent="0.4">
      <c r="A50" s="76"/>
      <c r="B50" s="76"/>
      <c r="C50" s="76" t="s">
        <v>1048</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thickTop="1" thickBot="1" x14ac:dyDescent="0.4">
      <c r="B51" t="s">
        <v>1014</v>
      </c>
      <c r="C51" s="113" t="s">
        <v>1120</v>
      </c>
      <c r="D51" s="112" t="s">
        <v>1121</v>
      </c>
      <c r="E51" s="52"/>
      <c r="F51" s="53" t="s">
        <v>1122</v>
      </c>
      <c r="G51" s="53"/>
      <c r="H51" s="52"/>
      <c r="I51" s="52"/>
      <c r="J51" s="54"/>
      <c r="K51" s="54"/>
      <c r="L51" s="55" t="str">
        <f t="shared" ref="L51:L70" si="84">IF(C51="","",_xlfn.CONCAT("            { line: ","""",C51,", ",M51:AN51,""", sC: ","""",B51,"""},"))</f>
        <v xml:space="preserve">            { line: "«No, no te soltaré, (Do,,10)(Re,,250)", sC: "tc"},</v>
      </c>
      <c r="M51" s="56" t="str">
        <f t="shared" ref="M51:M70" si="85">IF(N51="","","(")</f>
        <v>(</v>
      </c>
      <c r="N51" s="57" t="str">
        <f t="shared" si="2"/>
        <v>Do</v>
      </c>
      <c r="O51" s="58" t="str">
        <f t="shared" ref="O51:O70" si="86">IF(N51="","",",")</f>
        <v>,</v>
      </c>
      <c r="P51" s="59" t="str">
        <f t="shared" si="4"/>
        <v/>
      </c>
      <c r="Q51" s="60" t="str">
        <f t="shared" ref="Q51:Q70" si="87">IF(N51="","",",")</f>
        <v>,</v>
      </c>
      <c r="R51" s="61">
        <f t="shared" si="28"/>
        <v>10</v>
      </c>
      <c r="S51" s="56" t="str">
        <f t="shared" ref="S51:S70" si="88">IF(N51="","",")")</f>
        <v>)</v>
      </c>
      <c r="T51" s="62" t="str">
        <f t="shared" ref="T51:T70" si="89">IF(U51="","","(")</f>
        <v>(</v>
      </c>
      <c r="U51" s="63" t="str">
        <f t="shared" si="8"/>
        <v>Re</v>
      </c>
      <c r="V51" s="64" t="str">
        <f t="shared" ref="V51:V70" si="90">IF(U51="","",",")</f>
        <v>,</v>
      </c>
      <c r="W51" s="65" t="str">
        <f t="shared" si="10"/>
        <v/>
      </c>
      <c r="X51" s="64" t="str">
        <f t="shared" ref="X51:X70" si="91">IF(U51="","",",")</f>
        <v>,</v>
      </c>
      <c r="Y51" s="64">
        <f t="shared" ref="Y51:Y70" si="92">IF(U51="","",250)</f>
        <v>250</v>
      </c>
      <c r="Z51" s="56" t="str">
        <f t="shared" ref="Z51:Z70" si="93">IF(U51="","",")")</f>
        <v>)</v>
      </c>
      <c r="AA51" s="66" t="str">
        <f t="shared" ref="AA51:AA70" si="94">IF(AB51="","","(")</f>
        <v/>
      </c>
      <c r="AB51" s="57" t="str">
        <f t="shared" si="15"/>
        <v/>
      </c>
      <c r="AC51" s="67" t="str">
        <f t="shared" ref="AC51:AC70" si="95">IF(AB51="","",",")</f>
        <v/>
      </c>
      <c r="AD51" s="59" t="str">
        <f t="shared" ref="AD51:AD70" si="96">IF(I51="","",I51)</f>
        <v/>
      </c>
      <c r="AE51" s="68" t="str">
        <f t="shared" ref="AE51:AE70" si="97">IF(AB51="","",",")</f>
        <v/>
      </c>
      <c r="AF51" s="61" t="str">
        <f t="shared" ref="AF51:AF70" si="98">IF(AB51="","",350)</f>
        <v/>
      </c>
      <c r="AG51" s="61" t="str">
        <f t="shared" ref="AG51:AG70" si="99">IF(AB51="","",")")</f>
        <v/>
      </c>
      <c r="AH51" s="69" t="str">
        <f t="shared" ref="AH51:AH70" si="100">IF(AI51="","","(")</f>
        <v/>
      </c>
      <c r="AI51" s="70" t="str">
        <f t="shared" si="22"/>
        <v/>
      </c>
      <c r="AJ51" s="64" t="str">
        <f t="shared" ref="AJ51:AJ70" si="101">IF(AI51="","",",")</f>
        <v/>
      </c>
      <c r="AK51" s="64" t="str">
        <f t="shared" ref="AK51:AK70" si="102">IF(K51="","",K51)</f>
        <v/>
      </c>
      <c r="AL51" s="64" t="str">
        <f t="shared" ref="AL51:AL70" si="103">IF(AI51="","",",")</f>
        <v/>
      </c>
      <c r="AM51" s="64" t="str">
        <f t="shared" ref="AM51:AM70" si="104">IF(AI51="","",450)</f>
        <v/>
      </c>
      <c r="AN51" s="64" t="str">
        <f t="shared" ref="AN51:AN70" si="105">IF(AI51="","",")")</f>
        <v/>
      </c>
    </row>
    <row r="52" spans="1:40" ht="25.5" thickTop="1" thickBot="1" x14ac:dyDescent="0.4">
      <c r="C52" s="113" t="s">
        <v>1123</v>
      </c>
      <c r="D52" s="112" t="s">
        <v>1049</v>
      </c>
      <c r="E52" s="52"/>
      <c r="F52" s="53" t="s">
        <v>1011</v>
      </c>
      <c r="G52" s="53"/>
      <c r="H52" s="52"/>
      <c r="I52" s="52"/>
      <c r="J52" s="54"/>
      <c r="K52" s="54"/>
      <c r="L52" s="55" t="str">
        <f t="shared" si="84"/>
        <v xml:space="preserve">            { line: "si no me bendices., (Fa,,20)(Mi,,250)", sC: ""},</v>
      </c>
      <c r="M52" s="56" t="str">
        <f t="shared" si="85"/>
        <v>(</v>
      </c>
      <c r="N52" s="57" t="str">
        <f t="shared" si="2"/>
        <v>Fa</v>
      </c>
      <c r="O52" s="58" t="str">
        <f t="shared" si="86"/>
        <v>,</v>
      </c>
      <c r="P52" s="59" t="str">
        <f t="shared" si="4"/>
        <v/>
      </c>
      <c r="Q52" s="60" t="str">
        <f t="shared" si="87"/>
        <v>,</v>
      </c>
      <c r="R52" s="61">
        <f t="shared" si="28"/>
        <v>20</v>
      </c>
      <c r="S52" s="56" t="str">
        <f t="shared" si="88"/>
        <v>)</v>
      </c>
      <c r="T52" s="62" t="str">
        <f t="shared" si="89"/>
        <v>(</v>
      </c>
      <c r="U52" s="63" t="str">
        <f t="shared" si="8"/>
        <v>Mi</v>
      </c>
      <c r="V52" s="64" t="str">
        <f t="shared" si="90"/>
        <v>,</v>
      </c>
      <c r="W52" s="65" t="str">
        <f t="shared" si="10"/>
        <v/>
      </c>
      <c r="X52" s="64" t="str">
        <f t="shared" si="91"/>
        <v>,</v>
      </c>
      <c r="Y52" s="64">
        <f t="shared" si="92"/>
        <v>250</v>
      </c>
      <c r="Z52" s="56" t="str">
        <f t="shared" si="93"/>
        <v>)</v>
      </c>
      <c r="AA52" s="66" t="str">
        <f t="shared" si="94"/>
        <v/>
      </c>
      <c r="AB52" s="57" t="str">
        <f t="shared" si="15"/>
        <v/>
      </c>
      <c r="AC52" s="67" t="str">
        <f t="shared" si="95"/>
        <v/>
      </c>
      <c r="AD52" s="59" t="str">
        <f t="shared" si="96"/>
        <v/>
      </c>
      <c r="AE52" s="68" t="str">
        <f t="shared" si="97"/>
        <v/>
      </c>
      <c r="AF52" s="61" t="str">
        <f t="shared" si="98"/>
        <v/>
      </c>
      <c r="AG52" s="61" t="str">
        <f t="shared" si="99"/>
        <v/>
      </c>
      <c r="AH52" s="69" t="str">
        <f t="shared" si="100"/>
        <v/>
      </c>
      <c r="AI52" s="70" t="str">
        <f t="shared" si="22"/>
        <v/>
      </c>
      <c r="AJ52" s="64" t="str">
        <f t="shared" si="101"/>
        <v/>
      </c>
      <c r="AK52" s="64" t="str">
        <f t="shared" si="102"/>
        <v/>
      </c>
      <c r="AL52" s="64" t="str">
        <f t="shared" si="103"/>
        <v/>
      </c>
      <c r="AM52" s="64" t="str">
        <f t="shared" si="104"/>
        <v/>
      </c>
      <c r="AN52" s="64" t="str">
        <f t="shared" si="105"/>
        <v/>
      </c>
    </row>
    <row r="53" spans="1:40" ht="25.5" thickTop="1" thickBot="1" x14ac:dyDescent="0.4">
      <c r="B53" t="s">
        <v>997</v>
      </c>
      <c r="C53" s="113" t="s">
        <v>1124</v>
      </c>
      <c r="D53" s="112" t="s">
        <v>1121</v>
      </c>
      <c r="E53" s="52"/>
      <c r="F53" s="53" t="s">
        <v>1122</v>
      </c>
      <c r="G53" s="53"/>
      <c r="H53" s="52"/>
      <c r="I53" s="52"/>
      <c r="J53" s="54"/>
      <c r="K53" s="54"/>
      <c r="L53" s="55" t="str">
        <f t="shared" si="84"/>
        <v xml:space="preserve">            { line: "NO, NO TE SOLTARÉ, (Do,,10)(Re,,250)", sC: "ta as"},</v>
      </c>
      <c r="M53" s="56" t="str">
        <f t="shared" si="85"/>
        <v>(</v>
      </c>
      <c r="N53" s="57" t="str">
        <f t="shared" si="2"/>
        <v>Do</v>
      </c>
      <c r="O53" s="58" t="str">
        <f t="shared" si="86"/>
        <v>,</v>
      </c>
      <c r="P53" s="59" t="str">
        <f t="shared" si="4"/>
        <v/>
      </c>
      <c r="Q53" s="60" t="str">
        <f t="shared" si="87"/>
        <v>,</v>
      </c>
      <c r="R53" s="61">
        <f t="shared" si="28"/>
        <v>10</v>
      </c>
      <c r="S53" s="56" t="str">
        <f t="shared" si="88"/>
        <v>)</v>
      </c>
      <c r="T53" s="62" t="str">
        <f t="shared" si="89"/>
        <v>(</v>
      </c>
      <c r="U53" s="63" t="str">
        <f t="shared" si="8"/>
        <v>Re</v>
      </c>
      <c r="V53" s="64" t="str">
        <f t="shared" si="90"/>
        <v>,</v>
      </c>
      <c r="W53" s="65" t="str">
        <f t="shared" si="10"/>
        <v/>
      </c>
      <c r="X53" s="64" t="str">
        <f t="shared" si="91"/>
        <v>,</v>
      </c>
      <c r="Y53" s="64">
        <f t="shared" si="92"/>
        <v>250</v>
      </c>
      <c r="Z53" s="56" t="str">
        <f t="shared" si="93"/>
        <v>)</v>
      </c>
      <c r="AA53" s="66" t="str">
        <f t="shared" si="94"/>
        <v/>
      </c>
      <c r="AB53" s="57" t="str">
        <f t="shared" si="15"/>
        <v/>
      </c>
      <c r="AC53" s="67" t="str">
        <f t="shared" si="95"/>
        <v/>
      </c>
      <c r="AD53" s="59" t="str">
        <f t="shared" si="96"/>
        <v/>
      </c>
      <c r="AE53" s="68" t="str">
        <f t="shared" si="97"/>
        <v/>
      </c>
      <c r="AF53" s="61" t="str">
        <f t="shared" si="98"/>
        <v/>
      </c>
      <c r="AG53" s="61" t="str">
        <f t="shared" si="99"/>
        <v/>
      </c>
      <c r="AH53" s="69" t="str">
        <f t="shared" si="100"/>
        <v/>
      </c>
      <c r="AI53" s="70" t="str">
        <f t="shared" si="22"/>
        <v/>
      </c>
      <c r="AJ53" s="64" t="str">
        <f t="shared" si="101"/>
        <v/>
      </c>
      <c r="AK53" s="64" t="str">
        <f t="shared" si="102"/>
        <v/>
      </c>
      <c r="AL53" s="64" t="str">
        <f t="shared" si="103"/>
        <v/>
      </c>
      <c r="AM53" s="64" t="str">
        <f t="shared" si="104"/>
        <v/>
      </c>
      <c r="AN53" s="64" t="str">
        <f t="shared" si="105"/>
        <v/>
      </c>
    </row>
    <row r="54" spans="1:40" ht="25.5" thickTop="1" thickBot="1" x14ac:dyDescent="0.4">
      <c r="B54" t="s">
        <v>999</v>
      </c>
      <c r="C54" s="113" t="s">
        <v>1125</v>
      </c>
      <c r="D54" s="112" t="s">
        <v>1049</v>
      </c>
      <c r="E54" s="52"/>
      <c r="F54" s="53" t="s">
        <v>1011</v>
      </c>
      <c r="G54" s="53"/>
      <c r="H54" s="52"/>
      <c r="I54" s="52"/>
      <c r="J54" s="54"/>
      <c r="K54" s="54"/>
      <c r="L54" s="55" t="str">
        <f t="shared" si="84"/>
        <v xml:space="preserve">            { line: "SI NO ME BENDICES»., (Fa,,20)(Mi,,250)", sC: "as"},</v>
      </c>
      <c r="M54" s="56" t="str">
        <f t="shared" si="85"/>
        <v>(</v>
      </c>
      <c r="N54" s="57" t="str">
        <f t="shared" si="2"/>
        <v>Fa</v>
      </c>
      <c r="O54" s="58" t="str">
        <f t="shared" si="86"/>
        <v>,</v>
      </c>
      <c r="P54" s="59" t="str">
        <f t="shared" si="4"/>
        <v/>
      </c>
      <c r="Q54" s="60" t="str">
        <f t="shared" si="87"/>
        <v>,</v>
      </c>
      <c r="R54" s="61">
        <f t="shared" si="28"/>
        <v>20</v>
      </c>
      <c r="S54" s="56" t="str">
        <f t="shared" si="88"/>
        <v>)</v>
      </c>
      <c r="T54" s="62" t="str">
        <f t="shared" si="89"/>
        <v>(</v>
      </c>
      <c r="U54" s="63" t="str">
        <f t="shared" si="8"/>
        <v>Mi</v>
      </c>
      <c r="V54" s="64" t="str">
        <f t="shared" si="90"/>
        <v>,</v>
      </c>
      <c r="W54" s="65" t="str">
        <f t="shared" si="10"/>
        <v/>
      </c>
      <c r="X54" s="64" t="str">
        <f t="shared" si="91"/>
        <v>,</v>
      </c>
      <c r="Y54" s="64">
        <f t="shared" si="92"/>
        <v>250</v>
      </c>
      <c r="Z54" s="56" t="str">
        <f t="shared" si="93"/>
        <v>)</v>
      </c>
      <c r="AA54" s="66" t="str">
        <f t="shared" si="94"/>
        <v/>
      </c>
      <c r="AB54" s="57" t="str">
        <f t="shared" si="15"/>
        <v/>
      </c>
      <c r="AC54" s="67" t="str">
        <f t="shared" si="95"/>
        <v/>
      </c>
      <c r="AD54" s="59" t="str">
        <f t="shared" si="96"/>
        <v/>
      </c>
      <c r="AE54" s="68" t="str">
        <f t="shared" si="97"/>
        <v/>
      </c>
      <c r="AF54" s="61" t="str">
        <f t="shared" si="98"/>
        <v/>
      </c>
      <c r="AG54" s="61" t="str">
        <f t="shared" si="99"/>
        <v/>
      </c>
      <c r="AH54" s="69" t="str">
        <f t="shared" si="100"/>
        <v/>
      </c>
      <c r="AI54" s="70" t="str">
        <f t="shared" si="22"/>
        <v/>
      </c>
      <c r="AJ54" s="64" t="str">
        <f t="shared" si="101"/>
        <v/>
      </c>
      <c r="AK54" s="64" t="str">
        <f t="shared" si="102"/>
        <v/>
      </c>
      <c r="AL54" s="64" t="str">
        <f t="shared" si="103"/>
        <v/>
      </c>
      <c r="AM54" s="64" t="str">
        <f t="shared" si="104"/>
        <v/>
      </c>
      <c r="AN54" s="64" t="str">
        <f t="shared" si="105"/>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1014</v>
      </c>
      <c r="C56" s="113" t="s">
        <v>1126</v>
      </c>
      <c r="D56" s="112" t="s">
        <v>1011</v>
      </c>
      <c r="E56" s="52">
        <v>7</v>
      </c>
      <c r="F56" s="53" t="s">
        <v>1013</v>
      </c>
      <c r="G56" s="53" t="s">
        <v>1012</v>
      </c>
      <c r="H56" s="52"/>
      <c r="I56" s="52"/>
      <c r="J56" s="54"/>
      <c r="K56" s="54"/>
      <c r="L56" s="78" t="str">
        <f t="shared" si="84"/>
        <v xml:space="preserve">            { line: "Y Dios le preguntó:, (Mi,7,20)(La,m,250)", sC: "tc"},</v>
      </c>
      <c r="M56" s="56" t="str">
        <f t="shared" si="85"/>
        <v>(</v>
      </c>
      <c r="N56" s="57" t="str">
        <f t="shared" si="2"/>
        <v>Mi</v>
      </c>
      <c r="O56" s="58" t="str">
        <f t="shared" si="86"/>
        <v>,</v>
      </c>
      <c r="P56" s="59">
        <f t="shared" si="4"/>
        <v>7</v>
      </c>
      <c r="Q56" s="60" t="str">
        <f t="shared" si="87"/>
        <v>,</v>
      </c>
      <c r="R56" s="61">
        <f t="shared" si="28"/>
        <v>20</v>
      </c>
      <c r="S56" s="56" t="str">
        <f t="shared" si="88"/>
        <v>)</v>
      </c>
      <c r="T56" s="62" t="str">
        <f t="shared" si="89"/>
        <v>(</v>
      </c>
      <c r="U56" s="63" t="str">
        <f t="shared" si="8"/>
        <v>La</v>
      </c>
      <c r="V56" s="64" t="str">
        <f t="shared" si="90"/>
        <v>,</v>
      </c>
      <c r="W56" s="65" t="str">
        <f t="shared" si="10"/>
        <v>m</v>
      </c>
      <c r="X56" s="64" t="str">
        <f t="shared" si="91"/>
        <v>,</v>
      </c>
      <c r="Y56" s="64">
        <f t="shared" si="92"/>
        <v>250</v>
      </c>
      <c r="Z56" s="56" t="str">
        <f t="shared" si="93"/>
        <v>)</v>
      </c>
      <c r="AA56" s="66" t="str">
        <f t="shared" si="94"/>
        <v/>
      </c>
      <c r="AB56" s="57" t="str">
        <f t="shared" si="15"/>
        <v/>
      </c>
      <c r="AC56" s="67" t="str">
        <f t="shared" si="95"/>
        <v/>
      </c>
      <c r="AD56" s="59" t="str">
        <f t="shared" si="96"/>
        <v/>
      </c>
      <c r="AE56" s="68" t="str">
        <f t="shared" si="97"/>
        <v/>
      </c>
      <c r="AF56" s="61" t="str">
        <f t="shared" si="98"/>
        <v/>
      </c>
      <c r="AG56" s="61" t="str">
        <f t="shared" si="99"/>
        <v/>
      </c>
      <c r="AH56" s="69" t="str">
        <f t="shared" si="100"/>
        <v/>
      </c>
      <c r="AI56" s="70" t="str">
        <f t="shared" si="22"/>
        <v/>
      </c>
      <c r="AJ56" s="64" t="str">
        <f t="shared" si="101"/>
        <v/>
      </c>
      <c r="AK56" s="64" t="str">
        <f t="shared" si="102"/>
        <v/>
      </c>
      <c r="AL56" s="64" t="str">
        <f t="shared" si="103"/>
        <v/>
      </c>
      <c r="AM56" s="64" t="str">
        <f t="shared" si="104"/>
        <v/>
      </c>
      <c r="AN56" s="64" t="str">
        <f t="shared" si="105"/>
        <v/>
      </c>
    </row>
    <row r="57" spans="1:40" ht="25.5" thickTop="1" thickBot="1" x14ac:dyDescent="0.4">
      <c r="C57" s="113" t="s">
        <v>1127</v>
      </c>
      <c r="D57" s="112"/>
      <c r="E57" s="52"/>
      <c r="F57" s="53"/>
      <c r="G57" s="53"/>
      <c r="H57" s="52"/>
      <c r="I57" s="52"/>
      <c r="J57" s="54"/>
      <c r="K57" s="54"/>
      <c r="L57" s="78" t="str">
        <f t="shared" si="84"/>
        <v xml:space="preserve">            { line: "«¿Cuál es tu nombre? ¿Cuál es tu nombre?», ", sC: ""},</v>
      </c>
      <c r="M57" s="56" t="str">
        <f t="shared" si="85"/>
        <v/>
      </c>
      <c r="N57" s="57" t="str">
        <f t="shared" si="2"/>
        <v/>
      </c>
      <c r="O57" s="58" t="str">
        <f t="shared" si="86"/>
        <v/>
      </c>
      <c r="P57" s="59" t="str">
        <f t="shared" si="4"/>
        <v/>
      </c>
      <c r="Q57" s="60" t="str">
        <f t="shared" si="87"/>
        <v/>
      </c>
      <c r="R57" s="61" t="str">
        <f t="shared" si="28"/>
        <v/>
      </c>
      <c r="S57" s="56" t="str">
        <f t="shared" si="88"/>
        <v/>
      </c>
      <c r="T57" s="62" t="str">
        <f t="shared" si="89"/>
        <v/>
      </c>
      <c r="U57" s="63" t="str">
        <f t="shared" si="8"/>
        <v/>
      </c>
      <c r="V57" s="64" t="str">
        <f t="shared" si="90"/>
        <v/>
      </c>
      <c r="W57" s="65" t="str">
        <f t="shared" si="10"/>
        <v/>
      </c>
      <c r="X57" s="64" t="str">
        <f t="shared" si="91"/>
        <v/>
      </c>
      <c r="Y57" s="64" t="str">
        <f t="shared" si="92"/>
        <v/>
      </c>
      <c r="Z57" s="56" t="str">
        <f t="shared" si="93"/>
        <v/>
      </c>
      <c r="AA57" s="66" t="str">
        <f t="shared" si="94"/>
        <v/>
      </c>
      <c r="AB57" s="57" t="str">
        <f t="shared" si="15"/>
        <v/>
      </c>
      <c r="AC57" s="67" t="str">
        <f t="shared" si="95"/>
        <v/>
      </c>
      <c r="AD57" s="59" t="str">
        <f t="shared" si="96"/>
        <v/>
      </c>
      <c r="AE57" s="68" t="str">
        <f t="shared" si="97"/>
        <v/>
      </c>
      <c r="AF57" s="61" t="str">
        <f t="shared" si="98"/>
        <v/>
      </c>
      <c r="AG57" s="61" t="str">
        <f t="shared" si="99"/>
        <v/>
      </c>
      <c r="AH57" s="69" t="str">
        <f t="shared" si="100"/>
        <v/>
      </c>
      <c r="AI57" s="70" t="str">
        <f t="shared" si="22"/>
        <v/>
      </c>
      <c r="AJ57" s="64" t="str">
        <f t="shared" si="101"/>
        <v/>
      </c>
      <c r="AK57" s="64" t="str">
        <f t="shared" si="102"/>
        <v/>
      </c>
      <c r="AL57" s="64" t="str">
        <f t="shared" si="103"/>
        <v/>
      </c>
      <c r="AM57" s="64" t="str">
        <f t="shared" si="104"/>
        <v/>
      </c>
      <c r="AN57" s="64" t="str">
        <f t="shared" si="105"/>
        <v/>
      </c>
    </row>
    <row r="58" spans="1:40" ht="25.5" thickTop="1" thickBot="1" x14ac:dyDescent="0.4">
      <c r="C58" s="113" t="s">
        <v>1128</v>
      </c>
      <c r="D58" s="112" t="s">
        <v>1049</v>
      </c>
      <c r="E58" s="52"/>
      <c r="F58" s="53"/>
      <c r="G58" s="53"/>
      <c r="H58" s="52"/>
      <c r="I58" s="52"/>
      <c r="J58" s="54"/>
      <c r="K58" s="54"/>
      <c r="L58" s="78" t="str">
        <f t="shared" si="84"/>
        <v xml:space="preserve">            { line: "«Jacob», respondió él,, (Fa,,20)", sC: ""},</v>
      </c>
      <c r="M58" s="56" t="str">
        <f t="shared" si="85"/>
        <v>(</v>
      </c>
      <c r="N58" s="57" t="str">
        <f t="shared" si="2"/>
        <v>Fa</v>
      </c>
      <c r="O58" s="58" t="str">
        <f t="shared" si="86"/>
        <v>,</v>
      </c>
      <c r="P58" s="59" t="str">
        <f t="shared" si="4"/>
        <v/>
      </c>
      <c r="Q58" s="60" t="str">
        <f t="shared" si="87"/>
        <v>,</v>
      </c>
      <c r="R58" s="61">
        <f t="shared" si="28"/>
        <v>20</v>
      </c>
      <c r="S58" s="56" t="str">
        <f t="shared" si="88"/>
        <v>)</v>
      </c>
      <c r="T58" s="62" t="str">
        <f t="shared" si="89"/>
        <v/>
      </c>
      <c r="U58" s="63" t="str">
        <f t="shared" si="8"/>
        <v/>
      </c>
      <c r="V58" s="64" t="str">
        <f t="shared" si="90"/>
        <v/>
      </c>
      <c r="W58" s="65" t="str">
        <f t="shared" si="10"/>
        <v/>
      </c>
      <c r="X58" s="64" t="str">
        <f t="shared" si="91"/>
        <v/>
      </c>
      <c r="Y58" s="64" t="str">
        <f t="shared" si="92"/>
        <v/>
      </c>
      <c r="Z58" s="56" t="str">
        <f t="shared" si="93"/>
        <v/>
      </c>
      <c r="AA58" s="66" t="str">
        <f t="shared" si="94"/>
        <v/>
      </c>
      <c r="AB58" s="57" t="str">
        <f t="shared" si="15"/>
        <v/>
      </c>
      <c r="AC58" s="67" t="str">
        <f t="shared" si="95"/>
        <v/>
      </c>
      <c r="AD58" s="59" t="str">
        <f t="shared" si="96"/>
        <v/>
      </c>
      <c r="AE58" s="68" t="str">
        <f t="shared" si="97"/>
        <v/>
      </c>
      <c r="AF58" s="61" t="str">
        <f t="shared" si="98"/>
        <v/>
      </c>
      <c r="AG58" s="61" t="str">
        <f t="shared" si="99"/>
        <v/>
      </c>
      <c r="AH58" s="69" t="str">
        <f t="shared" si="100"/>
        <v/>
      </c>
      <c r="AI58" s="70" t="str">
        <f t="shared" si="22"/>
        <v/>
      </c>
      <c r="AJ58" s="64" t="str">
        <f t="shared" si="101"/>
        <v/>
      </c>
      <c r="AK58" s="64" t="str">
        <f t="shared" si="102"/>
        <v/>
      </c>
      <c r="AL58" s="64" t="str">
        <f t="shared" si="103"/>
        <v/>
      </c>
      <c r="AM58" s="64" t="str">
        <f t="shared" si="104"/>
        <v/>
      </c>
      <c r="AN58" s="64" t="str">
        <f t="shared" si="105"/>
        <v/>
      </c>
    </row>
    <row r="59" spans="1:40" ht="25.5" thickTop="1" thickBot="1" x14ac:dyDescent="0.4">
      <c r="C59" s="113" t="s">
        <v>1129</v>
      </c>
      <c r="D59" s="112" t="s">
        <v>1011</v>
      </c>
      <c r="E59" s="52"/>
      <c r="F59" s="53"/>
      <c r="G59" s="53"/>
      <c r="H59" s="52"/>
      <c r="I59" s="52"/>
      <c r="J59" s="54"/>
      <c r="K59" s="54"/>
      <c r="L59" s="55" t="str">
        <f t="shared" si="84"/>
        <v xml:space="preserve">            { line: "«Jacob», respondió él., (Mi,,20)", sC: ""},</v>
      </c>
      <c r="M59" s="56" t="str">
        <f t="shared" si="85"/>
        <v>(</v>
      </c>
      <c r="N59" s="57" t="str">
        <f t="shared" si="2"/>
        <v>Mi</v>
      </c>
      <c r="O59" s="58" t="str">
        <f t="shared" si="86"/>
        <v>,</v>
      </c>
      <c r="P59" s="59" t="str">
        <f t="shared" si="4"/>
        <v/>
      </c>
      <c r="Q59" s="60" t="str">
        <f t="shared" si="87"/>
        <v>,</v>
      </c>
      <c r="R59" s="61">
        <f t="shared" si="28"/>
        <v>20</v>
      </c>
      <c r="S59" s="56" t="str">
        <f t="shared" si="88"/>
        <v>)</v>
      </c>
      <c r="T59" s="62" t="str">
        <f t="shared" si="89"/>
        <v/>
      </c>
      <c r="U59" s="63" t="str">
        <f t="shared" si="8"/>
        <v/>
      </c>
      <c r="V59" s="64" t="str">
        <f t="shared" si="90"/>
        <v/>
      </c>
      <c r="W59" s="65" t="str">
        <f t="shared" si="10"/>
        <v/>
      </c>
      <c r="X59" s="64" t="str">
        <f t="shared" si="91"/>
        <v/>
      </c>
      <c r="Y59" s="64" t="str">
        <f t="shared" si="92"/>
        <v/>
      </c>
      <c r="Z59" s="56" t="str">
        <f t="shared" si="93"/>
        <v/>
      </c>
      <c r="AA59" s="66" t="str">
        <f t="shared" si="94"/>
        <v/>
      </c>
      <c r="AB59" s="57" t="str">
        <f t="shared" si="15"/>
        <v/>
      </c>
      <c r="AC59" s="67" t="str">
        <f t="shared" si="95"/>
        <v/>
      </c>
      <c r="AD59" s="59" t="str">
        <f t="shared" si="96"/>
        <v/>
      </c>
      <c r="AE59" s="68" t="str">
        <f t="shared" si="97"/>
        <v/>
      </c>
      <c r="AF59" s="61" t="str">
        <f t="shared" si="98"/>
        <v/>
      </c>
      <c r="AG59" s="61" t="str">
        <f t="shared" si="99"/>
        <v/>
      </c>
      <c r="AH59" s="69" t="str">
        <f t="shared" si="100"/>
        <v/>
      </c>
      <c r="AI59" s="70" t="str">
        <f t="shared" si="22"/>
        <v/>
      </c>
      <c r="AJ59" s="64" t="str">
        <f t="shared" si="101"/>
        <v/>
      </c>
      <c r="AK59" s="64" t="str">
        <f t="shared" si="102"/>
        <v/>
      </c>
      <c r="AL59" s="64" t="str">
        <f t="shared" si="103"/>
        <v/>
      </c>
      <c r="AM59" s="64" t="str">
        <f t="shared" si="104"/>
        <v/>
      </c>
      <c r="AN59" s="64" t="str">
        <f t="shared" si="105"/>
        <v/>
      </c>
    </row>
    <row r="60" spans="1:40" ht="25.5" thickTop="1" thickBot="1" x14ac:dyDescent="0.4">
      <c r="C60" s="113" t="s">
        <v>1130</v>
      </c>
      <c r="D60" s="112" t="s">
        <v>1013</v>
      </c>
      <c r="E60" s="52" t="s">
        <v>1012</v>
      </c>
      <c r="F60" s="53"/>
      <c r="G60" s="53"/>
      <c r="H60" s="52"/>
      <c r="I60" s="52"/>
      <c r="J60" s="54"/>
      <c r="K60" s="54"/>
      <c r="L60" s="55" t="str">
        <f t="shared" si="84"/>
        <v xml:space="preserve">            { line: "«No te llamarás más Jacob., (La,m,20)", sC: ""},</v>
      </c>
      <c r="M60" s="56" t="str">
        <f t="shared" si="85"/>
        <v>(</v>
      </c>
      <c r="N60" s="57" t="str">
        <f t="shared" si="2"/>
        <v>La</v>
      </c>
      <c r="O60" s="58" t="str">
        <f t="shared" si="86"/>
        <v>,</v>
      </c>
      <c r="P60" s="59" t="str">
        <f t="shared" si="4"/>
        <v>m</v>
      </c>
      <c r="Q60" s="60" t="str">
        <f t="shared" si="87"/>
        <v>,</v>
      </c>
      <c r="R60" s="61">
        <f t="shared" si="28"/>
        <v>20</v>
      </c>
      <c r="S60" s="56" t="str">
        <f t="shared" si="88"/>
        <v>)</v>
      </c>
      <c r="T60" s="62" t="str">
        <f t="shared" si="89"/>
        <v/>
      </c>
      <c r="U60" s="63" t="str">
        <f t="shared" si="8"/>
        <v/>
      </c>
      <c r="V60" s="64" t="str">
        <f t="shared" si="90"/>
        <v/>
      </c>
      <c r="W60" s="65" t="str">
        <f t="shared" si="10"/>
        <v/>
      </c>
      <c r="X60" s="64" t="str">
        <f t="shared" si="91"/>
        <v/>
      </c>
      <c r="Y60" s="64" t="str">
        <f t="shared" si="92"/>
        <v/>
      </c>
      <c r="Z60" s="56" t="str">
        <f t="shared" si="93"/>
        <v/>
      </c>
      <c r="AA60" s="66" t="str">
        <f t="shared" si="94"/>
        <v/>
      </c>
      <c r="AB60" s="57" t="str">
        <f t="shared" si="15"/>
        <v/>
      </c>
      <c r="AC60" s="67" t="str">
        <f t="shared" si="95"/>
        <v/>
      </c>
      <c r="AD60" s="59" t="str">
        <f t="shared" si="96"/>
        <v/>
      </c>
      <c r="AE60" s="68" t="str">
        <f t="shared" si="97"/>
        <v/>
      </c>
      <c r="AF60" s="61" t="str">
        <f t="shared" si="98"/>
        <v/>
      </c>
      <c r="AG60" s="61" t="str">
        <f t="shared" si="99"/>
        <v/>
      </c>
      <c r="AH60" s="69" t="str">
        <f t="shared" si="100"/>
        <v/>
      </c>
      <c r="AI60" s="70" t="str">
        <f t="shared" si="22"/>
        <v/>
      </c>
      <c r="AJ60" s="64" t="str">
        <f t="shared" si="101"/>
        <v/>
      </c>
      <c r="AK60" s="64" t="str">
        <f t="shared" si="102"/>
        <v/>
      </c>
      <c r="AL60" s="64" t="str">
        <f t="shared" si="103"/>
        <v/>
      </c>
      <c r="AM60" s="64" t="str">
        <f t="shared" si="104"/>
        <v/>
      </c>
      <c r="AN60" s="64" t="str">
        <f t="shared" si="105"/>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B62" t="s">
        <v>997</v>
      </c>
      <c r="C62" s="113" t="s">
        <v>1131</v>
      </c>
      <c r="D62" s="112" t="s">
        <v>1015</v>
      </c>
      <c r="E62" s="52"/>
      <c r="F62" s="53" t="s">
        <v>1013</v>
      </c>
      <c r="G62" s="53" t="s">
        <v>1012</v>
      </c>
      <c r="H62" s="52"/>
      <c r="I62" s="52"/>
      <c r="J62" s="54"/>
      <c r="K62" s="54"/>
      <c r="L62" s="55" t="str">
        <f t="shared" si="84"/>
        <v xml:space="preserve">            { line: "ISRAEL, ISRAEL,, (Sol,,14)(La,m,250)", sC: "ta as"},</v>
      </c>
      <c r="M62" s="56" t="str">
        <f t="shared" si="85"/>
        <v>(</v>
      </c>
      <c r="N62" s="57" t="str">
        <f t="shared" si="2"/>
        <v>Sol</v>
      </c>
      <c r="O62" s="58" t="str">
        <f t="shared" si="86"/>
        <v>,</v>
      </c>
      <c r="P62" s="59" t="str">
        <f t="shared" si="4"/>
        <v/>
      </c>
      <c r="Q62" s="60" t="str">
        <f t="shared" si="87"/>
        <v>,</v>
      </c>
      <c r="R62" s="61">
        <f t="shared" si="28"/>
        <v>14</v>
      </c>
      <c r="S62" s="56" t="str">
        <f t="shared" si="88"/>
        <v>)</v>
      </c>
      <c r="T62" s="62" t="str">
        <f t="shared" si="89"/>
        <v>(</v>
      </c>
      <c r="U62" s="63" t="str">
        <f t="shared" si="8"/>
        <v>La</v>
      </c>
      <c r="V62" s="64" t="str">
        <f t="shared" si="90"/>
        <v>,</v>
      </c>
      <c r="W62" s="65" t="str">
        <f t="shared" si="10"/>
        <v>m</v>
      </c>
      <c r="X62" s="64" t="str">
        <f t="shared" si="91"/>
        <v>,</v>
      </c>
      <c r="Y62" s="64">
        <f t="shared" si="92"/>
        <v>250</v>
      </c>
      <c r="Z62" s="56" t="str">
        <f t="shared" si="93"/>
        <v>)</v>
      </c>
      <c r="AA62" s="66" t="str">
        <f t="shared" si="94"/>
        <v/>
      </c>
      <c r="AB62" s="57" t="str">
        <f t="shared" si="15"/>
        <v/>
      </c>
      <c r="AC62" s="67" t="str">
        <f t="shared" si="95"/>
        <v/>
      </c>
      <c r="AD62" s="59" t="str">
        <f t="shared" si="96"/>
        <v/>
      </c>
      <c r="AE62" s="68" t="str">
        <f t="shared" si="97"/>
        <v/>
      </c>
      <c r="AF62" s="61" t="str">
        <f t="shared" si="98"/>
        <v/>
      </c>
      <c r="AG62" s="61" t="str">
        <f t="shared" si="99"/>
        <v/>
      </c>
      <c r="AH62" s="69" t="str">
        <f t="shared" si="100"/>
        <v/>
      </c>
      <c r="AI62" s="70" t="str">
        <f t="shared" si="22"/>
        <v/>
      </c>
      <c r="AJ62" s="64" t="str">
        <f t="shared" si="101"/>
        <v/>
      </c>
      <c r="AK62" s="64" t="str">
        <f t="shared" si="102"/>
        <v/>
      </c>
      <c r="AL62" s="64" t="str">
        <f t="shared" si="103"/>
        <v/>
      </c>
      <c r="AM62" s="64" t="str">
        <f t="shared" si="104"/>
        <v/>
      </c>
      <c r="AN62" s="64" t="str">
        <f t="shared" si="105"/>
        <v/>
      </c>
    </row>
    <row r="63" spans="1:40" ht="25.5" thickTop="1" thickBot="1" x14ac:dyDescent="0.4">
      <c r="B63" t="s">
        <v>999</v>
      </c>
      <c r="C63" s="113" t="s">
        <v>1132</v>
      </c>
      <c r="D63" s="112" t="s">
        <v>1015</v>
      </c>
      <c r="E63" s="52"/>
      <c r="F63" s="53" t="s">
        <v>1013</v>
      </c>
      <c r="G63" s="53" t="s">
        <v>1012</v>
      </c>
      <c r="H63" s="52"/>
      <c r="I63" s="52"/>
      <c r="J63" s="54"/>
      <c r="K63" s="54"/>
      <c r="L63" s="55" t="str">
        <f t="shared" si="84"/>
        <v xml:space="preserve">            { line: "ISRAEL SERÁ TU NOMBRE., (Sol,,14)(La,m,250)", sC: "as"},</v>
      </c>
      <c r="M63" s="56" t="str">
        <f t="shared" si="85"/>
        <v>(</v>
      </c>
      <c r="N63" s="57" t="str">
        <f t="shared" si="2"/>
        <v>Sol</v>
      </c>
      <c r="O63" s="58" t="str">
        <f t="shared" si="86"/>
        <v>,</v>
      </c>
      <c r="P63" s="59" t="str">
        <f t="shared" si="4"/>
        <v/>
      </c>
      <c r="Q63" s="60" t="str">
        <f t="shared" si="87"/>
        <v>,</v>
      </c>
      <c r="R63" s="61">
        <f t="shared" si="28"/>
        <v>14</v>
      </c>
      <c r="S63" s="56" t="str">
        <f t="shared" si="88"/>
        <v>)</v>
      </c>
      <c r="T63" s="62" t="str">
        <f t="shared" si="89"/>
        <v>(</v>
      </c>
      <c r="U63" s="63" t="str">
        <f t="shared" si="8"/>
        <v>La</v>
      </c>
      <c r="V63" s="64" t="str">
        <f t="shared" si="90"/>
        <v>,</v>
      </c>
      <c r="W63" s="65" t="str">
        <f t="shared" si="10"/>
        <v>m</v>
      </c>
      <c r="X63" s="64" t="str">
        <f t="shared" si="91"/>
        <v>,</v>
      </c>
      <c r="Y63" s="64">
        <f t="shared" si="92"/>
        <v>250</v>
      </c>
      <c r="Z63" s="56" t="str">
        <f t="shared" si="93"/>
        <v>)</v>
      </c>
      <c r="AA63" s="66" t="str">
        <f t="shared" si="94"/>
        <v/>
      </c>
      <c r="AB63" s="57" t="str">
        <f t="shared" si="15"/>
        <v/>
      </c>
      <c r="AC63" s="67" t="str">
        <f t="shared" si="95"/>
        <v/>
      </c>
      <c r="AD63" s="59" t="str">
        <f t="shared" si="96"/>
        <v/>
      </c>
      <c r="AE63" s="68" t="str">
        <f t="shared" si="97"/>
        <v/>
      </c>
      <c r="AF63" s="61" t="str">
        <f t="shared" si="98"/>
        <v/>
      </c>
      <c r="AG63" s="61" t="str">
        <f t="shared" si="99"/>
        <v/>
      </c>
      <c r="AH63" s="69" t="str">
        <f t="shared" si="100"/>
        <v/>
      </c>
      <c r="AI63" s="70" t="str">
        <f t="shared" si="22"/>
        <v/>
      </c>
      <c r="AJ63" s="64" t="str">
        <f t="shared" si="101"/>
        <v/>
      </c>
      <c r="AK63" s="64" t="str">
        <f t="shared" si="102"/>
        <v/>
      </c>
      <c r="AL63" s="64" t="str">
        <f t="shared" si="103"/>
        <v/>
      </c>
      <c r="AM63" s="64" t="str">
        <f t="shared" si="104"/>
        <v/>
      </c>
      <c r="AN63" s="64" t="str">
        <f t="shared" si="105"/>
        <v/>
      </c>
    </row>
    <row r="64" spans="1:40" ht="25.5" thickTop="1" thickBot="1" x14ac:dyDescent="0.4">
      <c r="B64" t="s">
        <v>999</v>
      </c>
      <c r="C64" s="113" t="s">
        <v>1133</v>
      </c>
      <c r="D64" s="112" t="s">
        <v>1015</v>
      </c>
      <c r="E64" s="52"/>
      <c r="F64" s="53" t="s">
        <v>1013</v>
      </c>
      <c r="G64" s="53" t="s">
        <v>1012</v>
      </c>
      <c r="H64" s="52"/>
      <c r="I64" s="52"/>
      <c r="J64" s="54"/>
      <c r="K64" s="54"/>
      <c r="L64" s="55" t="str">
        <f t="shared" si="84"/>
        <v xml:space="preserve">            { line: "ISRAEL, HAS CONOCIDO TU DEBILIDAD., (Sol,,14)(La,m,250)", sC: "as"},</v>
      </c>
      <c r="M64" s="56" t="str">
        <f t="shared" si="85"/>
        <v>(</v>
      </c>
      <c r="N64" s="57" t="str">
        <f t="shared" si="2"/>
        <v>Sol</v>
      </c>
      <c r="O64" s="58" t="str">
        <f t="shared" si="86"/>
        <v>,</v>
      </c>
      <c r="P64" s="59" t="str">
        <f t="shared" si="4"/>
        <v/>
      </c>
      <c r="Q64" s="60" t="str">
        <f t="shared" si="87"/>
        <v>,</v>
      </c>
      <c r="R64" s="61">
        <f t="shared" si="28"/>
        <v>14</v>
      </c>
      <c r="S64" s="56" t="str">
        <f t="shared" si="88"/>
        <v>)</v>
      </c>
      <c r="T64" s="62" t="str">
        <f t="shared" si="89"/>
        <v>(</v>
      </c>
      <c r="U64" s="63" t="str">
        <f t="shared" si="8"/>
        <v>La</v>
      </c>
      <c r="V64" s="64" t="str">
        <f t="shared" si="90"/>
        <v>,</v>
      </c>
      <c r="W64" s="65" t="str">
        <f t="shared" si="10"/>
        <v>m</v>
      </c>
      <c r="X64" s="64" t="str">
        <f t="shared" si="91"/>
        <v>,</v>
      </c>
      <c r="Y64" s="64">
        <f t="shared" si="92"/>
        <v>250</v>
      </c>
      <c r="Z64" s="56" t="str">
        <f t="shared" si="93"/>
        <v>)</v>
      </c>
      <c r="AA64" s="66" t="str">
        <f t="shared" si="94"/>
        <v/>
      </c>
      <c r="AB64" s="57" t="str">
        <f t="shared" si="15"/>
        <v/>
      </c>
      <c r="AC64" s="67" t="str">
        <f t="shared" si="95"/>
        <v/>
      </c>
      <c r="AD64" s="59" t="str">
        <f t="shared" si="96"/>
        <v/>
      </c>
      <c r="AE64" s="68" t="str">
        <f t="shared" si="97"/>
        <v/>
      </c>
      <c r="AF64" s="61" t="str">
        <f t="shared" si="98"/>
        <v/>
      </c>
      <c r="AG64" s="61" t="str">
        <f t="shared" si="99"/>
        <v/>
      </c>
      <c r="AH64" s="69" t="str">
        <f t="shared" si="100"/>
        <v/>
      </c>
      <c r="AI64" s="70" t="str">
        <f t="shared" si="22"/>
        <v/>
      </c>
      <c r="AJ64" s="64" t="str">
        <f t="shared" si="101"/>
        <v/>
      </c>
      <c r="AK64" s="64" t="str">
        <f t="shared" si="102"/>
        <v/>
      </c>
      <c r="AL64" s="64" t="str">
        <f t="shared" si="103"/>
        <v/>
      </c>
      <c r="AM64" s="64" t="str">
        <f t="shared" si="104"/>
        <v/>
      </c>
      <c r="AN64" s="64" t="str">
        <f t="shared" si="105"/>
        <v/>
      </c>
    </row>
    <row r="65" spans="1:40" ht="25.5" thickTop="1" thickBot="1" x14ac:dyDescent="0.4">
      <c r="B65" t="s">
        <v>999</v>
      </c>
      <c r="C65" s="113" t="s">
        <v>1134</v>
      </c>
      <c r="D65" s="112" t="s">
        <v>1015</v>
      </c>
      <c r="E65" s="52"/>
      <c r="F65" s="53" t="s">
        <v>1013</v>
      </c>
      <c r="G65" s="53" t="s">
        <v>1012</v>
      </c>
      <c r="H65" s="52"/>
      <c r="I65" s="52"/>
      <c r="J65" s="54"/>
      <c r="K65" s="54"/>
      <c r="L65" s="78" t="str">
        <f t="shared" si="84"/>
        <v xml:space="preserve">            { line: "ISRAEL, TE APOYARÁS EN DIOS., (Sol,,14)(La,m,250)", sC: "as"},</v>
      </c>
      <c r="M65" s="56" t="str">
        <f t="shared" si="85"/>
        <v>(</v>
      </c>
      <c r="N65" s="57" t="str">
        <f t="shared" si="2"/>
        <v>Sol</v>
      </c>
      <c r="O65" s="58" t="str">
        <f t="shared" si="86"/>
        <v>,</v>
      </c>
      <c r="P65" s="59" t="str">
        <f t="shared" si="4"/>
        <v/>
      </c>
      <c r="Q65" s="60" t="str">
        <f t="shared" si="87"/>
        <v>,</v>
      </c>
      <c r="R65" s="61">
        <f t="shared" si="28"/>
        <v>14</v>
      </c>
      <c r="S65" s="56" t="str">
        <f t="shared" si="88"/>
        <v>)</v>
      </c>
      <c r="T65" s="62" t="str">
        <f t="shared" si="89"/>
        <v>(</v>
      </c>
      <c r="U65" s="63" t="str">
        <f t="shared" si="8"/>
        <v>La</v>
      </c>
      <c r="V65" s="64" t="str">
        <f t="shared" si="90"/>
        <v>,</v>
      </c>
      <c r="W65" s="65" t="str">
        <f t="shared" si="10"/>
        <v>m</v>
      </c>
      <c r="X65" s="64" t="str">
        <f t="shared" si="91"/>
        <v>,</v>
      </c>
      <c r="Y65" s="64">
        <f t="shared" si="92"/>
        <v>250</v>
      </c>
      <c r="Z65" s="56" t="str">
        <f t="shared" si="93"/>
        <v>)</v>
      </c>
      <c r="AA65" s="66" t="str">
        <f t="shared" si="94"/>
        <v/>
      </c>
      <c r="AB65" s="57" t="str">
        <f t="shared" si="15"/>
        <v/>
      </c>
      <c r="AC65" s="67" t="str">
        <f t="shared" si="95"/>
        <v/>
      </c>
      <c r="AD65" s="59" t="str">
        <f t="shared" si="96"/>
        <v/>
      </c>
      <c r="AE65" s="68" t="str">
        <f t="shared" si="97"/>
        <v/>
      </c>
      <c r="AF65" s="61" t="str">
        <f t="shared" si="98"/>
        <v/>
      </c>
      <c r="AG65" s="61" t="str">
        <f t="shared" si="99"/>
        <v/>
      </c>
      <c r="AH65" s="69" t="str">
        <f t="shared" si="100"/>
        <v/>
      </c>
      <c r="AI65" s="70" t="str">
        <f t="shared" si="22"/>
        <v/>
      </c>
      <c r="AJ65" s="64" t="str">
        <f t="shared" si="101"/>
        <v/>
      </c>
      <c r="AK65" s="64" t="str">
        <f t="shared" si="102"/>
        <v/>
      </c>
      <c r="AL65" s="64" t="str">
        <f t="shared" si="103"/>
        <v/>
      </c>
      <c r="AM65" s="64" t="str">
        <f t="shared" si="104"/>
        <v/>
      </c>
      <c r="AN65" s="64" t="str">
        <f t="shared" si="105"/>
        <v/>
      </c>
    </row>
    <row r="66" spans="1:40" ht="27.75" thickTop="1" thickBot="1" x14ac:dyDescent="0.4">
      <c r="A66" s="73"/>
      <c r="B66" s="73"/>
      <c r="C66" s="73"/>
      <c r="D66" s="74"/>
      <c r="E66" s="74"/>
      <c r="F66" s="74"/>
      <c r="G66" s="74"/>
      <c r="H66" s="74"/>
      <c r="I66" s="74"/>
      <c r="J66" s="74"/>
      <c r="K66" s="74"/>
      <c r="L66" s="75" t="s">
        <v>993</v>
      </c>
      <c r="M66" s="56"/>
      <c r="N66" s="57"/>
      <c r="O66" s="58"/>
      <c r="P66" s="59"/>
      <c r="Q66" s="60"/>
      <c r="R66" s="61" t="str">
        <f>IF(N66="Do",10,IF(N66="Re",22,IF(N66="Mi",20,IF(N66="Fa",20,IF(N66="Sol",14,IF(N66="La",20,IF(N66="Si",20,IF(N66="Do#",14,IF(N66="Fa#",15,IF(N66="Sol#",20,""))))))))))</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thickTop="1" thickBot="1" x14ac:dyDescent="0.4">
      <c r="B67" t="s">
        <v>999</v>
      </c>
      <c r="C67" s="113" t="s">
        <v>1135</v>
      </c>
      <c r="D67" s="112" t="s">
        <v>1015</v>
      </c>
      <c r="E67" s="52"/>
      <c r="F67" s="53" t="s">
        <v>1013</v>
      </c>
      <c r="G67" s="53" t="s">
        <v>1012</v>
      </c>
      <c r="H67" s="52"/>
      <c r="I67" s="52"/>
      <c r="J67" s="54"/>
      <c r="K67" s="54"/>
      <c r="L67" s="78" t="str">
        <f t="shared" si="84"/>
        <v xml:space="preserve">            { line: "ISRAEL, FUERTE CON DIOS., (Sol,,14)(La,m,250)", sC: "as"},</v>
      </c>
      <c r="M67" s="56" t="str">
        <f t="shared" si="85"/>
        <v>(</v>
      </c>
      <c r="N67" s="57" t="str">
        <f t="shared" si="2"/>
        <v>Sol</v>
      </c>
      <c r="O67" s="58" t="str">
        <f t="shared" si="86"/>
        <v>,</v>
      </c>
      <c r="P67" s="59" t="str">
        <f t="shared" si="4"/>
        <v/>
      </c>
      <c r="Q67" s="60" t="str">
        <f t="shared" si="87"/>
        <v>,</v>
      </c>
      <c r="R67" s="61">
        <f t="shared" si="28"/>
        <v>14</v>
      </c>
      <c r="S67" s="56" t="str">
        <f t="shared" si="88"/>
        <v>)</v>
      </c>
      <c r="T67" s="62" t="str">
        <f t="shared" si="89"/>
        <v>(</v>
      </c>
      <c r="U67" s="63" t="str">
        <f t="shared" si="8"/>
        <v>La</v>
      </c>
      <c r="V67" s="64" t="str">
        <f t="shared" si="90"/>
        <v>,</v>
      </c>
      <c r="W67" s="65" t="str">
        <f t="shared" si="10"/>
        <v>m</v>
      </c>
      <c r="X67" s="64" t="str">
        <f t="shared" si="91"/>
        <v>,</v>
      </c>
      <c r="Y67" s="64">
        <f t="shared" si="92"/>
        <v>250</v>
      </c>
      <c r="Z67" s="56" t="str">
        <f t="shared" si="93"/>
        <v>)</v>
      </c>
      <c r="AA67" s="66" t="str">
        <f t="shared" si="94"/>
        <v/>
      </c>
      <c r="AB67" s="57" t="str">
        <f t="shared" si="15"/>
        <v/>
      </c>
      <c r="AC67" s="67" t="str">
        <f t="shared" si="95"/>
        <v/>
      </c>
      <c r="AD67" s="59" t="str">
        <f t="shared" si="96"/>
        <v/>
      </c>
      <c r="AE67" s="68" t="str">
        <f t="shared" si="97"/>
        <v/>
      </c>
      <c r="AF67" s="61" t="str">
        <f t="shared" si="98"/>
        <v/>
      </c>
      <c r="AG67" s="61" t="str">
        <f t="shared" si="99"/>
        <v/>
      </c>
      <c r="AH67" s="69" t="str">
        <f t="shared" si="100"/>
        <v/>
      </c>
      <c r="AI67" s="70" t="str">
        <f t="shared" si="22"/>
        <v/>
      </c>
      <c r="AJ67" s="64" t="str">
        <f t="shared" si="101"/>
        <v/>
      </c>
      <c r="AK67" s="64" t="str">
        <f t="shared" si="102"/>
        <v/>
      </c>
      <c r="AL67" s="64" t="str">
        <f t="shared" si="103"/>
        <v/>
      </c>
      <c r="AM67" s="64" t="str">
        <f t="shared" si="104"/>
        <v/>
      </c>
      <c r="AN67" s="64" t="str">
        <f t="shared" si="105"/>
        <v/>
      </c>
    </row>
    <row r="68" spans="1:40" ht="25.5" thickTop="1" thickBot="1" x14ac:dyDescent="0.4">
      <c r="B68" t="s">
        <v>999</v>
      </c>
      <c r="C68" s="113" t="s">
        <v>1136</v>
      </c>
      <c r="D68" s="112" t="s">
        <v>1015</v>
      </c>
      <c r="E68" s="52"/>
      <c r="F68" s="53" t="s">
        <v>1013</v>
      </c>
      <c r="G68" s="53" t="s">
        <v>1012</v>
      </c>
      <c r="H68" s="52"/>
      <c r="I68" s="52"/>
      <c r="J68" s="54"/>
      <c r="K68" s="54"/>
      <c r="L68" s="78" t="str">
        <f t="shared" si="84"/>
        <v xml:space="preserve">            { line: "ISRAEL, TU VENCERÁS., (Sol,,14)(La,m,250)", sC: "as"},</v>
      </c>
      <c r="M68" s="56" t="str">
        <f t="shared" si="85"/>
        <v>(</v>
      </c>
      <c r="N68" s="57" t="str">
        <f t="shared" si="2"/>
        <v>Sol</v>
      </c>
      <c r="O68" s="58" t="str">
        <f t="shared" si="86"/>
        <v>,</v>
      </c>
      <c r="P68" s="59" t="str">
        <f t="shared" si="4"/>
        <v/>
      </c>
      <c r="Q68" s="60" t="str">
        <f t="shared" si="87"/>
        <v>,</v>
      </c>
      <c r="R68" s="61">
        <f t="shared" si="28"/>
        <v>14</v>
      </c>
      <c r="S68" s="56" t="str">
        <f t="shared" si="88"/>
        <v>)</v>
      </c>
      <c r="T68" s="62" t="str">
        <f t="shared" si="89"/>
        <v>(</v>
      </c>
      <c r="U68" s="63" t="str">
        <f t="shared" si="8"/>
        <v>La</v>
      </c>
      <c r="V68" s="64" t="str">
        <f t="shared" si="90"/>
        <v>,</v>
      </c>
      <c r="W68" s="65" t="str">
        <f t="shared" si="10"/>
        <v>m</v>
      </c>
      <c r="X68" s="64" t="str">
        <f t="shared" si="91"/>
        <v>,</v>
      </c>
      <c r="Y68" s="64">
        <f t="shared" si="92"/>
        <v>250</v>
      </c>
      <c r="Z68" s="56" t="str">
        <f t="shared" si="93"/>
        <v>)</v>
      </c>
      <c r="AA68" s="66" t="str">
        <f t="shared" si="94"/>
        <v/>
      </c>
      <c r="AB68" s="57" t="str">
        <f t="shared" si="15"/>
        <v/>
      </c>
      <c r="AC68" s="67" t="str">
        <f t="shared" si="95"/>
        <v/>
      </c>
      <c r="AD68" s="59" t="str">
        <f t="shared" si="96"/>
        <v/>
      </c>
      <c r="AE68" s="68" t="str">
        <f t="shared" si="97"/>
        <v/>
      </c>
      <c r="AF68" s="61" t="str">
        <f t="shared" si="98"/>
        <v/>
      </c>
      <c r="AG68" s="61" t="str">
        <f t="shared" si="99"/>
        <v/>
      </c>
      <c r="AH68" s="69" t="str">
        <f t="shared" si="100"/>
        <v/>
      </c>
      <c r="AI68" s="70" t="str">
        <f t="shared" si="22"/>
        <v/>
      </c>
      <c r="AJ68" s="64" t="str">
        <f t="shared" si="101"/>
        <v/>
      </c>
      <c r="AK68" s="64" t="str">
        <f t="shared" si="102"/>
        <v/>
      </c>
      <c r="AL68" s="64" t="str">
        <f t="shared" si="103"/>
        <v/>
      </c>
      <c r="AM68" s="64" t="str">
        <f t="shared" si="104"/>
        <v/>
      </c>
      <c r="AN68" s="64" t="str">
        <f t="shared" si="105"/>
        <v/>
      </c>
    </row>
    <row r="69" spans="1:40" ht="25.5" thickTop="1" thickBot="1" x14ac:dyDescent="0.4">
      <c r="B69" t="s">
        <v>999</v>
      </c>
      <c r="C69" s="113" t="s">
        <v>1133</v>
      </c>
      <c r="D69" s="112" t="s">
        <v>1015</v>
      </c>
      <c r="E69" s="52"/>
      <c r="F69" s="53" t="s">
        <v>1013</v>
      </c>
      <c r="G69" s="53" t="s">
        <v>1012</v>
      </c>
      <c r="H69" s="52"/>
      <c r="I69" s="52"/>
      <c r="J69" s="54"/>
      <c r="K69" s="54"/>
      <c r="L69" s="55" t="str">
        <f t="shared" si="84"/>
        <v xml:space="preserve">            { line: "ISRAEL, HAS CONOCIDO TU DEBILIDAD., (Sol,,14)(La,m,250)", sC: "as"},</v>
      </c>
      <c r="M69" s="56" t="str">
        <f t="shared" si="85"/>
        <v>(</v>
      </c>
      <c r="N69" s="57" t="str">
        <f t="shared" si="2"/>
        <v>Sol</v>
      </c>
      <c r="O69" s="58" t="str">
        <f t="shared" si="86"/>
        <v>,</v>
      </c>
      <c r="P69" s="59" t="str">
        <f t="shared" si="4"/>
        <v/>
      </c>
      <c r="Q69" s="60" t="str">
        <f t="shared" si="87"/>
        <v>,</v>
      </c>
      <c r="R69" s="61">
        <f t="shared" si="28"/>
        <v>14</v>
      </c>
      <c r="S69" s="56" t="str">
        <f t="shared" si="88"/>
        <v>)</v>
      </c>
      <c r="T69" s="62" t="str">
        <f t="shared" si="89"/>
        <v>(</v>
      </c>
      <c r="U69" s="63" t="str">
        <f t="shared" si="8"/>
        <v>La</v>
      </c>
      <c r="V69" s="64" t="str">
        <f t="shared" si="90"/>
        <v>,</v>
      </c>
      <c r="W69" s="65" t="str">
        <f t="shared" si="10"/>
        <v>m</v>
      </c>
      <c r="X69" s="64" t="str">
        <f t="shared" si="91"/>
        <v>,</v>
      </c>
      <c r="Y69" s="64">
        <f t="shared" si="92"/>
        <v>250</v>
      </c>
      <c r="Z69" s="56" t="str">
        <f t="shared" si="93"/>
        <v>)</v>
      </c>
      <c r="AA69" s="66" t="str">
        <f t="shared" si="94"/>
        <v/>
      </c>
      <c r="AB69" s="57" t="str">
        <f t="shared" si="15"/>
        <v/>
      </c>
      <c r="AC69" s="67" t="str">
        <f t="shared" si="95"/>
        <v/>
      </c>
      <c r="AD69" s="59" t="str">
        <f t="shared" si="96"/>
        <v/>
      </c>
      <c r="AE69" s="68" t="str">
        <f t="shared" si="97"/>
        <v/>
      </c>
      <c r="AF69" s="61" t="str">
        <f t="shared" si="98"/>
        <v/>
      </c>
      <c r="AG69" s="61" t="str">
        <f t="shared" si="99"/>
        <v/>
      </c>
      <c r="AH69" s="69" t="str">
        <f t="shared" si="100"/>
        <v/>
      </c>
      <c r="AI69" s="70" t="str">
        <f t="shared" si="22"/>
        <v/>
      </c>
      <c r="AJ69" s="64" t="str">
        <f t="shared" si="101"/>
        <v/>
      </c>
      <c r="AK69" s="64" t="str">
        <f t="shared" si="102"/>
        <v/>
      </c>
      <c r="AL69" s="64" t="str">
        <f t="shared" si="103"/>
        <v/>
      </c>
      <c r="AM69" s="64" t="str">
        <f t="shared" si="104"/>
        <v/>
      </c>
      <c r="AN69" s="64" t="str">
        <f t="shared" si="105"/>
        <v/>
      </c>
    </row>
    <row r="70" spans="1:40" ht="25.5" thickTop="1" thickBot="1" x14ac:dyDescent="0.4">
      <c r="B70" t="s">
        <v>999</v>
      </c>
      <c r="C70" s="113" t="s">
        <v>1137</v>
      </c>
      <c r="D70" s="112" t="s">
        <v>1015</v>
      </c>
      <c r="E70" s="52"/>
      <c r="F70" s="53" t="s">
        <v>1013</v>
      </c>
      <c r="G70" s="53" t="s">
        <v>1012</v>
      </c>
      <c r="H70" s="52"/>
      <c r="I70" s="52"/>
      <c r="J70" s="54"/>
      <c r="K70" s="54"/>
      <c r="L70" s="55" t="str">
        <f t="shared" si="84"/>
        <v xml:space="preserve">            { line: "ISRAEL, TE APOYARÁS EN DIOS»., (Sol,,14)(La,m,250)", sC: "as"},</v>
      </c>
      <c r="M70" s="56" t="str">
        <f t="shared" si="85"/>
        <v>(</v>
      </c>
      <c r="N70" s="57" t="str">
        <f t="shared" si="2"/>
        <v>Sol</v>
      </c>
      <c r="O70" s="58" t="str">
        <f t="shared" si="86"/>
        <v>,</v>
      </c>
      <c r="P70" s="59" t="str">
        <f t="shared" si="4"/>
        <v/>
      </c>
      <c r="Q70" s="60" t="str">
        <f t="shared" si="87"/>
        <v>,</v>
      </c>
      <c r="R70" s="61">
        <f t="shared" si="28"/>
        <v>14</v>
      </c>
      <c r="S70" s="56" t="str">
        <f t="shared" si="88"/>
        <v>)</v>
      </c>
      <c r="T70" s="62" t="str">
        <f t="shared" si="89"/>
        <v>(</v>
      </c>
      <c r="U70" s="63" t="str">
        <f t="shared" si="8"/>
        <v>La</v>
      </c>
      <c r="V70" s="64" t="str">
        <f t="shared" si="90"/>
        <v>,</v>
      </c>
      <c r="W70" s="65" t="str">
        <f t="shared" si="10"/>
        <v>m</v>
      </c>
      <c r="X70" s="64" t="str">
        <f t="shared" si="91"/>
        <v>,</v>
      </c>
      <c r="Y70" s="64">
        <f t="shared" si="92"/>
        <v>250</v>
      </c>
      <c r="Z70" s="56" t="str">
        <f t="shared" si="93"/>
        <v>)</v>
      </c>
      <c r="AA70" s="66" t="str">
        <f t="shared" si="94"/>
        <v/>
      </c>
      <c r="AB70" s="57" t="str">
        <f t="shared" si="15"/>
        <v/>
      </c>
      <c r="AC70" s="67" t="str">
        <f t="shared" si="95"/>
        <v/>
      </c>
      <c r="AD70" s="59" t="str">
        <f t="shared" si="96"/>
        <v/>
      </c>
      <c r="AE70" s="68" t="str">
        <f t="shared" si="97"/>
        <v/>
      </c>
      <c r="AF70" s="61" t="str">
        <f t="shared" si="98"/>
        <v/>
      </c>
      <c r="AG70" s="61" t="str">
        <f t="shared" si="99"/>
        <v/>
      </c>
      <c r="AH70" s="69" t="str">
        <f t="shared" si="100"/>
        <v/>
      </c>
      <c r="AI70" s="70" t="str">
        <f t="shared" si="22"/>
        <v/>
      </c>
      <c r="AJ70" s="64" t="str">
        <f t="shared" si="101"/>
        <v/>
      </c>
      <c r="AK70" s="64" t="str">
        <f t="shared" si="102"/>
        <v/>
      </c>
      <c r="AL70" s="64" t="str">
        <f t="shared" si="103"/>
        <v/>
      </c>
      <c r="AM70" s="64" t="str">
        <f t="shared" si="104"/>
        <v/>
      </c>
      <c r="AN70" s="64" t="str">
        <f t="shared" si="105"/>
        <v/>
      </c>
    </row>
    <row r="71" spans="1:40" ht="24" customHeight="1" thickTop="1" x14ac:dyDescent="0.4">
      <c r="A71" s="95"/>
      <c r="B71" s="95"/>
      <c r="C71" s="95"/>
      <c r="D71" s="95"/>
      <c r="E71" s="95"/>
      <c r="F71" s="95"/>
      <c r="G71" s="95"/>
      <c r="H71" s="95"/>
      <c r="I71" s="95"/>
      <c r="J71" s="95"/>
      <c r="K71" s="95"/>
      <c r="L71" s="99" t="str">
        <f ca="1">_xlfn.CONCAT("]}, // ULTIMA LINEA DEL CANTO: ",L1)</f>
        <v xml:space="preserve">]}, // ULTIMA LINEA DEL CANTO: JACOB </v>
      </c>
      <c r="M71" s="95"/>
    </row>
    <row r="72" spans="1:40" ht="20.25" x14ac:dyDescent="0.25">
      <c r="L72" s="100" t="s">
        <v>1008</v>
      </c>
      <c r="M72" s="101"/>
    </row>
    <row r="73" spans="1:40" ht="15.75" hidden="1" thickBot="1" x14ac:dyDescent="0.3">
      <c r="M73" s="101"/>
    </row>
    <row r="74" spans="1:40" ht="27.75" hidden="1" thickTop="1" thickBot="1" x14ac:dyDescent="0.4">
      <c r="A74" s="73"/>
      <c r="B74" s="73"/>
      <c r="C74" s="73"/>
      <c r="D74" s="74"/>
      <c r="E74" s="74"/>
      <c r="F74" s="74"/>
      <c r="G74" s="74"/>
      <c r="H74" s="74"/>
      <c r="I74" s="74"/>
      <c r="J74" s="74"/>
      <c r="K74" s="74"/>
      <c r="L74" s="75" t="s">
        <v>993</v>
      </c>
      <c r="M74" s="56"/>
      <c r="N74" s="57"/>
      <c r="O74" s="58"/>
      <c r="P74" s="59"/>
      <c r="Q74" s="60"/>
      <c r="R74" s="61" t="str">
        <f t="shared" ref="R74:R83" si="106">IF(N74="Do",10,IF(N74="Re",22,IF(N74="Mi",20,IF(N74="Fa",20,IF(N74="Sol",14,IF(N74="La",20,IF(N74="Si",20,IF(N74="Do#",14,IF(N74="Fa#",15,IF(N74="Sol#",20,""))))))))))</f>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5.5" hidden="1" thickTop="1" thickBot="1" x14ac:dyDescent="0.4">
      <c r="C75" s="79" t="s">
        <v>995</v>
      </c>
      <c r="D75" s="80"/>
      <c r="E75" s="80"/>
      <c r="F75" s="80"/>
      <c r="G75" s="80"/>
      <c r="H75" s="80"/>
      <c r="I75" s="80"/>
      <c r="J75" s="80"/>
      <c r="K75" s="80"/>
      <c r="L75" s="81" t="s">
        <v>996</v>
      </c>
      <c r="M75" s="56" t="str">
        <f t="shared" ref="M75:M82" si="107">IF(N75="","","(")</f>
        <v/>
      </c>
      <c r="N75" s="57" t="str">
        <f t="shared" ref="N75:N82" si="108">IF(D75="","",D75)</f>
        <v/>
      </c>
      <c r="O75" s="58" t="str">
        <f t="shared" ref="O75:O82" si="109">IF(N75="","",",")</f>
        <v/>
      </c>
      <c r="P75" s="59" t="str">
        <f t="shared" ref="P75:P82" si="110">IF(E75="","",E75)</f>
        <v/>
      </c>
      <c r="Q75" s="60" t="str">
        <f t="shared" ref="Q75:Q82" si="111">IF(N75="","",",")</f>
        <v/>
      </c>
      <c r="R75" s="61" t="str">
        <f t="shared" si="106"/>
        <v/>
      </c>
      <c r="S75" s="56" t="str">
        <f t="shared" ref="S75:S82" si="112">IF(N75="","",")")</f>
        <v/>
      </c>
      <c r="T75" s="62" t="str">
        <f t="shared" ref="T75:T82" si="113">IF(U75="","","(")</f>
        <v/>
      </c>
      <c r="U75" s="63" t="str">
        <f t="shared" ref="U75:U82" si="114">IF(F75="","",F75)</f>
        <v/>
      </c>
      <c r="V75" s="64" t="str">
        <f t="shared" ref="V75:V82" si="115">IF(U75="","",",")</f>
        <v/>
      </c>
      <c r="W75" s="65" t="str">
        <f t="shared" ref="W75:W82" si="116">IF(G75="","",G75)</f>
        <v/>
      </c>
      <c r="X75" s="64" t="str">
        <f t="shared" ref="X75:X82" si="117">IF(U75="","",",")</f>
        <v/>
      </c>
      <c r="Y75" s="64" t="str">
        <f t="shared" ref="Y75:Y82" si="118">IF(U75="","",250)</f>
        <v/>
      </c>
      <c r="Z75" s="56" t="str">
        <f t="shared" ref="Z75:Z82" si="119">IF(U75="","",")")</f>
        <v/>
      </c>
      <c r="AA75" s="66" t="str">
        <f t="shared" ref="AA75:AA82" si="120">IF(AB75="","","(")</f>
        <v/>
      </c>
      <c r="AB75" s="57" t="str">
        <f t="shared" ref="AB75:AB82" si="121">IF(H75="","",H75)</f>
        <v/>
      </c>
      <c r="AC75" s="67" t="str">
        <f t="shared" ref="AC75:AC82" si="122">IF(AB75="","",",")</f>
        <v/>
      </c>
      <c r="AD75" s="59" t="str">
        <f t="shared" ref="AD75:AD82" si="123">IF(I75="","",I75)</f>
        <v/>
      </c>
      <c r="AE75" s="68" t="str">
        <f t="shared" ref="AE75:AE82" si="124">IF(AB75="","",",")</f>
        <v/>
      </c>
      <c r="AF75" s="61" t="str">
        <f t="shared" ref="AF75:AF82" si="125">IF(AB75="","",350)</f>
        <v/>
      </c>
      <c r="AG75" s="61" t="str">
        <f t="shared" ref="AG75:AG82" si="126">IF(AB75="","",")")</f>
        <v/>
      </c>
      <c r="AH75" s="69" t="str">
        <f t="shared" ref="AH75:AH82" si="127">IF(AI75="","","(")</f>
        <v/>
      </c>
      <c r="AI75" s="70" t="str">
        <f t="shared" ref="AI75:AI82" si="128">IF(J75="","",J75)</f>
        <v/>
      </c>
      <c r="AJ75" s="64" t="str">
        <f t="shared" ref="AJ75:AJ82" si="129">IF(AI75="","",",")</f>
        <v/>
      </c>
      <c r="AK75" s="64" t="str">
        <f t="shared" ref="AK75:AK82" si="130">IF(K75="","",K75)</f>
        <v/>
      </c>
      <c r="AL75" s="64" t="str">
        <f t="shared" ref="AL75:AL82" si="131">IF(AI75="","",",")</f>
        <v/>
      </c>
      <c r="AM75" s="64" t="str">
        <f t="shared" ref="AM75:AM82" si="132">IF(AI75="","",450)</f>
        <v/>
      </c>
      <c r="AN75" s="64" t="str">
        <f t="shared" ref="AN75:AN82" si="133">IF(AI75="","",")")</f>
        <v/>
      </c>
    </row>
    <row r="76" spans="1:40" ht="25.5" hidden="1" thickTop="1" thickBot="1" x14ac:dyDescent="0.4">
      <c r="B76" t="s">
        <v>997</v>
      </c>
      <c r="C76" s="82" t="s">
        <v>998</v>
      </c>
      <c r="D76" s="83"/>
      <c r="E76" s="83"/>
      <c r="F76" s="83"/>
      <c r="G76" s="83"/>
      <c r="H76" s="83"/>
      <c r="I76" s="83"/>
      <c r="J76" s="83"/>
      <c r="K76" s="83"/>
      <c r="L76" s="84" t="str">
        <f>IF(C76="","",_xlfn.CONCAT("       triggerLine: ","""",C76,", ",M76:AN76,""", sC: ","""",B76,""", lines: ["))</f>
        <v xml:space="preserve">       triggerLine: "ASAMBLEA UNO, ", sC: "ta as", lines: [</v>
      </c>
      <c r="M76" s="56" t="str">
        <f t="shared" si="107"/>
        <v/>
      </c>
      <c r="N76" s="57" t="str">
        <f t="shared" si="108"/>
        <v/>
      </c>
      <c r="O76" s="58" t="str">
        <f t="shared" si="109"/>
        <v/>
      </c>
      <c r="P76" s="59" t="str">
        <f t="shared" si="110"/>
        <v/>
      </c>
      <c r="Q76" s="60" t="str">
        <f t="shared" si="111"/>
        <v/>
      </c>
      <c r="R76" s="61" t="str">
        <f t="shared" si="106"/>
        <v/>
      </c>
      <c r="S76" s="56" t="str">
        <f t="shared" si="112"/>
        <v/>
      </c>
      <c r="T76" s="62" t="str">
        <f t="shared" si="113"/>
        <v/>
      </c>
      <c r="U76" s="63" t="str">
        <f t="shared" si="114"/>
        <v/>
      </c>
      <c r="V76" s="64" t="str">
        <f t="shared" si="115"/>
        <v/>
      </c>
      <c r="W76" s="65" t="str">
        <f t="shared" si="116"/>
        <v/>
      </c>
      <c r="X76" s="64" t="str">
        <f t="shared" si="117"/>
        <v/>
      </c>
      <c r="Y76" s="64" t="str">
        <f t="shared" si="118"/>
        <v/>
      </c>
      <c r="Z76" s="56" t="str">
        <f t="shared" si="119"/>
        <v/>
      </c>
      <c r="AA76" s="66" t="str">
        <f t="shared" si="120"/>
        <v/>
      </c>
      <c r="AB76" s="57" t="str">
        <f t="shared" si="121"/>
        <v/>
      </c>
      <c r="AC76" s="67" t="str">
        <f t="shared" si="122"/>
        <v/>
      </c>
      <c r="AD76" s="59" t="str">
        <f t="shared" si="123"/>
        <v/>
      </c>
      <c r="AE76" s="68" t="str">
        <f t="shared" si="124"/>
        <v/>
      </c>
      <c r="AF76" s="61" t="str">
        <f t="shared" si="125"/>
        <v/>
      </c>
      <c r="AG76" s="61" t="str">
        <f t="shared" si="126"/>
        <v/>
      </c>
      <c r="AH76" s="69" t="str">
        <f t="shared" si="127"/>
        <v/>
      </c>
      <c r="AI76" s="70" t="str">
        <f t="shared" si="128"/>
        <v/>
      </c>
      <c r="AJ76" s="64" t="str">
        <f t="shared" si="129"/>
        <v/>
      </c>
      <c r="AK76" s="64" t="str">
        <f t="shared" si="130"/>
        <v/>
      </c>
      <c r="AL76" s="64" t="str">
        <f t="shared" si="131"/>
        <v/>
      </c>
      <c r="AM76" s="64" t="str">
        <f t="shared" si="132"/>
        <v/>
      </c>
      <c r="AN76" s="64" t="str">
        <f t="shared" si="133"/>
        <v/>
      </c>
    </row>
    <row r="77" spans="1:40" ht="25.5" hidden="1" thickTop="1" thickBot="1" x14ac:dyDescent="0.4">
      <c r="B77" t="s">
        <v>999</v>
      </c>
      <c r="C77" s="85" t="s">
        <v>1000</v>
      </c>
      <c r="D77" s="86"/>
      <c r="E77" s="86"/>
      <c r="F77" s="86"/>
      <c r="G77" s="86"/>
      <c r="H77" s="87"/>
      <c r="I77" s="87"/>
      <c r="J77" s="87"/>
      <c r="K77" s="87"/>
      <c r="L77" s="88" t="str">
        <f>IF(C77="","",_xlfn.CONCAT("            { line: ","""",C77,", ",M77:AN77,""", sC: ","""",B77,"""},"))</f>
        <v xml:space="preserve">            { line: "ASAMBLEA DOS, ", sC: "as"},</v>
      </c>
      <c r="M77" s="56" t="str">
        <f t="shared" si="107"/>
        <v/>
      </c>
      <c r="N77" s="57" t="str">
        <f t="shared" si="108"/>
        <v/>
      </c>
      <c r="O77" s="58" t="str">
        <f t="shared" si="109"/>
        <v/>
      </c>
      <c r="P77" s="59" t="str">
        <f t="shared" si="110"/>
        <v/>
      </c>
      <c r="Q77" s="60" t="str">
        <f t="shared" si="111"/>
        <v/>
      </c>
      <c r="R77" s="61" t="str">
        <f t="shared" si="106"/>
        <v/>
      </c>
      <c r="S77" s="56" t="str">
        <f t="shared" si="112"/>
        <v/>
      </c>
      <c r="T77" s="62" t="str">
        <f t="shared" si="113"/>
        <v/>
      </c>
      <c r="U77" s="63" t="str">
        <f t="shared" si="114"/>
        <v/>
      </c>
      <c r="V77" s="64" t="str">
        <f t="shared" si="115"/>
        <v/>
      </c>
      <c r="W77" s="65" t="str">
        <f t="shared" si="116"/>
        <v/>
      </c>
      <c r="X77" s="64" t="str">
        <f t="shared" si="117"/>
        <v/>
      </c>
      <c r="Y77" s="64" t="str">
        <f t="shared" si="118"/>
        <v/>
      </c>
      <c r="Z77" s="56" t="str">
        <f t="shared" si="119"/>
        <v/>
      </c>
      <c r="AA77" s="66" t="str">
        <f t="shared" si="120"/>
        <v/>
      </c>
      <c r="AB77" s="57" t="str">
        <f t="shared" si="121"/>
        <v/>
      </c>
      <c r="AC77" s="67" t="str">
        <f t="shared" si="122"/>
        <v/>
      </c>
      <c r="AD77" s="59" t="str">
        <f t="shared" si="123"/>
        <v/>
      </c>
      <c r="AE77" s="68" t="str">
        <f t="shared" si="124"/>
        <v/>
      </c>
      <c r="AF77" s="61" t="str">
        <f t="shared" si="125"/>
        <v/>
      </c>
      <c r="AG77" s="61" t="str">
        <f t="shared" si="126"/>
        <v/>
      </c>
      <c r="AH77" s="69" t="str">
        <f t="shared" si="127"/>
        <v/>
      </c>
      <c r="AI77" s="70" t="str">
        <f t="shared" si="128"/>
        <v/>
      </c>
      <c r="AJ77" s="64" t="str">
        <f t="shared" si="129"/>
        <v/>
      </c>
      <c r="AK77" s="64" t="str">
        <f t="shared" si="130"/>
        <v/>
      </c>
      <c r="AL77" s="64" t="str">
        <f t="shared" si="131"/>
        <v/>
      </c>
      <c r="AM77" s="64" t="str">
        <f t="shared" si="132"/>
        <v/>
      </c>
      <c r="AN77" s="64" t="str">
        <f t="shared" si="133"/>
        <v/>
      </c>
    </row>
    <row r="78" spans="1:40" ht="25.5" hidden="1" thickTop="1" thickBot="1" x14ac:dyDescent="0.4">
      <c r="B78" t="s">
        <v>999</v>
      </c>
      <c r="C78" s="85" t="s">
        <v>1001</v>
      </c>
      <c r="D78" s="89"/>
      <c r="E78" s="89"/>
      <c r="F78" s="89"/>
      <c r="G78" s="89"/>
      <c r="H78" s="90"/>
      <c r="I78" s="90"/>
      <c r="J78" s="90"/>
      <c r="K78" s="90"/>
      <c r="L78" s="88" t="str">
        <f>IF(C78="","",_xlfn.CONCAT("            { line: ","""",C78,", ",M78:AN78,""", sC: ","""",B78,"""},"))</f>
        <v xml:space="preserve">            { line: "ASAMBLEA TRES, ", sC: "as"},</v>
      </c>
      <c r="M78" s="56" t="str">
        <f t="shared" si="107"/>
        <v/>
      </c>
      <c r="N78" s="57" t="str">
        <f t="shared" si="108"/>
        <v/>
      </c>
      <c r="O78" s="58" t="str">
        <f t="shared" si="109"/>
        <v/>
      </c>
      <c r="P78" s="59" t="str">
        <f t="shared" si="110"/>
        <v/>
      </c>
      <c r="Q78" s="60" t="str">
        <f t="shared" si="111"/>
        <v/>
      </c>
      <c r="R78" s="61" t="str">
        <f t="shared" si="106"/>
        <v/>
      </c>
      <c r="S78" s="56" t="str">
        <f t="shared" si="112"/>
        <v/>
      </c>
      <c r="T78" s="62" t="str">
        <f t="shared" si="113"/>
        <v/>
      </c>
      <c r="U78" s="63" t="str">
        <f t="shared" si="114"/>
        <v/>
      </c>
      <c r="V78" s="64" t="str">
        <f t="shared" si="115"/>
        <v/>
      </c>
      <c r="W78" s="65" t="str">
        <f t="shared" si="116"/>
        <v/>
      </c>
      <c r="X78" s="64" t="str">
        <f t="shared" si="117"/>
        <v/>
      </c>
      <c r="Y78" s="64" t="str">
        <f t="shared" si="118"/>
        <v/>
      </c>
      <c r="Z78" s="56" t="str">
        <f t="shared" si="119"/>
        <v/>
      </c>
      <c r="AA78" s="66" t="str">
        <f t="shared" si="120"/>
        <v/>
      </c>
      <c r="AB78" s="57" t="str">
        <f t="shared" si="121"/>
        <v/>
      </c>
      <c r="AC78" s="67" t="str">
        <f t="shared" si="122"/>
        <v/>
      </c>
      <c r="AD78" s="59" t="str">
        <f t="shared" si="123"/>
        <v/>
      </c>
      <c r="AE78" s="68" t="str">
        <f t="shared" si="124"/>
        <v/>
      </c>
      <c r="AF78" s="61" t="str">
        <f t="shared" si="125"/>
        <v/>
      </c>
      <c r="AG78" s="61" t="str">
        <f t="shared" si="126"/>
        <v/>
      </c>
      <c r="AH78" s="69" t="str">
        <f t="shared" si="127"/>
        <v/>
      </c>
      <c r="AI78" s="70" t="str">
        <f t="shared" si="128"/>
        <v/>
      </c>
      <c r="AJ78" s="64" t="str">
        <f t="shared" si="129"/>
        <v/>
      </c>
      <c r="AK78" s="64" t="str">
        <f t="shared" si="130"/>
        <v/>
      </c>
      <c r="AL78" s="64" t="str">
        <f t="shared" si="131"/>
        <v/>
      </c>
      <c r="AM78" s="64" t="str">
        <f t="shared" si="132"/>
        <v/>
      </c>
      <c r="AN78" s="64" t="str">
        <f t="shared" si="133"/>
        <v/>
      </c>
    </row>
    <row r="79" spans="1:40" ht="25.5" hidden="1" thickTop="1" thickBot="1" x14ac:dyDescent="0.4">
      <c r="B79" t="s">
        <v>999</v>
      </c>
      <c r="C79" s="85" t="s">
        <v>1002</v>
      </c>
      <c r="D79" s="86"/>
      <c r="E79" s="86"/>
      <c r="F79" s="86"/>
      <c r="G79" s="86"/>
      <c r="H79" s="87"/>
      <c r="I79" s="87"/>
      <c r="J79" s="87"/>
      <c r="K79" s="87"/>
      <c r="L79" s="88" t="str">
        <f>IF(C79="","",_xlfn.CONCAT("            { line: ","""",C79,", ",M79:AN79,""", sC: ","""",B79,"""},"))</f>
        <v xml:space="preserve">            { line: "ASAMBLEA CUATRO, ", sC: "as"},</v>
      </c>
      <c r="M79" s="56" t="str">
        <f t="shared" si="107"/>
        <v/>
      </c>
      <c r="N79" s="57" t="str">
        <f t="shared" si="108"/>
        <v/>
      </c>
      <c r="O79" s="58" t="str">
        <f t="shared" si="109"/>
        <v/>
      </c>
      <c r="P79" s="59" t="str">
        <f t="shared" si="110"/>
        <v/>
      </c>
      <c r="Q79" s="60" t="str">
        <f t="shared" si="111"/>
        <v/>
      </c>
      <c r="R79" s="61" t="str">
        <f t="shared" si="106"/>
        <v/>
      </c>
      <c r="S79" s="56" t="str">
        <f t="shared" si="112"/>
        <v/>
      </c>
      <c r="T79" s="62" t="str">
        <f t="shared" si="113"/>
        <v/>
      </c>
      <c r="U79" s="63" t="str">
        <f t="shared" si="114"/>
        <v/>
      </c>
      <c r="V79" s="64" t="str">
        <f t="shared" si="115"/>
        <v/>
      </c>
      <c r="W79" s="65" t="str">
        <f t="shared" si="116"/>
        <v/>
      </c>
      <c r="X79" s="64" t="str">
        <f t="shared" si="117"/>
        <v/>
      </c>
      <c r="Y79" s="64" t="str">
        <f t="shared" si="118"/>
        <v/>
      </c>
      <c r="Z79" s="56" t="str">
        <f t="shared" si="119"/>
        <v/>
      </c>
      <c r="AA79" s="66" t="str">
        <f t="shared" si="120"/>
        <v/>
      </c>
      <c r="AB79" s="57" t="str">
        <f t="shared" si="121"/>
        <v/>
      </c>
      <c r="AC79" s="67" t="str">
        <f t="shared" si="122"/>
        <v/>
      </c>
      <c r="AD79" s="59" t="str">
        <f t="shared" si="123"/>
        <v/>
      </c>
      <c r="AE79" s="68" t="str">
        <f t="shared" si="124"/>
        <v/>
      </c>
      <c r="AF79" s="61" t="str">
        <f t="shared" si="125"/>
        <v/>
      </c>
      <c r="AG79" s="61" t="str">
        <f t="shared" si="126"/>
        <v/>
      </c>
      <c r="AH79" s="69" t="str">
        <f t="shared" si="127"/>
        <v/>
      </c>
      <c r="AI79" s="70" t="str">
        <f t="shared" si="128"/>
        <v/>
      </c>
      <c r="AJ79" s="64" t="str">
        <f t="shared" si="129"/>
        <v/>
      </c>
      <c r="AK79" s="64" t="str">
        <f t="shared" si="130"/>
        <v/>
      </c>
      <c r="AL79" s="64" t="str">
        <f t="shared" si="131"/>
        <v/>
      </c>
      <c r="AM79" s="64" t="str">
        <f t="shared" si="132"/>
        <v/>
      </c>
      <c r="AN79" s="64" t="str">
        <f t="shared" si="133"/>
        <v/>
      </c>
    </row>
    <row r="80" spans="1:40" ht="25.5" hidden="1" thickTop="1" thickBot="1" x14ac:dyDescent="0.4">
      <c r="B80" t="s">
        <v>999</v>
      </c>
      <c r="C80" s="85" t="s">
        <v>1003</v>
      </c>
      <c r="D80" s="89"/>
      <c r="E80" s="89"/>
      <c r="F80" s="89"/>
      <c r="G80" s="89"/>
      <c r="H80" s="90"/>
      <c r="I80" s="90"/>
      <c r="J80" s="90"/>
      <c r="K80" s="90"/>
      <c r="L80" s="88" t="str">
        <f>IF(C80="","",_xlfn.CONCAT("            { line: ","""",C80,", ",M80:AN80,""", sC: ","""",B80,"""},"))</f>
        <v xml:space="preserve">            { line: "ASAMBLEA CISCO, ", sC: "as"},</v>
      </c>
      <c r="M80" s="56" t="str">
        <f t="shared" si="107"/>
        <v/>
      </c>
      <c r="N80" s="57" t="str">
        <f t="shared" si="108"/>
        <v/>
      </c>
      <c r="O80" s="58" t="str">
        <f t="shared" si="109"/>
        <v/>
      </c>
      <c r="P80" s="59" t="str">
        <f t="shared" si="110"/>
        <v/>
      </c>
      <c r="Q80" s="60" t="str">
        <f t="shared" si="111"/>
        <v/>
      </c>
      <c r="R80" s="61" t="str">
        <f t="shared" si="106"/>
        <v/>
      </c>
      <c r="S80" s="56" t="str">
        <f t="shared" si="112"/>
        <v/>
      </c>
      <c r="T80" s="62" t="str">
        <f t="shared" si="113"/>
        <v/>
      </c>
      <c r="U80" s="63" t="str">
        <f t="shared" si="114"/>
        <v/>
      </c>
      <c r="V80" s="64" t="str">
        <f t="shared" si="115"/>
        <v/>
      </c>
      <c r="W80" s="65" t="str">
        <f t="shared" si="116"/>
        <v/>
      </c>
      <c r="X80" s="64" t="str">
        <f t="shared" si="117"/>
        <v/>
      </c>
      <c r="Y80" s="64" t="str">
        <f t="shared" si="118"/>
        <v/>
      </c>
      <c r="Z80" s="56" t="str">
        <f t="shared" si="119"/>
        <v/>
      </c>
      <c r="AA80" s="66" t="str">
        <f t="shared" si="120"/>
        <v/>
      </c>
      <c r="AB80" s="57" t="str">
        <f t="shared" si="121"/>
        <v/>
      </c>
      <c r="AC80" s="67" t="str">
        <f t="shared" si="122"/>
        <v/>
      </c>
      <c r="AD80" s="59" t="str">
        <f t="shared" si="123"/>
        <v/>
      </c>
      <c r="AE80" s="68" t="str">
        <f t="shared" si="124"/>
        <v/>
      </c>
      <c r="AF80" s="61" t="str">
        <f t="shared" si="125"/>
        <v/>
      </c>
      <c r="AG80" s="61" t="str">
        <f t="shared" si="126"/>
        <v/>
      </c>
      <c r="AH80" s="69" t="str">
        <f t="shared" si="127"/>
        <v/>
      </c>
      <c r="AI80" s="70" t="str">
        <f t="shared" si="128"/>
        <v/>
      </c>
      <c r="AJ80" s="64" t="str">
        <f t="shared" si="129"/>
        <v/>
      </c>
      <c r="AK80" s="64" t="str">
        <f t="shared" si="130"/>
        <v/>
      </c>
      <c r="AL80" s="64" t="str">
        <f t="shared" si="131"/>
        <v/>
      </c>
      <c r="AM80" s="64" t="str">
        <f t="shared" si="132"/>
        <v/>
      </c>
      <c r="AN80" s="64" t="str">
        <f t="shared" si="133"/>
        <v/>
      </c>
    </row>
    <row r="81" spans="1:40" ht="25.5" hidden="1" thickTop="1" thickBot="1" x14ac:dyDescent="0.4">
      <c r="B81" t="s">
        <v>999</v>
      </c>
      <c r="C81" s="85" t="s">
        <v>1004</v>
      </c>
      <c r="D81" s="91"/>
      <c r="E81" s="91"/>
      <c r="F81" s="91"/>
      <c r="G81" s="91"/>
      <c r="H81" s="92"/>
      <c r="I81" s="92"/>
      <c r="J81" s="92"/>
      <c r="K81" s="92"/>
      <c r="L81" s="88" t="str">
        <f>IF(C81="","",_xlfn.CONCAT("            { line: ","""",C81,", ",M81:AN81,""", sC: ","""",B81,"""},"))</f>
        <v xml:space="preserve">            { line: "ASAMBLEA SEIS, ", sC: "as"},</v>
      </c>
      <c r="M81" s="56" t="str">
        <f t="shared" si="107"/>
        <v/>
      </c>
      <c r="N81" s="57" t="str">
        <f t="shared" si="108"/>
        <v/>
      </c>
      <c r="O81" s="58" t="str">
        <f t="shared" si="109"/>
        <v/>
      </c>
      <c r="P81" s="59" t="str">
        <f t="shared" si="110"/>
        <v/>
      </c>
      <c r="Q81" s="60" t="str">
        <f t="shared" si="111"/>
        <v/>
      </c>
      <c r="R81" s="61" t="str">
        <f t="shared" si="106"/>
        <v/>
      </c>
      <c r="S81" s="56" t="str">
        <f t="shared" si="112"/>
        <v/>
      </c>
      <c r="T81" s="62" t="str">
        <f t="shared" si="113"/>
        <v/>
      </c>
      <c r="U81" s="63" t="str">
        <f t="shared" si="114"/>
        <v/>
      </c>
      <c r="V81" s="64" t="str">
        <f t="shared" si="115"/>
        <v/>
      </c>
      <c r="W81" s="65" t="str">
        <f t="shared" si="116"/>
        <v/>
      </c>
      <c r="X81" s="64" t="str">
        <f t="shared" si="117"/>
        <v/>
      </c>
      <c r="Y81" s="64" t="str">
        <f t="shared" si="118"/>
        <v/>
      </c>
      <c r="Z81" s="56" t="str">
        <f t="shared" si="119"/>
        <v/>
      </c>
      <c r="AA81" s="66" t="str">
        <f t="shared" si="120"/>
        <v/>
      </c>
      <c r="AB81" s="57" t="str">
        <f t="shared" si="121"/>
        <v/>
      </c>
      <c r="AC81" s="67" t="str">
        <f t="shared" si="122"/>
        <v/>
      </c>
      <c r="AD81" s="59" t="str">
        <f t="shared" si="123"/>
        <v/>
      </c>
      <c r="AE81" s="68" t="str">
        <f t="shared" si="124"/>
        <v/>
      </c>
      <c r="AF81" s="61" t="str">
        <f t="shared" si="125"/>
        <v/>
      </c>
      <c r="AG81" s="61" t="str">
        <f t="shared" si="126"/>
        <v/>
      </c>
      <c r="AH81" s="69" t="str">
        <f t="shared" si="127"/>
        <v/>
      </c>
      <c r="AI81" s="70" t="str">
        <f t="shared" si="128"/>
        <v/>
      </c>
      <c r="AJ81" s="64" t="str">
        <f t="shared" si="129"/>
        <v/>
      </c>
      <c r="AK81" s="64" t="str">
        <f t="shared" si="130"/>
        <v/>
      </c>
      <c r="AL81" s="64" t="str">
        <f t="shared" si="131"/>
        <v/>
      </c>
      <c r="AM81" s="64" t="str">
        <f t="shared" si="132"/>
        <v/>
      </c>
      <c r="AN81" s="64" t="str">
        <f t="shared" si="133"/>
        <v/>
      </c>
    </row>
    <row r="82" spans="1:40" ht="25.5" hidden="1" thickTop="1" thickBot="1" x14ac:dyDescent="0.4">
      <c r="B82" t="s">
        <v>999</v>
      </c>
      <c r="C82" s="93" t="s">
        <v>1005</v>
      </c>
      <c r="D82" s="83"/>
      <c r="E82" s="83"/>
      <c r="F82" s="83"/>
      <c r="G82" s="83"/>
      <c r="H82" s="83"/>
      <c r="I82" s="83"/>
      <c r="J82" s="83"/>
      <c r="K82" s="83"/>
      <c r="L82" s="94" t="str">
        <f>IF(C82="","",_xlfn.CONCAT("            { line: ","""",C82,", ",M82:AN82,""", sC: ","""",B82,"""},  ]},"))</f>
        <v xml:space="preserve">            { line: "ASAMBLEA CIERRE, ", sC: "as"},  ]},</v>
      </c>
      <c r="M82" s="56" t="str">
        <f t="shared" si="107"/>
        <v/>
      </c>
      <c r="N82" s="57" t="str">
        <f t="shared" si="108"/>
        <v/>
      </c>
      <c r="O82" s="58" t="str">
        <f t="shared" si="109"/>
        <v/>
      </c>
      <c r="P82" s="59" t="str">
        <f t="shared" si="110"/>
        <v/>
      </c>
      <c r="Q82" s="60" t="str">
        <f t="shared" si="111"/>
        <v/>
      </c>
      <c r="R82" s="61" t="str">
        <f t="shared" si="106"/>
        <v/>
      </c>
      <c r="S82" s="56" t="str">
        <f t="shared" si="112"/>
        <v/>
      </c>
      <c r="T82" s="62" t="str">
        <f t="shared" si="113"/>
        <v/>
      </c>
      <c r="U82" s="63" t="str">
        <f t="shared" si="114"/>
        <v/>
      </c>
      <c r="V82" s="64" t="str">
        <f t="shared" si="115"/>
        <v/>
      </c>
      <c r="W82" s="65" t="str">
        <f t="shared" si="116"/>
        <v/>
      </c>
      <c r="X82" s="64" t="str">
        <f t="shared" si="117"/>
        <v/>
      </c>
      <c r="Y82" s="64" t="str">
        <f t="shared" si="118"/>
        <v/>
      </c>
      <c r="Z82" s="56" t="str">
        <f t="shared" si="119"/>
        <v/>
      </c>
      <c r="AA82" s="66" t="str">
        <f t="shared" si="120"/>
        <v/>
      </c>
      <c r="AB82" s="57" t="str">
        <f t="shared" si="121"/>
        <v/>
      </c>
      <c r="AC82" s="67" t="str">
        <f t="shared" si="122"/>
        <v/>
      </c>
      <c r="AD82" s="59" t="str">
        <f t="shared" si="123"/>
        <v/>
      </c>
      <c r="AE82" s="68" t="str">
        <f t="shared" si="124"/>
        <v/>
      </c>
      <c r="AF82" s="61" t="str">
        <f t="shared" si="125"/>
        <v/>
      </c>
      <c r="AG82" s="61" t="str">
        <f t="shared" si="126"/>
        <v/>
      </c>
      <c r="AH82" s="69" t="str">
        <f t="shared" si="127"/>
        <v/>
      </c>
      <c r="AI82" s="70" t="str">
        <f t="shared" si="128"/>
        <v/>
      </c>
      <c r="AJ82" s="64" t="str">
        <f t="shared" si="129"/>
        <v/>
      </c>
      <c r="AK82" s="64" t="str">
        <f t="shared" si="130"/>
        <v/>
      </c>
      <c r="AL82" s="64" t="str">
        <f t="shared" si="131"/>
        <v/>
      </c>
      <c r="AM82" s="64" t="str">
        <f t="shared" si="132"/>
        <v/>
      </c>
      <c r="AN82" s="64" t="str">
        <f t="shared" si="133"/>
        <v/>
      </c>
    </row>
    <row r="83" spans="1:40" ht="27.75" hidden="1" thickTop="1" thickBot="1" x14ac:dyDescent="0.4">
      <c r="A83" s="73"/>
      <c r="B83" s="73"/>
      <c r="C83" s="73"/>
      <c r="D83" s="74"/>
      <c r="E83" s="74"/>
      <c r="F83" s="74"/>
      <c r="G83" s="74"/>
      <c r="H83" s="74"/>
      <c r="I83" s="74"/>
      <c r="J83" s="74"/>
      <c r="K83" s="74"/>
      <c r="L83" s="75" t="s">
        <v>993</v>
      </c>
      <c r="M83" s="56"/>
      <c r="N83" s="57"/>
      <c r="O83" s="58"/>
      <c r="P83" s="59"/>
      <c r="Q83" s="60"/>
      <c r="R83" s="61" t="str">
        <f t="shared" si="106"/>
        <v/>
      </c>
      <c r="S83" s="56"/>
      <c r="T83" s="62"/>
      <c r="U83" s="63"/>
      <c r="V83" s="64"/>
      <c r="W83" s="65"/>
      <c r="X83" s="64"/>
      <c r="Y83" s="64"/>
      <c r="Z83" s="56"/>
      <c r="AA83" s="66"/>
      <c r="AB83" s="57"/>
      <c r="AC83" s="67"/>
      <c r="AD83" s="59"/>
      <c r="AE83" s="68"/>
      <c r="AF83" s="61"/>
      <c r="AG83" s="61"/>
      <c r="AH83" s="69"/>
      <c r="AI83" s="70"/>
      <c r="AJ83" s="64"/>
      <c r="AK83" s="64"/>
      <c r="AL83" s="64"/>
      <c r="AM83" s="64"/>
      <c r="AN83"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AB340-3294-45FB-9635-0741FDB460BB}">
  <sheetPr codeName="Sheet70">
    <tabColor rgb="FF00B0F0"/>
  </sheetPr>
  <dimension ref="A1:AN77"/>
  <sheetViews>
    <sheetView zoomScale="85" zoomScaleNormal="85" workbookViewId="0">
      <pane xSplit="2" ySplit="1" topLeftCell="C46"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229</v>
      </c>
      <c r="E1" s="40"/>
      <c r="F1" s="40"/>
      <c r="G1" s="40"/>
      <c r="H1" s="40"/>
      <c r="I1" s="40"/>
      <c r="J1" s="40"/>
      <c r="K1" s="40"/>
      <c r="L1" s="41" t="str">
        <f ca="1">UPPER(VLOOKUP(C1,Table223[],3,FALSE))</f>
        <v>NINGUNO PUEDE SERVIR A DOS SEÑORES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NINGUNO PUEDE SERVIR A DOS SEÑORES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ningunopuedeserviradossenores</v>
      </c>
      <c r="L7" s="48" t="str">
        <f ca="1">_xlfn.CONCAT("        id: ","""",C7,"""",",")</f>
        <v xml:space="preserve">        id: "ningunopuedeserviradossenores",</v>
      </c>
    </row>
    <row r="8" spans="2:32" ht="23.25" x14ac:dyDescent="0.25">
      <c r="C8" t="str">
        <f ca="1">PROPER(L1)</f>
        <v>Ninguno Puede Servir A Dos Señores</v>
      </c>
      <c r="L8" s="48" t="str">
        <f ca="1">_xlfn.CONCAT("        tt: ","""",C8,"""",",")</f>
        <v xml:space="preserve">        tt: "Ninguno Puede Servir A Dos Señores",</v>
      </c>
    </row>
    <row r="9" spans="2:32" ht="23.25" x14ac:dyDescent="0.25">
      <c r="C9" t="str">
        <f ca="1">PROPER(L1)</f>
        <v>Ninguno Puede Servir A Dos Señores</v>
      </c>
      <c r="L9" s="48" t="str">
        <f ca="1">_xlfn.CONCAT("        title: ","""",C9,"""",",")</f>
        <v xml:space="preserve">        title: "Ninguno Puede Servir A Dos Señores",</v>
      </c>
    </row>
    <row r="10" spans="2:32" ht="23.25" x14ac:dyDescent="0.25">
      <c r="C10" t="str">
        <f ca="1">VLOOKUP(C1,Table223[],4,FALSE)</f>
        <v xml:space="preserve">Mateo 6,24-33 </v>
      </c>
      <c r="L10" s="48" t="str">
        <f ca="1">_xlfn.CONCAT("        ","subtitle: ","""",C10,"""",",")</f>
        <v xml:space="preserve">        subtitle: "Mateo 6,24-33 ",</v>
      </c>
    </row>
    <row r="11" spans="2:32" ht="23.25" x14ac:dyDescent="0.25">
      <c r="C11" t="str">
        <f ca="1">_xlfn.CONCAT("category: [",VLOOKUP(C1,Table223[],16,FALSE),"],")</f>
        <v>category: ["Catecumenado","Nuevo Testamento"],</v>
      </c>
      <c r="L11" s="48" t="str">
        <f ca="1">_xlfn.CONCAT("        ",C11)</f>
        <v xml:space="preserve">        category: ["Catecumenado","Nuevo Testamento"],</v>
      </c>
    </row>
    <row r="12" spans="2:32" ht="23.25" x14ac:dyDescent="0.25">
      <c r="C12" t="str">
        <f ca="1">VLOOKUP(C1,Table223[],5,FALSE)</f>
        <v>Catecumenado</v>
      </c>
      <c r="L12" s="48" t="str">
        <f ca="1">_xlfn.CONCAT("        catCanto: ","""",C12,"""",",   // Precatecumenado | Catecumenado | Liturgia | Eleccion")</f>
        <v xml:space="preserve">        catCanto: "Catecumenado",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229</v>
      </c>
      <c r="L16" s="48" t="str">
        <f ca="1">_xlfn.CONCAT("        dbno: ","""",C16,"""",",")</f>
        <v xml:space="preserve">        dbno: "229",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ningunopuedeserviradossenores</v>
      </c>
      <c r="L19" s="48" t="str">
        <f ca="1">_xlfn.CONCAT("        audioSrc: ","""/audio/",C19,".mp3""",",")</f>
        <v xml:space="preserve">        audioSrc: "/audio/ningunopuedeserviradossenores.mp3",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228</v>
      </c>
      <c r="C26" t="str">
        <f ca="1">VLOOKUP(B26,Table4[],13,FALSE)</f>
        <v>"/resucito/src/index.html?canto=jacob"</v>
      </c>
      <c r="L26" s="48" t="str">
        <f ca="1">_xlfn.CONCAT("        ant: ",C26,",")</f>
        <v xml:space="preserve">        ant: "/resucito/src/index.html?canto=jacob",</v>
      </c>
    </row>
    <row r="27" spans="1:40" ht="23.25" x14ac:dyDescent="0.25">
      <c r="B27">
        <f ca="1">+C1+1</f>
        <v>230</v>
      </c>
      <c r="C27" t="str">
        <f ca="1">VLOOKUP(B27,Table4[],13,FALSE)</f>
        <v>"/resucito/src/index.html?canto=noresistaisalmal"</v>
      </c>
      <c r="L27" s="48" t="str">
        <f ca="1">_xlfn.CONCAT("        sig: ",C27,",")</f>
        <v xml:space="preserve">        sig: "/resucito/src/index.html?canto=noresistaisalmal",</v>
      </c>
    </row>
    <row r="28" spans="1:40" ht="23.25" x14ac:dyDescent="0.25">
      <c r="L28" s="46" t="s">
        <v>991</v>
      </c>
    </row>
    <row r="29" spans="1:40" ht="36" thickBot="1" x14ac:dyDescent="0.3">
      <c r="A29" s="49"/>
      <c r="B29" s="49"/>
      <c r="C29" s="49" t="s">
        <v>1048</v>
      </c>
      <c r="D29" s="49"/>
      <c r="E29" s="49"/>
      <c r="F29" s="49"/>
      <c r="G29" s="49"/>
      <c r="H29" s="49"/>
      <c r="I29" s="49"/>
      <c r="J29" s="49"/>
      <c r="K29" s="49"/>
      <c r="L29" s="50" t="s">
        <v>992</v>
      </c>
    </row>
    <row r="30" spans="1:40" ht="25.5" thickTop="1" thickBot="1" x14ac:dyDescent="0.4">
      <c r="B30" t="s">
        <v>997</v>
      </c>
      <c r="C30" s="113" t="s">
        <v>1080</v>
      </c>
      <c r="D30" s="112" t="s">
        <v>1013</v>
      </c>
      <c r="E30" s="52" t="s">
        <v>1012</v>
      </c>
      <c r="F30" s="53"/>
      <c r="G30" s="53"/>
      <c r="H30" s="52"/>
      <c r="I30" s="52"/>
      <c r="J30" s="54"/>
      <c r="K30" s="54"/>
      <c r="L30" s="55" t="str">
        <f t="shared" ref="L30:L31" si="0">IF(C30="","",_xlfn.CONCAT("            { line: ","""",C30,", ",M30:AN30,""", sC: ","""",B30,"""},"))</f>
        <v xml:space="preserve">            { line: "¿QUIÉN NOS SEPARARÁ,, (La,m,20)", sC: "ta as"},</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
      </c>
      <c r="U30" s="63" t="str">
        <f t="shared" ref="U30:U68" si="8">IF(F30="","",F30)</f>
        <v/>
      </c>
      <c r="V30" s="64" t="str">
        <f t="shared" ref="V30:V35" si="9">IF(U30="","",",")</f>
        <v/>
      </c>
      <c r="W30" s="65" t="str">
        <f t="shared" ref="W30:W68" si="10">IF(G30="","",G30)</f>
        <v/>
      </c>
      <c r="X30" s="64" t="str">
        <f t="shared" ref="X30:X35" si="11">IF(U30="","",",")</f>
        <v/>
      </c>
      <c r="Y30" s="64" t="str">
        <f t="shared" ref="Y30:Y35" si="12">IF(U30="","",250)</f>
        <v/>
      </c>
      <c r="Z30" s="56" t="str">
        <f t="shared" ref="Z30:Z35" si="13">IF(U30="","",")")</f>
        <v/>
      </c>
      <c r="AA30" s="66" t="str">
        <f t="shared" ref="AA30:AA35" si="14">IF(AB30="","","(")</f>
        <v/>
      </c>
      <c r="AB30" s="57" t="str">
        <f t="shared" ref="AB30:AB68"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8"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1047</v>
      </c>
      <c r="C31" s="113" t="s">
        <v>1081</v>
      </c>
      <c r="D31" s="112" t="s">
        <v>1015</v>
      </c>
      <c r="E31" s="52"/>
      <c r="F31" s="53"/>
      <c r="G31" s="53"/>
      <c r="H31" s="52"/>
      <c r="I31" s="52"/>
      <c r="J31" s="54"/>
      <c r="K31" s="54"/>
      <c r="L31" s="55" t="str">
        <f t="shared" si="0"/>
        <v xml:space="preserve">            { line: "QUIÉN NOS SEPARARÁ,, (Sol,,14)", sC: "as r1"},</v>
      </c>
      <c r="M31" s="56" t="str">
        <f t="shared" si="1"/>
        <v>(</v>
      </c>
      <c r="N31" s="57" t="str">
        <f t="shared" si="2"/>
        <v>Sol</v>
      </c>
      <c r="O31" s="58" t="str">
        <f t="shared" si="3"/>
        <v>,</v>
      </c>
      <c r="P31" s="59" t="str">
        <f t="shared" si="4"/>
        <v/>
      </c>
      <c r="Q31" s="60" t="str">
        <f t="shared" si="5"/>
        <v>,</v>
      </c>
      <c r="R31" s="61">
        <f t="shared" ref="R31:R68" si="28">IF(N31="Do",10,IF(N31="Re",22,IF(N31="Mi",20,IF(N31="Fa",20,IF(N31="Sol",14,IF(N31="La",20,IF(N31="Si",20,IF(N31="Do#",14,IF(N31="Fa#",15,IF(N31="Sol#",20,""))))))))))</f>
        <v>14</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1082</v>
      </c>
      <c r="D32" s="112" t="s">
        <v>1049</v>
      </c>
      <c r="E32" s="52"/>
      <c r="F32" s="53" t="s">
        <v>1011</v>
      </c>
      <c r="G32" s="53"/>
      <c r="H32" s="52"/>
      <c r="I32" s="52"/>
      <c r="J32" s="54"/>
      <c r="K32" s="54"/>
      <c r="L32" s="55" t="str">
        <f>IF(C32="","",_xlfn.CONCAT("            { line: ","""",C32,", ",M32:AN32,""", sC: ","""",B32,"""},"))</f>
        <v xml:space="preserve">            { line: "DEL AMOR DE DIOS?, (Fa,,20)(Mi,,250)", sC: "as"},</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1083</v>
      </c>
      <c r="D34" s="112" t="s">
        <v>1011</v>
      </c>
      <c r="E34" s="52"/>
      <c r="F34" s="53" t="s">
        <v>1013</v>
      </c>
      <c r="G34" s="53" t="s">
        <v>1012</v>
      </c>
      <c r="H34" s="52"/>
      <c r="I34" s="52"/>
      <c r="J34" s="54"/>
      <c r="K34" s="54"/>
      <c r="L34" s="55" t="str">
        <f>IF(C34="","",_xlfn.CONCAT("            { line: ","""",C34,", ",M34:AN34,""", sC: ","""",B34,"""},"))</f>
        <v xml:space="preserve">            { line: "¿Acaso Cristo Jesús,, (Mi,,20)(La,m,250)", sC: "tc"},</v>
      </c>
      <c r="M34" s="56" t="str">
        <f t="shared" si="1"/>
        <v>(</v>
      </c>
      <c r="N34" s="57" t="str">
        <f t="shared" si="2"/>
        <v>Mi</v>
      </c>
      <c r="O34" s="58" t="str">
        <f t="shared" si="3"/>
        <v>,</v>
      </c>
      <c r="P34" s="59" t="str">
        <f t="shared" si="4"/>
        <v/>
      </c>
      <c r="Q34" s="60" t="str">
        <f t="shared" si="5"/>
        <v>,</v>
      </c>
      <c r="R34" s="61">
        <f t="shared" si="28"/>
        <v>20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1084</v>
      </c>
      <c r="D35" s="112"/>
      <c r="E35" s="52"/>
      <c r="F35" s="53"/>
      <c r="G35" s="53"/>
      <c r="H35" s="52"/>
      <c r="I35" s="52"/>
      <c r="J35" s="54"/>
      <c r="K35" s="54"/>
      <c r="L35" s="55" t="str">
        <f t="shared" ref="L35:L50" si="29">IF(C35="","",_xlfn.CONCAT("            { line: ","""",C35,", ",M35:AN35,""", sC: ","""",B35,"""},"))</f>
        <v xml:space="preserve">            { line: "el que murió,, ", sC: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1085</v>
      </c>
      <c r="D36" s="112" t="s">
        <v>1015</v>
      </c>
      <c r="E36" s="52"/>
      <c r="F36" s="53"/>
      <c r="G36" s="53"/>
      <c r="H36" s="52"/>
      <c r="I36" s="52"/>
      <c r="J36" s="54"/>
      <c r="K36" s="54"/>
      <c r="L36" s="55" t="str">
        <f t="shared" si="29"/>
        <v xml:space="preserve">            { line: "más aún el que resucitó,, (Sol,,14)", sC: ""},</v>
      </c>
      <c r="M36" s="56" t="str">
        <f>IF(N36="","","(")</f>
        <v>(</v>
      </c>
      <c r="N36" s="57" t="str">
        <f>IF(D36="","",D36)</f>
        <v>Sol</v>
      </c>
      <c r="O36" s="58" t="str">
        <f>IF(N36="","",",")</f>
        <v>,</v>
      </c>
      <c r="P36" s="59" t="str">
        <f>IF(E36="","",E36)</f>
        <v/>
      </c>
      <c r="Q36" s="60" t="str">
        <f>IF(N36="","",",")</f>
        <v>,</v>
      </c>
      <c r="R36" s="61">
        <f t="shared" si="28"/>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1086</v>
      </c>
      <c r="D37" s="112" t="s">
        <v>1049</v>
      </c>
      <c r="E37" s="52"/>
      <c r="F37" s="53"/>
      <c r="G37" s="53"/>
      <c r="H37" s="52"/>
      <c r="I37" s="52"/>
      <c r="J37" s="54"/>
      <c r="K37" s="54"/>
      <c r="L37" s="55" t="str">
        <f t="shared" si="29"/>
        <v xml:space="preserve">            { line: "el que a la derecha de Dios, (Fa,,20)", sC: ""},</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1087</v>
      </c>
      <c r="D38" s="112" t="s">
        <v>1011</v>
      </c>
      <c r="E38" s="52"/>
      <c r="F38" s="53"/>
      <c r="G38" s="53"/>
      <c r="H38" s="52"/>
      <c r="I38" s="52"/>
      <c r="J38" s="54"/>
      <c r="K38" s="54"/>
      <c r="L38" s="55" t="str">
        <f t="shared" si="29"/>
        <v xml:space="preserve">            { line: "intercede por nosotros?, (Mi,,20)", sC: ""},</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R45" si="30">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4" si="31">IF(N40="","","(")</f>
        <v/>
      </c>
      <c r="N40" s="57" t="str">
        <f t="shared" ref="N40:N44" si="32">IF(D40="","",D40)</f>
        <v/>
      </c>
      <c r="O40" s="58" t="str">
        <f t="shared" ref="O40:O44" si="33">IF(N40="","",",")</f>
        <v/>
      </c>
      <c r="P40" s="59" t="str">
        <f t="shared" ref="P40:P44" si="34">IF(E40="","",E40)</f>
        <v/>
      </c>
      <c r="Q40" s="60" t="str">
        <f t="shared" ref="Q40:Q44" si="35">IF(N40="","",",")</f>
        <v/>
      </c>
      <c r="R40" s="61" t="str">
        <f t="shared" si="30"/>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1:40" ht="25.5" thickTop="1" thickBot="1" x14ac:dyDescent="0.4">
      <c r="B41" t="s">
        <v>997</v>
      </c>
      <c r="C41" s="82" t="s">
        <v>1103</v>
      </c>
      <c r="D41" s="83" t="s">
        <v>1013</v>
      </c>
      <c r="E41" s="83" t="s">
        <v>1012</v>
      </c>
      <c r="F41" s="83"/>
      <c r="G41" s="83"/>
      <c r="H41" s="83"/>
      <c r="I41" s="83"/>
      <c r="J41" s="83"/>
      <c r="K41" s="83"/>
      <c r="L41" s="84" t="str">
        <f>IF(C41="","",_xlfn.CONCAT("       triggerLine: ","""",C41,", ",M41:AN41,""", sC: ","""",B41,""", lines: ["))</f>
        <v xml:space="preserve">       triggerLine: "¿QUIÉN NOS SEPARARÁ, (La,m,20)", sC: "ta as", lines: [</v>
      </c>
      <c r="M41" s="56" t="str">
        <f t="shared" si="31"/>
        <v>(</v>
      </c>
      <c r="N41" s="57" t="str">
        <f t="shared" si="32"/>
        <v>La</v>
      </c>
      <c r="O41" s="58" t="str">
        <f t="shared" si="33"/>
        <v>,</v>
      </c>
      <c r="P41" s="59" t="str">
        <f t="shared" si="34"/>
        <v>m</v>
      </c>
      <c r="Q41" s="60" t="str">
        <f t="shared" si="35"/>
        <v>,</v>
      </c>
      <c r="R41" s="61">
        <f t="shared" si="30"/>
        <v>20</v>
      </c>
      <c r="S41" s="56" t="str">
        <f t="shared" si="36"/>
        <v>)</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5.5" thickTop="1" thickBot="1" x14ac:dyDescent="0.4">
      <c r="B42" t="s">
        <v>1047</v>
      </c>
      <c r="C42" s="85" t="s">
        <v>1081</v>
      </c>
      <c r="D42" s="86" t="s">
        <v>1015</v>
      </c>
      <c r="E42" s="86"/>
      <c r="F42" s="86"/>
      <c r="G42" s="86"/>
      <c r="H42" s="87"/>
      <c r="I42" s="87"/>
      <c r="J42" s="87"/>
      <c r="K42" s="87"/>
      <c r="L42" s="88" t="str">
        <f>IF(C42="","",_xlfn.CONCAT("            { line: ","""",C42,", ",M42:AN42,""", sC: ","""",B42,"""},"))</f>
        <v xml:space="preserve">            { line: "QUIÉN NOS SEPARARÁ,, (Sol,,14)", sC: "as r1"},</v>
      </c>
      <c r="M42" s="56" t="str">
        <f t="shared" si="31"/>
        <v>(</v>
      </c>
      <c r="N42" s="57" t="str">
        <f t="shared" si="32"/>
        <v>Sol</v>
      </c>
      <c r="O42" s="58" t="str">
        <f t="shared" si="33"/>
        <v>,</v>
      </c>
      <c r="P42" s="59" t="str">
        <f t="shared" si="34"/>
        <v/>
      </c>
      <c r="Q42" s="60" t="str">
        <f t="shared" si="35"/>
        <v>,</v>
      </c>
      <c r="R42" s="61">
        <f t="shared" si="30"/>
        <v>14</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5.5" thickTop="1" thickBot="1" x14ac:dyDescent="0.4">
      <c r="B43" t="s">
        <v>999</v>
      </c>
      <c r="C43" s="85" t="s">
        <v>1082</v>
      </c>
      <c r="D43" s="89" t="s">
        <v>1049</v>
      </c>
      <c r="E43" s="89"/>
      <c r="F43" s="89" t="s">
        <v>1011</v>
      </c>
      <c r="G43" s="89"/>
      <c r="H43" s="90"/>
      <c r="I43" s="90"/>
      <c r="J43" s="90"/>
      <c r="K43" s="90"/>
      <c r="L43" s="88" t="str">
        <f>IF(C43="","",_xlfn.CONCAT("            { line: ","""",C43,", ",M43:AN43,""", sC: ","""",B43,"""},"))</f>
        <v xml:space="preserve">            { line: "DEL AMOR DE DIOS?, (Fa,,20)(Mi,,250)", sC: "as"},</v>
      </c>
      <c r="M43" s="56" t="str">
        <f t="shared" si="31"/>
        <v>(</v>
      </c>
      <c r="N43" s="57" t="str">
        <f t="shared" si="32"/>
        <v>Fa</v>
      </c>
      <c r="O43" s="58" t="str">
        <f t="shared" si="33"/>
        <v>,</v>
      </c>
      <c r="P43" s="59" t="str">
        <f t="shared" si="34"/>
        <v/>
      </c>
      <c r="Q43" s="60" t="str">
        <f t="shared" si="35"/>
        <v>,</v>
      </c>
      <c r="R43" s="61">
        <f t="shared" si="30"/>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999</v>
      </c>
      <c r="C44" s="93" t="s">
        <v>1082</v>
      </c>
      <c r="D44" s="83" t="s">
        <v>1049</v>
      </c>
      <c r="E44" s="83"/>
      <c r="F44" s="83" t="s">
        <v>1011</v>
      </c>
      <c r="G44" s="83"/>
      <c r="H44" s="83"/>
      <c r="I44" s="83"/>
      <c r="J44" s="83"/>
      <c r="K44" s="83"/>
      <c r="L44" s="94" t="str">
        <f>IF(C44="","",_xlfn.CONCAT("            { line: ","""",C44,", ",M44:AN44,""", sC: ","""",B44,"""},  ]},"))</f>
        <v xml:space="preserve">            { line: "DEL AMOR DE DIOS?, (Fa,,20)(Mi,,250)", sC: "as"},  ]},</v>
      </c>
      <c r="M44" s="56" t="str">
        <f t="shared" si="31"/>
        <v>(</v>
      </c>
      <c r="N44" s="57" t="str">
        <f t="shared" si="32"/>
        <v>Fa</v>
      </c>
      <c r="O44" s="58" t="str">
        <f t="shared" si="33"/>
        <v>,</v>
      </c>
      <c r="P44" s="59" t="str">
        <f t="shared" si="34"/>
        <v/>
      </c>
      <c r="Q44" s="60" t="str">
        <f t="shared" si="35"/>
        <v>,</v>
      </c>
      <c r="R44" s="61">
        <f t="shared" si="30"/>
        <v>20</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30"/>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1088</v>
      </c>
      <c r="D46" s="112" t="s">
        <v>1011</v>
      </c>
      <c r="E46" s="52"/>
      <c r="F46" s="53" t="s">
        <v>1013</v>
      </c>
      <c r="G46" s="53" t="s">
        <v>1012</v>
      </c>
      <c r="H46" s="52"/>
      <c r="I46" s="52"/>
      <c r="J46" s="54"/>
      <c r="K46" s="54"/>
      <c r="L46" s="55" t="str">
        <f t="shared" si="29"/>
        <v xml:space="preserve">            { line: "¿La tribulación,, (Mi,,20)(La,m,250)", sC: "tc"},</v>
      </c>
      <c r="M46" s="56" t="str">
        <f>IF(N46="","","(")</f>
        <v>(</v>
      </c>
      <c r="N46" s="57" t="str">
        <f>IF(D46="","",D46)</f>
        <v>Mi</v>
      </c>
      <c r="O46" s="58" t="str">
        <f>IF(N46="","",",")</f>
        <v>,</v>
      </c>
      <c r="P46" s="59" t="str">
        <f>IF(E46="","",E46)</f>
        <v/>
      </c>
      <c r="Q46" s="60" t="str">
        <f>IF(N46="","",",")</f>
        <v>,</v>
      </c>
      <c r="R46" s="61">
        <f t="shared" si="28"/>
        <v>20</v>
      </c>
      <c r="S46" s="56" t="str">
        <f>IF(N46="","",")")</f>
        <v>)</v>
      </c>
      <c r="T46" s="62" t="str">
        <f>IF(U46="","","(")</f>
        <v>(</v>
      </c>
      <c r="U46" s="63" t="str">
        <f>IF(F46="","",F46)</f>
        <v>La</v>
      </c>
      <c r="V46" s="64" t="str">
        <f>IF(U46="","",",")</f>
        <v>,</v>
      </c>
      <c r="W46" s="65" t="str">
        <f>IF(G46="","",G46)</f>
        <v>m</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1089</v>
      </c>
      <c r="D47" s="112" t="s">
        <v>1015</v>
      </c>
      <c r="E47" s="52"/>
      <c r="F47" s="53"/>
      <c r="G47" s="53"/>
      <c r="H47" s="52"/>
      <c r="I47" s="52"/>
      <c r="J47" s="54"/>
      <c r="K47" s="54"/>
      <c r="L47" s="55" t="str">
        <f t="shared" si="29"/>
        <v xml:space="preserve">            { line: "la angustia, la persecución,, (Sol,,14)", sC: ""},</v>
      </c>
      <c r="M47" s="56" t="str">
        <f>IF(N47="","","(")</f>
        <v>(</v>
      </c>
      <c r="N47" s="57" t="str">
        <f>IF(D47="","",D47)</f>
        <v>Sol</v>
      </c>
      <c r="O47" s="58" t="str">
        <f>IF(N47="","",",")</f>
        <v>,</v>
      </c>
      <c r="P47" s="59" t="str">
        <f>IF(E47="","",E47)</f>
        <v/>
      </c>
      <c r="Q47" s="60" t="str">
        <f>IF(N47="","",",")</f>
        <v>,</v>
      </c>
      <c r="R47" s="61">
        <f t="shared" si="28"/>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1090</v>
      </c>
      <c r="D48" s="112" t="s">
        <v>1049</v>
      </c>
      <c r="E48" s="52"/>
      <c r="F48" s="53"/>
      <c r="G48" s="53"/>
      <c r="H48" s="52"/>
      <c r="I48" s="52"/>
      <c r="J48" s="54"/>
      <c r="K48" s="54"/>
      <c r="L48" s="55" t="str">
        <f t="shared" si="29"/>
        <v xml:space="preserve">            { line: "el hambre, la desnudez,, (Fa,,20)", sC: ""},</v>
      </c>
      <c r="M48" s="56" t="str">
        <f>IF(N48="","","(")</f>
        <v>(</v>
      </c>
      <c r="N48" s="57" t="str">
        <f>IF(D48="","",D48)</f>
        <v>Fa</v>
      </c>
      <c r="O48" s="58" t="str">
        <f>IF(N48="","",",")</f>
        <v>,</v>
      </c>
      <c r="P48" s="59" t="str">
        <f>IF(E48="","",E48)</f>
        <v/>
      </c>
      <c r="Q48" s="60" t="str">
        <f>IF(N48="","",",")</f>
        <v>,</v>
      </c>
      <c r="R48" s="61">
        <f t="shared" si="28"/>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1091</v>
      </c>
      <c r="D49" s="112"/>
      <c r="E49" s="52"/>
      <c r="F49" s="53"/>
      <c r="G49" s="53"/>
      <c r="H49" s="52"/>
      <c r="I49" s="52"/>
      <c r="J49" s="54"/>
      <c r="K49" s="54"/>
      <c r="L49" s="55" t="str">
        <f t="shared" si="29"/>
        <v xml:space="preserve">            { line: "si en todo vencemos, ", sC: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113" t="s">
        <v>1092</v>
      </c>
      <c r="D50" s="112" t="s">
        <v>1011</v>
      </c>
      <c r="E50" s="52"/>
      <c r="F50" s="53"/>
      <c r="G50" s="53"/>
      <c r="H50" s="52"/>
      <c r="I50" s="52"/>
      <c r="J50" s="54"/>
      <c r="K50" s="54"/>
      <c r="L50" s="55" t="str">
        <f t="shared" si="29"/>
        <v xml:space="preserve">            { line: "por aquel que nos amó?, (Mi,,20)", sC: ""},</v>
      </c>
      <c r="M50" s="56" t="str">
        <f t="shared" ref="M50" si="58">IF(N50="","","(")</f>
        <v>(</v>
      </c>
      <c r="N50" s="57" t="str">
        <f t="shared" ref="N50" si="59">IF(D50="","",D50)</f>
        <v>Mi</v>
      </c>
      <c r="O50" s="58" t="str">
        <f t="shared" ref="O50" si="60">IF(N50="","",",")</f>
        <v>,</v>
      </c>
      <c r="P50" s="59" t="str">
        <f t="shared" ref="P50" si="61">IF(E50="","",E50)</f>
        <v/>
      </c>
      <c r="Q50" s="60" t="str">
        <f t="shared" ref="Q50" si="62">IF(N50="","",",")</f>
        <v>,</v>
      </c>
      <c r="R50" s="61">
        <f t="shared" si="28"/>
        <v>20</v>
      </c>
      <c r="S50" s="56" t="str">
        <f t="shared" ref="S50" si="63">IF(N50="","",")")</f>
        <v>)</v>
      </c>
      <c r="T50" s="62" t="str">
        <f t="shared" ref="T50" si="64">IF(U50="","","(")</f>
        <v/>
      </c>
      <c r="U50" s="63" t="str">
        <f t="shared" ref="U50" si="65">IF(F50="","",F50)</f>
        <v/>
      </c>
      <c r="V50" s="64" t="str">
        <f t="shared" ref="V50" si="66">IF(U50="","",",")</f>
        <v/>
      </c>
      <c r="W50" s="65" t="str">
        <f t="shared" ref="W50" si="67">IF(G50="","",G50)</f>
        <v/>
      </c>
      <c r="X50" s="64" t="str">
        <f t="shared" ref="X50" si="68">IF(U50="","",",")</f>
        <v/>
      </c>
      <c r="Y50" s="64" t="str">
        <f t="shared" ref="Y50" si="69">IF(U50="","",250)</f>
        <v/>
      </c>
      <c r="Z50" s="56" t="str">
        <f t="shared" ref="Z50" si="70">IF(U50="","",")")</f>
        <v/>
      </c>
      <c r="AA50" s="66" t="str">
        <f t="shared" ref="AA50" si="71">IF(AB50="","","(")</f>
        <v/>
      </c>
      <c r="AB50" s="57" t="str">
        <f t="shared" ref="AB50" si="72">IF(H50="","",H50)</f>
        <v/>
      </c>
      <c r="AC50" s="67" t="str">
        <f t="shared" ref="AC50" si="73">IF(AB50="","",",")</f>
        <v/>
      </c>
      <c r="AD50" s="59" t="str">
        <f t="shared" ref="AD50" si="74">IF(I50="","",I50)</f>
        <v/>
      </c>
      <c r="AE50" s="68" t="str">
        <f t="shared" ref="AE50" si="75">IF(AB50="","",",")</f>
        <v/>
      </c>
      <c r="AF50" s="61" t="str">
        <f t="shared" ref="AF50" si="76">IF(AB50="","",350)</f>
        <v/>
      </c>
      <c r="AG50" s="61" t="str">
        <f t="shared" ref="AG50" si="77">IF(AB50="","",")")</f>
        <v/>
      </c>
      <c r="AH50" s="69" t="str">
        <f t="shared" ref="AH50" si="78">IF(AI50="","","(")</f>
        <v/>
      </c>
      <c r="AI50" s="70" t="str">
        <f t="shared" ref="AI50" si="79">IF(J50="","",J50)</f>
        <v/>
      </c>
      <c r="AJ50" s="64" t="str">
        <f t="shared" ref="AJ50" si="80">IF(AI50="","",",")</f>
        <v/>
      </c>
      <c r="AK50" s="64" t="str">
        <f t="shared" ref="AK50" si="81">IF(K50="","",K50)</f>
        <v/>
      </c>
      <c r="AL50" s="64" t="str">
        <f t="shared" ref="AL50" si="82">IF(AI50="","",",")</f>
        <v/>
      </c>
      <c r="AM50" s="64" t="str">
        <f t="shared" ref="AM50" si="83">IF(AI50="","",450)</f>
        <v/>
      </c>
      <c r="AN50" s="64" t="str">
        <f t="shared" ref="AN50" si="84">IF(AI50="","",")")</f>
        <v/>
      </c>
    </row>
    <row r="51" spans="1:40" ht="27.75" thickTop="1" thickBot="1" x14ac:dyDescent="0.4">
      <c r="A51" s="73"/>
      <c r="B51" s="73"/>
      <c r="C51" s="73"/>
      <c r="D51" s="74"/>
      <c r="E51" s="74"/>
      <c r="F51" s="74"/>
      <c r="G51" s="74"/>
      <c r="H51" s="74"/>
      <c r="I51" s="74"/>
      <c r="J51" s="74"/>
      <c r="K51" s="74"/>
      <c r="L51" s="75" t="s">
        <v>993</v>
      </c>
      <c r="M51" s="56"/>
      <c r="N51" s="57"/>
      <c r="O51" s="58"/>
      <c r="P51" s="59"/>
      <c r="Q51" s="60"/>
      <c r="R51" s="61" t="str">
        <f t="shared" si="28"/>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5.5" thickTop="1" thickBot="1" x14ac:dyDescent="0.4">
      <c r="C52" s="79" t="s">
        <v>995</v>
      </c>
      <c r="D52" s="80"/>
      <c r="E52" s="80"/>
      <c r="F52" s="80"/>
      <c r="G52" s="80"/>
      <c r="H52" s="80"/>
      <c r="I52" s="80"/>
      <c r="J52" s="80"/>
      <c r="K52" s="80"/>
      <c r="L52" s="81" t="s">
        <v>996</v>
      </c>
      <c r="M52" s="56" t="str">
        <f t="shared" ref="M52:M56" si="85">IF(N52="","","(")</f>
        <v/>
      </c>
      <c r="N52" s="57" t="str">
        <f t="shared" ref="N52:N56" si="86">IF(D52="","",D52)</f>
        <v/>
      </c>
      <c r="O52" s="58" t="str">
        <f t="shared" ref="O52:O56" si="87">IF(N52="","",",")</f>
        <v/>
      </c>
      <c r="P52" s="59" t="str">
        <f t="shared" ref="P52:P56" si="88">IF(E52="","",E52)</f>
        <v/>
      </c>
      <c r="Q52" s="60" t="str">
        <f t="shared" ref="Q52:Q56" si="89">IF(N52="","",",")</f>
        <v/>
      </c>
      <c r="R52" s="61" t="str">
        <f t="shared" si="28"/>
        <v/>
      </c>
      <c r="S52" s="56" t="str">
        <f t="shared" ref="S52:S56" si="90">IF(N52="","",")")</f>
        <v/>
      </c>
      <c r="T52" s="62" t="str">
        <f t="shared" ref="T52:T56" si="91">IF(U52="","","(")</f>
        <v/>
      </c>
      <c r="U52" s="63" t="str">
        <f t="shared" ref="U52:U56" si="92">IF(F52="","",F52)</f>
        <v/>
      </c>
      <c r="V52" s="64" t="str">
        <f t="shared" ref="V52:V56" si="93">IF(U52="","",",")</f>
        <v/>
      </c>
      <c r="W52" s="65" t="str">
        <f t="shared" ref="W52:W56" si="94">IF(G52="","",G52)</f>
        <v/>
      </c>
      <c r="X52" s="64" t="str">
        <f t="shared" ref="X52:X56" si="95">IF(U52="","",",")</f>
        <v/>
      </c>
      <c r="Y52" s="64" t="str">
        <f t="shared" ref="Y52:Y56" si="96">IF(U52="","",250)</f>
        <v/>
      </c>
      <c r="Z52" s="56" t="str">
        <f t="shared" ref="Z52:Z56" si="97">IF(U52="","",")")</f>
        <v/>
      </c>
      <c r="AA52" s="66" t="str">
        <f t="shared" ref="AA52:AA56" si="98">IF(AB52="","","(")</f>
        <v/>
      </c>
      <c r="AB52" s="57" t="str">
        <f t="shared" ref="AB52:AB56" si="99">IF(H52="","",H52)</f>
        <v/>
      </c>
      <c r="AC52" s="67" t="str">
        <f t="shared" ref="AC52:AC56" si="100">IF(AB52="","",",")</f>
        <v/>
      </c>
      <c r="AD52" s="59" t="str">
        <f t="shared" ref="AD52:AD56" si="101">IF(I52="","",I52)</f>
        <v/>
      </c>
      <c r="AE52" s="68" t="str">
        <f t="shared" ref="AE52:AE56" si="102">IF(AB52="","",",")</f>
        <v/>
      </c>
      <c r="AF52" s="61" t="str">
        <f t="shared" ref="AF52:AF56" si="103">IF(AB52="","",350)</f>
        <v/>
      </c>
      <c r="AG52" s="61" t="str">
        <f t="shared" ref="AG52:AG56" si="104">IF(AB52="","",")")</f>
        <v/>
      </c>
      <c r="AH52" s="69" t="str">
        <f t="shared" ref="AH52:AH56" si="105">IF(AI52="","","(")</f>
        <v/>
      </c>
      <c r="AI52" s="70" t="str">
        <f t="shared" ref="AI52:AI56" si="106">IF(J52="","",J52)</f>
        <v/>
      </c>
      <c r="AJ52" s="64" t="str">
        <f t="shared" ref="AJ52:AJ56" si="107">IF(AI52="","",",")</f>
        <v/>
      </c>
      <c r="AK52" s="64" t="str">
        <f t="shared" ref="AK52:AK56" si="108">IF(K52="","",K52)</f>
        <v/>
      </c>
      <c r="AL52" s="64" t="str">
        <f t="shared" ref="AL52:AL56" si="109">IF(AI52="","",",")</f>
        <v/>
      </c>
      <c r="AM52" s="64" t="str">
        <f t="shared" ref="AM52:AM56" si="110">IF(AI52="","",450)</f>
        <v/>
      </c>
      <c r="AN52" s="64" t="str">
        <f t="shared" ref="AN52:AN56" si="111">IF(AI52="","",")")</f>
        <v/>
      </c>
    </row>
    <row r="53" spans="1:40" ht="25.5" thickTop="1" thickBot="1" x14ac:dyDescent="0.4">
      <c r="B53" t="s">
        <v>997</v>
      </c>
      <c r="C53" s="82" t="s">
        <v>1103</v>
      </c>
      <c r="D53" s="83" t="s">
        <v>1013</v>
      </c>
      <c r="E53" s="83" t="s">
        <v>1012</v>
      </c>
      <c r="F53" s="83"/>
      <c r="G53" s="83"/>
      <c r="H53" s="83"/>
      <c r="I53" s="83"/>
      <c r="J53" s="83"/>
      <c r="K53" s="83"/>
      <c r="L53" s="84" t="str">
        <f>IF(C53="","",_xlfn.CONCAT("       triggerLine: ","""",C53,", ",M53:AN53,""", sC: ","""",B53,""", lines: ["))</f>
        <v xml:space="preserve">       triggerLine: "¿QUIÉN NOS SEPARARÁ, (La,m,20)", sC: "ta as", lines: [</v>
      </c>
      <c r="M53" s="56" t="str">
        <f t="shared" si="85"/>
        <v>(</v>
      </c>
      <c r="N53" s="57" t="str">
        <f t="shared" si="86"/>
        <v>La</v>
      </c>
      <c r="O53" s="58" t="str">
        <f t="shared" si="87"/>
        <v>,</v>
      </c>
      <c r="P53" s="59" t="str">
        <f t="shared" si="88"/>
        <v>m</v>
      </c>
      <c r="Q53" s="60" t="str">
        <f t="shared" si="89"/>
        <v>,</v>
      </c>
      <c r="R53" s="61">
        <f t="shared" si="28"/>
        <v>20</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B54" t="s">
        <v>1047</v>
      </c>
      <c r="C54" s="85" t="s">
        <v>1081</v>
      </c>
      <c r="D54" s="86" t="s">
        <v>1015</v>
      </c>
      <c r="E54" s="86"/>
      <c r="F54" s="86"/>
      <c r="G54" s="86"/>
      <c r="H54" s="87"/>
      <c r="I54" s="87"/>
      <c r="J54" s="87"/>
      <c r="K54" s="87"/>
      <c r="L54" s="88" t="str">
        <f>IF(C54="","",_xlfn.CONCAT("            { line: ","""",C54,", ",M54:AN54,""", sC: ","""",B54,"""},"))</f>
        <v xml:space="preserve">            { line: "QUIÉN NOS SEPARARÁ,, (Sol,,14)", sC: "as r1"},</v>
      </c>
      <c r="M54" s="56" t="str">
        <f t="shared" si="85"/>
        <v>(</v>
      </c>
      <c r="N54" s="57" t="str">
        <f t="shared" si="86"/>
        <v>Sol</v>
      </c>
      <c r="O54" s="58" t="str">
        <f t="shared" si="87"/>
        <v>,</v>
      </c>
      <c r="P54" s="59" t="str">
        <f t="shared" si="88"/>
        <v/>
      </c>
      <c r="Q54" s="60" t="str">
        <f t="shared" si="89"/>
        <v>,</v>
      </c>
      <c r="R54" s="61">
        <f t="shared" si="28"/>
        <v>14</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thickTop="1" thickBot="1" x14ac:dyDescent="0.4">
      <c r="B55" t="s">
        <v>999</v>
      </c>
      <c r="C55" s="85" t="s">
        <v>1082</v>
      </c>
      <c r="D55" s="89" t="s">
        <v>1049</v>
      </c>
      <c r="E55" s="89"/>
      <c r="F55" s="89" t="s">
        <v>1011</v>
      </c>
      <c r="G55" s="89"/>
      <c r="H55" s="90"/>
      <c r="I55" s="90"/>
      <c r="J55" s="90"/>
      <c r="K55" s="90"/>
      <c r="L55" s="88" t="str">
        <f>IF(C55="","",_xlfn.CONCAT("            { line: ","""",C55,", ",M55:AN55,""", sC: ","""",B55,"""},"))</f>
        <v xml:space="preserve">            { line: "DEL AMOR DE DIOS?, (Fa,,20)(Mi,,250)", sC: "as"},</v>
      </c>
      <c r="M55" s="56" t="str">
        <f t="shared" si="85"/>
        <v>(</v>
      </c>
      <c r="N55" s="57" t="str">
        <f t="shared" si="86"/>
        <v>Fa</v>
      </c>
      <c r="O55" s="58" t="str">
        <f t="shared" si="87"/>
        <v>,</v>
      </c>
      <c r="P55" s="59" t="str">
        <f t="shared" si="88"/>
        <v/>
      </c>
      <c r="Q55" s="60" t="str">
        <f t="shared" si="89"/>
        <v>,</v>
      </c>
      <c r="R55" s="61">
        <f t="shared" si="28"/>
        <v>20</v>
      </c>
      <c r="S55" s="56" t="str">
        <f t="shared" si="90"/>
        <v>)</v>
      </c>
      <c r="T55" s="62" t="str">
        <f t="shared" si="91"/>
        <v>(</v>
      </c>
      <c r="U55" s="63" t="str">
        <f t="shared" si="92"/>
        <v>Mi</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thickTop="1" thickBot="1" x14ac:dyDescent="0.4">
      <c r="B56" t="s">
        <v>999</v>
      </c>
      <c r="C56" s="93" t="s">
        <v>1082</v>
      </c>
      <c r="D56" s="83" t="s">
        <v>1049</v>
      </c>
      <c r="E56" s="83"/>
      <c r="F56" s="83" t="s">
        <v>1011</v>
      </c>
      <c r="G56" s="83"/>
      <c r="H56" s="83"/>
      <c r="I56" s="83"/>
      <c r="J56" s="83"/>
      <c r="K56" s="83"/>
      <c r="L56" s="94" t="str">
        <f>IF(C56="","",_xlfn.CONCAT("            { line: ","""",C56,", ",M56:AN56,""", sC: ","""",B56,"""},  ]},"))</f>
        <v xml:space="preserve">            { line: "DEL AMOR DE DIOS?, (Fa,,20)(Mi,,250)", sC: "as"},  ]},</v>
      </c>
      <c r="M56" s="56" t="str">
        <f t="shared" si="85"/>
        <v>(</v>
      </c>
      <c r="N56" s="57" t="str">
        <f t="shared" si="86"/>
        <v>Fa</v>
      </c>
      <c r="O56" s="58" t="str">
        <f t="shared" si="87"/>
        <v>,</v>
      </c>
      <c r="P56" s="59" t="str">
        <f t="shared" si="88"/>
        <v/>
      </c>
      <c r="Q56" s="60" t="str">
        <f t="shared" si="89"/>
        <v>,</v>
      </c>
      <c r="R56" s="61">
        <f t="shared" si="28"/>
        <v>20</v>
      </c>
      <c r="S56" s="56" t="str">
        <f t="shared" si="90"/>
        <v>)</v>
      </c>
      <c r="T56" s="62" t="str">
        <f t="shared" si="91"/>
        <v>(</v>
      </c>
      <c r="U56" s="63" t="str">
        <f t="shared" si="92"/>
        <v>Mi</v>
      </c>
      <c r="V56" s="64" t="str">
        <f t="shared" si="93"/>
        <v>,</v>
      </c>
      <c r="W56" s="65" t="str">
        <f t="shared" si="94"/>
        <v/>
      </c>
      <c r="X56" s="64" t="str">
        <f t="shared" si="95"/>
        <v>,</v>
      </c>
      <c r="Y56" s="64">
        <f t="shared" si="96"/>
        <v>250</v>
      </c>
      <c r="Z56" s="56" t="str">
        <f t="shared" si="97"/>
        <v>)</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36.75" thickTop="1" thickBot="1" x14ac:dyDescent="0.4">
      <c r="A57" s="76"/>
      <c r="B57" s="76"/>
      <c r="C57" s="76" t="s">
        <v>1048</v>
      </c>
      <c r="D57" s="77"/>
      <c r="E57" s="77"/>
      <c r="F57" s="77"/>
      <c r="G57" s="77"/>
      <c r="H57" s="77"/>
      <c r="I57" s="77"/>
      <c r="J57" s="77"/>
      <c r="K57" s="77"/>
      <c r="L57" s="50" t="s">
        <v>994</v>
      </c>
      <c r="M57" s="104"/>
      <c r="N57" s="57"/>
      <c r="O57" s="105"/>
      <c r="P57" s="59"/>
      <c r="Q57" s="106"/>
      <c r="R57" s="61" t="str">
        <f t="shared" si="28"/>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5.5" thickTop="1" thickBot="1" x14ac:dyDescent="0.4">
      <c r="B58" t="s">
        <v>1014</v>
      </c>
      <c r="C58" s="113" t="s">
        <v>1093</v>
      </c>
      <c r="D58" s="112" t="s">
        <v>1011</v>
      </c>
      <c r="E58" s="52"/>
      <c r="F58" s="53" t="s">
        <v>1013</v>
      </c>
      <c r="G58" s="53" t="s">
        <v>1012</v>
      </c>
      <c r="H58" s="52"/>
      <c r="I58" s="52"/>
      <c r="J58" s="54"/>
      <c r="K58" s="54"/>
      <c r="L58" s="55" t="str">
        <f t="shared" ref="L58:L68" si="112">IF(C58="","",_xlfn.CONCAT("            { line: ","""",C58,", ",M58:AN58,""", sC: ","""",B58,"""},"))</f>
        <v xml:space="preserve">            { line: "Si seguros estamos, (Mi,,20)(La,m,250)", sC: "tc"},</v>
      </c>
      <c r="M58" s="56" t="str">
        <f t="shared" ref="M58:M68" si="113">IF(N58="","","(")</f>
        <v>(</v>
      </c>
      <c r="N58" s="57" t="str">
        <f t="shared" si="2"/>
        <v>Mi</v>
      </c>
      <c r="O58" s="58" t="str">
        <f t="shared" ref="O58:O68" si="114">IF(N58="","",",")</f>
        <v>,</v>
      </c>
      <c r="P58" s="59" t="str">
        <f t="shared" si="4"/>
        <v/>
      </c>
      <c r="Q58" s="60" t="str">
        <f t="shared" ref="Q58:Q68" si="115">IF(N58="","",",")</f>
        <v>,</v>
      </c>
      <c r="R58" s="61">
        <f t="shared" si="28"/>
        <v>20</v>
      </c>
      <c r="S58" s="56" t="str">
        <f t="shared" ref="S58:S68" si="116">IF(N58="","",")")</f>
        <v>)</v>
      </c>
      <c r="T58" s="62" t="str">
        <f t="shared" ref="T58:T68" si="117">IF(U58="","","(")</f>
        <v>(</v>
      </c>
      <c r="U58" s="63" t="str">
        <f t="shared" si="8"/>
        <v>La</v>
      </c>
      <c r="V58" s="64" t="str">
        <f t="shared" ref="V58:V68" si="118">IF(U58="","",",")</f>
        <v>,</v>
      </c>
      <c r="W58" s="65" t="str">
        <f t="shared" si="10"/>
        <v>m</v>
      </c>
      <c r="X58" s="64" t="str">
        <f t="shared" ref="X58:X68" si="119">IF(U58="","",",")</f>
        <v>,</v>
      </c>
      <c r="Y58" s="64">
        <f t="shared" ref="Y58:Y68" si="120">IF(U58="","",250)</f>
        <v>250</v>
      </c>
      <c r="Z58" s="56" t="str">
        <f t="shared" ref="Z58:Z68" si="121">IF(U58="","",")")</f>
        <v>)</v>
      </c>
      <c r="AA58" s="66" t="str">
        <f t="shared" ref="AA58:AA68" si="122">IF(AB58="","","(")</f>
        <v/>
      </c>
      <c r="AB58" s="57" t="str">
        <f t="shared" si="15"/>
        <v/>
      </c>
      <c r="AC58" s="67" t="str">
        <f t="shared" ref="AC58:AC68" si="123">IF(AB58="","",",")</f>
        <v/>
      </c>
      <c r="AD58" s="59" t="str">
        <f t="shared" ref="AD58:AD68" si="124">IF(I58="","",I58)</f>
        <v/>
      </c>
      <c r="AE58" s="68" t="str">
        <f t="shared" ref="AE58:AE68" si="125">IF(AB58="","",",")</f>
        <v/>
      </c>
      <c r="AF58" s="61" t="str">
        <f t="shared" ref="AF58:AF68" si="126">IF(AB58="","",350)</f>
        <v/>
      </c>
      <c r="AG58" s="61" t="str">
        <f t="shared" ref="AG58:AG68" si="127">IF(AB58="","",")")</f>
        <v/>
      </c>
      <c r="AH58" s="69" t="str">
        <f t="shared" ref="AH58:AH68" si="128">IF(AI58="","","(")</f>
        <v/>
      </c>
      <c r="AI58" s="70" t="str">
        <f t="shared" si="22"/>
        <v/>
      </c>
      <c r="AJ58" s="64" t="str">
        <f t="shared" ref="AJ58:AJ68" si="129">IF(AI58="","",",")</f>
        <v/>
      </c>
      <c r="AK58" s="64" t="str">
        <f t="shared" ref="AK58:AK68" si="130">IF(K58="","",K58)</f>
        <v/>
      </c>
      <c r="AL58" s="64" t="str">
        <f t="shared" ref="AL58:AL68" si="131">IF(AI58="","",",")</f>
        <v/>
      </c>
      <c r="AM58" s="64" t="str">
        <f t="shared" ref="AM58:AM68" si="132">IF(AI58="","",450)</f>
        <v/>
      </c>
      <c r="AN58" s="64" t="str">
        <f t="shared" ref="AN58:AN68" si="133">IF(AI58="","",")")</f>
        <v/>
      </c>
    </row>
    <row r="59" spans="1:40" ht="25.5" thickTop="1" thickBot="1" x14ac:dyDescent="0.4">
      <c r="C59" s="113" t="s">
        <v>1094</v>
      </c>
      <c r="D59" s="112"/>
      <c r="E59" s="52"/>
      <c r="F59" s="53"/>
      <c r="G59" s="53"/>
      <c r="H59" s="52"/>
      <c r="I59" s="52"/>
      <c r="J59" s="54"/>
      <c r="K59" s="54"/>
      <c r="L59" s="55" t="str">
        <f t="shared" si="112"/>
        <v xml:space="preserve">            { line: "que ni la muerte, ni la vida,, ", sC: ""},</v>
      </c>
      <c r="M59" s="56" t="str">
        <f t="shared" si="113"/>
        <v/>
      </c>
      <c r="N59" s="57" t="str">
        <f t="shared" si="2"/>
        <v/>
      </c>
      <c r="O59" s="58" t="str">
        <f t="shared" si="114"/>
        <v/>
      </c>
      <c r="P59" s="59" t="str">
        <f t="shared" si="4"/>
        <v/>
      </c>
      <c r="Q59" s="60" t="str">
        <f t="shared" si="115"/>
        <v/>
      </c>
      <c r="R59" s="61" t="str">
        <f t="shared" si="28"/>
        <v/>
      </c>
      <c r="S59" s="56" t="str">
        <f t="shared" si="116"/>
        <v/>
      </c>
      <c r="T59" s="62" t="str">
        <f t="shared" si="117"/>
        <v/>
      </c>
      <c r="U59" s="63" t="str">
        <f t="shared" si="8"/>
        <v/>
      </c>
      <c r="V59" s="64" t="str">
        <f t="shared" si="118"/>
        <v/>
      </c>
      <c r="W59" s="65" t="str">
        <f t="shared" si="10"/>
        <v/>
      </c>
      <c r="X59" s="64" t="str">
        <f t="shared" si="119"/>
        <v/>
      </c>
      <c r="Y59" s="64" t="str">
        <f t="shared" si="120"/>
        <v/>
      </c>
      <c r="Z59" s="56" t="str">
        <f t="shared" si="121"/>
        <v/>
      </c>
      <c r="AA59" s="66" t="str">
        <f t="shared" si="122"/>
        <v/>
      </c>
      <c r="AB59" s="57" t="str">
        <f t="shared" si="15"/>
        <v/>
      </c>
      <c r="AC59" s="67" t="str">
        <f t="shared" si="123"/>
        <v/>
      </c>
      <c r="AD59" s="59" t="str">
        <f t="shared" si="124"/>
        <v/>
      </c>
      <c r="AE59" s="68" t="str">
        <f t="shared" si="125"/>
        <v/>
      </c>
      <c r="AF59" s="61" t="str">
        <f t="shared" si="126"/>
        <v/>
      </c>
      <c r="AG59" s="61" t="str">
        <f t="shared" si="127"/>
        <v/>
      </c>
      <c r="AH59" s="69" t="str">
        <f t="shared" si="128"/>
        <v/>
      </c>
      <c r="AI59" s="70" t="str">
        <f t="shared" si="22"/>
        <v/>
      </c>
      <c r="AJ59" s="64" t="str">
        <f t="shared" si="129"/>
        <v/>
      </c>
      <c r="AK59" s="64" t="str">
        <f t="shared" si="130"/>
        <v/>
      </c>
      <c r="AL59" s="64" t="str">
        <f t="shared" si="131"/>
        <v/>
      </c>
      <c r="AM59" s="64" t="str">
        <f t="shared" si="132"/>
        <v/>
      </c>
      <c r="AN59" s="64" t="str">
        <f t="shared" si="133"/>
        <v/>
      </c>
    </row>
    <row r="60" spans="1:40" ht="25.5" thickTop="1" thickBot="1" x14ac:dyDescent="0.4">
      <c r="C60" s="113" t="s">
        <v>1095</v>
      </c>
      <c r="D60" s="112"/>
      <c r="E60" s="52"/>
      <c r="F60" s="53"/>
      <c r="G60" s="53"/>
      <c r="H60" s="52"/>
      <c r="I60" s="52"/>
      <c r="J60" s="54"/>
      <c r="K60" s="54"/>
      <c r="L60" s="55" t="str">
        <f t="shared" si="112"/>
        <v xml:space="preserve">            { line: "ni lo presente, ni lo futuro,, ", sC: ""},</v>
      </c>
      <c r="M60" s="56" t="str">
        <f t="shared" si="113"/>
        <v/>
      </c>
      <c r="N60" s="57" t="str">
        <f t="shared" si="2"/>
        <v/>
      </c>
      <c r="O60" s="58" t="str">
        <f t="shared" si="114"/>
        <v/>
      </c>
      <c r="P60" s="59" t="str">
        <f t="shared" si="4"/>
        <v/>
      </c>
      <c r="Q60" s="60" t="str">
        <f t="shared" si="115"/>
        <v/>
      </c>
      <c r="R60" s="61" t="str">
        <f t="shared" si="28"/>
        <v/>
      </c>
      <c r="S60" s="56" t="str">
        <f t="shared" si="116"/>
        <v/>
      </c>
      <c r="T60" s="62" t="str">
        <f t="shared" si="117"/>
        <v/>
      </c>
      <c r="U60" s="63" t="str">
        <f t="shared" si="8"/>
        <v/>
      </c>
      <c r="V60" s="64" t="str">
        <f t="shared" si="118"/>
        <v/>
      </c>
      <c r="W60" s="65" t="str">
        <f t="shared" si="10"/>
        <v/>
      </c>
      <c r="X60" s="64" t="str">
        <f t="shared" si="119"/>
        <v/>
      </c>
      <c r="Y60" s="64" t="str">
        <f t="shared" si="120"/>
        <v/>
      </c>
      <c r="Z60" s="56" t="str">
        <f t="shared" si="121"/>
        <v/>
      </c>
      <c r="AA60" s="66" t="str">
        <f t="shared" si="122"/>
        <v/>
      </c>
      <c r="AB60" s="57" t="str">
        <f t="shared" si="15"/>
        <v/>
      </c>
      <c r="AC60" s="67" t="str">
        <f t="shared" si="123"/>
        <v/>
      </c>
      <c r="AD60" s="59" t="str">
        <f t="shared" si="124"/>
        <v/>
      </c>
      <c r="AE60" s="68" t="str">
        <f t="shared" si="125"/>
        <v/>
      </c>
      <c r="AF60" s="61" t="str">
        <f t="shared" si="126"/>
        <v/>
      </c>
      <c r="AG60" s="61" t="str">
        <f t="shared" si="127"/>
        <v/>
      </c>
      <c r="AH60" s="69" t="str">
        <f t="shared" si="128"/>
        <v/>
      </c>
      <c r="AI60" s="70" t="str">
        <f t="shared" si="22"/>
        <v/>
      </c>
      <c r="AJ60" s="64" t="str">
        <f t="shared" si="129"/>
        <v/>
      </c>
      <c r="AK60" s="64" t="str">
        <f t="shared" si="130"/>
        <v/>
      </c>
      <c r="AL60" s="64" t="str">
        <f t="shared" si="131"/>
        <v/>
      </c>
      <c r="AM60" s="64" t="str">
        <f t="shared" si="132"/>
        <v/>
      </c>
      <c r="AN60" s="64" t="str">
        <f t="shared" si="133"/>
        <v/>
      </c>
    </row>
    <row r="61" spans="1:40" ht="25.5" thickTop="1" thickBot="1" x14ac:dyDescent="0.4">
      <c r="C61" s="113" t="s">
        <v>1096</v>
      </c>
      <c r="D61" s="112" t="s">
        <v>1015</v>
      </c>
      <c r="E61" s="52"/>
      <c r="F61" s="53"/>
      <c r="G61" s="53"/>
      <c r="H61" s="52"/>
      <c r="I61" s="52"/>
      <c r="J61" s="54"/>
      <c r="K61" s="54"/>
      <c r="L61" s="55" t="str">
        <f t="shared" si="112"/>
        <v xml:space="preserve">            { line: "ni la altura, ni la profundidad,, (Sol,,14)", sC: ""},</v>
      </c>
      <c r="M61" s="56" t="str">
        <f t="shared" si="113"/>
        <v>(</v>
      </c>
      <c r="N61" s="57" t="str">
        <f t="shared" si="2"/>
        <v>Sol</v>
      </c>
      <c r="O61" s="58" t="str">
        <f t="shared" si="114"/>
        <v>,</v>
      </c>
      <c r="P61" s="59" t="str">
        <f t="shared" si="4"/>
        <v/>
      </c>
      <c r="Q61" s="60" t="str">
        <f t="shared" si="115"/>
        <v>,</v>
      </c>
      <c r="R61" s="61">
        <f t="shared" si="28"/>
        <v>14</v>
      </c>
      <c r="S61" s="56" t="str">
        <f t="shared" si="116"/>
        <v>)</v>
      </c>
      <c r="T61" s="62" t="str">
        <f t="shared" si="117"/>
        <v/>
      </c>
      <c r="U61" s="63" t="str">
        <f t="shared" si="8"/>
        <v/>
      </c>
      <c r="V61" s="64" t="str">
        <f t="shared" si="118"/>
        <v/>
      </c>
      <c r="W61" s="65" t="str">
        <f t="shared" si="10"/>
        <v/>
      </c>
      <c r="X61" s="64" t="str">
        <f t="shared" si="119"/>
        <v/>
      </c>
      <c r="Y61" s="64" t="str">
        <f t="shared" si="120"/>
        <v/>
      </c>
      <c r="Z61" s="56" t="str">
        <f t="shared" si="121"/>
        <v/>
      </c>
      <c r="AA61" s="66" t="str">
        <f t="shared" si="122"/>
        <v/>
      </c>
      <c r="AB61" s="57" t="str">
        <f t="shared" si="15"/>
        <v/>
      </c>
      <c r="AC61" s="67" t="str">
        <f t="shared" si="123"/>
        <v/>
      </c>
      <c r="AD61" s="59" t="str">
        <f t="shared" si="124"/>
        <v/>
      </c>
      <c r="AE61" s="68" t="str">
        <f t="shared" si="125"/>
        <v/>
      </c>
      <c r="AF61" s="61" t="str">
        <f t="shared" si="126"/>
        <v/>
      </c>
      <c r="AG61" s="61" t="str">
        <f t="shared" si="127"/>
        <v/>
      </c>
      <c r="AH61" s="69" t="str">
        <f t="shared" si="128"/>
        <v/>
      </c>
      <c r="AI61" s="70" t="str">
        <f t="shared" si="22"/>
        <v/>
      </c>
      <c r="AJ61" s="64" t="str">
        <f t="shared" si="129"/>
        <v/>
      </c>
      <c r="AK61" s="64" t="str">
        <f t="shared" si="130"/>
        <v/>
      </c>
      <c r="AL61" s="64" t="str">
        <f t="shared" si="131"/>
        <v/>
      </c>
      <c r="AM61" s="64" t="str">
        <f t="shared" si="132"/>
        <v/>
      </c>
      <c r="AN61" s="64" t="str">
        <f t="shared" si="133"/>
        <v/>
      </c>
    </row>
    <row r="62" spans="1:40" ht="25.5" thickTop="1" thickBot="1" x14ac:dyDescent="0.4">
      <c r="C62" s="113" t="s">
        <v>1097</v>
      </c>
      <c r="D62" s="112" t="s">
        <v>1049</v>
      </c>
      <c r="E62" s="52"/>
      <c r="F62" s="53"/>
      <c r="G62" s="53"/>
      <c r="H62" s="52"/>
      <c r="I62" s="52"/>
      <c r="J62" s="54"/>
      <c r="K62" s="54"/>
      <c r="L62" s="78" t="str">
        <f t="shared" si="112"/>
        <v xml:space="preserve">            { line: "ni otra criatura alguna,, (Fa,,20)", sC: ""},</v>
      </c>
      <c r="M62" s="56" t="str">
        <f t="shared" si="113"/>
        <v>(</v>
      </c>
      <c r="N62" s="57" t="str">
        <f t="shared" si="2"/>
        <v>Fa</v>
      </c>
      <c r="O62" s="58" t="str">
        <f t="shared" si="114"/>
        <v>,</v>
      </c>
      <c r="P62" s="59" t="str">
        <f t="shared" si="4"/>
        <v/>
      </c>
      <c r="Q62" s="60" t="str">
        <f t="shared" si="115"/>
        <v>,</v>
      </c>
      <c r="R62" s="61">
        <f t="shared" si="28"/>
        <v>20</v>
      </c>
      <c r="S62" s="56" t="str">
        <f t="shared" si="116"/>
        <v>)</v>
      </c>
      <c r="T62" s="62" t="str">
        <f t="shared" si="117"/>
        <v/>
      </c>
      <c r="U62" s="63" t="str">
        <f t="shared" si="8"/>
        <v/>
      </c>
      <c r="V62" s="64" t="str">
        <f t="shared" si="118"/>
        <v/>
      </c>
      <c r="W62" s="65" t="str">
        <f t="shared" si="10"/>
        <v/>
      </c>
      <c r="X62" s="64" t="str">
        <f t="shared" si="119"/>
        <v/>
      </c>
      <c r="Y62" s="64" t="str">
        <f t="shared" si="120"/>
        <v/>
      </c>
      <c r="Z62" s="56" t="str">
        <f t="shared" si="121"/>
        <v/>
      </c>
      <c r="AA62" s="66" t="str">
        <f t="shared" si="122"/>
        <v/>
      </c>
      <c r="AB62" s="57" t="str">
        <f t="shared" si="15"/>
        <v/>
      </c>
      <c r="AC62" s="67" t="str">
        <f t="shared" si="123"/>
        <v/>
      </c>
      <c r="AD62" s="59" t="str">
        <f t="shared" si="124"/>
        <v/>
      </c>
      <c r="AE62" s="68" t="str">
        <f t="shared" si="125"/>
        <v/>
      </c>
      <c r="AF62" s="61" t="str">
        <f t="shared" si="126"/>
        <v/>
      </c>
      <c r="AG62" s="61" t="str">
        <f t="shared" si="127"/>
        <v/>
      </c>
      <c r="AH62" s="69" t="str">
        <f t="shared" si="128"/>
        <v/>
      </c>
      <c r="AI62" s="70" t="str">
        <f t="shared" si="22"/>
        <v/>
      </c>
      <c r="AJ62" s="64" t="str">
        <f t="shared" si="129"/>
        <v/>
      </c>
      <c r="AK62" s="64" t="str">
        <f t="shared" si="130"/>
        <v/>
      </c>
      <c r="AL62" s="64" t="str">
        <f t="shared" si="131"/>
        <v/>
      </c>
      <c r="AM62" s="64" t="str">
        <f t="shared" si="132"/>
        <v/>
      </c>
      <c r="AN62" s="64" t="str">
        <f t="shared" si="133"/>
        <v/>
      </c>
    </row>
    <row r="63" spans="1:40" ht="25.5" thickTop="1" thickBot="1" x14ac:dyDescent="0.4">
      <c r="C63" s="113" t="s">
        <v>1098</v>
      </c>
      <c r="D63" s="112" t="s">
        <v>1011</v>
      </c>
      <c r="E63" s="52"/>
      <c r="F63" s="53"/>
      <c r="G63" s="53"/>
      <c r="H63" s="52"/>
      <c r="I63" s="52"/>
      <c r="J63" s="54"/>
      <c r="K63" s="54"/>
      <c r="L63" s="78" t="str">
        <f t="shared" si="112"/>
        <v xml:space="preserve">            { line: "nos podrá separar de Dios., (Mi,,20)", sC: ""},</v>
      </c>
      <c r="M63" s="56" t="str">
        <f t="shared" si="113"/>
        <v>(</v>
      </c>
      <c r="N63" s="57" t="str">
        <f t="shared" si="2"/>
        <v>Mi</v>
      </c>
      <c r="O63" s="58" t="str">
        <f t="shared" si="114"/>
        <v>,</v>
      </c>
      <c r="P63" s="59" t="str">
        <f t="shared" si="4"/>
        <v/>
      </c>
      <c r="Q63" s="60" t="str">
        <f t="shared" si="115"/>
        <v>,</v>
      </c>
      <c r="R63" s="61">
        <f t="shared" si="28"/>
        <v>20</v>
      </c>
      <c r="S63" s="56" t="str">
        <f t="shared" si="116"/>
        <v>)</v>
      </c>
      <c r="T63" s="62" t="str">
        <f t="shared" si="117"/>
        <v/>
      </c>
      <c r="U63" s="63" t="str">
        <f t="shared" si="8"/>
        <v/>
      </c>
      <c r="V63" s="64" t="str">
        <f t="shared" si="118"/>
        <v/>
      </c>
      <c r="W63" s="65" t="str">
        <f t="shared" si="10"/>
        <v/>
      </c>
      <c r="X63" s="64" t="str">
        <f t="shared" si="119"/>
        <v/>
      </c>
      <c r="Y63" s="64" t="str">
        <f t="shared" si="120"/>
        <v/>
      </c>
      <c r="Z63" s="56" t="str">
        <f t="shared" si="121"/>
        <v/>
      </c>
      <c r="AA63" s="66" t="str">
        <f t="shared" si="122"/>
        <v/>
      </c>
      <c r="AB63" s="57" t="str">
        <f t="shared" si="15"/>
        <v/>
      </c>
      <c r="AC63" s="67" t="str">
        <f t="shared" si="123"/>
        <v/>
      </c>
      <c r="AD63" s="59" t="str">
        <f t="shared" si="124"/>
        <v/>
      </c>
      <c r="AE63" s="68" t="str">
        <f t="shared" si="125"/>
        <v/>
      </c>
      <c r="AF63" s="61" t="str">
        <f t="shared" si="126"/>
        <v/>
      </c>
      <c r="AG63" s="61" t="str">
        <f t="shared" si="127"/>
        <v/>
      </c>
      <c r="AH63" s="69" t="str">
        <f t="shared" si="128"/>
        <v/>
      </c>
      <c r="AI63" s="70" t="str">
        <f t="shared" si="22"/>
        <v/>
      </c>
      <c r="AJ63" s="64" t="str">
        <f t="shared" si="129"/>
        <v/>
      </c>
      <c r="AK63" s="64" t="str">
        <f t="shared" si="130"/>
        <v/>
      </c>
      <c r="AL63" s="64" t="str">
        <f t="shared" si="131"/>
        <v/>
      </c>
      <c r="AM63" s="64" t="str">
        <f t="shared" si="132"/>
        <v/>
      </c>
      <c r="AN63" s="64" t="str">
        <f t="shared" si="133"/>
        <v/>
      </c>
    </row>
    <row r="64" spans="1:40" ht="27.75" thickTop="1" thickBot="1" x14ac:dyDescent="0.4">
      <c r="A64" s="73"/>
      <c r="B64" s="73"/>
      <c r="C64" s="73"/>
      <c r="D64" s="74"/>
      <c r="E64" s="74"/>
      <c r="F64" s="74"/>
      <c r="G64" s="74"/>
      <c r="H64" s="74"/>
      <c r="I64" s="74"/>
      <c r="J64" s="74"/>
      <c r="K64" s="74"/>
      <c r="L64" s="75" t="s">
        <v>993</v>
      </c>
      <c r="M64" s="56"/>
      <c r="N64" s="57"/>
      <c r="O64" s="58"/>
      <c r="P64" s="59"/>
      <c r="Q64" s="60"/>
      <c r="R64" s="61" t="str">
        <f t="shared" ref="R64" si="134">IF(N64="Do",10,IF(N64="Re",22,IF(N64="Mi",20,IF(N64="Fa",20,IF(N64="Sol",14,IF(N64="La",20,IF(N64="Si",20,IF(N64="Do#",14,IF(N64="Fa#",15,IF(N64="Sol#",20,""))))))))))</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thickTop="1" thickBot="1" x14ac:dyDescent="0.4">
      <c r="B65" t="s">
        <v>997</v>
      </c>
      <c r="C65" s="113" t="s">
        <v>1099</v>
      </c>
      <c r="D65" s="112" t="s">
        <v>1013</v>
      </c>
      <c r="E65" s="52" t="s">
        <v>1012</v>
      </c>
      <c r="F65" s="53"/>
      <c r="G65" s="53"/>
      <c r="H65" s="52"/>
      <c r="I65" s="52"/>
      <c r="J65" s="54"/>
      <c r="K65" s="54"/>
      <c r="L65" s="78" t="str">
        <f t="shared" si="112"/>
        <v xml:space="preserve">            { line: "NOS PODRÁ SEPARAR,, (La,m,20)", sC: "ta as"},</v>
      </c>
      <c r="M65" s="56" t="str">
        <f t="shared" si="113"/>
        <v>(</v>
      </c>
      <c r="N65" s="57" t="str">
        <f t="shared" si="2"/>
        <v>La</v>
      </c>
      <c r="O65" s="58" t="str">
        <f t="shared" si="114"/>
        <v>,</v>
      </c>
      <c r="P65" s="59" t="str">
        <f t="shared" si="4"/>
        <v>m</v>
      </c>
      <c r="Q65" s="60" t="str">
        <f t="shared" si="115"/>
        <v>,</v>
      </c>
      <c r="R65" s="61">
        <f t="shared" si="28"/>
        <v>20</v>
      </c>
      <c r="S65" s="56" t="str">
        <f t="shared" si="116"/>
        <v>)</v>
      </c>
      <c r="T65" s="62" t="str">
        <f t="shared" si="117"/>
        <v/>
      </c>
      <c r="U65" s="63" t="str">
        <f t="shared" si="8"/>
        <v/>
      </c>
      <c r="V65" s="64" t="str">
        <f t="shared" si="118"/>
        <v/>
      </c>
      <c r="W65" s="65" t="str">
        <f t="shared" si="10"/>
        <v/>
      </c>
      <c r="X65" s="64" t="str">
        <f t="shared" si="119"/>
        <v/>
      </c>
      <c r="Y65" s="64" t="str">
        <f t="shared" si="120"/>
        <v/>
      </c>
      <c r="Z65" s="56" t="str">
        <f t="shared" si="121"/>
        <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5.5" thickTop="1" thickBot="1" x14ac:dyDescent="0.4">
      <c r="B66" t="s">
        <v>999</v>
      </c>
      <c r="C66" s="113" t="s">
        <v>1100</v>
      </c>
      <c r="D66" s="112" t="s">
        <v>1015</v>
      </c>
      <c r="E66" s="52"/>
      <c r="F66" s="53"/>
      <c r="G66" s="53"/>
      <c r="H66" s="52"/>
      <c r="I66" s="52"/>
      <c r="J66" s="54"/>
      <c r="K66" s="54"/>
      <c r="L66" s="55" t="str">
        <f t="shared" si="112"/>
        <v xml:space="preserve">            { line: "NOS PODRÁ SEPARAR, (Sol,,14)", sC: "as"},</v>
      </c>
      <c r="M66" s="56" t="str">
        <f t="shared" si="113"/>
        <v>(</v>
      </c>
      <c r="N66" s="57" t="str">
        <f t="shared" si="2"/>
        <v>Sol</v>
      </c>
      <c r="O66" s="58" t="str">
        <f t="shared" si="114"/>
        <v>,</v>
      </c>
      <c r="P66" s="59" t="str">
        <f t="shared" si="4"/>
        <v/>
      </c>
      <c r="Q66" s="60" t="str">
        <f t="shared" si="115"/>
        <v>,</v>
      </c>
      <c r="R66" s="61">
        <f t="shared" si="28"/>
        <v>14</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5.5" thickTop="1" thickBot="1" x14ac:dyDescent="0.4">
      <c r="B67" t="s">
        <v>999</v>
      </c>
      <c r="C67" s="113" t="s">
        <v>1101</v>
      </c>
      <c r="D67" s="112" t="s">
        <v>1049</v>
      </c>
      <c r="E67" s="52"/>
      <c r="F67" s="53"/>
      <c r="G67" s="53"/>
      <c r="H67" s="52"/>
      <c r="I67" s="52"/>
      <c r="J67" s="54"/>
      <c r="K67" s="54"/>
      <c r="L67" s="55" t="str">
        <f t="shared" si="112"/>
        <v xml:space="preserve">            { line: "DEL AMOR DE DIOS, (Fa,,20)", sC: "as"},</v>
      </c>
      <c r="M67" s="56" t="str">
        <f t="shared" si="113"/>
        <v>(</v>
      </c>
      <c r="N67" s="57" t="str">
        <f t="shared" si="2"/>
        <v>Fa</v>
      </c>
      <c r="O67" s="58" t="str">
        <f t="shared" si="114"/>
        <v>,</v>
      </c>
      <c r="P67" s="59" t="str">
        <f t="shared" si="4"/>
        <v/>
      </c>
      <c r="Q67" s="60" t="str">
        <f t="shared" si="115"/>
        <v>,</v>
      </c>
      <c r="R67" s="61">
        <f t="shared" si="28"/>
        <v>20</v>
      </c>
      <c r="S67" s="56" t="str">
        <f t="shared" si="116"/>
        <v>)</v>
      </c>
      <c r="T67" s="62" t="str">
        <f t="shared" si="117"/>
        <v/>
      </c>
      <c r="U67" s="63" t="str">
        <f t="shared" si="8"/>
        <v/>
      </c>
      <c r="V67" s="64" t="str">
        <f t="shared" si="118"/>
        <v/>
      </c>
      <c r="W67" s="65" t="str">
        <f t="shared" si="10"/>
        <v/>
      </c>
      <c r="X67" s="64" t="str">
        <f t="shared" si="119"/>
        <v/>
      </c>
      <c r="Y67" s="64" t="str">
        <f t="shared" si="120"/>
        <v/>
      </c>
      <c r="Z67" s="56" t="str">
        <f t="shared" si="121"/>
        <v/>
      </c>
      <c r="AA67" s="66" t="str">
        <f t="shared" si="122"/>
        <v/>
      </c>
      <c r="AB67" s="57" t="str">
        <f t="shared" si="15"/>
        <v/>
      </c>
      <c r="AC67" s="67" t="str">
        <f t="shared" si="123"/>
        <v/>
      </c>
      <c r="AD67" s="59" t="str">
        <f t="shared" si="124"/>
        <v/>
      </c>
      <c r="AE67" s="68" t="str">
        <f t="shared" si="125"/>
        <v/>
      </c>
      <c r="AF67" s="61" t="str">
        <f t="shared" si="126"/>
        <v/>
      </c>
      <c r="AG67" s="61" t="str">
        <f t="shared" si="127"/>
        <v/>
      </c>
      <c r="AH67" s="69" t="str">
        <f t="shared" si="128"/>
        <v/>
      </c>
      <c r="AI67" s="70" t="str">
        <f t="shared" si="22"/>
        <v/>
      </c>
      <c r="AJ67" s="64" t="str">
        <f t="shared" si="129"/>
        <v/>
      </c>
      <c r="AK67" s="64" t="str">
        <f t="shared" si="130"/>
        <v/>
      </c>
      <c r="AL67" s="64" t="str">
        <f t="shared" si="131"/>
        <v/>
      </c>
      <c r="AM67" s="64" t="str">
        <f t="shared" si="132"/>
        <v/>
      </c>
      <c r="AN67" s="64" t="str">
        <f t="shared" si="133"/>
        <v/>
      </c>
    </row>
    <row r="68" spans="1:40" ht="25.5" thickTop="1" thickBot="1" x14ac:dyDescent="0.4">
      <c r="B68" t="s">
        <v>999</v>
      </c>
      <c r="C68" s="113" t="s">
        <v>1102</v>
      </c>
      <c r="D68" s="112" t="s">
        <v>1011</v>
      </c>
      <c r="E68" s="52"/>
      <c r="F68" s="53"/>
      <c r="G68" s="53"/>
      <c r="H68" s="52"/>
      <c r="I68" s="52"/>
      <c r="J68" s="54"/>
      <c r="K68" s="54"/>
      <c r="L68" s="55" t="str">
        <f t="shared" si="112"/>
        <v xml:space="preserve">            { line: "MANIFESTADO EN CRISTO JESÚS., (Mi,,20)", sC: "as"},</v>
      </c>
      <c r="M68" s="56" t="str">
        <f t="shared" si="113"/>
        <v>(</v>
      </c>
      <c r="N68" s="57" t="str">
        <f t="shared" si="2"/>
        <v>Mi</v>
      </c>
      <c r="O68" s="58" t="str">
        <f t="shared" si="114"/>
        <v>,</v>
      </c>
      <c r="P68" s="59" t="str">
        <f t="shared" si="4"/>
        <v/>
      </c>
      <c r="Q68" s="60" t="str">
        <f t="shared" si="115"/>
        <v>,</v>
      </c>
      <c r="R68" s="61">
        <f t="shared" si="28"/>
        <v>20</v>
      </c>
      <c r="S68" s="56" t="str">
        <f t="shared" si="116"/>
        <v>)</v>
      </c>
      <c r="T68" s="62" t="str">
        <f t="shared" si="117"/>
        <v/>
      </c>
      <c r="U68" s="63" t="str">
        <f t="shared" si="8"/>
        <v/>
      </c>
      <c r="V68" s="64" t="str">
        <f t="shared" si="118"/>
        <v/>
      </c>
      <c r="W68" s="65" t="str">
        <f t="shared" si="10"/>
        <v/>
      </c>
      <c r="X68" s="64" t="str">
        <f t="shared" si="119"/>
        <v/>
      </c>
      <c r="Y68" s="64" t="str">
        <f t="shared" si="120"/>
        <v/>
      </c>
      <c r="Z68" s="56" t="str">
        <f t="shared" si="121"/>
        <v/>
      </c>
      <c r="AA68" s="66" t="str">
        <f t="shared" si="122"/>
        <v/>
      </c>
      <c r="AB68" s="57" t="str">
        <f t="shared" si="15"/>
        <v/>
      </c>
      <c r="AC68" s="67" t="str">
        <f t="shared" si="123"/>
        <v/>
      </c>
      <c r="AD68" s="59" t="str">
        <f t="shared" si="124"/>
        <v/>
      </c>
      <c r="AE68" s="68" t="str">
        <f t="shared" si="125"/>
        <v/>
      </c>
      <c r="AF68" s="61" t="str">
        <f t="shared" si="126"/>
        <v/>
      </c>
      <c r="AG68" s="61" t="str">
        <f t="shared" si="127"/>
        <v/>
      </c>
      <c r="AH68" s="69" t="str">
        <f t="shared" si="128"/>
        <v/>
      </c>
      <c r="AI68" s="70" t="str">
        <f t="shared" si="22"/>
        <v/>
      </c>
      <c r="AJ68" s="64" t="str">
        <f t="shared" si="129"/>
        <v/>
      </c>
      <c r="AK68" s="64" t="str">
        <f t="shared" si="130"/>
        <v/>
      </c>
      <c r="AL68" s="64" t="str">
        <f t="shared" si="131"/>
        <v/>
      </c>
      <c r="AM68" s="64" t="str">
        <f t="shared" si="132"/>
        <v/>
      </c>
      <c r="AN68" s="64" t="str">
        <f t="shared" si="133"/>
        <v/>
      </c>
    </row>
    <row r="69" spans="1:40" ht="27.75" thickTop="1" thickBot="1" x14ac:dyDescent="0.4">
      <c r="A69" s="73"/>
      <c r="B69" s="73"/>
      <c r="C69" s="73"/>
      <c r="D69" s="74"/>
      <c r="E69" s="74"/>
      <c r="F69" s="74"/>
      <c r="G69" s="74"/>
      <c r="H69" s="74"/>
      <c r="I69" s="74"/>
      <c r="J69" s="74"/>
      <c r="K69" s="74"/>
      <c r="L69" s="75" t="s">
        <v>993</v>
      </c>
      <c r="M69" s="56"/>
      <c r="N69" s="57"/>
      <c r="O69" s="58"/>
      <c r="P69" s="59"/>
      <c r="Q69" s="60"/>
      <c r="R69" s="61" t="str">
        <f t="shared" ref="R69:R74" si="135">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thickTop="1" thickBot="1" x14ac:dyDescent="0.4">
      <c r="C70" s="79" t="s">
        <v>995</v>
      </c>
      <c r="D70" s="80"/>
      <c r="E70" s="80"/>
      <c r="F70" s="80"/>
      <c r="G70" s="80"/>
      <c r="H70" s="80"/>
      <c r="I70" s="80"/>
      <c r="J70" s="80"/>
      <c r="K70" s="80"/>
      <c r="L70" s="81" t="s">
        <v>996</v>
      </c>
      <c r="M70" s="56" t="str">
        <f t="shared" ref="M70:M74" si="136">IF(N70="","","(")</f>
        <v/>
      </c>
      <c r="N70" s="57" t="str">
        <f t="shared" ref="N70:N74" si="137">IF(D70="","",D70)</f>
        <v/>
      </c>
      <c r="O70" s="58" t="str">
        <f t="shared" ref="O70:O74" si="138">IF(N70="","",",")</f>
        <v/>
      </c>
      <c r="P70" s="59" t="str">
        <f t="shared" ref="P70:P74" si="139">IF(E70="","",E70)</f>
        <v/>
      </c>
      <c r="Q70" s="60" t="str">
        <f t="shared" ref="Q70:Q74" si="140">IF(N70="","",",")</f>
        <v/>
      </c>
      <c r="R70" s="61" t="str">
        <f t="shared" si="135"/>
        <v/>
      </c>
      <c r="S70" s="56" t="str">
        <f t="shared" ref="S70:S74" si="141">IF(N70="","",")")</f>
        <v/>
      </c>
      <c r="T70" s="62" t="str">
        <f t="shared" ref="T70:T74" si="142">IF(U70="","","(")</f>
        <v/>
      </c>
      <c r="U70" s="63" t="str">
        <f t="shared" ref="U70:U74" si="143">IF(F70="","",F70)</f>
        <v/>
      </c>
      <c r="V70" s="64" t="str">
        <f t="shared" ref="V70:V74" si="144">IF(U70="","",",")</f>
        <v/>
      </c>
      <c r="W70" s="65" t="str">
        <f t="shared" ref="W70:W74" si="145">IF(G70="","",G70)</f>
        <v/>
      </c>
      <c r="X70" s="64" t="str">
        <f t="shared" ref="X70:X74" si="146">IF(U70="","",",")</f>
        <v/>
      </c>
      <c r="Y70" s="64" t="str">
        <f t="shared" ref="Y70:Y74" si="147">IF(U70="","",250)</f>
        <v/>
      </c>
      <c r="Z70" s="56" t="str">
        <f t="shared" ref="Z70:Z74" si="148">IF(U70="","",")")</f>
        <v/>
      </c>
      <c r="AA70" s="66" t="str">
        <f t="shared" ref="AA70:AA74" si="149">IF(AB70="","","(")</f>
        <v/>
      </c>
      <c r="AB70" s="57" t="str">
        <f t="shared" ref="AB70:AB74" si="150">IF(H70="","",H70)</f>
        <v/>
      </c>
      <c r="AC70" s="67" t="str">
        <f t="shared" ref="AC70:AC74" si="151">IF(AB70="","",",")</f>
        <v/>
      </c>
      <c r="AD70" s="59" t="str">
        <f t="shared" ref="AD70:AD74" si="152">IF(I70="","",I70)</f>
        <v/>
      </c>
      <c r="AE70" s="68" t="str">
        <f t="shared" ref="AE70:AE74" si="153">IF(AB70="","",",")</f>
        <v/>
      </c>
      <c r="AF70" s="61" t="str">
        <f t="shared" ref="AF70:AF74" si="154">IF(AB70="","",350)</f>
        <v/>
      </c>
      <c r="AG70" s="61" t="str">
        <f t="shared" ref="AG70:AG74" si="155">IF(AB70="","",")")</f>
        <v/>
      </c>
      <c r="AH70" s="69" t="str">
        <f t="shared" ref="AH70:AH74" si="156">IF(AI70="","","(")</f>
        <v/>
      </c>
      <c r="AI70" s="70" t="str">
        <f t="shared" ref="AI70:AI74" si="157">IF(J70="","",J70)</f>
        <v/>
      </c>
      <c r="AJ70" s="64" t="str">
        <f t="shared" ref="AJ70:AJ74" si="158">IF(AI70="","",",")</f>
        <v/>
      </c>
      <c r="AK70" s="64" t="str">
        <f t="shared" ref="AK70:AK74" si="159">IF(K70="","",K70)</f>
        <v/>
      </c>
      <c r="AL70" s="64" t="str">
        <f t="shared" ref="AL70:AL74" si="160">IF(AI70="","",",")</f>
        <v/>
      </c>
      <c r="AM70" s="64" t="str">
        <f t="shared" ref="AM70:AM74" si="161">IF(AI70="","",450)</f>
        <v/>
      </c>
      <c r="AN70" s="64" t="str">
        <f t="shared" ref="AN70:AN74" si="162">IF(AI70="","",")")</f>
        <v/>
      </c>
    </row>
    <row r="71" spans="1:40" ht="25.5" thickTop="1" thickBot="1" x14ac:dyDescent="0.4">
      <c r="B71" t="s">
        <v>997</v>
      </c>
      <c r="C71" s="82" t="s">
        <v>1103</v>
      </c>
      <c r="D71" s="83" t="s">
        <v>1013</v>
      </c>
      <c r="E71" s="83" t="s">
        <v>1012</v>
      </c>
      <c r="F71" s="83"/>
      <c r="G71" s="83"/>
      <c r="H71" s="83"/>
      <c r="I71" s="83"/>
      <c r="J71" s="83"/>
      <c r="K71" s="83"/>
      <c r="L71" s="84" t="str">
        <f>IF(C71="","",_xlfn.CONCAT("       triggerLine: ","""",C71,", ",M71:AN71,""", sC: ","""",B71,""", lines: ["))</f>
        <v xml:space="preserve">       triggerLine: "¿QUIÉN NOS SEPARARÁ, (La,m,20)", sC: "ta as", lines: [</v>
      </c>
      <c r="M71" s="56" t="str">
        <f t="shared" si="136"/>
        <v>(</v>
      </c>
      <c r="N71" s="57" t="str">
        <f t="shared" si="137"/>
        <v>La</v>
      </c>
      <c r="O71" s="58" t="str">
        <f t="shared" si="138"/>
        <v>,</v>
      </c>
      <c r="P71" s="59" t="str">
        <f t="shared" si="139"/>
        <v>m</v>
      </c>
      <c r="Q71" s="60" t="str">
        <f t="shared" si="140"/>
        <v>,</v>
      </c>
      <c r="R71" s="61">
        <f t="shared" si="135"/>
        <v>20</v>
      </c>
      <c r="S71" s="56" t="str">
        <f t="shared" si="141"/>
        <v>)</v>
      </c>
      <c r="T71" s="62" t="str">
        <f t="shared" si="142"/>
        <v/>
      </c>
      <c r="U71" s="63" t="str">
        <f t="shared" si="143"/>
        <v/>
      </c>
      <c r="V71" s="64" t="str">
        <f t="shared" si="144"/>
        <v/>
      </c>
      <c r="W71" s="65" t="str">
        <f t="shared" si="145"/>
        <v/>
      </c>
      <c r="X71" s="64" t="str">
        <f t="shared" si="146"/>
        <v/>
      </c>
      <c r="Y71" s="64" t="str">
        <f t="shared" si="147"/>
        <v/>
      </c>
      <c r="Z71" s="56" t="str">
        <f t="shared" si="148"/>
        <v/>
      </c>
      <c r="AA71" s="66" t="str">
        <f t="shared" si="149"/>
        <v/>
      </c>
      <c r="AB71" s="57" t="str">
        <f t="shared" si="150"/>
        <v/>
      </c>
      <c r="AC71" s="67" t="str">
        <f t="shared" si="151"/>
        <v/>
      </c>
      <c r="AD71" s="59" t="str">
        <f t="shared" si="152"/>
        <v/>
      </c>
      <c r="AE71" s="68" t="str">
        <f t="shared" si="153"/>
        <v/>
      </c>
      <c r="AF71" s="61" t="str">
        <f t="shared" si="154"/>
        <v/>
      </c>
      <c r="AG71" s="61" t="str">
        <f t="shared" si="155"/>
        <v/>
      </c>
      <c r="AH71" s="69" t="str">
        <f t="shared" si="156"/>
        <v/>
      </c>
      <c r="AI71" s="70" t="str">
        <f t="shared" si="157"/>
        <v/>
      </c>
      <c r="AJ71" s="64" t="str">
        <f t="shared" si="158"/>
        <v/>
      </c>
      <c r="AK71" s="64" t="str">
        <f t="shared" si="159"/>
        <v/>
      </c>
      <c r="AL71" s="64" t="str">
        <f t="shared" si="160"/>
        <v/>
      </c>
      <c r="AM71" s="64" t="str">
        <f t="shared" si="161"/>
        <v/>
      </c>
      <c r="AN71" s="64" t="str">
        <f t="shared" si="162"/>
        <v/>
      </c>
    </row>
    <row r="72" spans="1:40" ht="25.5" thickTop="1" thickBot="1" x14ac:dyDescent="0.4">
      <c r="B72" t="s">
        <v>1047</v>
      </c>
      <c r="C72" s="85" t="s">
        <v>1081</v>
      </c>
      <c r="D72" s="86" t="s">
        <v>1015</v>
      </c>
      <c r="E72" s="86"/>
      <c r="F72" s="86"/>
      <c r="G72" s="86"/>
      <c r="H72" s="87"/>
      <c r="I72" s="87"/>
      <c r="J72" s="87"/>
      <c r="K72" s="87"/>
      <c r="L72" s="88" t="str">
        <f>IF(C72="","",_xlfn.CONCAT("            { line: ","""",C72,", ",M72:AN72,""", sC: ","""",B72,"""},"))</f>
        <v xml:space="preserve">            { line: "QUIÉN NOS SEPARARÁ,, (Sol,,14)", sC: "as r1"},</v>
      </c>
      <c r="M72" s="56" t="str">
        <f t="shared" si="136"/>
        <v>(</v>
      </c>
      <c r="N72" s="57" t="str">
        <f t="shared" si="137"/>
        <v>Sol</v>
      </c>
      <c r="O72" s="58" t="str">
        <f t="shared" si="138"/>
        <v>,</v>
      </c>
      <c r="P72" s="59" t="str">
        <f t="shared" si="139"/>
        <v/>
      </c>
      <c r="Q72" s="60" t="str">
        <f t="shared" si="140"/>
        <v>,</v>
      </c>
      <c r="R72" s="61">
        <f t="shared" si="135"/>
        <v>14</v>
      </c>
      <c r="S72" s="56" t="str">
        <f t="shared" si="141"/>
        <v>)</v>
      </c>
      <c r="T72" s="62" t="str">
        <f t="shared" si="142"/>
        <v/>
      </c>
      <c r="U72" s="63" t="str">
        <f t="shared" si="143"/>
        <v/>
      </c>
      <c r="V72" s="64" t="str">
        <f t="shared" si="144"/>
        <v/>
      </c>
      <c r="W72" s="65" t="str">
        <f t="shared" si="145"/>
        <v/>
      </c>
      <c r="X72" s="64" t="str">
        <f t="shared" si="146"/>
        <v/>
      </c>
      <c r="Y72" s="64" t="str">
        <f t="shared" si="147"/>
        <v/>
      </c>
      <c r="Z72" s="56" t="str">
        <f t="shared" si="148"/>
        <v/>
      </c>
      <c r="AA72" s="66" t="str">
        <f t="shared" si="149"/>
        <v/>
      </c>
      <c r="AB72" s="57" t="str">
        <f t="shared" si="150"/>
        <v/>
      </c>
      <c r="AC72" s="67" t="str">
        <f t="shared" si="151"/>
        <v/>
      </c>
      <c r="AD72" s="59" t="str">
        <f t="shared" si="152"/>
        <v/>
      </c>
      <c r="AE72" s="68" t="str">
        <f t="shared" si="153"/>
        <v/>
      </c>
      <c r="AF72" s="61" t="str">
        <f t="shared" si="154"/>
        <v/>
      </c>
      <c r="AG72" s="61" t="str">
        <f t="shared" si="155"/>
        <v/>
      </c>
      <c r="AH72" s="69" t="str">
        <f t="shared" si="156"/>
        <v/>
      </c>
      <c r="AI72" s="70" t="str">
        <f t="shared" si="157"/>
        <v/>
      </c>
      <c r="AJ72" s="64" t="str">
        <f t="shared" si="158"/>
        <v/>
      </c>
      <c r="AK72" s="64" t="str">
        <f t="shared" si="159"/>
        <v/>
      </c>
      <c r="AL72" s="64" t="str">
        <f t="shared" si="160"/>
        <v/>
      </c>
      <c r="AM72" s="64" t="str">
        <f t="shared" si="161"/>
        <v/>
      </c>
      <c r="AN72" s="64" t="str">
        <f t="shared" si="162"/>
        <v/>
      </c>
    </row>
    <row r="73" spans="1:40" ht="25.5" thickTop="1" thickBot="1" x14ac:dyDescent="0.4">
      <c r="B73" t="s">
        <v>999</v>
      </c>
      <c r="C73" s="85" t="s">
        <v>1082</v>
      </c>
      <c r="D73" s="89" t="s">
        <v>1049</v>
      </c>
      <c r="E73" s="89"/>
      <c r="F73" s="89" t="s">
        <v>1011</v>
      </c>
      <c r="G73" s="89"/>
      <c r="H73" s="90"/>
      <c r="I73" s="90"/>
      <c r="J73" s="90"/>
      <c r="K73" s="90"/>
      <c r="L73" s="88" t="str">
        <f>IF(C73="","",_xlfn.CONCAT("            { line: ","""",C73,", ",M73:AN73,""", sC: ","""",B73,"""},"))</f>
        <v xml:space="preserve">            { line: "DEL AMOR DE DIOS?, (Fa,,20)(Mi,,250)", sC: "as"},</v>
      </c>
      <c r="M73" s="56" t="str">
        <f t="shared" si="136"/>
        <v>(</v>
      </c>
      <c r="N73" s="57" t="str">
        <f t="shared" si="137"/>
        <v>Fa</v>
      </c>
      <c r="O73" s="58" t="str">
        <f t="shared" si="138"/>
        <v>,</v>
      </c>
      <c r="P73" s="59" t="str">
        <f t="shared" si="139"/>
        <v/>
      </c>
      <c r="Q73" s="60" t="str">
        <f t="shared" si="140"/>
        <v>,</v>
      </c>
      <c r="R73" s="61">
        <f t="shared" si="135"/>
        <v>20</v>
      </c>
      <c r="S73" s="56" t="str">
        <f t="shared" si="141"/>
        <v>)</v>
      </c>
      <c r="T73" s="62" t="str">
        <f t="shared" si="142"/>
        <v>(</v>
      </c>
      <c r="U73" s="63" t="str">
        <f t="shared" si="143"/>
        <v>Mi</v>
      </c>
      <c r="V73" s="64" t="str">
        <f t="shared" si="144"/>
        <v>,</v>
      </c>
      <c r="W73" s="65" t="str">
        <f t="shared" si="145"/>
        <v/>
      </c>
      <c r="X73" s="64" t="str">
        <f t="shared" si="146"/>
        <v>,</v>
      </c>
      <c r="Y73" s="64">
        <f t="shared" si="147"/>
        <v>250</v>
      </c>
      <c r="Z73" s="56" t="str">
        <f t="shared" si="148"/>
        <v>)</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5.5" thickTop="1" thickBot="1" x14ac:dyDescent="0.4">
      <c r="B74" t="s">
        <v>999</v>
      </c>
      <c r="C74" s="93" t="s">
        <v>1082</v>
      </c>
      <c r="D74" s="83" t="s">
        <v>1049</v>
      </c>
      <c r="E74" s="83"/>
      <c r="F74" s="83" t="s">
        <v>1011</v>
      </c>
      <c r="G74" s="83"/>
      <c r="H74" s="83"/>
      <c r="I74" s="83"/>
      <c r="J74" s="83"/>
      <c r="K74" s="83"/>
      <c r="L74" s="94" t="str">
        <f>IF(C74="","",_xlfn.CONCAT("            { line: ","""",C74,", ",M74:AN74,""", sC: ","""",B74,"""},  ]},"))</f>
        <v xml:space="preserve">            { line: "DEL AMOR DE DIOS?, (Fa,,20)(Mi,,250)", sC: "as"},  ]},</v>
      </c>
      <c r="M74" s="56" t="str">
        <f t="shared" si="136"/>
        <v>(</v>
      </c>
      <c r="N74" s="57" t="str">
        <f t="shared" si="137"/>
        <v>Fa</v>
      </c>
      <c r="O74" s="58" t="str">
        <f t="shared" si="138"/>
        <v>,</v>
      </c>
      <c r="P74" s="59" t="str">
        <f t="shared" si="139"/>
        <v/>
      </c>
      <c r="Q74" s="60" t="str">
        <f t="shared" si="140"/>
        <v>,</v>
      </c>
      <c r="R74" s="61">
        <f t="shared" si="135"/>
        <v>20</v>
      </c>
      <c r="S74" s="56" t="str">
        <f t="shared" si="141"/>
        <v>)</v>
      </c>
      <c r="T74" s="62" t="str">
        <f t="shared" si="142"/>
        <v>(</v>
      </c>
      <c r="U74" s="63" t="str">
        <f t="shared" si="143"/>
        <v>Mi</v>
      </c>
      <c r="V74" s="64" t="str">
        <f t="shared" si="144"/>
        <v>,</v>
      </c>
      <c r="W74" s="65" t="str">
        <f t="shared" si="145"/>
        <v/>
      </c>
      <c r="X74" s="64" t="str">
        <f t="shared" si="146"/>
        <v>,</v>
      </c>
      <c r="Y74" s="64">
        <f t="shared" si="147"/>
        <v>250</v>
      </c>
      <c r="Z74" s="56" t="str">
        <f t="shared" si="148"/>
        <v>)</v>
      </c>
      <c r="AA74" s="66" t="str">
        <f t="shared" si="149"/>
        <v/>
      </c>
      <c r="AB74" s="57" t="str">
        <f t="shared" si="150"/>
        <v/>
      </c>
      <c r="AC74" s="67" t="str">
        <f t="shared" si="151"/>
        <v/>
      </c>
      <c r="AD74" s="59" t="str">
        <f t="shared" si="152"/>
        <v/>
      </c>
      <c r="AE74" s="68" t="str">
        <f t="shared" si="153"/>
        <v/>
      </c>
      <c r="AF74" s="61" t="str">
        <f t="shared" si="154"/>
        <v/>
      </c>
      <c r="AG74" s="61" t="str">
        <f t="shared" si="155"/>
        <v/>
      </c>
      <c r="AH74" s="69" t="str">
        <f t="shared" si="156"/>
        <v/>
      </c>
      <c r="AI74" s="70" t="str">
        <f t="shared" si="157"/>
        <v/>
      </c>
      <c r="AJ74" s="64" t="str">
        <f t="shared" si="158"/>
        <v/>
      </c>
      <c r="AK74" s="64" t="str">
        <f t="shared" si="159"/>
        <v/>
      </c>
      <c r="AL74" s="64" t="str">
        <f t="shared" si="160"/>
        <v/>
      </c>
      <c r="AM74" s="64" t="str">
        <f t="shared" si="161"/>
        <v/>
      </c>
      <c r="AN74" s="64" t="str">
        <f t="shared" si="162"/>
        <v/>
      </c>
    </row>
    <row r="75" spans="1:40" ht="24" customHeight="1" x14ac:dyDescent="0.4">
      <c r="A75" s="95"/>
      <c r="B75" s="95"/>
      <c r="C75" s="95"/>
      <c r="D75" s="95"/>
      <c r="E75" s="95"/>
      <c r="F75" s="95"/>
      <c r="G75" s="95"/>
      <c r="H75" s="95"/>
      <c r="I75" s="95"/>
      <c r="J75" s="95"/>
      <c r="K75" s="95"/>
      <c r="L75" s="99" t="str">
        <f ca="1">_xlfn.CONCAT("]}, // ULTIMA LINEA DEL CANTO: ",L1)</f>
        <v>]}, // ULTIMA LINEA DEL CANTO: NINGUNO PUEDE SERVIR A DOS SEÑORES</v>
      </c>
      <c r="M75" s="95"/>
    </row>
    <row r="76" spans="1:40" ht="20.25" x14ac:dyDescent="0.25">
      <c r="L76" s="100" t="s">
        <v>1008</v>
      </c>
      <c r="M76" s="101"/>
    </row>
    <row r="77" spans="1:40" x14ac:dyDescent="0.2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91C4C-C787-423E-9044-93DD79818122}">
  <sheetPr codeName="Sheet69">
    <tabColor rgb="FF00B0F0"/>
  </sheetPr>
  <dimension ref="A1:AN80"/>
  <sheetViews>
    <sheetView zoomScale="85" zoomScaleNormal="85" workbookViewId="0">
      <pane xSplit="2" ySplit="1" topLeftCell="C20" activePane="bottomRight" state="frozen"/>
      <selection pane="topRight" activeCell="C1" sqref="C1"/>
      <selection pane="bottomLeft" activeCell="A2" sqref="A2"/>
      <selection pane="bottomRight" activeCell="C46" sqref="C46"/>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230</v>
      </c>
      <c r="E1" s="40"/>
      <c r="F1" s="40"/>
      <c r="G1" s="40"/>
      <c r="H1" s="40"/>
      <c r="I1" s="40"/>
      <c r="J1" s="40"/>
      <c r="K1" s="40"/>
      <c r="L1" s="41" t="str">
        <f ca="1">UPPER(VLOOKUP(C1,Table223[],3,FALSE))</f>
        <v xml:space="preserve">NO RESISTÁIS AL MAL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NO RESISTÁIS AL MAL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noresistaisalmal</v>
      </c>
      <c r="L7" s="48" t="str">
        <f ca="1">_xlfn.CONCAT("        id: ","""",C7,"""",",")</f>
        <v xml:space="preserve">        id: "noresistaisalmal",</v>
      </c>
    </row>
    <row r="8" spans="2:32" ht="23.25" x14ac:dyDescent="0.25">
      <c r="C8" t="str">
        <f ca="1">PROPER(L1)</f>
        <v xml:space="preserve">No Resistáis Al Mal </v>
      </c>
      <c r="L8" s="48" t="str">
        <f ca="1">_xlfn.CONCAT("        tt: ","""",C8,"""",",")</f>
        <v xml:space="preserve">        tt: "No Resistáis Al Mal ",</v>
      </c>
    </row>
    <row r="9" spans="2:32" ht="23.25" x14ac:dyDescent="0.25">
      <c r="C9" t="str">
        <f ca="1">PROPER(L1)</f>
        <v xml:space="preserve">No Resistáis Al Mal </v>
      </c>
      <c r="L9" s="48" t="str">
        <f ca="1">_xlfn.CONCAT("        title: ","""",C9,"""",",")</f>
        <v xml:space="preserve">        title: "No Resistáis Al Mal ",</v>
      </c>
    </row>
    <row r="10" spans="2:32" ht="23.25" x14ac:dyDescent="0.25">
      <c r="C10" t="str">
        <f ca="1">VLOOKUP(C1,Table223[],4,FALSE)</f>
        <v>Mateo 5,38ss</v>
      </c>
      <c r="L10" s="48" t="str">
        <f ca="1">_xlfn.CONCAT("        ","subtitle: ","""",C10,"""",",")</f>
        <v xml:space="preserve">        subtitle: "Mateo 5,38ss",</v>
      </c>
    </row>
    <row r="11" spans="2:32" ht="23.25" x14ac:dyDescent="0.25">
      <c r="C11" t="str">
        <f ca="1">_xlfn.CONCAT("category: [",VLOOKUP(C1,Table223[],16,FALSE),"],")</f>
        <v>category: ["Catecumenado","Nuevo Testamento"],</v>
      </c>
      <c r="L11" s="48" t="str">
        <f ca="1">_xlfn.CONCAT("        ",C11)</f>
        <v xml:space="preserve">        category: ["Catecumenado","Nuevo Testamento"],</v>
      </c>
    </row>
    <row r="12" spans="2:32" ht="23.25" x14ac:dyDescent="0.25">
      <c r="C12" t="str">
        <f ca="1">VLOOKUP(C1,Table223[],5,FALSE)</f>
        <v>Catecumenado</v>
      </c>
      <c r="L12" s="48" t="str">
        <f ca="1">_xlfn.CONCAT("        catCanto: ","""",C12,"""",",   // Precatecumenado | Catecumenado | Liturgia | Eleccion")</f>
        <v xml:space="preserve">        catCanto: "Catecumenado",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230</v>
      </c>
      <c r="L16" s="48" t="str">
        <f ca="1">_xlfn.CONCAT("        dbno: ","""",C16,"""",",")</f>
        <v xml:space="preserve">        dbno: "230",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noresistaisalmal</v>
      </c>
      <c r="L19" s="48" t="str">
        <f ca="1">_xlfn.CONCAT("        audioSrc: ","""/audio/",C19,".mp3""",",")</f>
        <v xml:space="preserve">        audioSrc: "/audio/noresistaisalmal.mp3",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229</v>
      </c>
      <c r="C26" t="str">
        <f ca="1">VLOOKUP(B26,Table4[],13,FALSE)</f>
        <v>"/resucito/src/index.html?canto=ningunopuedeserviradossenores"</v>
      </c>
      <c r="L26" s="48" t="str">
        <f ca="1">_xlfn.CONCAT("        ant: ",C26,",")</f>
        <v xml:space="preserve">        ant: "/resucito/src/index.html?canto=ningunopuedeserviradossenores",</v>
      </c>
    </row>
    <row r="27" spans="1:40" ht="23.25" x14ac:dyDescent="0.25">
      <c r="B27">
        <f ca="1">+C1+1</f>
        <v>231</v>
      </c>
      <c r="C27" t="str">
        <f ca="1">VLOOKUP(B27,Table4[],13,FALSE)</f>
        <v>"/resucito/src/index.html?canto=nosufrasporlosmalvados"</v>
      </c>
      <c r="L27" s="48" t="str">
        <f ca="1">_xlfn.CONCAT("        sig: ",C27,",")</f>
        <v xml:space="preserve">        sig: "/resucito/src/index.html?canto=nosufrasporlosmalvados",</v>
      </c>
    </row>
    <row r="28" spans="1:40" ht="23.25" x14ac:dyDescent="0.25">
      <c r="L28" s="46" t="s">
        <v>991</v>
      </c>
    </row>
    <row r="29" spans="1:40" ht="36" thickBot="1" x14ac:dyDescent="0.3">
      <c r="A29" s="49"/>
      <c r="B29" s="49"/>
      <c r="C29" s="49" t="s">
        <v>1048</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t="s">
        <v>997</v>
      </c>
      <c r="C31" s="113" t="s">
        <v>1050</v>
      </c>
      <c r="D31" s="112" t="s">
        <v>1011</v>
      </c>
      <c r="E31" s="52"/>
      <c r="F31" s="53"/>
      <c r="G31" s="53"/>
      <c r="H31" s="52"/>
      <c r="I31" s="52"/>
      <c r="J31" s="54"/>
      <c r="K31" s="54"/>
      <c r="L31" s="55" t="str">
        <f t="shared" ref="L31:L32" si="0">IF(C31="","",_xlfn.CONCAT("            { line: ","""",C31,", ",M31:AN31,""", sC: ","""",B31,"""},"))</f>
        <v xml:space="preserve">            { line: "LA CRUZ GLORIOSA, (Mi,,20)", sC: "ta as"},</v>
      </c>
      <c r="M31" s="56" t="str">
        <f t="shared" ref="M31:M63" si="1">IF(N31="","","(")</f>
        <v>(</v>
      </c>
      <c r="N31" s="57" t="str">
        <f t="shared" ref="N31:N69" si="2">IF(D31="","",D31)</f>
        <v>Mi</v>
      </c>
      <c r="O31" s="58" t="str">
        <f t="shared" ref="O31:O63" si="3">IF(N31="","",",")</f>
        <v>,</v>
      </c>
      <c r="P31" s="59" t="str">
        <f t="shared" ref="P31:P69" si="4">IF(E31="","",E31)</f>
        <v/>
      </c>
      <c r="Q31" s="60" t="str">
        <f t="shared" ref="Q31:Q63" si="5">IF(N31="","",",")</f>
        <v>,</v>
      </c>
      <c r="R31" s="61">
        <f>IF(N31="Do",10,IF(N31="Re",22,IF(N31="Mi",20,IF(N31="Fa",20,IF(N31="Sol",14,IF(N31="La",20,IF(N31="Si",20,IF(N31="Do#",14,IF(N31="Fa#",15,IF(N31="Sol#",20,""))))))))))</f>
        <v>20</v>
      </c>
      <c r="S31" s="56" t="str">
        <f t="shared" ref="S31:S63" si="6">IF(N31="","",")")</f>
        <v>)</v>
      </c>
      <c r="T31" s="62" t="str">
        <f t="shared" ref="T31:T63" si="7">IF(U31="","","(")</f>
        <v/>
      </c>
      <c r="U31" s="63" t="str">
        <f t="shared" ref="U31:U69" si="8">IF(F31="","",F31)</f>
        <v/>
      </c>
      <c r="V31" s="64" t="str">
        <f t="shared" ref="V31:V63" si="9">IF(U31="","",",")</f>
        <v/>
      </c>
      <c r="W31" s="65" t="str">
        <f t="shared" ref="W31:W69" si="10">IF(G31="","",G31)</f>
        <v/>
      </c>
      <c r="X31" s="64" t="str">
        <f t="shared" ref="X31:X63" si="11">IF(U31="","",",")</f>
        <v/>
      </c>
      <c r="Y31" s="64" t="str">
        <f t="shared" ref="Y31:Y63" si="12">IF(U31="","",250)</f>
        <v/>
      </c>
      <c r="Z31" s="56" t="str">
        <f t="shared" ref="Z31:Z63" si="13">IF(U31="","",")")</f>
        <v/>
      </c>
      <c r="AA31" s="66" t="str">
        <f t="shared" ref="AA31:AA63" si="14">IF(AB31="","","(")</f>
        <v/>
      </c>
      <c r="AB31" s="57" t="str">
        <f t="shared" ref="AB31:AB69" si="15">IF(H31="","",H31)</f>
        <v/>
      </c>
      <c r="AC31" s="67" t="str">
        <f t="shared" ref="AC31:AC63" si="16">IF(AB31="","",",")</f>
        <v/>
      </c>
      <c r="AD31" s="59" t="str">
        <f t="shared" ref="AD31:AD63" si="17">IF(I31="","",I31)</f>
        <v/>
      </c>
      <c r="AE31" s="68" t="str">
        <f t="shared" ref="AE31:AE63" si="18">IF(AB31="","",",")</f>
        <v/>
      </c>
      <c r="AF31" s="61" t="str">
        <f t="shared" ref="AF31:AF63" si="19">IF(AB31="","",350)</f>
        <v/>
      </c>
      <c r="AG31" s="61" t="str">
        <f t="shared" ref="AG31:AG63" si="20">IF(AB31="","",")")</f>
        <v/>
      </c>
      <c r="AH31" s="69" t="str">
        <f t="shared" ref="AH31:AH63" si="21">IF(AI31="","","(")</f>
        <v/>
      </c>
      <c r="AI31" s="70" t="str">
        <f t="shared" ref="AI31:AI69" si="22">IF(J31="","",J31)</f>
        <v/>
      </c>
      <c r="AJ31" s="64" t="str">
        <f t="shared" ref="AJ31:AJ63" si="23">IF(AI31="","",",")</f>
        <v/>
      </c>
      <c r="AK31" s="64" t="str">
        <f t="shared" ref="AK31:AK63" si="24">IF(K31="","",K31)</f>
        <v/>
      </c>
      <c r="AL31" s="64" t="str">
        <f t="shared" ref="AL31:AL63" si="25">IF(AI31="","",",")</f>
        <v/>
      </c>
      <c r="AM31" s="64" t="str">
        <f t="shared" ref="AM31:AM63" si="26">IF(AI31="","",450)</f>
        <v/>
      </c>
      <c r="AN31" s="64" t="str">
        <f t="shared" ref="AN31:AN63" si="27">IF(AI31="","",")")</f>
        <v/>
      </c>
    </row>
    <row r="32" spans="1:40" ht="25.5" thickTop="1" thickBot="1" x14ac:dyDescent="0.4">
      <c r="B32" t="s">
        <v>999</v>
      </c>
      <c r="C32" s="113" t="s">
        <v>1051</v>
      </c>
      <c r="D32" s="112" t="s">
        <v>1054</v>
      </c>
      <c r="E32" s="52"/>
      <c r="F32" s="53" t="s">
        <v>1068</v>
      </c>
      <c r="G32" s="53" t="s">
        <v>1012</v>
      </c>
      <c r="H32" s="52"/>
      <c r="I32" s="52"/>
      <c r="J32" s="54"/>
      <c r="K32" s="54"/>
      <c r="L32" s="55" t="str">
        <f t="shared" si="0"/>
        <v xml:space="preserve">            { line: "DEL SEÑOR RESUCITADO, (Sol#,,20)(Do#,m,250)", sC: "as"},</v>
      </c>
      <c r="M32" s="56" t="str">
        <f t="shared" si="1"/>
        <v>(</v>
      </c>
      <c r="N32" s="57" t="str">
        <f t="shared" si="2"/>
        <v>Sol#</v>
      </c>
      <c r="O32" s="58" t="str">
        <f t="shared" si="3"/>
        <v>,</v>
      </c>
      <c r="P32" s="59" t="str">
        <f t="shared" si="4"/>
        <v/>
      </c>
      <c r="Q32" s="60" t="str">
        <f t="shared" si="5"/>
        <v>,</v>
      </c>
      <c r="R32" s="61">
        <f t="shared" ref="R32:R69" si="28">IF(N32="Do",10,IF(N32="Re",22,IF(N32="Mi",20,IF(N32="Fa",20,IF(N32="Sol",14,IF(N32="La",20,IF(N32="Si",20,IF(N32="Do#",14,IF(N32="Fa#",15,IF(N32="Sol#",20,""))))))))))</f>
        <v>20</v>
      </c>
      <c r="S32" s="56" t="str">
        <f t="shared" si="6"/>
        <v>)</v>
      </c>
      <c r="T32" s="62" t="str">
        <f t="shared" si="7"/>
        <v>(</v>
      </c>
      <c r="U32" s="63" t="str">
        <f t="shared" si="8"/>
        <v>Do#</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1053</v>
      </c>
      <c r="D33" s="112" t="s">
        <v>1067</v>
      </c>
      <c r="E33" s="52" t="s">
        <v>1012</v>
      </c>
      <c r="F33" s="53" t="s">
        <v>1054</v>
      </c>
      <c r="G33" s="53"/>
      <c r="H33" s="52"/>
      <c r="I33" s="52"/>
      <c r="J33" s="54"/>
      <c r="K33" s="54"/>
      <c r="L33" s="55" t="str">
        <f>IF(C33="","",_xlfn.CONCAT("            { line: ","""",C33,", ",M33:AN33,""", sC: ","""",B33,"""},"))</f>
        <v xml:space="preserve">            { line: "ES EL ÁRBOL DE LA SALVACIÓN., (Fa#,m,15)(Sol#,,250)", sC: "as"},</v>
      </c>
      <c r="M33" s="56" t="str">
        <f t="shared" si="1"/>
        <v>(</v>
      </c>
      <c r="N33" s="57" t="str">
        <f t="shared" si="2"/>
        <v>Fa#</v>
      </c>
      <c r="O33" s="58" t="str">
        <f t="shared" si="3"/>
        <v>,</v>
      </c>
      <c r="P33" s="59" t="str">
        <f t="shared" si="4"/>
        <v>m</v>
      </c>
      <c r="Q33" s="60" t="str">
        <f t="shared" si="5"/>
        <v>,</v>
      </c>
      <c r="R33" s="61">
        <f t="shared" si="28"/>
        <v>15</v>
      </c>
      <c r="S33" s="56" t="str">
        <f t="shared" si="6"/>
        <v>)</v>
      </c>
      <c r="T33" s="62" t="str">
        <f t="shared" si="7"/>
        <v>(</v>
      </c>
      <c r="U33" s="63" t="str">
        <f t="shared" si="8"/>
        <v>Sol#</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999</v>
      </c>
      <c r="C35" s="113" t="s">
        <v>1055</v>
      </c>
      <c r="D35" s="112" t="s">
        <v>1011</v>
      </c>
      <c r="E35" s="52"/>
      <c r="F35" s="53"/>
      <c r="G35" s="53"/>
      <c r="H35" s="52"/>
      <c r="I35" s="52"/>
      <c r="J35" s="54"/>
      <c r="K35" s="54"/>
      <c r="L35" s="55" t="str">
        <f t="shared" ref="L35:L49" si="29">IF(C35="","",_xlfn.CONCAT("            { line: ","""",C35,", ",M35:AN35,""", sC: ","""",B35,"""},"))</f>
        <v xml:space="preserve">            { line: "DE ÉL YO ME NUTRO,, (Mi,,20)", sC: "as"},</v>
      </c>
      <c r="M35" s="56" t="str">
        <f t="shared" si="1"/>
        <v>(</v>
      </c>
      <c r="N35" s="57" t="str">
        <f t="shared" si="2"/>
        <v>Mi</v>
      </c>
      <c r="O35" s="58" t="str">
        <f t="shared" si="3"/>
        <v>,</v>
      </c>
      <c r="P35" s="59" t="str">
        <f t="shared" si="4"/>
        <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t="s">
        <v>999</v>
      </c>
      <c r="C36" s="113" t="s">
        <v>1056</v>
      </c>
      <c r="D36" s="112" t="s">
        <v>1054</v>
      </c>
      <c r="E36" s="52"/>
      <c r="F36" s="53" t="s">
        <v>1068</v>
      </c>
      <c r="G36" s="53" t="s">
        <v>1012</v>
      </c>
      <c r="H36" s="52"/>
      <c r="I36" s="52"/>
      <c r="J36" s="54"/>
      <c r="K36" s="54"/>
      <c r="L36" s="55" t="str">
        <f t="shared" si="29"/>
        <v xml:space="preserve">            { line: "EN ÉL ME DELEITO,, (Sol#,,20)(Do#,m,250)", sC: "as"},</v>
      </c>
      <c r="M36" s="56" t="str">
        <f>IF(N36="","","(")</f>
        <v>(</v>
      </c>
      <c r="N36" s="57" t="str">
        <f>IF(D36="","",D36)</f>
        <v>Sol#</v>
      </c>
      <c r="O36" s="58" t="str">
        <f>IF(N36="","",",")</f>
        <v>,</v>
      </c>
      <c r="P36" s="59" t="str">
        <f>IF(E36="","",E36)</f>
        <v/>
      </c>
      <c r="Q36" s="60" t="str">
        <f>IF(N36="","",",")</f>
        <v>,</v>
      </c>
      <c r="R36" s="61">
        <f t="shared" si="28"/>
        <v>20</v>
      </c>
      <c r="S36" s="56" t="str">
        <f>IF(N36="","",")")</f>
        <v>)</v>
      </c>
      <c r="T36" s="62" t="str">
        <f>IF(U36="","","(")</f>
        <v>(</v>
      </c>
      <c r="U36" s="63" t="str">
        <f>IF(F36="","",F36)</f>
        <v>Do#</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1057</v>
      </c>
      <c r="D37" s="112" t="s">
        <v>1067</v>
      </c>
      <c r="E37" s="52" t="s">
        <v>1012</v>
      </c>
      <c r="F37" s="53"/>
      <c r="G37" s="53"/>
      <c r="H37" s="52"/>
      <c r="I37" s="52"/>
      <c r="J37" s="54"/>
      <c r="K37" s="54"/>
      <c r="L37" s="55" t="str">
        <f t="shared" si="29"/>
        <v xml:space="preserve">            { line: "EN SUS RAÍCES CREZCO,, (Fa#,m,15)", sC: "as"},</v>
      </c>
      <c r="M37" s="56" t="str">
        <f>IF(N37="","","(")</f>
        <v>(</v>
      </c>
      <c r="N37" s="57" t="str">
        <f>IF(D37="","",D37)</f>
        <v>Fa#</v>
      </c>
      <c r="O37" s="58" t="str">
        <f>IF(N37="","",",")</f>
        <v>,</v>
      </c>
      <c r="P37" s="59" t="str">
        <f>IF(E37="","",E37)</f>
        <v>m</v>
      </c>
      <c r="Q37" s="60" t="str">
        <f>IF(N37="","",",")</f>
        <v>,</v>
      </c>
      <c r="R37" s="61">
        <f t="shared" si="28"/>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1058</v>
      </c>
      <c r="D38" s="112" t="s">
        <v>984</v>
      </c>
      <c r="E38" s="52">
        <v>7</v>
      </c>
      <c r="F38" s="53" t="s">
        <v>1011</v>
      </c>
      <c r="G38" s="53"/>
      <c r="H38" s="52"/>
      <c r="I38" s="52"/>
      <c r="J38" s="54"/>
      <c r="K38" s="54"/>
      <c r="L38" s="55" t="str">
        <f t="shared" si="29"/>
        <v xml:space="preserve">            { line: "EN SUS RAMAS YO ME EXTIENDO., (Si,7,20)(Mi,,250)", sC: "as"},</v>
      </c>
      <c r="M38" s="56" t="str">
        <f>IF(N38="","","(")</f>
        <v>(</v>
      </c>
      <c r="N38" s="57" t="str">
        <f>IF(D38="","",D38)</f>
        <v>Si</v>
      </c>
      <c r="O38" s="58" t="str">
        <f>IF(N38="","",",")</f>
        <v>,</v>
      </c>
      <c r="P38" s="59">
        <f>IF(E38="","",E38)</f>
        <v>7</v>
      </c>
      <c r="Q38" s="60" t="str">
        <f>IF(N38="","",",")</f>
        <v>,</v>
      </c>
      <c r="R38" s="61">
        <f t="shared" si="28"/>
        <v>20</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1079</v>
      </c>
      <c r="D40" s="112" t="s">
        <v>1052</v>
      </c>
      <c r="E40" s="52" t="s">
        <v>1013</v>
      </c>
      <c r="F40" s="53"/>
      <c r="G40" s="53"/>
      <c r="H40" s="52"/>
      <c r="I40" s="52"/>
      <c r="J40" s="54"/>
      <c r="K40" s="54"/>
      <c r="L40" s="55" t="str">
        <f t="shared" si="29"/>
        <v xml:space="preserve">            { line: "Su rocío me da fuerza,, (Sol# ,La,)", sC: "tc"},</v>
      </c>
      <c r="M40" s="56" t="str">
        <f t="shared" ref="M40:M41" si="30">IF(N40="","","(")</f>
        <v>(</v>
      </c>
      <c r="N40" s="57" t="str">
        <f t="shared" ref="N40:N41" si="31">IF(D40="","",D40)</f>
        <v xml:space="preserve">Sol# </v>
      </c>
      <c r="O40" s="58" t="str">
        <f t="shared" ref="O40:O41" si="32">IF(N40="","",",")</f>
        <v>,</v>
      </c>
      <c r="P40" s="59" t="str">
        <f t="shared" ref="P40:P41" si="33">IF(E40="","",E40)</f>
        <v>La</v>
      </c>
      <c r="Q40" s="60" t="str">
        <f t="shared" ref="Q40:Q41" si="34">IF(N40="","",",")</f>
        <v>,</v>
      </c>
      <c r="R40" s="61" t="str">
        <f t="shared" si="28"/>
        <v/>
      </c>
      <c r="S40" s="56" t="str">
        <f t="shared" ref="S40:S41" si="35">IF(N40="","",")")</f>
        <v>)</v>
      </c>
      <c r="T40" s="62" t="str">
        <f t="shared" ref="T40:T41" si="36">IF(U40="","","(")</f>
        <v/>
      </c>
      <c r="U40" s="63" t="str">
        <f t="shared" ref="U40:U41" si="37">IF(F40="","",F40)</f>
        <v/>
      </c>
      <c r="V40" s="64" t="str">
        <f t="shared" ref="V40:V41" si="38">IF(U40="","",",")</f>
        <v/>
      </c>
      <c r="W40" s="65" t="str">
        <f t="shared" ref="W40:W41" si="39">IF(G40="","",G40)</f>
        <v/>
      </c>
      <c r="X40" s="64" t="str">
        <f t="shared" ref="X40:X41" si="40">IF(U40="","",",")</f>
        <v/>
      </c>
      <c r="Y40" s="64" t="str">
        <f t="shared" ref="Y40:Y41" si="41">IF(U40="","",250)</f>
        <v/>
      </c>
      <c r="Z40" s="56" t="str">
        <f t="shared" ref="Z40:Z41" si="42">IF(U40="","",")")</f>
        <v/>
      </c>
      <c r="AA40" s="66" t="str">
        <f t="shared" ref="AA40:AA41" si="43">IF(AB40="","","(")</f>
        <v/>
      </c>
      <c r="AB40" s="57" t="str">
        <f t="shared" ref="AB40:AB41" si="44">IF(H40="","",H40)</f>
        <v/>
      </c>
      <c r="AC40" s="67" t="str">
        <f t="shared" ref="AC40:AC41" si="45">IF(AB40="","",",")</f>
        <v/>
      </c>
      <c r="AD40" s="59" t="str">
        <f t="shared" ref="AD40:AD41" si="46">IF(I40="","",I40)</f>
        <v/>
      </c>
      <c r="AE40" s="68" t="str">
        <f t="shared" ref="AE40:AE41" si="47">IF(AB40="","",",")</f>
        <v/>
      </c>
      <c r="AF40" s="61" t="str">
        <f t="shared" ref="AF40:AF41" si="48">IF(AB40="","",350)</f>
        <v/>
      </c>
      <c r="AG40" s="61" t="str">
        <f t="shared" ref="AG40:AG41" si="49">IF(AB40="","",")")</f>
        <v/>
      </c>
      <c r="AH40" s="69" t="str">
        <f t="shared" ref="AH40:AH41" si="50">IF(AI40="","","(")</f>
        <v/>
      </c>
      <c r="AI40" s="70" t="str">
        <f t="shared" ref="AI40:AI41" si="51">IF(J40="","",J40)</f>
        <v/>
      </c>
      <c r="AJ40" s="64" t="str">
        <f t="shared" ref="AJ40:AJ41" si="52">IF(AI40="","",",")</f>
        <v/>
      </c>
      <c r="AK40" s="64" t="str">
        <f t="shared" ref="AK40:AK41" si="53">IF(K40="","",K40)</f>
        <v/>
      </c>
      <c r="AL40" s="64" t="str">
        <f t="shared" ref="AL40:AL41" si="54">IF(AI40="","",",")</f>
        <v/>
      </c>
      <c r="AM40" s="64" t="str">
        <f t="shared" ref="AM40:AM41" si="55">IF(AI40="","",450)</f>
        <v/>
      </c>
      <c r="AN40" s="64" t="str">
        <f t="shared" ref="AN40:AN41" si="56">IF(AI40="","",")")</f>
        <v/>
      </c>
    </row>
    <row r="41" spans="1:40" ht="25.5" thickTop="1" thickBot="1" x14ac:dyDescent="0.4">
      <c r="C41" s="113" t="s">
        <v>1059</v>
      </c>
      <c r="D41" s="112" t="s">
        <v>1054</v>
      </c>
      <c r="E41" s="52"/>
      <c r="F41" s="53"/>
      <c r="G41" s="53"/>
      <c r="H41" s="52"/>
      <c r="I41" s="52"/>
      <c r="J41" s="54"/>
      <c r="K41" s="54"/>
      <c r="L41" s="55" t="str">
        <f t="shared" si="29"/>
        <v xml:space="preserve">            { line: "su Espíritu como brisa me fecunda;, (Sol#,,20)", sC: ""},</v>
      </c>
      <c r="M41" s="56" t="str">
        <f t="shared" si="30"/>
        <v>(</v>
      </c>
      <c r="N41" s="57" t="str">
        <f t="shared" si="31"/>
        <v>Sol#</v>
      </c>
      <c r="O41" s="58" t="str">
        <f t="shared" si="32"/>
        <v>,</v>
      </c>
      <c r="P41" s="59" t="str">
        <f t="shared" si="33"/>
        <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1060</v>
      </c>
      <c r="D42" s="112" t="s">
        <v>1067</v>
      </c>
      <c r="E42" s="52" t="s">
        <v>1012</v>
      </c>
      <c r="F42" s="53" t="s">
        <v>1054</v>
      </c>
      <c r="G42" s="53"/>
      <c r="H42" s="52"/>
      <c r="I42" s="52"/>
      <c r="J42" s="54"/>
      <c r="K42" s="54"/>
      <c r="L42" s="55" t="str">
        <f t="shared" si="29"/>
        <v xml:space="preserve">            { line: "a su sombra he puesto yo mi tienda., (Fa#,m,15)(Sol#,,250)", sC: ""},</v>
      </c>
      <c r="M42" s="56" t="str">
        <f>IF(N42="","","(")</f>
        <v>(</v>
      </c>
      <c r="N42" s="57" t="str">
        <f>IF(D42="","",D42)</f>
        <v>Fa#</v>
      </c>
      <c r="O42" s="58" t="str">
        <f>IF(N42="","",",")</f>
        <v>,</v>
      </c>
      <c r="P42" s="59" t="str">
        <f>IF(E42="","",E42)</f>
        <v>m</v>
      </c>
      <c r="Q42" s="60" t="str">
        <f>IF(N42="","",",")</f>
        <v>,</v>
      </c>
      <c r="R42" s="61">
        <f t="shared" si="28"/>
        <v>15</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C43" s="113" t="s">
        <v>1061</v>
      </c>
      <c r="D43" s="112" t="s">
        <v>1013</v>
      </c>
      <c r="E43" s="52"/>
      <c r="F43" s="53"/>
      <c r="G43" s="53"/>
      <c r="H43" s="52"/>
      <c r="I43" s="52"/>
      <c r="J43" s="54"/>
      <c r="K43" s="54"/>
      <c r="L43" s="55" t="str">
        <f t="shared" si="29"/>
        <v xml:space="preserve">            { line: "En el hambre es la comida,, (La,,20)", sC: ""},</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1062</v>
      </c>
      <c r="D44" s="112"/>
      <c r="E44" s="52"/>
      <c r="F44" s="53"/>
      <c r="G44" s="53"/>
      <c r="H44" s="52"/>
      <c r="I44" s="52"/>
      <c r="J44" s="54"/>
      <c r="K44" s="54"/>
      <c r="L44" s="55" t="str">
        <f t="shared" si="29"/>
        <v xml:space="preserve">            { line: "en la desnudez es mi vestido,, ", sC: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1063</v>
      </c>
      <c r="D45" s="112" t="s">
        <v>1054</v>
      </c>
      <c r="E45" s="52"/>
      <c r="F45" s="53"/>
      <c r="G45" s="53"/>
      <c r="H45" s="52"/>
      <c r="I45" s="52"/>
      <c r="J45" s="54"/>
      <c r="K45" s="54"/>
      <c r="L45" s="55" t="str">
        <f t="shared" si="29"/>
        <v xml:space="preserve">            { line: "en la sed es agua viva., (Sol#,,20)", sC: ""},</v>
      </c>
      <c r="M45" s="56" t="str">
        <f>IF(N45="","","(")</f>
        <v>(</v>
      </c>
      <c r="N45" s="57" t="str">
        <f>IF(D45="","",D45)</f>
        <v>Sol#</v>
      </c>
      <c r="O45" s="58" t="str">
        <f>IF(N45="","",",")</f>
        <v>,</v>
      </c>
      <c r="P45" s="59" t="str">
        <f>IF(E45="","",E45)</f>
        <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C47" s="113" t="s">
        <v>1064</v>
      </c>
      <c r="D47" s="112" t="s">
        <v>1067</v>
      </c>
      <c r="E47" s="52" t="s">
        <v>1012</v>
      </c>
      <c r="F47" s="53" t="s">
        <v>1054</v>
      </c>
      <c r="G47" s="53"/>
      <c r="H47" s="52"/>
      <c r="I47" s="52"/>
      <c r="J47" s="54"/>
      <c r="K47" s="54"/>
      <c r="L47" s="55" t="str">
        <f t="shared" si="29"/>
        <v xml:space="preserve">            { line: "Angosto sendero, mi puerta estrecha,, (Fa#,m,15)(Sol#,,250)", sC: ""},</v>
      </c>
      <c r="M47" s="56" t="str">
        <f t="shared" ref="M47:M49" si="57">IF(N47="","","(")</f>
        <v>(</v>
      </c>
      <c r="N47" s="57" t="str">
        <f t="shared" ref="N47:N49" si="58">IF(D47="","",D47)</f>
        <v>Fa#</v>
      </c>
      <c r="O47" s="58" t="str">
        <f t="shared" ref="O47:O49" si="59">IF(N47="","",",")</f>
        <v>,</v>
      </c>
      <c r="P47" s="59" t="str">
        <f t="shared" ref="P47:P49" si="60">IF(E47="","",E47)</f>
        <v>m</v>
      </c>
      <c r="Q47" s="60" t="str">
        <f t="shared" ref="Q47:Q49" si="61">IF(N47="","",",")</f>
        <v>,</v>
      </c>
      <c r="R47" s="61">
        <f t="shared" si="28"/>
        <v>15</v>
      </c>
      <c r="S47" s="56" t="str">
        <f t="shared" ref="S47:S49" si="62">IF(N47="","",")")</f>
        <v>)</v>
      </c>
      <c r="T47" s="62" t="str">
        <f t="shared" ref="T47:T49" si="63">IF(U47="","","(")</f>
        <v>(</v>
      </c>
      <c r="U47" s="63" t="str">
        <f t="shared" ref="U47:U49" si="64">IF(F47="","",F47)</f>
        <v>Sol#</v>
      </c>
      <c r="V47" s="64" t="str">
        <f t="shared" ref="V47:V49" si="65">IF(U47="","",",")</f>
        <v>,</v>
      </c>
      <c r="W47" s="65" t="str">
        <f t="shared" ref="W47:W49" si="66">IF(G47="","",G47)</f>
        <v/>
      </c>
      <c r="X47" s="64" t="str">
        <f t="shared" ref="X47:X49" si="67">IF(U47="","",",")</f>
        <v>,</v>
      </c>
      <c r="Y47" s="64">
        <f t="shared" ref="Y47:Y49" si="68">IF(U47="","",250)</f>
        <v>250</v>
      </c>
      <c r="Z47" s="56" t="str">
        <f t="shared" ref="Z47:Z49" si="69">IF(U47="","",")")</f>
        <v>)</v>
      </c>
      <c r="AA47" s="66" t="str">
        <f t="shared" ref="AA47:AA49" si="70">IF(AB47="","","(")</f>
        <v/>
      </c>
      <c r="AB47" s="57" t="str">
        <f t="shared" ref="AB47:AB49" si="71">IF(H47="","",H47)</f>
        <v/>
      </c>
      <c r="AC47" s="67" t="str">
        <f t="shared" ref="AC47:AC49" si="72">IF(AB47="","",",")</f>
        <v/>
      </c>
      <c r="AD47" s="59" t="str">
        <f t="shared" ref="AD47:AD49" si="73">IF(I47="","",I47)</f>
        <v/>
      </c>
      <c r="AE47" s="68" t="str">
        <f t="shared" ref="AE47:AE49" si="74">IF(AB47="","",",")</f>
        <v/>
      </c>
      <c r="AF47" s="61" t="str">
        <f t="shared" ref="AF47:AF49" si="75">IF(AB47="","",350)</f>
        <v/>
      </c>
      <c r="AG47" s="61" t="str">
        <f t="shared" ref="AG47:AG49" si="76">IF(AB47="","",")")</f>
        <v/>
      </c>
      <c r="AH47" s="69" t="str">
        <f t="shared" ref="AH47:AH49" si="77">IF(AI47="","","(")</f>
        <v/>
      </c>
      <c r="AI47" s="70" t="str">
        <f t="shared" ref="AI47:AI49" si="78">IF(J47="","",J47)</f>
        <v/>
      </c>
      <c r="AJ47" s="64" t="str">
        <f t="shared" ref="AJ47:AJ49" si="79">IF(AI47="","",",")</f>
        <v/>
      </c>
      <c r="AK47" s="64" t="str">
        <f t="shared" ref="AK47:AK49" si="80">IF(K47="","",K47)</f>
        <v/>
      </c>
      <c r="AL47" s="64" t="str">
        <f t="shared" ref="AL47:AL49" si="81">IF(AI47="","",",")</f>
        <v/>
      </c>
      <c r="AM47" s="64" t="str">
        <f t="shared" ref="AM47:AM49" si="82">IF(AI47="","",450)</f>
        <v/>
      </c>
      <c r="AN47" s="64" t="str">
        <f t="shared" ref="AN47:AN49" si="83">IF(AI47="","",")")</f>
        <v/>
      </c>
    </row>
    <row r="48" spans="1:40" ht="25.5" thickTop="1" thickBot="1" x14ac:dyDescent="0.4">
      <c r="C48" s="113" t="s">
        <v>1065</v>
      </c>
      <c r="D48" s="112" t="s">
        <v>1067</v>
      </c>
      <c r="E48" s="52" t="s">
        <v>1012</v>
      </c>
      <c r="F48" s="53"/>
      <c r="G48" s="53"/>
      <c r="H48" s="52"/>
      <c r="I48" s="52"/>
      <c r="J48" s="54"/>
      <c r="K48" s="54"/>
      <c r="L48" s="55" t="str">
        <f t="shared" si="29"/>
        <v xml:space="preserve">            { line: "escala de Jacob, lecho de amor, (Fa#,m,15)", sC: ""},</v>
      </c>
      <c r="M48" s="56" t="str">
        <f t="shared" si="57"/>
        <v>(</v>
      </c>
      <c r="N48" s="57" t="str">
        <f t="shared" si="58"/>
        <v>Fa#</v>
      </c>
      <c r="O48" s="58" t="str">
        <f t="shared" si="59"/>
        <v>,</v>
      </c>
      <c r="P48" s="59" t="str">
        <f t="shared" si="60"/>
        <v>m</v>
      </c>
      <c r="Q48" s="60" t="str">
        <f t="shared" si="61"/>
        <v>,</v>
      </c>
      <c r="R48" s="61">
        <f t="shared" si="28"/>
        <v>15</v>
      </c>
      <c r="S48" s="56" t="str">
        <f t="shared" si="62"/>
        <v>)</v>
      </c>
      <c r="T48" s="62" t="str">
        <f t="shared" si="63"/>
        <v/>
      </c>
      <c r="U48" s="63" t="str">
        <f t="shared" si="64"/>
        <v/>
      </c>
      <c r="V48" s="64" t="str">
        <f t="shared" si="65"/>
        <v/>
      </c>
      <c r="W48" s="65" t="str">
        <f t="shared" si="66"/>
        <v/>
      </c>
      <c r="X48" s="64" t="str">
        <f t="shared" si="67"/>
        <v/>
      </c>
      <c r="Y48" s="64" t="str">
        <f t="shared" si="68"/>
        <v/>
      </c>
      <c r="Z48" s="56" t="str">
        <f t="shared" si="69"/>
        <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1:40" ht="25.5" thickTop="1" thickBot="1" x14ac:dyDescent="0.4">
      <c r="C49" s="113" t="s">
        <v>1066</v>
      </c>
      <c r="D49" s="112" t="s">
        <v>1054</v>
      </c>
      <c r="E49" s="52"/>
      <c r="F49" s="53"/>
      <c r="G49" s="53"/>
      <c r="H49" s="52"/>
      <c r="I49" s="52"/>
      <c r="J49" s="54"/>
      <c r="K49" s="54"/>
      <c r="L49" s="55" t="str">
        <f t="shared" si="29"/>
        <v xml:space="preserve">            { line: "donde nos ha desposado el Señor., (Sol#,,20)", sC: ""},</v>
      </c>
      <c r="M49" s="56" t="str">
        <f t="shared" si="57"/>
        <v>(</v>
      </c>
      <c r="N49" s="57" t="str">
        <f t="shared" si="58"/>
        <v>Sol#</v>
      </c>
      <c r="O49" s="58" t="str">
        <f t="shared" si="59"/>
        <v>,</v>
      </c>
      <c r="P49" s="59" t="str">
        <f t="shared" si="60"/>
        <v/>
      </c>
      <c r="Q49" s="60" t="str">
        <f t="shared" si="61"/>
        <v>,</v>
      </c>
      <c r="R49" s="61">
        <f t="shared" si="28"/>
        <v>20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si="28"/>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8" si="84">IF(N51="","","(")</f>
        <v/>
      </c>
      <c r="N51" s="57" t="str">
        <f t="shared" ref="N51:N58" si="85">IF(D51="","",D51)</f>
        <v/>
      </c>
      <c r="O51" s="58" t="str">
        <f t="shared" ref="O51:O58" si="86">IF(N51="","",",")</f>
        <v/>
      </c>
      <c r="P51" s="59" t="str">
        <f t="shared" ref="P51:P58" si="87">IF(E51="","",E51)</f>
        <v/>
      </c>
      <c r="Q51" s="60" t="str">
        <f t="shared" ref="Q51:Q58" si="88">IF(N51="","",",")</f>
        <v/>
      </c>
      <c r="R51" s="61" t="str">
        <f t="shared" si="28"/>
        <v/>
      </c>
      <c r="S51" s="56" t="str">
        <f t="shared" ref="S51:S58" si="89">IF(N51="","",")")</f>
        <v/>
      </c>
      <c r="T51" s="62" t="str">
        <f t="shared" ref="T51:T58" si="90">IF(U51="","","(")</f>
        <v/>
      </c>
      <c r="U51" s="63" t="str">
        <f t="shared" ref="U51:U58" si="91">IF(F51="","",F51)</f>
        <v/>
      </c>
      <c r="V51" s="64" t="str">
        <f t="shared" ref="V51:V58" si="92">IF(U51="","",",")</f>
        <v/>
      </c>
      <c r="W51" s="65" t="str">
        <f t="shared" ref="W51:W58" si="93">IF(G51="","",G51)</f>
        <v/>
      </c>
      <c r="X51" s="64" t="str">
        <f t="shared" ref="X51:X58" si="94">IF(U51="","",",")</f>
        <v/>
      </c>
      <c r="Y51" s="64" t="str">
        <f t="shared" ref="Y51:Y58" si="95">IF(U51="","",250)</f>
        <v/>
      </c>
      <c r="Z51" s="56" t="str">
        <f t="shared" ref="Z51:Z58" si="96">IF(U51="","",")")</f>
        <v/>
      </c>
      <c r="AA51" s="66" t="str">
        <f t="shared" ref="AA51:AA58" si="97">IF(AB51="","","(")</f>
        <v/>
      </c>
      <c r="AB51" s="57" t="str">
        <f t="shared" ref="AB51:AB58" si="98">IF(H51="","",H51)</f>
        <v/>
      </c>
      <c r="AC51" s="67" t="str">
        <f t="shared" ref="AC51:AC58" si="99">IF(AB51="","",",")</f>
        <v/>
      </c>
      <c r="AD51" s="59" t="str">
        <f t="shared" ref="AD51:AD58" si="100">IF(I51="","",I51)</f>
        <v/>
      </c>
      <c r="AE51" s="68" t="str">
        <f t="shared" ref="AE51:AE58" si="101">IF(AB51="","",",")</f>
        <v/>
      </c>
      <c r="AF51" s="61" t="str">
        <f t="shared" ref="AF51:AF58" si="102">IF(AB51="","",350)</f>
        <v/>
      </c>
      <c r="AG51" s="61" t="str">
        <f t="shared" ref="AG51:AG58" si="103">IF(AB51="","",")")</f>
        <v/>
      </c>
      <c r="AH51" s="69" t="str">
        <f t="shared" ref="AH51:AH58" si="104">IF(AI51="","","(")</f>
        <v/>
      </c>
      <c r="AI51" s="70" t="str">
        <f t="shared" ref="AI51:AI58" si="105">IF(J51="","",J51)</f>
        <v/>
      </c>
      <c r="AJ51" s="64" t="str">
        <f t="shared" ref="AJ51:AJ58" si="106">IF(AI51="","",",")</f>
        <v/>
      </c>
      <c r="AK51" s="64" t="str">
        <f t="shared" ref="AK51:AK58" si="107">IF(K51="","",K51)</f>
        <v/>
      </c>
      <c r="AL51" s="64" t="str">
        <f t="shared" ref="AL51:AL58" si="108">IF(AI51="","",",")</f>
        <v/>
      </c>
      <c r="AM51" s="64" t="str">
        <f t="shared" ref="AM51:AM58" si="109">IF(AI51="","",450)</f>
        <v/>
      </c>
      <c r="AN51" s="64" t="str">
        <f t="shared" ref="AN51:AN58" si="110">IF(AI51="","",")")</f>
        <v/>
      </c>
    </row>
    <row r="52" spans="1:40" ht="25.5" thickTop="1" thickBot="1" x14ac:dyDescent="0.4">
      <c r="B52" t="s">
        <v>997</v>
      </c>
      <c r="C52" s="82" t="s">
        <v>998</v>
      </c>
      <c r="D52" s="83"/>
      <c r="E52" s="83"/>
      <c r="F52" s="83"/>
      <c r="G52" s="83"/>
      <c r="H52" s="83"/>
      <c r="I52" s="83"/>
      <c r="J52" s="83"/>
      <c r="K52" s="83"/>
      <c r="L52" s="84" t="str">
        <f>IF(C52="","",_xlfn.CONCAT("       triggerLine: ","""",C52,", ",M52:AN52,""", sC: ","""",B52,""", lines: ["))</f>
        <v xml:space="preserve">       triggerLine: "ASAMBLEA UNO, ", sC: "ta as", lines: [</v>
      </c>
      <c r="M52" s="56" t="str">
        <f t="shared" si="84"/>
        <v/>
      </c>
      <c r="N52" s="57" t="str">
        <f t="shared" si="85"/>
        <v/>
      </c>
      <c r="O52" s="58" t="str">
        <f t="shared" si="86"/>
        <v/>
      </c>
      <c r="P52" s="59" t="str">
        <f t="shared" si="87"/>
        <v/>
      </c>
      <c r="Q52" s="60" t="str">
        <f t="shared" si="88"/>
        <v/>
      </c>
      <c r="R52" s="61" t="str">
        <f t="shared" si="28"/>
        <v/>
      </c>
      <c r="S52" s="56" t="str">
        <f t="shared" si="89"/>
        <v/>
      </c>
      <c r="T52" s="62" t="str">
        <f t="shared" si="90"/>
        <v/>
      </c>
      <c r="U52" s="63" t="str">
        <f t="shared" si="91"/>
        <v/>
      </c>
      <c r="V52" s="64" t="str">
        <f t="shared" si="92"/>
        <v/>
      </c>
      <c r="W52" s="65" t="str">
        <f t="shared" si="93"/>
        <v/>
      </c>
      <c r="X52" s="64" t="str">
        <f t="shared" si="94"/>
        <v/>
      </c>
      <c r="Y52" s="64" t="str">
        <f t="shared" si="95"/>
        <v/>
      </c>
      <c r="Z52" s="56" t="str">
        <f t="shared" si="96"/>
        <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5.5" thickTop="1" thickBot="1" x14ac:dyDescent="0.4">
      <c r="B53" t="s">
        <v>999</v>
      </c>
      <c r="C53" s="85" t="s">
        <v>1000</v>
      </c>
      <c r="D53" s="86"/>
      <c r="E53" s="86"/>
      <c r="F53" s="86"/>
      <c r="G53" s="86"/>
      <c r="H53" s="87"/>
      <c r="I53" s="87"/>
      <c r="J53" s="87"/>
      <c r="K53" s="87"/>
      <c r="L53" s="88" t="str">
        <f>IF(C53="","",_xlfn.CONCAT("            { line: ","""",C53,", ",M53:AN53,""", sC: ","""",B53,"""},"))</f>
        <v xml:space="preserve">            { line: "ASAMBLEA DOS, ", sC: "as"},</v>
      </c>
      <c r="M53" s="56" t="str">
        <f t="shared" si="84"/>
        <v/>
      </c>
      <c r="N53" s="57" t="str">
        <f t="shared" si="85"/>
        <v/>
      </c>
      <c r="O53" s="58" t="str">
        <f t="shared" si="86"/>
        <v/>
      </c>
      <c r="P53" s="59" t="str">
        <f t="shared" si="87"/>
        <v/>
      </c>
      <c r="Q53" s="60" t="str">
        <f t="shared" si="88"/>
        <v/>
      </c>
      <c r="R53" s="61" t="str">
        <f t="shared" si="28"/>
        <v/>
      </c>
      <c r="S53" s="56" t="str">
        <f t="shared" si="89"/>
        <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5.5" thickTop="1" thickBot="1" x14ac:dyDescent="0.4">
      <c r="B54" t="s">
        <v>999</v>
      </c>
      <c r="C54" s="85" t="s">
        <v>1001</v>
      </c>
      <c r="D54" s="89"/>
      <c r="E54" s="89"/>
      <c r="F54" s="89"/>
      <c r="G54" s="89"/>
      <c r="H54" s="90"/>
      <c r="I54" s="90"/>
      <c r="J54" s="90"/>
      <c r="K54" s="90"/>
      <c r="L54" s="88" t="str">
        <f>IF(C54="","",_xlfn.CONCAT("            { line: ","""",C54,", ",M54:AN54,""", sC: ","""",B54,"""},"))</f>
        <v xml:space="preserve">            { line: "ASAMBLEA TRES, ", sC: "as"},</v>
      </c>
      <c r="M54" s="56" t="str">
        <f t="shared" si="84"/>
        <v/>
      </c>
      <c r="N54" s="57" t="str">
        <f t="shared" si="85"/>
        <v/>
      </c>
      <c r="O54" s="58" t="str">
        <f t="shared" si="86"/>
        <v/>
      </c>
      <c r="P54" s="59" t="str">
        <f t="shared" si="87"/>
        <v/>
      </c>
      <c r="Q54" s="60" t="str">
        <f t="shared" si="88"/>
        <v/>
      </c>
      <c r="R54" s="61" t="str">
        <f t="shared" si="28"/>
        <v/>
      </c>
      <c r="S54" s="56" t="str">
        <f t="shared" si="89"/>
        <v/>
      </c>
      <c r="T54" s="62" t="str">
        <f t="shared" si="90"/>
        <v/>
      </c>
      <c r="U54" s="63" t="str">
        <f t="shared" si="91"/>
        <v/>
      </c>
      <c r="V54" s="64" t="str">
        <f t="shared" si="92"/>
        <v/>
      </c>
      <c r="W54" s="65" t="str">
        <f t="shared" si="93"/>
        <v/>
      </c>
      <c r="X54" s="64" t="str">
        <f t="shared" si="94"/>
        <v/>
      </c>
      <c r="Y54" s="64" t="str">
        <f t="shared" si="95"/>
        <v/>
      </c>
      <c r="Z54" s="56" t="str">
        <f t="shared" si="96"/>
        <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5.5" thickTop="1" thickBot="1" x14ac:dyDescent="0.4">
      <c r="B55" t="s">
        <v>999</v>
      </c>
      <c r="C55" s="85" t="s">
        <v>1002</v>
      </c>
      <c r="D55" s="86"/>
      <c r="E55" s="86"/>
      <c r="F55" s="86"/>
      <c r="G55" s="86"/>
      <c r="H55" s="87"/>
      <c r="I55" s="87"/>
      <c r="J55" s="87"/>
      <c r="K55" s="87"/>
      <c r="L55" s="88" t="str">
        <f>IF(C55="","",_xlfn.CONCAT("            { line: ","""",C55,", ",M55:AN55,""", sC: ","""",B55,"""},"))</f>
        <v xml:space="preserve">            { line: "ASAMBLEA CUATRO, ", sC: "as"},</v>
      </c>
      <c r="M55" s="56" t="str">
        <f t="shared" si="84"/>
        <v/>
      </c>
      <c r="N55" s="57" t="str">
        <f t="shared" si="85"/>
        <v/>
      </c>
      <c r="O55" s="58" t="str">
        <f t="shared" si="86"/>
        <v/>
      </c>
      <c r="P55" s="59" t="str">
        <f t="shared" si="87"/>
        <v/>
      </c>
      <c r="Q55" s="60" t="str">
        <f t="shared" si="88"/>
        <v/>
      </c>
      <c r="R55" s="61" t="str">
        <f t="shared" si="28"/>
        <v/>
      </c>
      <c r="S55" s="56" t="str">
        <f t="shared" si="89"/>
        <v/>
      </c>
      <c r="T55" s="62" t="str">
        <f t="shared" si="90"/>
        <v/>
      </c>
      <c r="U55" s="63" t="str">
        <f t="shared" si="91"/>
        <v/>
      </c>
      <c r="V55" s="64" t="str">
        <f t="shared" si="92"/>
        <v/>
      </c>
      <c r="W55" s="65" t="str">
        <f t="shared" si="93"/>
        <v/>
      </c>
      <c r="X55" s="64" t="str">
        <f t="shared" si="94"/>
        <v/>
      </c>
      <c r="Y55" s="64" t="str">
        <f t="shared" si="95"/>
        <v/>
      </c>
      <c r="Z55" s="56" t="str">
        <f t="shared" si="96"/>
        <v/>
      </c>
      <c r="AA55" s="66" t="str">
        <f t="shared" si="97"/>
        <v/>
      </c>
      <c r="AB55" s="57" t="str">
        <f t="shared" si="98"/>
        <v/>
      </c>
      <c r="AC55" s="67" t="str">
        <f t="shared" si="99"/>
        <v/>
      </c>
      <c r="AD55" s="59" t="str">
        <f t="shared" si="100"/>
        <v/>
      </c>
      <c r="AE55" s="68" t="str">
        <f t="shared" si="101"/>
        <v/>
      </c>
      <c r="AF55" s="61" t="str">
        <f t="shared" si="102"/>
        <v/>
      </c>
      <c r="AG55" s="61" t="str">
        <f t="shared" si="103"/>
        <v/>
      </c>
      <c r="AH55" s="69" t="str">
        <f t="shared" si="104"/>
        <v/>
      </c>
      <c r="AI55" s="70" t="str">
        <f t="shared" si="105"/>
        <v/>
      </c>
      <c r="AJ55" s="64" t="str">
        <f t="shared" si="106"/>
        <v/>
      </c>
      <c r="AK55" s="64" t="str">
        <f t="shared" si="107"/>
        <v/>
      </c>
      <c r="AL55" s="64" t="str">
        <f t="shared" si="108"/>
        <v/>
      </c>
      <c r="AM55" s="64" t="str">
        <f t="shared" si="109"/>
        <v/>
      </c>
      <c r="AN55" s="64" t="str">
        <f t="shared" si="110"/>
        <v/>
      </c>
    </row>
    <row r="56" spans="1:40" ht="25.5" thickTop="1" thickBot="1" x14ac:dyDescent="0.4">
      <c r="B56" t="s">
        <v>999</v>
      </c>
      <c r="C56" s="85" t="s">
        <v>1003</v>
      </c>
      <c r="D56" s="89"/>
      <c r="E56" s="89"/>
      <c r="F56" s="89"/>
      <c r="G56" s="89"/>
      <c r="H56" s="90"/>
      <c r="I56" s="90"/>
      <c r="J56" s="90"/>
      <c r="K56" s="90"/>
      <c r="L56" s="88" t="str">
        <f>IF(C56="","",_xlfn.CONCAT("            { line: ","""",C56,", ",M56:AN56,""", sC: ","""",B56,"""},"))</f>
        <v xml:space="preserve">            { line: "ASAMBLEA CISCO, ", sC: "as"},</v>
      </c>
      <c r="M56" s="56" t="str">
        <f t="shared" si="84"/>
        <v/>
      </c>
      <c r="N56" s="57" t="str">
        <f t="shared" si="85"/>
        <v/>
      </c>
      <c r="O56" s="58" t="str">
        <f t="shared" si="86"/>
        <v/>
      </c>
      <c r="P56" s="59" t="str">
        <f t="shared" si="87"/>
        <v/>
      </c>
      <c r="Q56" s="60" t="str">
        <f t="shared" si="88"/>
        <v/>
      </c>
      <c r="R56" s="61" t="str">
        <f t="shared" si="28"/>
        <v/>
      </c>
      <c r="S56" s="56" t="str">
        <f t="shared" si="89"/>
        <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5.5" thickTop="1" thickBot="1" x14ac:dyDescent="0.4">
      <c r="B57" t="s">
        <v>999</v>
      </c>
      <c r="C57" s="85" t="s">
        <v>1004</v>
      </c>
      <c r="D57" s="91"/>
      <c r="E57" s="91"/>
      <c r="F57" s="91"/>
      <c r="G57" s="91"/>
      <c r="H57" s="92"/>
      <c r="I57" s="92"/>
      <c r="J57" s="92"/>
      <c r="K57" s="92"/>
      <c r="L57" s="88" t="str">
        <f>IF(C57="","",_xlfn.CONCAT("            { line: ","""",C57,", ",M57:AN57,""", sC: ","""",B57,"""},"))</f>
        <v xml:space="preserve">            { line: "ASAMBLEA SEIS, ", sC: "as"},</v>
      </c>
      <c r="M57" s="56" t="str">
        <f t="shared" si="84"/>
        <v/>
      </c>
      <c r="N57" s="57" t="str">
        <f t="shared" si="85"/>
        <v/>
      </c>
      <c r="O57" s="58" t="str">
        <f t="shared" si="86"/>
        <v/>
      </c>
      <c r="P57" s="59" t="str">
        <f t="shared" si="87"/>
        <v/>
      </c>
      <c r="Q57" s="60" t="str">
        <f t="shared" si="88"/>
        <v/>
      </c>
      <c r="R57" s="61" t="str">
        <f t="shared" si="28"/>
        <v/>
      </c>
      <c r="S57" s="56" t="str">
        <f t="shared" si="89"/>
        <v/>
      </c>
      <c r="T57" s="62" t="str">
        <f t="shared" si="90"/>
        <v/>
      </c>
      <c r="U57" s="63" t="str">
        <f t="shared" si="91"/>
        <v/>
      </c>
      <c r="V57" s="64" t="str">
        <f t="shared" si="92"/>
        <v/>
      </c>
      <c r="W57" s="65" t="str">
        <f t="shared" si="93"/>
        <v/>
      </c>
      <c r="X57" s="64" t="str">
        <f t="shared" si="94"/>
        <v/>
      </c>
      <c r="Y57" s="64" t="str">
        <f t="shared" si="95"/>
        <v/>
      </c>
      <c r="Z57" s="56" t="str">
        <f t="shared" si="96"/>
        <v/>
      </c>
      <c r="AA57" s="66" t="str">
        <f t="shared" si="97"/>
        <v/>
      </c>
      <c r="AB57" s="57" t="str">
        <f t="shared" si="98"/>
        <v/>
      </c>
      <c r="AC57" s="67" t="str">
        <f t="shared" si="99"/>
        <v/>
      </c>
      <c r="AD57" s="59" t="str">
        <f t="shared" si="100"/>
        <v/>
      </c>
      <c r="AE57" s="68" t="str">
        <f t="shared" si="101"/>
        <v/>
      </c>
      <c r="AF57" s="61" t="str">
        <f t="shared" si="102"/>
        <v/>
      </c>
      <c r="AG57" s="61" t="str">
        <f t="shared" si="103"/>
        <v/>
      </c>
      <c r="AH57" s="69" t="str">
        <f t="shared" si="104"/>
        <v/>
      </c>
      <c r="AI57" s="70" t="str">
        <f t="shared" si="105"/>
        <v/>
      </c>
      <c r="AJ57" s="64" t="str">
        <f t="shared" si="106"/>
        <v/>
      </c>
      <c r="AK57" s="64" t="str">
        <f t="shared" si="107"/>
        <v/>
      </c>
      <c r="AL57" s="64" t="str">
        <f t="shared" si="108"/>
        <v/>
      </c>
      <c r="AM57" s="64" t="str">
        <f t="shared" si="109"/>
        <v/>
      </c>
      <c r="AN57" s="64" t="str">
        <f t="shared" si="110"/>
        <v/>
      </c>
    </row>
    <row r="58" spans="1:40" ht="25.5" thickTop="1" thickBot="1" x14ac:dyDescent="0.4">
      <c r="B58" t="s">
        <v>999</v>
      </c>
      <c r="C58" s="93" t="s">
        <v>1005</v>
      </c>
      <c r="D58" s="83"/>
      <c r="E58" s="83"/>
      <c r="F58" s="83"/>
      <c r="G58" s="83"/>
      <c r="H58" s="83"/>
      <c r="I58" s="83"/>
      <c r="J58" s="83"/>
      <c r="K58" s="83"/>
      <c r="L58" s="94" t="str">
        <f>IF(C58="","",_xlfn.CONCAT("            { line: ","""",C58,", ",M58:AN58,""", sC: ","""",B58,"""},  ]},"))</f>
        <v xml:space="preserve">            { line: "ASAMBLEA CIERRE, ", sC: "as"},  ]},</v>
      </c>
      <c r="M58" s="56" t="str">
        <f t="shared" si="84"/>
        <v/>
      </c>
      <c r="N58" s="57" t="str">
        <f t="shared" si="85"/>
        <v/>
      </c>
      <c r="O58" s="58" t="str">
        <f t="shared" si="86"/>
        <v/>
      </c>
      <c r="P58" s="59" t="str">
        <f t="shared" si="87"/>
        <v/>
      </c>
      <c r="Q58" s="60" t="str">
        <f t="shared" si="88"/>
        <v/>
      </c>
      <c r="R58" s="61" t="str">
        <f t="shared" si="28"/>
        <v/>
      </c>
      <c r="S58" s="56" t="str">
        <f t="shared" si="89"/>
        <v/>
      </c>
      <c r="T58" s="62" t="str">
        <f t="shared" si="90"/>
        <v/>
      </c>
      <c r="U58" s="63" t="str">
        <f t="shared" si="91"/>
        <v/>
      </c>
      <c r="V58" s="64" t="str">
        <f t="shared" si="92"/>
        <v/>
      </c>
      <c r="W58" s="65" t="str">
        <f t="shared" si="93"/>
        <v/>
      </c>
      <c r="X58" s="64" t="str">
        <f t="shared" si="94"/>
        <v/>
      </c>
      <c r="Y58" s="64" t="str">
        <f t="shared" si="95"/>
        <v/>
      </c>
      <c r="Z58" s="56" t="str">
        <f t="shared" si="96"/>
        <v/>
      </c>
      <c r="AA58" s="66" t="str">
        <f t="shared" si="97"/>
        <v/>
      </c>
      <c r="AB58" s="57" t="str">
        <f t="shared" si="98"/>
        <v/>
      </c>
      <c r="AC58" s="67" t="str">
        <f t="shared" si="99"/>
        <v/>
      </c>
      <c r="AD58" s="59" t="str">
        <f t="shared" si="100"/>
        <v/>
      </c>
      <c r="AE58" s="68" t="str">
        <f t="shared" si="101"/>
        <v/>
      </c>
      <c r="AF58" s="61" t="str">
        <f t="shared" si="102"/>
        <v/>
      </c>
      <c r="AG58" s="61" t="str">
        <f t="shared" si="103"/>
        <v/>
      </c>
      <c r="AH58" s="69" t="str">
        <f t="shared" si="104"/>
        <v/>
      </c>
      <c r="AI58" s="70" t="str">
        <f t="shared" si="105"/>
        <v/>
      </c>
      <c r="AJ58" s="64" t="str">
        <f t="shared" si="106"/>
        <v/>
      </c>
      <c r="AK58" s="64" t="str">
        <f t="shared" si="107"/>
        <v/>
      </c>
      <c r="AL58" s="64" t="str">
        <f t="shared" si="108"/>
        <v/>
      </c>
      <c r="AM58" s="64" t="str">
        <f t="shared" si="109"/>
        <v/>
      </c>
      <c r="AN58" s="64" t="str">
        <f t="shared" si="110"/>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 t="shared" si="28"/>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B60" t="s">
        <v>1014</v>
      </c>
      <c r="C60" s="113" t="s">
        <v>1069</v>
      </c>
      <c r="D60" s="112" t="s">
        <v>1052</v>
      </c>
      <c r="E60" s="52" t="s">
        <v>1013</v>
      </c>
      <c r="F60" s="53"/>
      <c r="G60" s="53"/>
      <c r="H60" s="52"/>
      <c r="I60" s="52"/>
      <c r="J60" s="54"/>
      <c r="K60" s="54"/>
      <c r="L60" s="55" t="str">
        <f t="shared" ref="L60:L63" si="111">IF(C60="","",_xlfn.CONCAT("            { line: ","""",C60,", ",M60:AN60,""", sC: ","""",B60,"""},"))</f>
        <v xml:space="preserve">            { line: "En el temor es mi defensa,, (Sol# ,La,)", sC: "tc"},</v>
      </c>
      <c r="M60" s="56" t="str">
        <f t="shared" si="1"/>
        <v>(</v>
      </c>
      <c r="N60" s="57" t="str">
        <f t="shared" si="2"/>
        <v xml:space="preserve">Sol# </v>
      </c>
      <c r="O60" s="58" t="str">
        <f t="shared" si="3"/>
        <v>,</v>
      </c>
      <c r="P60" s="59" t="str">
        <f t="shared" si="4"/>
        <v>La</v>
      </c>
      <c r="Q60" s="60" t="str">
        <f t="shared" si="5"/>
        <v>,</v>
      </c>
      <c r="R60" s="61" t="str">
        <f t="shared" si="28"/>
        <v/>
      </c>
      <c r="S60" s="56" t="str">
        <f t="shared" si="6"/>
        <v>)</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1:40" ht="25.5" thickTop="1" thickBot="1" x14ac:dyDescent="0.4">
      <c r="C61" s="113" t="s">
        <v>1070</v>
      </c>
      <c r="D61" s="112" t="s">
        <v>1054</v>
      </c>
      <c r="E61" s="52"/>
      <c r="F61" s="53"/>
      <c r="G61" s="53"/>
      <c r="H61" s="52"/>
      <c r="I61" s="52"/>
      <c r="J61" s="54"/>
      <c r="K61" s="54"/>
      <c r="L61" s="55" t="str">
        <f t="shared" si="111"/>
        <v xml:space="preserve">            { line: "en el tropiezo me da fuerzas,, (Sol#,,20)", sC: ""},</v>
      </c>
      <c r="M61" s="56" t="str">
        <f t="shared" si="1"/>
        <v>(</v>
      </c>
      <c r="N61" s="57" t="str">
        <f t="shared" si="2"/>
        <v>Sol#</v>
      </c>
      <c r="O61" s="58" t="str">
        <f t="shared" si="3"/>
        <v>,</v>
      </c>
      <c r="P61" s="59" t="str">
        <f t="shared" si="4"/>
        <v/>
      </c>
      <c r="Q61" s="60" t="str">
        <f t="shared" si="5"/>
        <v>,</v>
      </c>
      <c r="R61" s="61">
        <f t="shared" si="28"/>
        <v>20</v>
      </c>
      <c r="S61" s="56" t="str">
        <f t="shared" si="6"/>
        <v>)</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1:40" ht="25.5" thickTop="1" thickBot="1" x14ac:dyDescent="0.4">
      <c r="C62" s="113" t="s">
        <v>1071</v>
      </c>
      <c r="D62" s="112" t="s">
        <v>1013</v>
      </c>
      <c r="E62" s="52"/>
      <c r="F62" s="53"/>
      <c r="G62" s="53"/>
      <c r="H62" s="52"/>
      <c r="I62" s="52"/>
      <c r="J62" s="54"/>
      <c r="K62" s="54"/>
      <c r="L62" s="55" t="str">
        <f t="shared" si="111"/>
        <v xml:space="preserve">            { line: "en la victoria es la corona,, (La,,20)", sC: ""},</v>
      </c>
      <c r="M62" s="56" t="str">
        <f t="shared" si="1"/>
        <v>(</v>
      </c>
      <c r="N62" s="57" t="str">
        <f t="shared" si="2"/>
        <v>La</v>
      </c>
      <c r="O62" s="58" t="str">
        <f t="shared" si="3"/>
        <v>,</v>
      </c>
      <c r="P62" s="59" t="str">
        <f t="shared" si="4"/>
        <v/>
      </c>
      <c r="Q62" s="60" t="str">
        <f t="shared" si="5"/>
        <v>,</v>
      </c>
      <c r="R62" s="61">
        <f t="shared" si="28"/>
        <v>20</v>
      </c>
      <c r="S62" s="56" t="str">
        <f t="shared" si="6"/>
        <v>)</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1:40" ht="25.5" thickTop="1" thickBot="1" x14ac:dyDescent="0.4">
      <c r="C63" s="113" t="s">
        <v>1072</v>
      </c>
      <c r="D63" s="112" t="s">
        <v>1054</v>
      </c>
      <c r="E63" s="52"/>
      <c r="F63" s="53"/>
      <c r="G63" s="53"/>
      <c r="H63" s="52"/>
      <c r="I63" s="52"/>
      <c r="J63" s="54"/>
      <c r="K63" s="54"/>
      <c r="L63" s="55" t="str">
        <f t="shared" si="111"/>
        <v xml:space="preserve">            { line: "en la lucha ella es mi premio., (Sol#,,20)", sC: ""},</v>
      </c>
      <c r="M63" s="56" t="str">
        <f t="shared" si="1"/>
        <v>(</v>
      </c>
      <c r="N63" s="57" t="str">
        <f t="shared" si="2"/>
        <v>Sol#</v>
      </c>
      <c r="O63" s="58" t="str">
        <f t="shared" si="3"/>
        <v>,</v>
      </c>
      <c r="P63" s="59" t="str">
        <f t="shared" si="4"/>
        <v/>
      </c>
      <c r="Q63" s="60" t="str">
        <f t="shared" si="5"/>
        <v>,</v>
      </c>
      <c r="R63" s="61">
        <f t="shared" si="28"/>
        <v>20</v>
      </c>
      <c r="S63" s="56" t="str">
        <f t="shared" si="6"/>
        <v>)</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1:40" ht="36.75" thickTop="1" thickBot="1" x14ac:dyDescent="0.4">
      <c r="A64" s="76"/>
      <c r="B64" s="76"/>
      <c r="C64" s="76" t="s">
        <v>1073</v>
      </c>
      <c r="D64" s="77" t="s">
        <v>1067</v>
      </c>
      <c r="E64" s="77" t="s">
        <v>1012</v>
      </c>
      <c r="F64" s="77" t="s">
        <v>1054</v>
      </c>
      <c r="G64" s="77"/>
      <c r="H64" s="77"/>
      <c r="I64" s="77"/>
      <c r="J64" s="77"/>
      <c r="K64" s="77"/>
      <c r="L64" s="50" t="s">
        <v>994</v>
      </c>
      <c r="M64" s="104"/>
      <c r="N64" s="57"/>
      <c r="O64" s="105"/>
      <c r="P64" s="59"/>
      <c r="Q64" s="106"/>
      <c r="R64" s="61" t="str">
        <f t="shared" si="28"/>
        <v/>
      </c>
      <c r="S64" s="104"/>
      <c r="T64" s="107"/>
      <c r="U64" s="108"/>
      <c r="V64" s="109"/>
      <c r="W64" s="110"/>
      <c r="X64" s="109"/>
      <c r="Y64" s="109"/>
      <c r="Z64" s="104"/>
      <c r="AA64" s="66"/>
      <c r="AB64" s="57"/>
      <c r="AC64" s="67"/>
      <c r="AD64" s="59"/>
      <c r="AE64" s="68"/>
      <c r="AF64" s="61"/>
      <c r="AG64" s="61"/>
      <c r="AH64" s="66"/>
      <c r="AI64" s="111"/>
      <c r="AJ64" s="109"/>
      <c r="AK64" s="109"/>
      <c r="AL64" s="109"/>
      <c r="AM64" s="109"/>
      <c r="AN64" s="109"/>
    </row>
    <row r="65" spans="1:40" ht="25.5" thickTop="1" thickBot="1" x14ac:dyDescent="0.4">
      <c r="C65" s="113" t="s">
        <v>1074</v>
      </c>
      <c r="D65" s="112" t="s">
        <v>1067</v>
      </c>
      <c r="E65" s="52" t="s">
        <v>1012</v>
      </c>
      <c r="F65" s="53" t="s">
        <v>1054</v>
      </c>
      <c r="G65" s="53"/>
      <c r="H65" s="52"/>
      <c r="I65" s="52"/>
      <c r="J65" s="54"/>
      <c r="K65" s="54"/>
      <c r="L65" s="55" t="str">
        <f t="shared" ref="L65:L69" si="112">IF(C65="","",_xlfn.CONCAT("            { line: ","""",C65,", ",M65:AN65,""", sC: ","""",B65,"""},"))</f>
        <v xml:space="preserve">            { line: "misterio del universo., (Fa#,m,15)(Sol#,,250)", sC: ""},</v>
      </c>
      <c r="M65" s="56" t="str">
        <f t="shared" ref="M65:M69" si="113">IF(N65="","","(")</f>
        <v>(</v>
      </c>
      <c r="N65" s="57" t="str">
        <f t="shared" si="2"/>
        <v>Fa#</v>
      </c>
      <c r="O65" s="58" t="str">
        <f t="shared" ref="O65:O69" si="114">IF(N65="","",",")</f>
        <v>,</v>
      </c>
      <c r="P65" s="59" t="str">
        <f t="shared" si="4"/>
        <v>m</v>
      </c>
      <c r="Q65" s="60" t="str">
        <f t="shared" ref="Q65:Q69" si="115">IF(N65="","",",")</f>
        <v>,</v>
      </c>
      <c r="R65" s="61">
        <f t="shared" si="28"/>
        <v>15</v>
      </c>
      <c r="S65" s="56" t="str">
        <f t="shared" ref="S65:S69" si="116">IF(N65="","",")")</f>
        <v>)</v>
      </c>
      <c r="T65" s="62" t="str">
        <f t="shared" ref="T65:T69" si="117">IF(U65="","","(")</f>
        <v>(</v>
      </c>
      <c r="U65" s="63" t="str">
        <f t="shared" si="8"/>
        <v>Sol#</v>
      </c>
      <c r="V65" s="64" t="str">
        <f t="shared" ref="V65:V69" si="118">IF(U65="","",",")</f>
        <v>,</v>
      </c>
      <c r="W65" s="65" t="str">
        <f t="shared" si="10"/>
        <v/>
      </c>
      <c r="X65" s="64" t="str">
        <f t="shared" ref="X65:X69" si="119">IF(U65="","",",")</f>
        <v>,</v>
      </c>
      <c r="Y65" s="64">
        <f t="shared" ref="Y65:Y69" si="120">IF(U65="","",250)</f>
        <v>250</v>
      </c>
      <c r="Z65" s="56" t="str">
        <f t="shared" ref="Z65:Z69" si="121">IF(U65="","",")")</f>
        <v>)</v>
      </c>
      <c r="AA65" s="66" t="str">
        <f t="shared" ref="AA65:AA69" si="122">IF(AB65="","","(")</f>
        <v/>
      </c>
      <c r="AB65" s="57" t="str">
        <f t="shared" si="15"/>
        <v/>
      </c>
      <c r="AC65" s="67" t="str">
        <f t="shared" ref="AC65:AC69" si="123">IF(AB65="","",",")</f>
        <v/>
      </c>
      <c r="AD65" s="59" t="str">
        <f t="shared" ref="AD65:AD69" si="124">IF(I65="","",I65)</f>
        <v/>
      </c>
      <c r="AE65" s="68" t="str">
        <f t="shared" ref="AE65:AE69" si="125">IF(AB65="","",",")</f>
        <v/>
      </c>
      <c r="AF65" s="61" t="str">
        <f t="shared" ref="AF65:AF69" si="126">IF(AB65="","",350)</f>
        <v/>
      </c>
      <c r="AG65" s="61" t="str">
        <f t="shared" ref="AG65:AG69" si="127">IF(AB65="","",")")</f>
        <v/>
      </c>
      <c r="AH65" s="69" t="str">
        <f t="shared" ref="AH65:AH69" si="128">IF(AI65="","","(")</f>
        <v/>
      </c>
      <c r="AI65" s="70" t="str">
        <f t="shared" si="22"/>
        <v/>
      </c>
      <c r="AJ65" s="64" t="str">
        <f t="shared" ref="AJ65:AJ69" si="129">IF(AI65="","",",")</f>
        <v/>
      </c>
      <c r="AK65" s="64" t="str">
        <f t="shared" ref="AK65:AK69" si="130">IF(K65="","",K65)</f>
        <v/>
      </c>
      <c r="AL65" s="64" t="str">
        <f t="shared" ref="AL65:AL69" si="131">IF(AI65="","",",")</f>
        <v/>
      </c>
      <c r="AM65" s="64" t="str">
        <f t="shared" ref="AM65:AM69" si="132">IF(AI65="","",450)</f>
        <v/>
      </c>
      <c r="AN65" s="64" t="str">
        <f t="shared" ref="AN65:AN69" si="133">IF(AI65="","",")")</f>
        <v/>
      </c>
    </row>
    <row r="66" spans="1:40" ht="25.5" thickTop="1" thickBot="1" x14ac:dyDescent="0.4">
      <c r="C66" s="113" t="s">
        <v>1075</v>
      </c>
      <c r="D66" s="112" t="s">
        <v>1013</v>
      </c>
      <c r="E66" s="52"/>
      <c r="F66" s="53"/>
      <c r="G66" s="53"/>
      <c r="H66" s="52"/>
      <c r="I66" s="52"/>
      <c r="J66" s="54"/>
      <c r="K66" s="54"/>
      <c r="L66" s="55" t="str">
        <f t="shared" si="112"/>
        <v xml:space="preserve">            { line: "Columna de la tierra,, (La,,20)", sC: ""},</v>
      </c>
      <c r="M66" s="56" t="str">
        <f t="shared" si="113"/>
        <v>(</v>
      </c>
      <c r="N66" s="57" t="str">
        <f t="shared" si="2"/>
        <v>La</v>
      </c>
      <c r="O66" s="58" t="str">
        <f t="shared" si="114"/>
        <v>,</v>
      </c>
      <c r="P66" s="59" t="str">
        <f t="shared" si="4"/>
        <v/>
      </c>
      <c r="Q66" s="60" t="str">
        <f t="shared" si="115"/>
        <v>,</v>
      </c>
      <c r="R66" s="61">
        <f t="shared" si="28"/>
        <v>20</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5.5" thickTop="1" thickBot="1" x14ac:dyDescent="0.4">
      <c r="C67" s="113" t="s">
        <v>1076</v>
      </c>
      <c r="D67" s="112"/>
      <c r="E67" s="52"/>
      <c r="F67" s="53"/>
      <c r="G67" s="53"/>
      <c r="H67" s="52"/>
      <c r="I67" s="52"/>
      <c r="J67" s="54"/>
      <c r="K67" s="54"/>
      <c r="L67" s="55" t="str">
        <f t="shared" si="112"/>
        <v xml:space="preserve">            { line: "tu cima toca el cielo, ", sC: ""},</v>
      </c>
      <c r="M67" s="56" t="str">
        <f t="shared" si="113"/>
        <v/>
      </c>
      <c r="N67" s="57" t="str">
        <f t="shared" si="2"/>
        <v/>
      </c>
      <c r="O67" s="58" t="str">
        <f t="shared" si="114"/>
        <v/>
      </c>
      <c r="P67" s="59" t="str">
        <f t="shared" si="4"/>
        <v/>
      </c>
      <c r="Q67" s="60" t="str">
        <f t="shared" si="115"/>
        <v/>
      </c>
      <c r="R67" s="61" t="str">
        <f t="shared" si="28"/>
        <v/>
      </c>
      <c r="S67" s="56" t="str">
        <f t="shared" si="116"/>
        <v/>
      </c>
      <c r="T67" s="62" t="str">
        <f t="shared" si="117"/>
        <v/>
      </c>
      <c r="U67" s="63" t="str">
        <f t="shared" si="8"/>
        <v/>
      </c>
      <c r="V67" s="64" t="str">
        <f t="shared" si="118"/>
        <v/>
      </c>
      <c r="W67" s="65" t="str">
        <f t="shared" si="10"/>
        <v/>
      </c>
      <c r="X67" s="64" t="str">
        <f t="shared" si="119"/>
        <v/>
      </c>
      <c r="Y67" s="64" t="str">
        <f t="shared" si="120"/>
        <v/>
      </c>
      <c r="Z67" s="56" t="str">
        <f t="shared" si="121"/>
        <v/>
      </c>
      <c r="AA67" s="66" t="str">
        <f t="shared" si="122"/>
        <v/>
      </c>
      <c r="AB67" s="57" t="str">
        <f t="shared" si="15"/>
        <v/>
      </c>
      <c r="AC67" s="67" t="str">
        <f t="shared" si="123"/>
        <v/>
      </c>
      <c r="AD67" s="59" t="str">
        <f t="shared" si="124"/>
        <v/>
      </c>
      <c r="AE67" s="68" t="str">
        <f t="shared" si="125"/>
        <v/>
      </c>
      <c r="AF67" s="61" t="str">
        <f t="shared" si="126"/>
        <v/>
      </c>
      <c r="AG67" s="61" t="str">
        <f t="shared" si="127"/>
        <v/>
      </c>
      <c r="AH67" s="69" t="str">
        <f t="shared" si="128"/>
        <v/>
      </c>
      <c r="AI67" s="70" t="str">
        <f t="shared" si="22"/>
        <v/>
      </c>
      <c r="AJ67" s="64" t="str">
        <f t="shared" si="129"/>
        <v/>
      </c>
      <c r="AK67" s="64" t="str">
        <f t="shared" si="130"/>
        <v/>
      </c>
      <c r="AL67" s="64" t="str">
        <f t="shared" si="131"/>
        <v/>
      </c>
      <c r="AM67" s="64" t="str">
        <f t="shared" si="132"/>
        <v/>
      </c>
      <c r="AN67" s="64" t="str">
        <f t="shared" si="133"/>
        <v/>
      </c>
    </row>
    <row r="68" spans="1:40" ht="25.5" thickTop="1" thickBot="1" x14ac:dyDescent="0.4">
      <c r="C68" s="113" t="s">
        <v>1077</v>
      </c>
      <c r="D68" s="112"/>
      <c r="E68" s="52"/>
      <c r="F68" s="53"/>
      <c r="G68" s="53"/>
      <c r="H68" s="52"/>
      <c r="I68" s="52"/>
      <c r="J68" s="54"/>
      <c r="K68" s="54"/>
      <c r="L68" s="55" t="str">
        <f t="shared" si="112"/>
        <v xml:space="preserve">            { line: "y en tus brazos abiertos, ", sC: ""},</v>
      </c>
      <c r="M68" s="56" t="str">
        <f t="shared" si="113"/>
        <v/>
      </c>
      <c r="N68" s="57" t="str">
        <f t="shared" si="2"/>
        <v/>
      </c>
      <c r="O68" s="58" t="str">
        <f t="shared" si="114"/>
        <v/>
      </c>
      <c r="P68" s="59" t="str">
        <f t="shared" si="4"/>
        <v/>
      </c>
      <c r="Q68" s="60" t="str">
        <f t="shared" si="115"/>
        <v/>
      </c>
      <c r="R68" s="61" t="str">
        <f t="shared" si="28"/>
        <v/>
      </c>
      <c r="S68" s="56" t="str">
        <f t="shared" si="116"/>
        <v/>
      </c>
      <c r="T68" s="62" t="str">
        <f t="shared" si="117"/>
        <v/>
      </c>
      <c r="U68" s="63" t="str">
        <f t="shared" si="8"/>
        <v/>
      </c>
      <c r="V68" s="64" t="str">
        <f t="shared" si="118"/>
        <v/>
      </c>
      <c r="W68" s="65" t="str">
        <f t="shared" si="10"/>
        <v/>
      </c>
      <c r="X68" s="64" t="str">
        <f t="shared" si="119"/>
        <v/>
      </c>
      <c r="Y68" s="64" t="str">
        <f t="shared" si="120"/>
        <v/>
      </c>
      <c r="Z68" s="56" t="str">
        <f t="shared" si="121"/>
        <v/>
      </c>
      <c r="AA68" s="66" t="str">
        <f t="shared" si="122"/>
        <v/>
      </c>
      <c r="AB68" s="57" t="str">
        <f t="shared" si="15"/>
        <v/>
      </c>
      <c r="AC68" s="67" t="str">
        <f t="shared" si="123"/>
        <v/>
      </c>
      <c r="AD68" s="59" t="str">
        <f t="shared" si="124"/>
        <v/>
      </c>
      <c r="AE68" s="68" t="str">
        <f t="shared" si="125"/>
        <v/>
      </c>
      <c r="AF68" s="61" t="str">
        <f t="shared" si="126"/>
        <v/>
      </c>
      <c r="AG68" s="61" t="str">
        <f t="shared" si="127"/>
        <v/>
      </c>
      <c r="AH68" s="69" t="str">
        <f t="shared" si="128"/>
        <v/>
      </c>
      <c r="AI68" s="70" t="str">
        <f t="shared" si="22"/>
        <v/>
      </c>
      <c r="AJ68" s="64" t="str">
        <f t="shared" si="129"/>
        <v/>
      </c>
      <c r="AK68" s="64" t="str">
        <f t="shared" si="130"/>
        <v/>
      </c>
      <c r="AL68" s="64" t="str">
        <f t="shared" si="131"/>
        <v/>
      </c>
      <c r="AM68" s="64" t="str">
        <f t="shared" si="132"/>
        <v/>
      </c>
      <c r="AN68" s="64" t="str">
        <f t="shared" si="133"/>
        <v/>
      </c>
    </row>
    <row r="69" spans="1:40" ht="25.5" thickTop="1" thickBot="1" x14ac:dyDescent="0.4">
      <c r="C69" s="113" t="s">
        <v>1078</v>
      </c>
      <c r="D69" s="112" t="s">
        <v>1054</v>
      </c>
      <c r="E69" s="52"/>
      <c r="F69" s="53"/>
      <c r="G69" s="53"/>
      <c r="H69" s="52"/>
      <c r="I69" s="52"/>
      <c r="J69" s="54"/>
      <c r="K69" s="54"/>
      <c r="L69" s="78" t="str">
        <f t="shared" si="112"/>
        <v xml:space="preserve">            { line: "brilla el amor de Dios., (Sol#,,20)", sC: ""},</v>
      </c>
      <c r="M69" s="56" t="str">
        <f t="shared" si="113"/>
        <v>(</v>
      </c>
      <c r="N69" s="57" t="str">
        <f t="shared" si="2"/>
        <v>Sol#</v>
      </c>
      <c r="O69" s="58" t="str">
        <f t="shared" si="114"/>
        <v>,</v>
      </c>
      <c r="P69" s="59" t="str">
        <f t="shared" si="4"/>
        <v/>
      </c>
      <c r="Q69" s="60" t="str">
        <f t="shared" si="115"/>
        <v>,</v>
      </c>
      <c r="R69" s="61">
        <f t="shared" si="28"/>
        <v>20</v>
      </c>
      <c r="S69" s="56" t="str">
        <f t="shared" si="116"/>
        <v>)</v>
      </c>
      <c r="T69" s="62" t="str">
        <f t="shared" si="117"/>
        <v/>
      </c>
      <c r="U69" s="63" t="str">
        <f t="shared" si="8"/>
        <v/>
      </c>
      <c r="V69" s="64" t="str">
        <f t="shared" si="118"/>
        <v/>
      </c>
      <c r="W69" s="65" t="str">
        <f t="shared" si="10"/>
        <v/>
      </c>
      <c r="X69" s="64" t="str">
        <f t="shared" si="119"/>
        <v/>
      </c>
      <c r="Y69" s="64" t="str">
        <f t="shared" si="120"/>
        <v/>
      </c>
      <c r="Z69" s="56" t="str">
        <f t="shared" si="121"/>
        <v/>
      </c>
      <c r="AA69" s="66" t="str">
        <f t="shared" si="122"/>
        <v/>
      </c>
      <c r="AB69" s="57" t="str">
        <f t="shared" si="15"/>
        <v/>
      </c>
      <c r="AC69" s="67" t="str">
        <f t="shared" si="123"/>
        <v/>
      </c>
      <c r="AD69" s="59" t="str">
        <f t="shared" si="124"/>
        <v/>
      </c>
      <c r="AE69" s="68" t="str">
        <f t="shared" si="125"/>
        <v/>
      </c>
      <c r="AF69" s="61" t="str">
        <f t="shared" si="126"/>
        <v/>
      </c>
      <c r="AG69" s="61" t="str">
        <f t="shared" si="127"/>
        <v/>
      </c>
      <c r="AH69" s="69" t="str">
        <f t="shared" si="128"/>
        <v/>
      </c>
      <c r="AI69" s="70" t="str">
        <f t="shared" si="22"/>
        <v/>
      </c>
      <c r="AJ69" s="64" t="str">
        <f t="shared" si="129"/>
        <v/>
      </c>
      <c r="AK69" s="64" t="str">
        <f t="shared" si="130"/>
        <v/>
      </c>
      <c r="AL69" s="64" t="str">
        <f t="shared" si="131"/>
        <v/>
      </c>
      <c r="AM69" s="64" t="str">
        <f t="shared" si="132"/>
        <v/>
      </c>
      <c r="AN69" s="64" t="str">
        <f t="shared" si="133"/>
        <v/>
      </c>
    </row>
    <row r="70" spans="1:40" ht="27.75" thickTop="1" thickBot="1" x14ac:dyDescent="0.4">
      <c r="A70" s="73"/>
      <c r="B70" s="73"/>
      <c r="C70" s="73"/>
      <c r="D70" s="74"/>
      <c r="E70" s="74"/>
      <c r="F70" s="74"/>
      <c r="G70" s="74"/>
      <c r="H70" s="74"/>
      <c r="I70" s="74"/>
      <c r="J70" s="74"/>
      <c r="K70" s="74"/>
      <c r="L70" s="75" t="s">
        <v>993</v>
      </c>
      <c r="M70" s="56"/>
      <c r="N70" s="57"/>
      <c r="O70" s="58"/>
      <c r="P70" s="59"/>
      <c r="Q70" s="60"/>
      <c r="R70" s="61" t="str">
        <f t="shared" ref="R70:R78" si="134">IF(N70="Do",10,IF(N70="Re",22,IF(N70="Mi",20,IF(N70="Fa",20,IF(N70="Sol",14,IF(N70="La",20,IF(N70="Si",20,IF(N70="Do#",14,IF(N70="Fa#",15,IF(N70="Sol#",20,""))))))))))</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thickTop="1" thickBot="1" x14ac:dyDescent="0.4">
      <c r="C71" s="79" t="s">
        <v>995</v>
      </c>
      <c r="D71" s="80"/>
      <c r="E71" s="80"/>
      <c r="F71" s="80"/>
      <c r="G71" s="80"/>
      <c r="H71" s="80"/>
      <c r="I71" s="80"/>
      <c r="J71" s="80"/>
      <c r="K71" s="80"/>
      <c r="L71" s="81" t="s">
        <v>996</v>
      </c>
      <c r="M71" s="56" t="str">
        <f t="shared" ref="M71:M78" si="135">IF(N71="","","(")</f>
        <v/>
      </c>
      <c r="N71" s="57" t="str">
        <f t="shared" ref="N71:N78" si="136">IF(D71="","",D71)</f>
        <v/>
      </c>
      <c r="O71" s="58" t="str">
        <f t="shared" ref="O71:O78" si="137">IF(N71="","",",")</f>
        <v/>
      </c>
      <c r="P71" s="59" t="str">
        <f t="shared" ref="P71:P78" si="138">IF(E71="","",E71)</f>
        <v/>
      </c>
      <c r="Q71" s="60" t="str">
        <f t="shared" ref="Q71:Q78" si="139">IF(N71="","",",")</f>
        <v/>
      </c>
      <c r="R71" s="61" t="str">
        <f t="shared" si="134"/>
        <v/>
      </c>
      <c r="S71" s="56" t="str">
        <f t="shared" ref="S71:S78" si="140">IF(N71="","",")")</f>
        <v/>
      </c>
      <c r="T71" s="62" t="str">
        <f t="shared" ref="T71:T78" si="141">IF(U71="","","(")</f>
        <v/>
      </c>
      <c r="U71" s="63" t="str">
        <f t="shared" ref="U71:U78" si="142">IF(F71="","",F71)</f>
        <v/>
      </c>
      <c r="V71" s="64" t="str">
        <f t="shared" ref="V71:V78" si="143">IF(U71="","",",")</f>
        <v/>
      </c>
      <c r="W71" s="65" t="str">
        <f t="shared" ref="W71:W78" si="144">IF(G71="","",G71)</f>
        <v/>
      </c>
      <c r="X71" s="64" t="str">
        <f t="shared" ref="X71:X78" si="145">IF(U71="","",",")</f>
        <v/>
      </c>
      <c r="Y71" s="64" t="str">
        <f t="shared" ref="Y71:Y78" si="146">IF(U71="","",250)</f>
        <v/>
      </c>
      <c r="Z71" s="56" t="str">
        <f t="shared" ref="Z71:Z78" si="147">IF(U71="","",")")</f>
        <v/>
      </c>
      <c r="AA71" s="66" t="str">
        <f t="shared" ref="AA71:AA78" si="148">IF(AB71="","","(")</f>
        <v/>
      </c>
      <c r="AB71" s="57" t="str">
        <f t="shared" ref="AB71:AB78" si="149">IF(H71="","",H71)</f>
        <v/>
      </c>
      <c r="AC71" s="67" t="str">
        <f t="shared" ref="AC71:AC78" si="150">IF(AB71="","",",")</f>
        <v/>
      </c>
      <c r="AD71" s="59" t="str">
        <f t="shared" ref="AD71:AD78" si="151">IF(I71="","",I71)</f>
        <v/>
      </c>
      <c r="AE71" s="68" t="str">
        <f t="shared" ref="AE71:AE78" si="152">IF(AB71="","",",")</f>
        <v/>
      </c>
      <c r="AF71" s="61" t="str">
        <f t="shared" ref="AF71:AF78" si="153">IF(AB71="","",350)</f>
        <v/>
      </c>
      <c r="AG71" s="61" t="str">
        <f t="shared" ref="AG71:AG78" si="154">IF(AB71="","",")")</f>
        <v/>
      </c>
      <c r="AH71" s="69" t="str">
        <f t="shared" ref="AH71:AH78" si="155">IF(AI71="","","(")</f>
        <v/>
      </c>
      <c r="AI71" s="70" t="str">
        <f t="shared" ref="AI71:AI78" si="156">IF(J71="","",J71)</f>
        <v/>
      </c>
      <c r="AJ71" s="64" t="str">
        <f t="shared" ref="AJ71:AJ78" si="157">IF(AI71="","",",")</f>
        <v/>
      </c>
      <c r="AK71" s="64" t="str">
        <f t="shared" ref="AK71:AK78" si="158">IF(K71="","",K71)</f>
        <v/>
      </c>
      <c r="AL71" s="64" t="str">
        <f t="shared" ref="AL71:AL78" si="159">IF(AI71="","",",")</f>
        <v/>
      </c>
      <c r="AM71" s="64" t="str">
        <f t="shared" ref="AM71:AM78" si="160">IF(AI71="","",450)</f>
        <v/>
      </c>
      <c r="AN71" s="64" t="str">
        <f t="shared" ref="AN71:AN78" si="161">IF(AI71="","",")")</f>
        <v/>
      </c>
    </row>
    <row r="72" spans="1:40" ht="25.5" thickTop="1" thickBot="1" x14ac:dyDescent="0.4">
      <c r="B72" t="s">
        <v>997</v>
      </c>
      <c r="C72" s="82" t="s">
        <v>998</v>
      </c>
      <c r="D72" s="83"/>
      <c r="E72" s="83"/>
      <c r="F72" s="83"/>
      <c r="G72" s="83"/>
      <c r="H72" s="83"/>
      <c r="I72" s="83"/>
      <c r="J72" s="83"/>
      <c r="K72" s="83"/>
      <c r="L72" s="84" t="str">
        <f>IF(C72="","",_xlfn.CONCAT("       triggerLine: ","""",C72,", ",M72:AN72,""", sC: ","""",B72,""", lines: ["))</f>
        <v xml:space="preserve">       triggerLine: "ASAMBLEA UNO, ", sC: "ta as", lines: [</v>
      </c>
      <c r="M72" s="56" t="str">
        <f t="shared" si="135"/>
        <v/>
      </c>
      <c r="N72" s="57" t="str">
        <f t="shared" si="136"/>
        <v/>
      </c>
      <c r="O72" s="58" t="str">
        <f t="shared" si="137"/>
        <v/>
      </c>
      <c r="P72" s="59" t="str">
        <f t="shared" si="138"/>
        <v/>
      </c>
      <c r="Q72" s="60" t="str">
        <f t="shared" si="139"/>
        <v/>
      </c>
      <c r="R72" s="61" t="str">
        <f t="shared" si="134"/>
        <v/>
      </c>
      <c r="S72" s="56" t="str">
        <f t="shared" si="140"/>
        <v/>
      </c>
      <c r="T72" s="62" t="str">
        <f t="shared" si="141"/>
        <v/>
      </c>
      <c r="U72" s="63" t="str">
        <f t="shared" si="142"/>
        <v/>
      </c>
      <c r="V72" s="64" t="str">
        <f t="shared" si="143"/>
        <v/>
      </c>
      <c r="W72" s="65" t="str">
        <f t="shared" si="144"/>
        <v/>
      </c>
      <c r="X72" s="64" t="str">
        <f t="shared" si="145"/>
        <v/>
      </c>
      <c r="Y72" s="64" t="str">
        <f t="shared" si="146"/>
        <v/>
      </c>
      <c r="Z72" s="56" t="str">
        <f t="shared" si="147"/>
        <v/>
      </c>
      <c r="AA72" s="66" t="str">
        <f t="shared" si="148"/>
        <v/>
      </c>
      <c r="AB72" s="57" t="str">
        <f t="shared" si="149"/>
        <v/>
      </c>
      <c r="AC72" s="67" t="str">
        <f t="shared" si="150"/>
        <v/>
      </c>
      <c r="AD72" s="59" t="str">
        <f t="shared" si="151"/>
        <v/>
      </c>
      <c r="AE72" s="68" t="str">
        <f t="shared" si="152"/>
        <v/>
      </c>
      <c r="AF72" s="61" t="str">
        <f t="shared" si="153"/>
        <v/>
      </c>
      <c r="AG72" s="61" t="str">
        <f t="shared" si="154"/>
        <v/>
      </c>
      <c r="AH72" s="69" t="str">
        <f t="shared" si="155"/>
        <v/>
      </c>
      <c r="AI72" s="70" t="str">
        <f t="shared" si="156"/>
        <v/>
      </c>
      <c r="AJ72" s="64" t="str">
        <f t="shared" si="157"/>
        <v/>
      </c>
      <c r="AK72" s="64" t="str">
        <f t="shared" si="158"/>
        <v/>
      </c>
      <c r="AL72" s="64" t="str">
        <f t="shared" si="159"/>
        <v/>
      </c>
      <c r="AM72" s="64" t="str">
        <f t="shared" si="160"/>
        <v/>
      </c>
      <c r="AN72" s="64" t="str">
        <f t="shared" si="161"/>
        <v/>
      </c>
    </row>
    <row r="73" spans="1:40" ht="25.5" thickTop="1" thickBot="1" x14ac:dyDescent="0.4">
      <c r="B73" t="s">
        <v>999</v>
      </c>
      <c r="C73" s="85" t="s">
        <v>1000</v>
      </c>
      <c r="D73" s="86"/>
      <c r="E73" s="86"/>
      <c r="F73" s="86"/>
      <c r="G73" s="86"/>
      <c r="H73" s="87"/>
      <c r="I73" s="87"/>
      <c r="J73" s="87"/>
      <c r="K73" s="87"/>
      <c r="L73" s="88" t="str">
        <f>IF(C73="","",_xlfn.CONCAT("            { line: ","""",C73,", ",M73:AN73,""", sC: ","""",B73,"""},"))</f>
        <v xml:space="preserve">            { line: "ASAMBLEA DOS, ", sC: "as"},</v>
      </c>
      <c r="M73" s="56" t="str">
        <f t="shared" si="135"/>
        <v/>
      </c>
      <c r="N73" s="57" t="str">
        <f t="shared" si="136"/>
        <v/>
      </c>
      <c r="O73" s="58" t="str">
        <f t="shared" si="137"/>
        <v/>
      </c>
      <c r="P73" s="59" t="str">
        <f t="shared" si="138"/>
        <v/>
      </c>
      <c r="Q73" s="60" t="str">
        <f t="shared" si="139"/>
        <v/>
      </c>
      <c r="R73" s="61" t="str">
        <f t="shared" si="134"/>
        <v/>
      </c>
      <c r="S73" s="56" t="str">
        <f t="shared" si="140"/>
        <v/>
      </c>
      <c r="T73" s="62" t="str">
        <f t="shared" si="141"/>
        <v/>
      </c>
      <c r="U73" s="63" t="str">
        <f t="shared" si="142"/>
        <v/>
      </c>
      <c r="V73" s="64" t="str">
        <f t="shared" si="143"/>
        <v/>
      </c>
      <c r="W73" s="65" t="str">
        <f t="shared" si="144"/>
        <v/>
      </c>
      <c r="X73" s="64" t="str">
        <f t="shared" si="145"/>
        <v/>
      </c>
      <c r="Y73" s="64" t="str">
        <f t="shared" si="146"/>
        <v/>
      </c>
      <c r="Z73" s="56" t="str">
        <f t="shared" si="147"/>
        <v/>
      </c>
      <c r="AA73" s="66" t="str">
        <f t="shared" si="148"/>
        <v/>
      </c>
      <c r="AB73" s="57" t="str">
        <f t="shared" si="149"/>
        <v/>
      </c>
      <c r="AC73" s="67" t="str">
        <f t="shared" si="150"/>
        <v/>
      </c>
      <c r="AD73" s="59" t="str">
        <f t="shared" si="151"/>
        <v/>
      </c>
      <c r="AE73" s="68" t="str">
        <f t="shared" si="152"/>
        <v/>
      </c>
      <c r="AF73" s="61" t="str">
        <f t="shared" si="153"/>
        <v/>
      </c>
      <c r="AG73" s="61" t="str">
        <f t="shared" si="154"/>
        <v/>
      </c>
      <c r="AH73" s="69" t="str">
        <f t="shared" si="155"/>
        <v/>
      </c>
      <c r="AI73" s="70" t="str">
        <f t="shared" si="156"/>
        <v/>
      </c>
      <c r="AJ73" s="64" t="str">
        <f t="shared" si="157"/>
        <v/>
      </c>
      <c r="AK73" s="64" t="str">
        <f t="shared" si="158"/>
        <v/>
      </c>
      <c r="AL73" s="64" t="str">
        <f t="shared" si="159"/>
        <v/>
      </c>
      <c r="AM73" s="64" t="str">
        <f t="shared" si="160"/>
        <v/>
      </c>
      <c r="AN73" s="64" t="str">
        <f t="shared" si="161"/>
        <v/>
      </c>
    </row>
    <row r="74" spans="1:40" ht="25.5" thickTop="1" thickBot="1" x14ac:dyDescent="0.4">
      <c r="B74" t="s">
        <v>999</v>
      </c>
      <c r="C74" s="85" t="s">
        <v>1001</v>
      </c>
      <c r="D74" s="89"/>
      <c r="E74" s="89"/>
      <c r="F74" s="89"/>
      <c r="G74" s="89"/>
      <c r="H74" s="90"/>
      <c r="I74" s="90"/>
      <c r="J74" s="90"/>
      <c r="K74" s="90"/>
      <c r="L74" s="88" t="str">
        <f>IF(C74="","",_xlfn.CONCAT("            { line: ","""",C74,", ",M74:AN74,""", sC: ","""",B74,"""},"))</f>
        <v xml:space="preserve">            { line: "ASAMBLEA TRES, ", sC: "as"},</v>
      </c>
      <c r="M74" s="56" t="str">
        <f t="shared" si="135"/>
        <v/>
      </c>
      <c r="N74" s="57" t="str">
        <f t="shared" si="136"/>
        <v/>
      </c>
      <c r="O74" s="58" t="str">
        <f t="shared" si="137"/>
        <v/>
      </c>
      <c r="P74" s="59" t="str">
        <f t="shared" si="138"/>
        <v/>
      </c>
      <c r="Q74" s="60" t="str">
        <f t="shared" si="139"/>
        <v/>
      </c>
      <c r="R74" s="61" t="str">
        <f t="shared" si="134"/>
        <v/>
      </c>
      <c r="S74" s="56" t="str">
        <f t="shared" si="140"/>
        <v/>
      </c>
      <c r="T74" s="62" t="str">
        <f t="shared" si="141"/>
        <v/>
      </c>
      <c r="U74" s="63" t="str">
        <f t="shared" si="142"/>
        <v/>
      </c>
      <c r="V74" s="64" t="str">
        <f t="shared" si="143"/>
        <v/>
      </c>
      <c r="W74" s="65" t="str">
        <f t="shared" si="144"/>
        <v/>
      </c>
      <c r="X74" s="64" t="str">
        <f t="shared" si="145"/>
        <v/>
      </c>
      <c r="Y74" s="64" t="str">
        <f t="shared" si="146"/>
        <v/>
      </c>
      <c r="Z74" s="56" t="str">
        <f t="shared" si="147"/>
        <v/>
      </c>
      <c r="AA74" s="66" t="str">
        <f t="shared" si="148"/>
        <v/>
      </c>
      <c r="AB74" s="57" t="str">
        <f t="shared" si="149"/>
        <v/>
      </c>
      <c r="AC74" s="67" t="str">
        <f t="shared" si="150"/>
        <v/>
      </c>
      <c r="AD74" s="59" t="str">
        <f t="shared" si="151"/>
        <v/>
      </c>
      <c r="AE74" s="68" t="str">
        <f t="shared" si="152"/>
        <v/>
      </c>
      <c r="AF74" s="61" t="str">
        <f t="shared" si="153"/>
        <v/>
      </c>
      <c r="AG74" s="61" t="str">
        <f t="shared" si="154"/>
        <v/>
      </c>
      <c r="AH74" s="69" t="str">
        <f t="shared" si="155"/>
        <v/>
      </c>
      <c r="AI74" s="70" t="str">
        <f t="shared" si="156"/>
        <v/>
      </c>
      <c r="AJ74" s="64" t="str">
        <f t="shared" si="157"/>
        <v/>
      </c>
      <c r="AK74" s="64" t="str">
        <f t="shared" si="158"/>
        <v/>
      </c>
      <c r="AL74" s="64" t="str">
        <f t="shared" si="159"/>
        <v/>
      </c>
      <c r="AM74" s="64" t="str">
        <f t="shared" si="160"/>
        <v/>
      </c>
      <c r="AN74" s="64" t="str">
        <f t="shared" si="161"/>
        <v/>
      </c>
    </row>
    <row r="75" spans="1:40" ht="25.5" thickTop="1" thickBot="1" x14ac:dyDescent="0.4">
      <c r="B75" t="s">
        <v>999</v>
      </c>
      <c r="C75" s="85" t="s">
        <v>1002</v>
      </c>
      <c r="D75" s="86"/>
      <c r="E75" s="86"/>
      <c r="F75" s="86"/>
      <c r="G75" s="86"/>
      <c r="H75" s="87"/>
      <c r="I75" s="87"/>
      <c r="J75" s="87"/>
      <c r="K75" s="87"/>
      <c r="L75" s="88" t="str">
        <f>IF(C75="","",_xlfn.CONCAT("            { line: ","""",C75,", ",M75:AN75,""", sC: ","""",B75,"""},"))</f>
        <v xml:space="preserve">            { line: "ASAMBLEA CUATRO, ", sC: "as"},</v>
      </c>
      <c r="M75" s="56" t="str">
        <f t="shared" si="135"/>
        <v/>
      </c>
      <c r="N75" s="57" t="str">
        <f t="shared" si="136"/>
        <v/>
      </c>
      <c r="O75" s="58" t="str">
        <f t="shared" si="137"/>
        <v/>
      </c>
      <c r="P75" s="59" t="str">
        <f t="shared" si="138"/>
        <v/>
      </c>
      <c r="Q75" s="60" t="str">
        <f t="shared" si="139"/>
        <v/>
      </c>
      <c r="R75" s="61" t="str">
        <f t="shared" si="134"/>
        <v/>
      </c>
      <c r="S75" s="56" t="str">
        <f t="shared" si="140"/>
        <v/>
      </c>
      <c r="T75" s="62" t="str">
        <f t="shared" si="141"/>
        <v/>
      </c>
      <c r="U75" s="63" t="str">
        <f t="shared" si="142"/>
        <v/>
      </c>
      <c r="V75" s="64" t="str">
        <f t="shared" si="143"/>
        <v/>
      </c>
      <c r="W75" s="65" t="str">
        <f t="shared" si="144"/>
        <v/>
      </c>
      <c r="X75" s="64" t="str">
        <f t="shared" si="145"/>
        <v/>
      </c>
      <c r="Y75" s="64" t="str">
        <f t="shared" si="146"/>
        <v/>
      </c>
      <c r="Z75" s="56" t="str">
        <f t="shared" si="147"/>
        <v/>
      </c>
      <c r="AA75" s="66" t="str">
        <f t="shared" si="148"/>
        <v/>
      </c>
      <c r="AB75" s="57" t="str">
        <f t="shared" si="149"/>
        <v/>
      </c>
      <c r="AC75" s="67" t="str">
        <f t="shared" si="150"/>
        <v/>
      </c>
      <c r="AD75" s="59" t="str">
        <f t="shared" si="151"/>
        <v/>
      </c>
      <c r="AE75" s="68" t="str">
        <f t="shared" si="152"/>
        <v/>
      </c>
      <c r="AF75" s="61" t="str">
        <f t="shared" si="153"/>
        <v/>
      </c>
      <c r="AG75" s="61" t="str">
        <f t="shared" si="154"/>
        <v/>
      </c>
      <c r="AH75" s="69" t="str">
        <f t="shared" si="155"/>
        <v/>
      </c>
      <c r="AI75" s="70" t="str">
        <f t="shared" si="156"/>
        <v/>
      </c>
      <c r="AJ75" s="64" t="str">
        <f t="shared" si="157"/>
        <v/>
      </c>
      <c r="AK75" s="64" t="str">
        <f t="shared" si="158"/>
        <v/>
      </c>
      <c r="AL75" s="64" t="str">
        <f t="shared" si="159"/>
        <v/>
      </c>
      <c r="AM75" s="64" t="str">
        <f t="shared" si="160"/>
        <v/>
      </c>
      <c r="AN75" s="64" t="str">
        <f t="shared" si="161"/>
        <v/>
      </c>
    </row>
    <row r="76" spans="1:40" ht="25.5" thickTop="1" thickBot="1" x14ac:dyDescent="0.4">
      <c r="B76" t="s">
        <v>999</v>
      </c>
      <c r="C76" s="85" t="s">
        <v>1003</v>
      </c>
      <c r="D76" s="89"/>
      <c r="E76" s="89"/>
      <c r="F76" s="89"/>
      <c r="G76" s="89"/>
      <c r="H76" s="90"/>
      <c r="I76" s="90"/>
      <c r="J76" s="90"/>
      <c r="K76" s="90"/>
      <c r="L76" s="88" t="str">
        <f>IF(C76="","",_xlfn.CONCAT("            { line: ","""",C76,", ",M76:AN76,""", sC: ","""",B76,"""},"))</f>
        <v xml:space="preserve">            { line: "ASAMBLEA CISCO, ", sC: "as"},</v>
      </c>
      <c r="M76" s="56" t="str">
        <f t="shared" si="135"/>
        <v/>
      </c>
      <c r="N76" s="57" t="str">
        <f t="shared" si="136"/>
        <v/>
      </c>
      <c r="O76" s="58" t="str">
        <f t="shared" si="137"/>
        <v/>
      </c>
      <c r="P76" s="59" t="str">
        <f t="shared" si="138"/>
        <v/>
      </c>
      <c r="Q76" s="60" t="str">
        <f t="shared" si="139"/>
        <v/>
      </c>
      <c r="R76" s="61" t="str">
        <f t="shared" si="134"/>
        <v/>
      </c>
      <c r="S76" s="56" t="str">
        <f t="shared" si="140"/>
        <v/>
      </c>
      <c r="T76" s="62" t="str">
        <f t="shared" si="141"/>
        <v/>
      </c>
      <c r="U76" s="63" t="str">
        <f t="shared" si="142"/>
        <v/>
      </c>
      <c r="V76" s="64" t="str">
        <f t="shared" si="143"/>
        <v/>
      </c>
      <c r="W76" s="65" t="str">
        <f t="shared" si="144"/>
        <v/>
      </c>
      <c r="X76" s="64" t="str">
        <f t="shared" si="145"/>
        <v/>
      </c>
      <c r="Y76" s="64" t="str">
        <f t="shared" si="146"/>
        <v/>
      </c>
      <c r="Z76" s="56" t="str">
        <f t="shared" si="147"/>
        <v/>
      </c>
      <c r="AA76" s="66" t="str">
        <f t="shared" si="148"/>
        <v/>
      </c>
      <c r="AB76" s="57" t="str">
        <f t="shared" si="149"/>
        <v/>
      </c>
      <c r="AC76" s="67" t="str">
        <f t="shared" si="150"/>
        <v/>
      </c>
      <c r="AD76" s="59" t="str">
        <f t="shared" si="151"/>
        <v/>
      </c>
      <c r="AE76" s="68" t="str">
        <f t="shared" si="152"/>
        <v/>
      </c>
      <c r="AF76" s="61" t="str">
        <f t="shared" si="153"/>
        <v/>
      </c>
      <c r="AG76" s="61" t="str">
        <f t="shared" si="154"/>
        <v/>
      </c>
      <c r="AH76" s="69" t="str">
        <f t="shared" si="155"/>
        <v/>
      </c>
      <c r="AI76" s="70" t="str">
        <f t="shared" si="156"/>
        <v/>
      </c>
      <c r="AJ76" s="64" t="str">
        <f t="shared" si="157"/>
        <v/>
      </c>
      <c r="AK76" s="64" t="str">
        <f t="shared" si="158"/>
        <v/>
      </c>
      <c r="AL76" s="64" t="str">
        <f t="shared" si="159"/>
        <v/>
      </c>
      <c r="AM76" s="64" t="str">
        <f t="shared" si="160"/>
        <v/>
      </c>
      <c r="AN76" s="64" t="str">
        <f t="shared" si="161"/>
        <v/>
      </c>
    </row>
    <row r="77" spans="1:40" ht="25.5" thickTop="1" thickBot="1" x14ac:dyDescent="0.4">
      <c r="B77" t="s">
        <v>999</v>
      </c>
      <c r="C77" s="85" t="s">
        <v>1004</v>
      </c>
      <c r="D77" s="91"/>
      <c r="E77" s="91"/>
      <c r="F77" s="91"/>
      <c r="G77" s="91"/>
      <c r="H77" s="92"/>
      <c r="I77" s="92"/>
      <c r="J77" s="92"/>
      <c r="K77" s="92"/>
      <c r="L77" s="88" t="str">
        <f>IF(C77="","",_xlfn.CONCAT("            { line: ","""",C77,", ",M77:AN77,""", sC: ","""",B77,"""},"))</f>
        <v xml:space="preserve">            { line: "ASAMBLEA SEIS, ", sC: "as"},</v>
      </c>
      <c r="M77" s="56" t="str">
        <f t="shared" si="135"/>
        <v/>
      </c>
      <c r="N77" s="57" t="str">
        <f t="shared" si="136"/>
        <v/>
      </c>
      <c r="O77" s="58" t="str">
        <f t="shared" si="137"/>
        <v/>
      </c>
      <c r="P77" s="59" t="str">
        <f t="shared" si="138"/>
        <v/>
      </c>
      <c r="Q77" s="60" t="str">
        <f t="shared" si="139"/>
        <v/>
      </c>
      <c r="R77" s="61" t="str">
        <f t="shared" si="134"/>
        <v/>
      </c>
      <c r="S77" s="56" t="str">
        <f t="shared" si="140"/>
        <v/>
      </c>
      <c r="T77" s="62" t="str">
        <f t="shared" si="141"/>
        <v/>
      </c>
      <c r="U77" s="63" t="str">
        <f t="shared" si="142"/>
        <v/>
      </c>
      <c r="V77" s="64" t="str">
        <f t="shared" si="143"/>
        <v/>
      </c>
      <c r="W77" s="65" t="str">
        <f t="shared" si="144"/>
        <v/>
      </c>
      <c r="X77" s="64" t="str">
        <f t="shared" si="145"/>
        <v/>
      </c>
      <c r="Y77" s="64" t="str">
        <f t="shared" si="146"/>
        <v/>
      </c>
      <c r="Z77" s="56" t="str">
        <f t="shared" si="147"/>
        <v/>
      </c>
      <c r="AA77" s="66" t="str">
        <f t="shared" si="148"/>
        <v/>
      </c>
      <c r="AB77" s="57" t="str">
        <f t="shared" si="149"/>
        <v/>
      </c>
      <c r="AC77" s="67" t="str">
        <f t="shared" si="150"/>
        <v/>
      </c>
      <c r="AD77" s="59" t="str">
        <f t="shared" si="151"/>
        <v/>
      </c>
      <c r="AE77" s="68" t="str">
        <f t="shared" si="152"/>
        <v/>
      </c>
      <c r="AF77" s="61" t="str">
        <f t="shared" si="153"/>
        <v/>
      </c>
      <c r="AG77" s="61" t="str">
        <f t="shared" si="154"/>
        <v/>
      </c>
      <c r="AH77" s="69" t="str">
        <f t="shared" si="155"/>
        <v/>
      </c>
      <c r="AI77" s="70" t="str">
        <f t="shared" si="156"/>
        <v/>
      </c>
      <c r="AJ77" s="64" t="str">
        <f t="shared" si="157"/>
        <v/>
      </c>
      <c r="AK77" s="64" t="str">
        <f t="shared" si="158"/>
        <v/>
      </c>
      <c r="AL77" s="64" t="str">
        <f t="shared" si="159"/>
        <v/>
      </c>
      <c r="AM77" s="64" t="str">
        <f t="shared" si="160"/>
        <v/>
      </c>
      <c r="AN77" s="64" t="str">
        <f t="shared" si="161"/>
        <v/>
      </c>
    </row>
    <row r="78" spans="1:40" ht="25.5" thickTop="1" thickBot="1" x14ac:dyDescent="0.4">
      <c r="B78" t="s">
        <v>999</v>
      </c>
      <c r="C78" s="93" t="s">
        <v>1005</v>
      </c>
      <c r="D78" s="83"/>
      <c r="E78" s="83"/>
      <c r="F78" s="83"/>
      <c r="G78" s="83"/>
      <c r="H78" s="83"/>
      <c r="I78" s="83"/>
      <c r="J78" s="83"/>
      <c r="K78" s="83"/>
      <c r="L78" s="94" t="str">
        <f>IF(C78="","",_xlfn.CONCAT("            { line: ","""",C78,", ",M78:AN78,""", sC: ","""",B78,"""},  ]},"))</f>
        <v xml:space="preserve">            { line: "ASAMBLEA CIERRE, ", sC: "as"},  ]},</v>
      </c>
      <c r="M78" s="56" t="str">
        <f t="shared" si="135"/>
        <v/>
      </c>
      <c r="N78" s="57" t="str">
        <f t="shared" si="136"/>
        <v/>
      </c>
      <c r="O78" s="58" t="str">
        <f t="shared" si="137"/>
        <v/>
      </c>
      <c r="P78" s="59" t="str">
        <f t="shared" si="138"/>
        <v/>
      </c>
      <c r="Q78" s="60" t="str">
        <f t="shared" si="139"/>
        <v/>
      </c>
      <c r="R78" s="61" t="str">
        <f t="shared" si="134"/>
        <v/>
      </c>
      <c r="S78" s="56" t="str">
        <f t="shared" si="140"/>
        <v/>
      </c>
      <c r="T78" s="62" t="str">
        <f t="shared" si="141"/>
        <v/>
      </c>
      <c r="U78" s="63" t="str">
        <f t="shared" si="142"/>
        <v/>
      </c>
      <c r="V78" s="64" t="str">
        <f t="shared" si="143"/>
        <v/>
      </c>
      <c r="W78" s="65" t="str">
        <f t="shared" si="144"/>
        <v/>
      </c>
      <c r="X78" s="64" t="str">
        <f t="shared" si="145"/>
        <v/>
      </c>
      <c r="Y78" s="64" t="str">
        <f t="shared" si="146"/>
        <v/>
      </c>
      <c r="Z78" s="56" t="str">
        <f t="shared" si="147"/>
        <v/>
      </c>
      <c r="AA78" s="66" t="str">
        <f t="shared" si="148"/>
        <v/>
      </c>
      <c r="AB78" s="57" t="str">
        <f t="shared" si="149"/>
        <v/>
      </c>
      <c r="AC78" s="67" t="str">
        <f t="shared" si="150"/>
        <v/>
      </c>
      <c r="AD78" s="59" t="str">
        <f t="shared" si="151"/>
        <v/>
      </c>
      <c r="AE78" s="68" t="str">
        <f t="shared" si="152"/>
        <v/>
      </c>
      <c r="AF78" s="61" t="str">
        <f t="shared" si="153"/>
        <v/>
      </c>
      <c r="AG78" s="61" t="str">
        <f t="shared" si="154"/>
        <v/>
      </c>
      <c r="AH78" s="69" t="str">
        <f t="shared" si="155"/>
        <v/>
      </c>
      <c r="AI78" s="70" t="str">
        <f t="shared" si="156"/>
        <v/>
      </c>
      <c r="AJ78" s="64" t="str">
        <f t="shared" si="157"/>
        <v/>
      </c>
      <c r="AK78" s="64" t="str">
        <f t="shared" si="158"/>
        <v/>
      </c>
      <c r="AL78" s="64" t="str">
        <f t="shared" si="159"/>
        <v/>
      </c>
      <c r="AM78" s="64" t="str">
        <f t="shared" si="160"/>
        <v/>
      </c>
      <c r="AN78" s="64" t="str">
        <f t="shared" si="161"/>
        <v/>
      </c>
    </row>
    <row r="79" spans="1:40" ht="24" customHeight="1" x14ac:dyDescent="0.4">
      <c r="A79" s="95"/>
      <c r="B79" s="95"/>
      <c r="C79" s="95"/>
      <c r="D79" s="95"/>
      <c r="E79" s="95"/>
      <c r="F79" s="95"/>
      <c r="G79" s="95"/>
      <c r="H79" s="95"/>
      <c r="I79" s="95"/>
      <c r="J79" s="95"/>
      <c r="K79" s="95"/>
      <c r="L79" s="99" t="str">
        <f ca="1">_xlfn.CONCAT("]}, // ULTIMA LINEA DEL CANTO: ",L1)</f>
        <v xml:space="preserve">]}, // ULTIMA LINEA DEL CANTO: NO RESISTÁIS AL MAL </v>
      </c>
      <c r="M79" s="95"/>
    </row>
    <row r="80" spans="1:40" ht="20.25" x14ac:dyDescent="0.25">
      <c r="L80" s="100" t="s">
        <v>1008</v>
      </c>
      <c r="M8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16"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231</v>
      </c>
      <c r="E1" s="40"/>
      <c r="F1" s="40"/>
      <c r="G1" s="40"/>
      <c r="H1" s="40"/>
      <c r="I1" s="40"/>
      <c r="J1" s="40"/>
      <c r="K1" s="40"/>
      <c r="L1" s="41" t="str">
        <f ca="1">UPPER(VLOOKUP(C1,Table223[],3,FALSE))</f>
        <v>NO SUFRAS POR LOS MALVADOS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NO SUFRAS POR LOS MALVADOS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nosufrasporlosmalvados</v>
      </c>
      <c r="L7" s="48" t="str">
        <f ca="1">_xlfn.CONCAT("        id: ","""",C7,"""",",")</f>
        <v xml:space="preserve">        id: "nosufrasporlosmalvados",</v>
      </c>
    </row>
    <row r="8" spans="2:32" ht="23.25" x14ac:dyDescent="0.25">
      <c r="C8" t="str">
        <f ca="1">PROPER(L1)</f>
        <v>No Sufras Por Los Malvados</v>
      </c>
      <c r="L8" s="48" t="str">
        <f ca="1">_xlfn.CONCAT("        tt: ","""",C8,"""",",")</f>
        <v xml:space="preserve">        tt: "No Sufras Por Los Malvados",</v>
      </c>
    </row>
    <row r="9" spans="2:32" ht="23.25" x14ac:dyDescent="0.25">
      <c r="C9" t="str">
        <f ca="1">PROPER(L1)</f>
        <v>No Sufras Por Los Malvados</v>
      </c>
      <c r="L9" s="48" t="str">
        <f ca="1">_xlfn.CONCAT("        title: ","""",C9,"""",",")</f>
        <v xml:space="preserve">        title: "No Sufras Por Los Malvados",</v>
      </c>
    </row>
    <row r="10" spans="2:32" ht="23.25" x14ac:dyDescent="0.25">
      <c r="C10" t="str">
        <f ca="1">VLOOKUP(C1,Table223[],4,FALSE)</f>
        <v>Salmo 37 (36)</v>
      </c>
      <c r="L10" s="48" t="str">
        <f ca="1">_xlfn.CONCAT("        ","subtitle: ","""",C10,"""",",")</f>
        <v xml:space="preserve">        subtitle: "Salmo 37 (36)",</v>
      </c>
    </row>
    <row r="11" spans="2:32" ht="23.25" x14ac:dyDescent="0.25">
      <c r="C11" t="str">
        <f ca="1">_xlfn.CONCAT("category: [",VLOOKUP(C1,Table223[],16,FALSE),"],")</f>
        <v>category: ["Catecumenado","Cuaresma","Penitencial","Antiguo Testamento"],</v>
      </c>
      <c r="L11" s="48" t="str">
        <f ca="1">_xlfn.CONCAT("        ",C11)</f>
        <v xml:space="preserve">        category: ["Catecumenado","Cuaresma","Penitencial","Antiguo Testamento"],</v>
      </c>
    </row>
    <row r="12" spans="2:32" ht="23.25" x14ac:dyDescent="0.25">
      <c r="C12" t="str">
        <f ca="1">VLOOKUP(C1,Table223[],5,FALSE)</f>
        <v>Catecumenado</v>
      </c>
      <c r="L12" s="48" t="str">
        <f ca="1">_xlfn.CONCAT("        catCanto: ","""",C12,"""",",   // Precatecumenado | Catecumenado | Liturgia | Eleccion")</f>
        <v xml:space="preserve">        catCanto: "Catecumenado",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231</v>
      </c>
      <c r="L16" s="48" t="str">
        <f ca="1">_xlfn.CONCAT("        dbno: ","""",C16,"""",",")</f>
        <v xml:space="preserve">        dbno: "231",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nosufrasporlosmalvados</v>
      </c>
      <c r="L19" s="48" t="str">
        <f ca="1">_xlfn.CONCAT("        audioSrc: ","""/audio/",C19,".mp3""",",")</f>
        <v xml:space="preserve">        audioSrc: "/audio/nosufrasporlosmalvados.mp3",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230</v>
      </c>
      <c r="C26" t="str">
        <f ca="1">VLOOKUP(B26,Table4[],13,FALSE)</f>
        <v>"/resucito/src/index.html?canto=noresistaisalmal"</v>
      </c>
      <c r="L26" s="48" t="str">
        <f ca="1">_xlfn.CONCAT("        ant: ",C26,",")</f>
        <v xml:space="preserve">        ant: "/resucito/src/index.html?canto=noresistaisalmal",</v>
      </c>
    </row>
    <row r="27" spans="1:40" ht="23.25" x14ac:dyDescent="0.25">
      <c r="B27">
        <f ca="1">+C1+1</f>
        <v>232</v>
      </c>
      <c r="C27" t="str">
        <f ca="1">VLOOKUP(B27,Table4[],13,FALSE)</f>
        <v>"/resucito/src/index.html?canto=ohsenormicorazonyanoesambicioso"</v>
      </c>
      <c r="L27" s="48" t="str">
        <f ca="1">_xlfn.CONCAT("        sig: ",C27,",")</f>
        <v xml:space="preserve">        sig: "/resucito/src/index.html?canto=ohsenormicorazonyanoesambicioso",</v>
      </c>
    </row>
    <row r="28" spans="1:40" ht="23.25" x14ac:dyDescent="0.25">
      <c r="L28" s="46" t="s">
        <v>991</v>
      </c>
    </row>
    <row r="29" spans="1:40" ht="36" thickBot="1" x14ac:dyDescent="0.3">
      <c r="A29" s="49"/>
      <c r="B29" s="49"/>
      <c r="C29" s="49" t="s">
        <v>1048</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1048</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4">
      <c r="A94" s="95"/>
      <c r="B94" s="95"/>
      <c r="C94" s="95"/>
      <c r="D94" s="95"/>
      <c r="E94" s="95"/>
      <c r="F94" s="95"/>
      <c r="G94" s="95"/>
      <c r="H94" s="95"/>
      <c r="I94" s="95"/>
      <c r="J94" s="95"/>
      <c r="K94" s="95"/>
      <c r="L94" s="99" t="str">
        <f ca="1">_xlfn.CONCAT("]}, // ULTIMA LINEA DEL CANTO: ",L1)</f>
        <v>]}, // ULTIMA LINEA DEL CANTO: NO SUFRAS POR LOS MALVADOS</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232</v>
      </c>
      <c r="E1" s="40"/>
      <c r="F1" s="40"/>
      <c r="G1" s="40"/>
      <c r="H1" s="40"/>
      <c r="I1" s="40"/>
      <c r="J1" s="40"/>
      <c r="K1" s="40"/>
      <c r="L1" s="41" t="str">
        <f ca="1">UPPER(VLOOKUP(C1,Table223[],3,FALSE))</f>
        <v>OH SEÑOR, MI CORAZÓN YA NO ES AMBICIOSO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SEÑOR, MI CORAZÓN YA NO ES AMBICIOSO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ohsenormicorazonyanoesambicioso</v>
      </c>
      <c r="L7" s="48" t="str">
        <f ca="1">_xlfn.CONCAT("        id: ","""",C7,"""",",")</f>
        <v xml:space="preserve">        id: "ohsenormicorazonyanoesambicioso",</v>
      </c>
    </row>
    <row r="8" spans="2:32" ht="23.25" x14ac:dyDescent="0.25">
      <c r="C8" t="str">
        <f ca="1">PROPER(L1)</f>
        <v>Oh Señor, Mi Corazón Ya No Es Ambicioso</v>
      </c>
      <c r="L8" s="48" t="str">
        <f ca="1">_xlfn.CONCAT("        tt: ","""",C8,"""",",")</f>
        <v xml:space="preserve">        tt: "Oh Señor, Mi Corazón Ya No Es Ambicioso",</v>
      </c>
    </row>
    <row r="9" spans="2:32" ht="23.25" x14ac:dyDescent="0.25">
      <c r="C9" t="str">
        <f ca="1">PROPER(L1)</f>
        <v>Oh Señor, Mi Corazón Ya No Es Ambicioso</v>
      </c>
      <c r="L9" s="48" t="str">
        <f ca="1">_xlfn.CONCAT("        title: ","""",C9,"""",",")</f>
        <v xml:space="preserve">        title: "Oh Señor, Mi Corazón Ya No Es Ambicioso",</v>
      </c>
    </row>
    <row r="10" spans="2:32" ht="23.25" x14ac:dyDescent="0.25">
      <c r="C10" t="str">
        <f ca="1">VLOOKUP(C1,Table223[],4,FALSE)</f>
        <v>Salmo 131 (130)</v>
      </c>
      <c r="L10" s="48" t="str">
        <f ca="1">_xlfn.CONCAT("        ","subtitle: ","""",C10,"""",",")</f>
        <v xml:space="preserve">        subtitle: "Salmo 131 (130)",</v>
      </c>
    </row>
    <row r="11" spans="2:32" ht="23.25" x14ac:dyDescent="0.25">
      <c r="C11" t="str">
        <f ca="1">_xlfn.CONCAT("category: [",VLOOKUP(C1,Table223[],16,FALSE),"],")</f>
        <v>category: ["Catecumenado","Antiguo Testamento"],</v>
      </c>
      <c r="L11" s="48" t="str">
        <f ca="1">_xlfn.CONCAT("        ",C11)</f>
        <v xml:space="preserve">        category: ["Catecumenado","Antiguo Testamento"],</v>
      </c>
    </row>
    <row r="12" spans="2:32" ht="23.25" x14ac:dyDescent="0.25">
      <c r="C12" t="str">
        <f ca="1">VLOOKUP(C1,Table223[],5,FALSE)</f>
        <v>Catecumenado</v>
      </c>
      <c r="L12" s="48" t="str">
        <f ca="1">_xlfn.CONCAT("        catCanto: ","""",C12,"""",",   // Precatecumenado | Catecumenado | Liturgia | Eleccion")</f>
        <v xml:space="preserve">        catCanto: "Catecumenado",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232</v>
      </c>
      <c r="L16" s="48" t="str">
        <f ca="1">_xlfn.CONCAT("        dbno: ","""",C16,"""",",")</f>
        <v xml:space="preserve">        dbno: "232",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ohsenormicorazonyanoesambicioso</v>
      </c>
      <c r="L19" s="48" t="str">
        <f ca="1">_xlfn.CONCAT("        audioSrc: ","""/audio/",C19,".mp3""",",")</f>
        <v xml:space="preserve">        audioSrc: "/audio/ohsenormicorazonyanoesambicioso.mp3",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231</v>
      </c>
      <c r="C26" t="str">
        <f ca="1">VLOOKUP(B26,Table4[],13,FALSE)</f>
        <v>"/resucito/src/index.html?canto=nosufrasporlosmalvados"</v>
      </c>
      <c r="L26" s="48" t="str">
        <f ca="1">_xlfn.CONCAT("        ant: ",C26,",")</f>
        <v xml:space="preserve">        ant: "/resucito/src/index.html?canto=nosufrasporlosmalvados",</v>
      </c>
    </row>
    <row r="27" spans="1:40" ht="23.25" x14ac:dyDescent="0.25">
      <c r="B27">
        <f ca="1">+C1+1</f>
        <v>233</v>
      </c>
      <c r="C27" t="str">
        <f ca="1">VLOOKUP(B27,Table4[],13,FALSE)</f>
        <v>"/resucito/src/index.html?canto=senortumeescrutasyconoces"</v>
      </c>
      <c r="L27" s="48" t="str">
        <f ca="1">_xlfn.CONCAT("        sig: ",C27,",")</f>
        <v xml:space="preserve">        sig: "/resucito/src/index.html?canto=senortumeescrutasyconoces",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OH SEÑOR, MI CORAZÓN YA NO ES AMBICIOSO</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code</vt:lpstr>
      <vt:lpstr>Indice</vt:lpstr>
      <vt:lpstr>Index</vt:lpstr>
      <vt:lpstr>Index Web</vt:lpstr>
      <vt:lpstr>cantosJS</vt:lpstr>
      <vt:lpstr>Find</vt:lpstr>
      <vt:lpstr>html</vt:lpstr>
      <vt:lpstr>JACOB</vt:lpstr>
      <vt:lpstr>QUIÉN NOS SEPARARÁ</vt:lpstr>
      <vt:lpstr>HIMNO A LA CRUZ GLORIOSA</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2025-09-15T17:30:34Z</dcterms:modified>
</cp:coreProperties>
</file>