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25.xml" ContentType="application/vnd.ms-excel.controlproperties+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2BA54F41-CAF4-4DBA-B932-D41B8F035A93}" xr6:coauthVersionLast="47" xr6:coauthVersionMax="47" xr10:uidLastSave="{00000000-0000-0000-0000-000000000000}"/>
  <bookViews>
    <workbookView xWindow="-110" yWindow="-110" windowWidth="25820" windowHeight="15500" tabRatio="693" firstSheet="19" activeTab="23" xr2:uid="{0D11F155-520B-4420-B62A-CF367B912470}"/>
  </bookViews>
  <sheets>
    <sheet name="code" sheetId="14" r:id="rId1"/>
    <sheet name="Indice" sheetId="6" r:id="rId2"/>
    <sheet name="Index" sheetId="1" r:id="rId3"/>
    <sheet name="Index Web" sheetId="3" r:id="rId4"/>
    <sheet name="cantosJS" sheetId="2" r:id="rId5"/>
    <sheet name="QUÉ AMABLES SON TUS MORADAS (2)" sheetId="106" r:id="rId6"/>
    <sheet name="Find" sheetId="5" r:id="rId7"/>
    <sheet name="html" sheetId="8" r:id="rId8"/>
    <sheet name="SALVE, REINA DE LOS CIELOS" sheetId="107" r:id="rId9"/>
    <sheet name="SE ENCONTRARON DOS ÁNGELES" sheetId="108" r:id="rId10"/>
    <sheet name="SEÑOR, AYÚDAME A NO DUDAR DE TI" sheetId="109" r:id="rId11"/>
    <sheet name="SEÑOR, NO ME CORRIJAS EN TU CÓL" sheetId="110" r:id="rId12"/>
    <sheet name="SERMÓN DE LA MONTAÑA " sheetId="111" r:id="rId13"/>
    <sheet name="SHLOM LEJ MARIAM" sheetId="112" r:id="rId14"/>
    <sheet name="SI EL SEÑOR NO CONSTRUYE LA CAS" sheetId="113" r:id="rId15"/>
    <sheet name="SI HABÉIS RESUCITADO CON CRISTO" sheetId="114" r:id="rId16"/>
    <sheet name="SI HOY ESCUCHÁIS SU VOZ " sheetId="115" r:id="rId17"/>
    <sheet name="SI ME HE REFUGIADO EN EL SEÑOR" sheetId="116" r:id="rId18"/>
    <sheet name="SIÓN, MADRE DE TODOS LOS PUEBLO" sheetId="117" r:id="rId19"/>
    <sheet name="SOLA A SOLO" sheetId="118" r:id="rId20"/>
    <sheet name="STABAT MATER DOLOROSA" sheetId="119" r:id="rId21"/>
    <sheet name="SUBE DIOS ENTRE ACLAMACIONES" sheetId="120" r:id="rId22"/>
    <sheet name="TE ESTOY LLAMANDO, SEÑOR" sheetId="121" r:id="rId23"/>
    <sheet name="MARIA, MADRE MÍA" sheetId="7" r:id="rId24"/>
    <sheet name="boceto" sheetId="36" state="hidden" r:id="rId25"/>
  </sheets>
  <functionGroups builtInGroupCount="19"/>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85" i="7" l="1"/>
  <c r="AI85" i="7"/>
  <c r="AD85" i="7"/>
  <c r="AB85" i="7"/>
  <c r="AA85" i="7"/>
  <c r="W85" i="7"/>
  <c r="U85" i="7"/>
  <c r="T85" i="7"/>
  <c r="P85" i="7"/>
  <c r="N85" i="7"/>
  <c r="AK84" i="7"/>
  <c r="AI84" i="7"/>
  <c r="AN84" i="7" s="1"/>
  <c r="AH84" i="7"/>
  <c r="AD84" i="7"/>
  <c r="AB84" i="7"/>
  <c r="AA84" i="7" s="1"/>
  <c r="W84" i="7"/>
  <c r="U84" i="7"/>
  <c r="P84" i="7"/>
  <c r="N84" i="7"/>
  <c r="AK83" i="7"/>
  <c r="AI83" i="7"/>
  <c r="AH83" i="7"/>
  <c r="AD83" i="7"/>
  <c r="AB83" i="7"/>
  <c r="W83" i="7"/>
  <c r="U83" i="7"/>
  <c r="P83" i="7"/>
  <c r="N83" i="7"/>
  <c r="AK82" i="7"/>
  <c r="AI82" i="7"/>
  <c r="AD82" i="7"/>
  <c r="AB82" i="7"/>
  <c r="W82" i="7"/>
  <c r="U82" i="7"/>
  <c r="T82" i="7" s="1"/>
  <c r="P82" i="7"/>
  <c r="N82" i="7"/>
  <c r="M82" i="7"/>
  <c r="AK81" i="7"/>
  <c r="AI81" i="7"/>
  <c r="AD81" i="7"/>
  <c r="AB81" i="7"/>
  <c r="W81" i="7"/>
  <c r="U81" i="7"/>
  <c r="Z81" i="7" s="1"/>
  <c r="P81" i="7"/>
  <c r="N81" i="7"/>
  <c r="AK80" i="7"/>
  <c r="AI80" i="7"/>
  <c r="AH80" i="7"/>
  <c r="AD80" i="7"/>
  <c r="AB80" i="7"/>
  <c r="W80" i="7"/>
  <c r="U80" i="7"/>
  <c r="T80" i="7"/>
  <c r="P80" i="7"/>
  <c r="N80" i="7"/>
  <c r="R79" i="7"/>
  <c r="R68" i="7"/>
  <c r="AK67" i="7"/>
  <c r="AI67" i="7"/>
  <c r="AD67" i="7"/>
  <c r="AB67" i="7"/>
  <c r="W67" i="7"/>
  <c r="U67" i="7"/>
  <c r="P67" i="7"/>
  <c r="N67" i="7"/>
  <c r="M67" i="7" s="1"/>
  <c r="AK66" i="7"/>
  <c r="AI66" i="7"/>
  <c r="AD66" i="7"/>
  <c r="AB66" i="7"/>
  <c r="AC66" i="7" s="1"/>
  <c r="AA66" i="7"/>
  <c r="W66" i="7"/>
  <c r="U66" i="7"/>
  <c r="P66" i="7"/>
  <c r="N66" i="7"/>
  <c r="AK65" i="7"/>
  <c r="AI65" i="7"/>
  <c r="AH65" i="7" s="1"/>
  <c r="AD65" i="7"/>
  <c r="AB65" i="7"/>
  <c r="W65" i="7"/>
  <c r="U65" i="7"/>
  <c r="P65" i="7"/>
  <c r="N65" i="7"/>
  <c r="AK64" i="7"/>
  <c r="AI64" i="7"/>
  <c r="AH64" i="7"/>
  <c r="AD64" i="7"/>
  <c r="AB64" i="7"/>
  <c r="AA64" i="7"/>
  <c r="W64" i="7"/>
  <c r="U64" i="7"/>
  <c r="P64" i="7"/>
  <c r="N64" i="7"/>
  <c r="M64" i="7"/>
  <c r="AK63" i="7"/>
  <c r="AI63" i="7"/>
  <c r="AH63" i="7"/>
  <c r="AD63" i="7"/>
  <c r="AB63" i="7"/>
  <c r="W63" i="7"/>
  <c r="U63" i="7"/>
  <c r="P63" i="7"/>
  <c r="N63" i="7"/>
  <c r="AK62" i="7"/>
  <c r="AI62" i="7"/>
  <c r="AD62" i="7"/>
  <c r="AB62" i="7"/>
  <c r="W62" i="7"/>
  <c r="U62" i="7"/>
  <c r="P62" i="7"/>
  <c r="N62" i="7"/>
  <c r="R61" i="7"/>
  <c r="R49" i="7"/>
  <c r="AK48" i="7"/>
  <c r="AI48" i="7"/>
  <c r="AD48" i="7"/>
  <c r="AB48" i="7"/>
  <c r="W48" i="7"/>
  <c r="U48" i="7"/>
  <c r="P48" i="7"/>
  <c r="N48" i="7"/>
  <c r="AK47" i="7"/>
  <c r="AI47" i="7"/>
  <c r="AJ47" i="7" s="1"/>
  <c r="AH47" i="7"/>
  <c r="AD47" i="7"/>
  <c r="AB47" i="7"/>
  <c r="W47" i="7"/>
  <c r="U47" i="7"/>
  <c r="T47" i="7" s="1"/>
  <c r="P47" i="7"/>
  <c r="N47" i="7"/>
  <c r="AK46" i="7"/>
  <c r="AI46" i="7"/>
  <c r="AD46" i="7"/>
  <c r="AB46" i="7"/>
  <c r="AA46" i="7"/>
  <c r="W46" i="7"/>
  <c r="U46" i="7"/>
  <c r="P46" i="7"/>
  <c r="N46" i="7"/>
  <c r="AK45" i="7"/>
  <c r="AI45" i="7"/>
  <c r="AD45" i="7"/>
  <c r="AB45" i="7"/>
  <c r="W45" i="7"/>
  <c r="U45" i="7"/>
  <c r="P45" i="7"/>
  <c r="N45" i="7"/>
  <c r="AK44" i="7"/>
  <c r="AI44" i="7"/>
  <c r="AH44" i="7"/>
  <c r="AD44" i="7"/>
  <c r="AB44" i="7"/>
  <c r="AA44" i="7"/>
  <c r="W44" i="7"/>
  <c r="U44" i="7"/>
  <c r="T44" i="7" s="1"/>
  <c r="P44" i="7"/>
  <c r="N44" i="7"/>
  <c r="M44" i="7" s="1"/>
  <c r="AK43" i="7"/>
  <c r="AI43" i="7"/>
  <c r="AH43" i="7" s="1"/>
  <c r="AD43" i="7"/>
  <c r="AB43" i="7"/>
  <c r="AA43" i="7"/>
  <c r="W43" i="7"/>
  <c r="U43" i="7"/>
  <c r="T43" i="7" s="1"/>
  <c r="P43" i="7"/>
  <c r="N43" i="7"/>
  <c r="M43" i="7" s="1"/>
  <c r="R42" i="7"/>
  <c r="R73" i="7"/>
  <c r="AK80" i="121"/>
  <c r="AI80" i="121"/>
  <c r="AN80" i="121" s="1"/>
  <c r="AD80" i="121"/>
  <c r="AB80" i="121"/>
  <c r="AF80" i="121" s="1"/>
  <c r="W80" i="121"/>
  <c r="U80" i="121"/>
  <c r="X80" i="121" s="1"/>
  <c r="P80" i="121"/>
  <c r="N80" i="121"/>
  <c r="O80" i="121" s="1"/>
  <c r="AK79" i="121"/>
  <c r="AI79" i="121"/>
  <c r="AJ79" i="121" s="1"/>
  <c r="AD79" i="121"/>
  <c r="AB79" i="121"/>
  <c r="AE79" i="121" s="1"/>
  <c r="W79" i="121"/>
  <c r="U79" i="121"/>
  <c r="T79" i="121" s="1"/>
  <c r="P79" i="121"/>
  <c r="N79" i="121"/>
  <c r="M79" i="121" s="1"/>
  <c r="AK78" i="121"/>
  <c r="AI78" i="121"/>
  <c r="AH78" i="121" s="1"/>
  <c r="AG78" i="121"/>
  <c r="AF78" i="121"/>
  <c r="AE78" i="121"/>
  <c r="AD78" i="121"/>
  <c r="AB78" i="121"/>
  <c r="AC78" i="121" s="1"/>
  <c r="Y78" i="121"/>
  <c r="W78" i="121"/>
  <c r="V78" i="121"/>
  <c r="U78" i="121"/>
  <c r="Z78" i="121" s="1"/>
  <c r="P78" i="121"/>
  <c r="N78" i="121"/>
  <c r="R78" i="121" s="1"/>
  <c r="AK77" i="121"/>
  <c r="AI77" i="121"/>
  <c r="AM77" i="121" s="1"/>
  <c r="AD77" i="121"/>
  <c r="AC77" i="121"/>
  <c r="AB77" i="121"/>
  <c r="AE77" i="121" s="1"/>
  <c r="AA77" i="121"/>
  <c r="W77" i="121"/>
  <c r="U77" i="121"/>
  <c r="T77" i="121" s="1"/>
  <c r="P77" i="121"/>
  <c r="N77" i="121"/>
  <c r="O77" i="121" s="1"/>
  <c r="R76" i="121"/>
  <c r="AK75" i="121"/>
  <c r="AI75" i="121"/>
  <c r="AN75" i="121" s="1"/>
  <c r="AD75" i="121"/>
  <c r="AB75" i="121"/>
  <c r="AC75" i="121" s="1"/>
  <c r="W75" i="121"/>
  <c r="U75" i="121"/>
  <c r="X75" i="121" s="1"/>
  <c r="P75" i="121"/>
  <c r="N75" i="121"/>
  <c r="M75" i="121" s="1"/>
  <c r="AK74" i="121"/>
  <c r="AI74" i="121"/>
  <c r="AH74" i="121" s="1"/>
  <c r="AD74" i="121"/>
  <c r="AB74" i="121"/>
  <c r="AF74" i="121" s="1"/>
  <c r="Y74" i="121"/>
  <c r="W74" i="121"/>
  <c r="V74" i="121"/>
  <c r="U74" i="121"/>
  <c r="Z74" i="121" s="1"/>
  <c r="T74" i="121"/>
  <c r="P74" i="121"/>
  <c r="N74" i="121"/>
  <c r="R74" i="121" s="1"/>
  <c r="AN73" i="121"/>
  <c r="AK73" i="121"/>
  <c r="AI73" i="121"/>
  <c r="AM73" i="121" s="1"/>
  <c r="AD73" i="121"/>
  <c r="AB73" i="121"/>
  <c r="AE73" i="121" s="1"/>
  <c r="AA73" i="121"/>
  <c r="W73" i="121"/>
  <c r="U73" i="121"/>
  <c r="Z73" i="121" s="1"/>
  <c r="P73" i="121"/>
  <c r="N73" i="121"/>
  <c r="O73" i="121" s="1"/>
  <c r="AN72" i="121"/>
  <c r="AK72" i="121"/>
  <c r="AI72" i="121"/>
  <c r="AJ72" i="121" s="1"/>
  <c r="AD72" i="121"/>
  <c r="AB72" i="121"/>
  <c r="AE72" i="121" s="1"/>
  <c r="W72" i="121"/>
  <c r="U72" i="121"/>
  <c r="T72" i="121" s="1"/>
  <c r="P72" i="121"/>
  <c r="N72" i="121"/>
  <c r="R72" i="121" s="1"/>
  <c r="M72" i="121"/>
  <c r="AK71" i="121"/>
  <c r="AI71" i="121"/>
  <c r="AM71" i="121" s="1"/>
  <c r="AD71" i="121"/>
  <c r="AB71" i="121"/>
  <c r="AA71" i="121" s="1"/>
  <c r="W71" i="121"/>
  <c r="U71" i="121"/>
  <c r="Y71" i="121" s="1"/>
  <c r="Q71" i="121"/>
  <c r="P71" i="121"/>
  <c r="N71" i="121"/>
  <c r="O71" i="121" s="1"/>
  <c r="R70" i="121"/>
  <c r="R56" i="121"/>
  <c r="AK55" i="121"/>
  <c r="AI55" i="121"/>
  <c r="AN55" i="121" s="1"/>
  <c r="AD55" i="121"/>
  <c r="AB55" i="121"/>
  <c r="AF55" i="121" s="1"/>
  <c r="W55" i="121"/>
  <c r="U55" i="121"/>
  <c r="X55" i="121" s="1"/>
  <c r="P55" i="121"/>
  <c r="N55" i="121"/>
  <c r="O55" i="121" s="1"/>
  <c r="R66" i="121"/>
  <c r="AK60" i="121"/>
  <c r="AI60" i="121"/>
  <c r="AN60" i="121" s="1"/>
  <c r="AD60" i="121"/>
  <c r="AB60" i="121"/>
  <c r="AG60" i="121" s="1"/>
  <c r="W60" i="121"/>
  <c r="U60" i="121"/>
  <c r="Y60" i="121" s="1"/>
  <c r="P60" i="121"/>
  <c r="N60" i="121"/>
  <c r="Q60" i="121" s="1"/>
  <c r="AK59" i="121"/>
  <c r="AI59" i="121"/>
  <c r="AL59" i="121" s="1"/>
  <c r="AD59" i="121"/>
  <c r="AB59" i="121"/>
  <c r="AC59" i="121" s="1"/>
  <c r="W59" i="121"/>
  <c r="U59" i="121"/>
  <c r="Z59" i="121" s="1"/>
  <c r="P59" i="121"/>
  <c r="N59" i="121"/>
  <c r="M59" i="121" s="1"/>
  <c r="AK58" i="121"/>
  <c r="AI58" i="121"/>
  <c r="AH58" i="121" s="1"/>
  <c r="AD58" i="121"/>
  <c r="AB58" i="121"/>
  <c r="AE58" i="121" s="1"/>
  <c r="W58" i="121"/>
  <c r="U58" i="121"/>
  <c r="Z58" i="121" s="1"/>
  <c r="P58" i="121"/>
  <c r="N58" i="121"/>
  <c r="S58" i="121" s="1"/>
  <c r="AK57" i="121"/>
  <c r="AI57" i="121"/>
  <c r="AN57" i="121" s="1"/>
  <c r="AD57" i="121"/>
  <c r="AB57" i="121"/>
  <c r="AE57" i="121" s="1"/>
  <c r="W57" i="121"/>
  <c r="U57" i="121"/>
  <c r="X57" i="121" s="1"/>
  <c r="P57" i="121"/>
  <c r="N57" i="121"/>
  <c r="O57" i="121" s="1"/>
  <c r="AK54" i="121"/>
  <c r="AI54" i="121"/>
  <c r="AJ54" i="121" s="1"/>
  <c r="AD54" i="121"/>
  <c r="AB54" i="121"/>
  <c r="AG54" i="121" s="1"/>
  <c r="W54" i="121"/>
  <c r="U54" i="121"/>
  <c r="T54" i="121" s="1"/>
  <c r="P54" i="121"/>
  <c r="N54" i="121"/>
  <c r="M54" i="121" s="1"/>
  <c r="AK53" i="121"/>
  <c r="AI53" i="121"/>
  <c r="AH53" i="121" s="1"/>
  <c r="AD53" i="121"/>
  <c r="AB53" i="121"/>
  <c r="AG53" i="121" s="1"/>
  <c r="W53" i="121"/>
  <c r="U53" i="121"/>
  <c r="Z53" i="121" s="1"/>
  <c r="P53" i="121"/>
  <c r="N53" i="121"/>
  <c r="R53" i="121" s="1"/>
  <c r="AK52" i="121"/>
  <c r="AI52" i="121"/>
  <c r="AM52" i="121" s="1"/>
  <c r="AD52" i="121"/>
  <c r="AB52" i="121"/>
  <c r="AE52" i="121" s="1"/>
  <c r="W52" i="121"/>
  <c r="U52" i="121"/>
  <c r="V52" i="121" s="1"/>
  <c r="P52" i="121"/>
  <c r="N52" i="121"/>
  <c r="O52" i="121" s="1"/>
  <c r="AK51" i="121"/>
  <c r="AI51" i="121"/>
  <c r="AJ51" i="121" s="1"/>
  <c r="AD51" i="121"/>
  <c r="AB51" i="121"/>
  <c r="AF51" i="121" s="1"/>
  <c r="W51" i="121"/>
  <c r="U51" i="121"/>
  <c r="T51" i="121" s="1"/>
  <c r="P51" i="121"/>
  <c r="N51" i="121"/>
  <c r="S51" i="121" s="1"/>
  <c r="R50" i="121"/>
  <c r="R44" i="121"/>
  <c r="R39" i="121"/>
  <c r="R93" i="121"/>
  <c r="AK92" i="121"/>
  <c r="AI92" i="121"/>
  <c r="AJ92" i="121" s="1"/>
  <c r="AD92" i="121"/>
  <c r="AB92" i="121"/>
  <c r="AA92" i="121" s="1"/>
  <c r="W92" i="121"/>
  <c r="U92" i="121"/>
  <c r="Y92" i="121" s="1"/>
  <c r="P92" i="121"/>
  <c r="N92" i="121"/>
  <c r="Q92" i="121" s="1"/>
  <c r="AK91" i="121"/>
  <c r="AI91" i="121"/>
  <c r="AL91" i="121" s="1"/>
  <c r="AD91" i="121"/>
  <c r="AB91" i="121"/>
  <c r="AC91" i="121" s="1"/>
  <c r="W91" i="121"/>
  <c r="U91" i="121"/>
  <c r="V91" i="121" s="1"/>
  <c r="P91" i="121"/>
  <c r="N91" i="121"/>
  <c r="O91" i="121" s="1"/>
  <c r="AK90" i="121"/>
  <c r="AI90" i="121"/>
  <c r="AJ90" i="121" s="1"/>
  <c r="AD90" i="121"/>
  <c r="AB90" i="121"/>
  <c r="AA90" i="121" s="1"/>
  <c r="W90" i="121"/>
  <c r="U90" i="121"/>
  <c r="P90" i="121"/>
  <c r="N90" i="121"/>
  <c r="AK89" i="121"/>
  <c r="AI89" i="121"/>
  <c r="AH89" i="121" s="1"/>
  <c r="AD89" i="121"/>
  <c r="AB89" i="121"/>
  <c r="AF89" i="121" s="1"/>
  <c r="W89" i="121"/>
  <c r="U89" i="121"/>
  <c r="T89" i="121" s="1"/>
  <c r="P89" i="121"/>
  <c r="N89" i="121"/>
  <c r="O89" i="121" s="1"/>
  <c r="AK88" i="121"/>
  <c r="AI88" i="121"/>
  <c r="AD88" i="121"/>
  <c r="AB88" i="121"/>
  <c r="AC88" i="121" s="1"/>
  <c r="W88" i="121"/>
  <c r="U88" i="121"/>
  <c r="X88" i="121" s="1"/>
  <c r="P88" i="121"/>
  <c r="N88" i="121"/>
  <c r="M88" i="121" s="1"/>
  <c r="AK87" i="121"/>
  <c r="AI87" i="121"/>
  <c r="AD87" i="121"/>
  <c r="AB87" i="121"/>
  <c r="W87" i="121"/>
  <c r="U87" i="121"/>
  <c r="P87" i="121"/>
  <c r="N87" i="121"/>
  <c r="R87" i="121" s="1"/>
  <c r="AK86" i="121"/>
  <c r="AI86" i="121"/>
  <c r="AD86" i="121"/>
  <c r="AB86" i="121"/>
  <c r="AE86" i="121" s="1"/>
  <c r="W86" i="121"/>
  <c r="U86" i="121"/>
  <c r="V86" i="121" s="1"/>
  <c r="P86" i="121"/>
  <c r="N86" i="121"/>
  <c r="AK85" i="121"/>
  <c r="AI85" i="121"/>
  <c r="AJ85" i="121" s="1"/>
  <c r="AD85" i="121"/>
  <c r="AB85" i="121"/>
  <c r="AF85" i="121" s="1"/>
  <c r="W85" i="121"/>
  <c r="U85" i="121"/>
  <c r="T85" i="121" s="1"/>
  <c r="P85" i="121"/>
  <c r="N85" i="121"/>
  <c r="R84" i="121"/>
  <c r="AK69" i="121"/>
  <c r="AI69" i="121"/>
  <c r="AL69" i="121" s="1"/>
  <c r="AD69" i="121"/>
  <c r="AB69" i="121"/>
  <c r="AC69" i="121" s="1"/>
  <c r="W69" i="121"/>
  <c r="U69" i="121"/>
  <c r="Z69" i="121" s="1"/>
  <c r="P69" i="121"/>
  <c r="N69" i="121"/>
  <c r="M69" i="121" s="1"/>
  <c r="AK68" i="121"/>
  <c r="AI68" i="121"/>
  <c r="AM68" i="121" s="1"/>
  <c r="AD68" i="121"/>
  <c r="AB68" i="121"/>
  <c r="AA68" i="121" s="1"/>
  <c r="W68" i="121"/>
  <c r="U68" i="121"/>
  <c r="P68" i="121"/>
  <c r="N68" i="121"/>
  <c r="M68" i="121" s="1"/>
  <c r="AK67" i="121"/>
  <c r="AI67" i="121"/>
  <c r="AH67" i="121" s="1"/>
  <c r="AD67" i="121"/>
  <c r="AB67" i="121"/>
  <c r="AA67" i="121" s="1"/>
  <c r="W67" i="121"/>
  <c r="U67" i="121"/>
  <c r="X67" i="121" s="1"/>
  <c r="P67" i="121"/>
  <c r="N67" i="121"/>
  <c r="AK65" i="121"/>
  <c r="AI65" i="121"/>
  <c r="AD65" i="121"/>
  <c r="AB65" i="121"/>
  <c r="AC65" i="121" s="1"/>
  <c r="W65" i="121"/>
  <c r="U65" i="121"/>
  <c r="X65" i="121" s="1"/>
  <c r="P65" i="121"/>
  <c r="N65" i="121"/>
  <c r="AK64" i="121"/>
  <c r="AI64" i="121"/>
  <c r="AH64" i="121" s="1"/>
  <c r="AD64" i="121"/>
  <c r="AB64" i="121"/>
  <c r="W64" i="121"/>
  <c r="U64" i="121"/>
  <c r="P64" i="121"/>
  <c r="N64" i="121"/>
  <c r="AK63" i="121"/>
  <c r="AI63" i="121"/>
  <c r="AH63" i="121" s="1"/>
  <c r="AD63" i="121"/>
  <c r="AB63" i="121"/>
  <c r="AE63" i="121" s="1"/>
  <c r="W63" i="121"/>
  <c r="U63" i="121"/>
  <c r="Z63" i="121" s="1"/>
  <c r="P63" i="121"/>
  <c r="N63" i="121"/>
  <c r="O63" i="121" s="1"/>
  <c r="AK62" i="121"/>
  <c r="AI62" i="121"/>
  <c r="AD62" i="121"/>
  <c r="AB62" i="121"/>
  <c r="AG62" i="121" s="1"/>
  <c r="W62" i="121"/>
  <c r="U62" i="121"/>
  <c r="T62" i="121" s="1"/>
  <c r="P62" i="121"/>
  <c r="N62" i="121"/>
  <c r="R62" i="121" s="1"/>
  <c r="R61" i="121"/>
  <c r="AK49" i="121"/>
  <c r="AI49" i="121"/>
  <c r="AD49" i="121"/>
  <c r="AB49" i="121"/>
  <c r="AC49" i="121" s="1"/>
  <c r="W49" i="121"/>
  <c r="U49" i="121"/>
  <c r="P49" i="121"/>
  <c r="N49" i="121"/>
  <c r="S49" i="121" s="1"/>
  <c r="AK48" i="121"/>
  <c r="AI48" i="121"/>
  <c r="AN48" i="121" s="1"/>
  <c r="AD48" i="121"/>
  <c r="AB48" i="121"/>
  <c r="AF48" i="121" s="1"/>
  <c r="W48" i="121"/>
  <c r="U48" i="121"/>
  <c r="Y48" i="121" s="1"/>
  <c r="P48" i="121"/>
  <c r="N48" i="121"/>
  <c r="O48" i="121" s="1"/>
  <c r="AK47" i="121"/>
  <c r="AI47" i="121"/>
  <c r="AJ47" i="121" s="1"/>
  <c r="AD47" i="121"/>
  <c r="AB47" i="121"/>
  <c r="AC47" i="121" s="1"/>
  <c r="W47" i="121"/>
  <c r="U47" i="121"/>
  <c r="T47" i="121" s="1"/>
  <c r="P47" i="121"/>
  <c r="N47" i="121"/>
  <c r="R47" i="121" s="1"/>
  <c r="AK46" i="121"/>
  <c r="AI46" i="121"/>
  <c r="AM46" i="121" s="1"/>
  <c r="AD46" i="121"/>
  <c r="AB46" i="121"/>
  <c r="W46" i="121"/>
  <c r="U46" i="121"/>
  <c r="T46" i="121" s="1"/>
  <c r="P46" i="121"/>
  <c r="N46" i="121"/>
  <c r="R46" i="121" s="1"/>
  <c r="AK45" i="121"/>
  <c r="AI45" i="121"/>
  <c r="AM45" i="121" s="1"/>
  <c r="AD45" i="121"/>
  <c r="AB45" i="121"/>
  <c r="AF45" i="121" s="1"/>
  <c r="W45" i="121"/>
  <c r="U45" i="121"/>
  <c r="P45" i="121"/>
  <c r="N45" i="121"/>
  <c r="M45" i="121" s="1"/>
  <c r="AK43" i="121"/>
  <c r="AI43" i="121"/>
  <c r="AH43" i="121" s="1"/>
  <c r="AD43" i="121"/>
  <c r="AB43" i="121"/>
  <c r="AA43" i="121" s="1"/>
  <c r="W43" i="121"/>
  <c r="U43" i="121"/>
  <c r="P43" i="121"/>
  <c r="N43" i="121"/>
  <c r="O43" i="121" s="1"/>
  <c r="AK42" i="121"/>
  <c r="AI42" i="121"/>
  <c r="AJ42" i="121" s="1"/>
  <c r="AD42" i="121"/>
  <c r="AB42" i="121"/>
  <c r="AA42" i="121" s="1"/>
  <c r="W42" i="121"/>
  <c r="U42" i="121"/>
  <c r="Y42" i="121" s="1"/>
  <c r="P42" i="121"/>
  <c r="N42" i="121"/>
  <c r="R42" i="121" s="1"/>
  <c r="AK41" i="121"/>
  <c r="AI41" i="121"/>
  <c r="AM41" i="121" s="1"/>
  <c r="AD41" i="121"/>
  <c r="AB41" i="121"/>
  <c r="AC41" i="121" s="1"/>
  <c r="W41" i="121"/>
  <c r="U41" i="121"/>
  <c r="T41" i="121" s="1"/>
  <c r="P41" i="121"/>
  <c r="N41" i="121"/>
  <c r="M41" i="121" s="1"/>
  <c r="AK40" i="121"/>
  <c r="AI40" i="121"/>
  <c r="AH40" i="121" s="1"/>
  <c r="AD40" i="121"/>
  <c r="AB40" i="121"/>
  <c r="AF40" i="121" s="1"/>
  <c r="W40" i="121"/>
  <c r="U40" i="121"/>
  <c r="V40" i="121" s="1"/>
  <c r="P40" i="121"/>
  <c r="N40" i="121"/>
  <c r="M40" i="121" s="1"/>
  <c r="AK38" i="121"/>
  <c r="AI38" i="121"/>
  <c r="AH38" i="121" s="1"/>
  <c r="AD38" i="121"/>
  <c r="AB38" i="121"/>
  <c r="AF38" i="121" s="1"/>
  <c r="W38" i="121"/>
  <c r="U38" i="121"/>
  <c r="Y38" i="121" s="1"/>
  <c r="P38" i="121"/>
  <c r="N38" i="121"/>
  <c r="O38" i="121" s="1"/>
  <c r="AK37" i="121"/>
  <c r="AI37" i="121"/>
  <c r="AJ37" i="121" s="1"/>
  <c r="AD37" i="121"/>
  <c r="AB37" i="121"/>
  <c r="AA37" i="121" s="1"/>
  <c r="W37" i="121"/>
  <c r="U37" i="121"/>
  <c r="T37" i="121" s="1"/>
  <c r="P37" i="121"/>
  <c r="N37" i="121"/>
  <c r="R37" i="121" s="1"/>
  <c r="AK36" i="121"/>
  <c r="AI36" i="121"/>
  <c r="AM36" i="121" s="1"/>
  <c r="AD36" i="121"/>
  <c r="AB36" i="121"/>
  <c r="AC36" i="121" s="1"/>
  <c r="W36" i="121"/>
  <c r="U36" i="121"/>
  <c r="T36" i="121" s="1"/>
  <c r="P36" i="121"/>
  <c r="N36" i="121"/>
  <c r="R36" i="121" s="1"/>
  <c r="AK35" i="121"/>
  <c r="AI35" i="121"/>
  <c r="AM35" i="121" s="1"/>
  <c r="AD35" i="121"/>
  <c r="AB35" i="121"/>
  <c r="AF35" i="121" s="1"/>
  <c r="W35" i="121"/>
  <c r="U35" i="121"/>
  <c r="V35" i="121" s="1"/>
  <c r="P35" i="121"/>
  <c r="N35" i="121"/>
  <c r="M35" i="121" s="1"/>
  <c r="AK33" i="121"/>
  <c r="AI33" i="121"/>
  <c r="AD33" i="121"/>
  <c r="AB33" i="121"/>
  <c r="AA33" i="121" s="1"/>
  <c r="W33" i="121"/>
  <c r="U33" i="121"/>
  <c r="T33" i="121" s="1"/>
  <c r="P33" i="121"/>
  <c r="N33" i="121"/>
  <c r="O33" i="121" s="1"/>
  <c r="AK32" i="121"/>
  <c r="AI32" i="121"/>
  <c r="AJ32" i="121" s="1"/>
  <c r="AD32" i="121"/>
  <c r="AB32" i="121"/>
  <c r="AA32" i="121" s="1"/>
  <c r="W32" i="121"/>
  <c r="U32" i="121"/>
  <c r="Y32" i="121" s="1"/>
  <c r="P32" i="121"/>
  <c r="N32" i="121"/>
  <c r="R32" i="121" s="1"/>
  <c r="AK31" i="121"/>
  <c r="AI31" i="121"/>
  <c r="AM31" i="121" s="1"/>
  <c r="AD31" i="121"/>
  <c r="AB31" i="121"/>
  <c r="AC31" i="121" s="1"/>
  <c r="W31" i="121"/>
  <c r="U31" i="121"/>
  <c r="T31" i="121" s="1"/>
  <c r="P31" i="121"/>
  <c r="N31" i="121"/>
  <c r="M31" i="121" s="1"/>
  <c r="AK30" i="121"/>
  <c r="AI30" i="121"/>
  <c r="AH30" i="121" s="1"/>
  <c r="AD30" i="121"/>
  <c r="AB30" i="121"/>
  <c r="AF30" i="121" s="1"/>
  <c r="W30" i="121"/>
  <c r="U30" i="121"/>
  <c r="V30" i="121" s="1"/>
  <c r="P30" i="121"/>
  <c r="N30" i="121"/>
  <c r="M30" i="121" s="1"/>
  <c r="R34" i="121"/>
  <c r="L18" i="121"/>
  <c r="L17" i="121"/>
  <c r="L15" i="121"/>
  <c r="L14" i="121"/>
  <c r="L13" i="121"/>
  <c r="AK51" i="120"/>
  <c r="AI51" i="120"/>
  <c r="AN51" i="120" s="1"/>
  <c r="AD51" i="120"/>
  <c r="AB51" i="120"/>
  <c r="AF51" i="120" s="1"/>
  <c r="W51" i="120"/>
  <c r="U51" i="120"/>
  <c r="V51" i="120" s="1"/>
  <c r="P51" i="120"/>
  <c r="N51" i="120"/>
  <c r="O51" i="120" s="1"/>
  <c r="AK50" i="120"/>
  <c r="AI50" i="120"/>
  <c r="AJ50" i="120" s="1"/>
  <c r="AD50" i="120"/>
  <c r="AB50" i="120"/>
  <c r="AA50" i="120" s="1"/>
  <c r="W50" i="120"/>
  <c r="U50" i="120"/>
  <c r="T50" i="120" s="1"/>
  <c r="P50" i="120"/>
  <c r="N50" i="120"/>
  <c r="Q50" i="120" s="1"/>
  <c r="AM49" i="120"/>
  <c r="AL49" i="120"/>
  <c r="AK49" i="120"/>
  <c r="AJ49" i="120"/>
  <c r="AI49" i="120"/>
  <c r="AH49" i="120" s="1"/>
  <c r="AD49" i="120"/>
  <c r="AB49" i="120"/>
  <c r="AG49" i="120" s="1"/>
  <c r="W49" i="120"/>
  <c r="U49" i="120"/>
  <c r="Z49" i="120" s="1"/>
  <c r="P49" i="120"/>
  <c r="N49" i="120"/>
  <c r="R49" i="120" s="1"/>
  <c r="R48" i="120"/>
  <c r="R43" i="120"/>
  <c r="AK42" i="120"/>
  <c r="AI42" i="120"/>
  <c r="AN42" i="120" s="1"/>
  <c r="AD42" i="120"/>
  <c r="AB42" i="120"/>
  <c r="AF42" i="120" s="1"/>
  <c r="W42" i="120"/>
  <c r="U42" i="120"/>
  <c r="Y42" i="120" s="1"/>
  <c r="P42" i="120"/>
  <c r="N42" i="120"/>
  <c r="Q42" i="120" s="1"/>
  <c r="AK41" i="120"/>
  <c r="AI41" i="120"/>
  <c r="AM41" i="120" s="1"/>
  <c r="AD41" i="120"/>
  <c r="AB41" i="120"/>
  <c r="AE41" i="120" s="1"/>
  <c r="W41" i="120"/>
  <c r="U41" i="120"/>
  <c r="V41" i="120" s="1"/>
  <c r="P41" i="120"/>
  <c r="N41" i="120"/>
  <c r="O41" i="120" s="1"/>
  <c r="AK40" i="120"/>
  <c r="AI40" i="120"/>
  <c r="AJ40" i="120" s="1"/>
  <c r="AD40" i="120"/>
  <c r="AB40" i="120"/>
  <c r="AC40" i="120" s="1"/>
  <c r="W40" i="120"/>
  <c r="U40" i="120"/>
  <c r="T40" i="120" s="1"/>
  <c r="P40" i="120"/>
  <c r="N40" i="120"/>
  <c r="S40" i="120" s="1"/>
  <c r="R39" i="120"/>
  <c r="R101" i="120"/>
  <c r="AK100" i="120"/>
  <c r="AI100" i="120"/>
  <c r="AH100" i="120" s="1"/>
  <c r="AD100" i="120"/>
  <c r="AB100" i="120"/>
  <c r="AG100" i="120" s="1"/>
  <c r="W100" i="120"/>
  <c r="U100" i="120"/>
  <c r="Y100" i="120" s="1"/>
  <c r="P100" i="120"/>
  <c r="N100" i="120"/>
  <c r="M100" i="120" s="1"/>
  <c r="AK99" i="120"/>
  <c r="AI99" i="120"/>
  <c r="AL99" i="120" s="1"/>
  <c r="AD99" i="120"/>
  <c r="AB99" i="120"/>
  <c r="AC99" i="120" s="1"/>
  <c r="W99" i="120"/>
  <c r="U99" i="120"/>
  <c r="P99" i="120"/>
  <c r="N99" i="120"/>
  <c r="S99" i="120" s="1"/>
  <c r="AK98" i="120"/>
  <c r="AI98" i="120"/>
  <c r="AN98" i="120" s="1"/>
  <c r="AD98" i="120"/>
  <c r="AB98" i="120"/>
  <c r="W98" i="120"/>
  <c r="U98" i="120"/>
  <c r="P98" i="120"/>
  <c r="N98" i="120"/>
  <c r="S98" i="120" s="1"/>
  <c r="AK97" i="120"/>
  <c r="AI97" i="120"/>
  <c r="AN97" i="120" s="1"/>
  <c r="AD97" i="120"/>
  <c r="AB97" i="120"/>
  <c r="AG97" i="120" s="1"/>
  <c r="W97" i="120"/>
  <c r="U97" i="120"/>
  <c r="P97" i="120"/>
  <c r="N97" i="120"/>
  <c r="O97" i="120" s="1"/>
  <c r="AK96" i="120"/>
  <c r="AI96" i="120"/>
  <c r="AJ96" i="120" s="1"/>
  <c r="AD96" i="120"/>
  <c r="AB96" i="120"/>
  <c r="AA96" i="120" s="1"/>
  <c r="W96" i="120"/>
  <c r="U96" i="120"/>
  <c r="Y96" i="120" s="1"/>
  <c r="P96" i="120"/>
  <c r="N96" i="120"/>
  <c r="AK95" i="120"/>
  <c r="AI95" i="120"/>
  <c r="AD95" i="120"/>
  <c r="AB95" i="120"/>
  <c r="AA95" i="120" s="1"/>
  <c r="W95" i="120"/>
  <c r="U95" i="120"/>
  <c r="Z95" i="120" s="1"/>
  <c r="P95" i="120"/>
  <c r="N95" i="120"/>
  <c r="R95" i="120" s="1"/>
  <c r="AK94" i="120"/>
  <c r="AI94" i="120"/>
  <c r="AD94" i="120"/>
  <c r="AB94" i="120"/>
  <c r="AE94" i="120" s="1"/>
  <c r="W94" i="120"/>
  <c r="U94" i="120"/>
  <c r="V94" i="120" s="1"/>
  <c r="P94" i="120"/>
  <c r="N94" i="120"/>
  <c r="M94" i="120" s="1"/>
  <c r="AK93" i="120"/>
  <c r="AI93" i="120"/>
  <c r="AJ93" i="120" s="1"/>
  <c r="AD93" i="120"/>
  <c r="AB93" i="120"/>
  <c r="AC93" i="120" s="1"/>
  <c r="W93" i="120"/>
  <c r="U93" i="120"/>
  <c r="P93" i="120"/>
  <c r="N93" i="120"/>
  <c r="R92" i="120"/>
  <c r="AK88" i="120"/>
  <c r="AI88" i="120"/>
  <c r="AD88" i="120"/>
  <c r="AB88" i="120"/>
  <c r="W88" i="120"/>
  <c r="U88" i="120"/>
  <c r="V88" i="120" s="1"/>
  <c r="P88" i="120"/>
  <c r="N88" i="120"/>
  <c r="R88" i="120" s="1"/>
  <c r="L88" i="120"/>
  <c r="AK87" i="120"/>
  <c r="AI87" i="120"/>
  <c r="AM87" i="120" s="1"/>
  <c r="AD87" i="120"/>
  <c r="AB87" i="120"/>
  <c r="AE87" i="120" s="1"/>
  <c r="W87" i="120"/>
  <c r="U87" i="120"/>
  <c r="V87" i="120" s="1"/>
  <c r="P87" i="120"/>
  <c r="N87" i="120"/>
  <c r="Q87" i="120" s="1"/>
  <c r="L87" i="120"/>
  <c r="AK86" i="120"/>
  <c r="AI86" i="120"/>
  <c r="AH86" i="120" s="1"/>
  <c r="AD86" i="120"/>
  <c r="AB86" i="120"/>
  <c r="W86" i="120"/>
  <c r="U86" i="120"/>
  <c r="P86" i="120"/>
  <c r="N86" i="120"/>
  <c r="L86" i="120"/>
  <c r="AK85" i="120"/>
  <c r="AI85" i="120"/>
  <c r="AH85" i="120" s="1"/>
  <c r="AD85" i="120"/>
  <c r="AB85" i="120"/>
  <c r="AG85" i="120" s="1"/>
  <c r="W85" i="120"/>
  <c r="U85" i="120"/>
  <c r="Y85" i="120" s="1"/>
  <c r="P85" i="120"/>
  <c r="N85" i="120"/>
  <c r="Q85" i="120" s="1"/>
  <c r="L85" i="120"/>
  <c r="AK84" i="120"/>
  <c r="AI84" i="120"/>
  <c r="AL84" i="120" s="1"/>
  <c r="AD84" i="120"/>
  <c r="AB84" i="120"/>
  <c r="W84" i="120"/>
  <c r="U84" i="120"/>
  <c r="V84" i="120" s="1"/>
  <c r="P84" i="120"/>
  <c r="N84" i="120"/>
  <c r="O84" i="120" s="1"/>
  <c r="L84" i="120"/>
  <c r="AK83" i="120"/>
  <c r="AI83" i="120"/>
  <c r="AJ83" i="120" s="1"/>
  <c r="AD83" i="120"/>
  <c r="AB83" i="120"/>
  <c r="W83" i="120"/>
  <c r="U83" i="120"/>
  <c r="P83" i="120"/>
  <c r="N83" i="120"/>
  <c r="S83" i="120" s="1"/>
  <c r="L83" i="120"/>
  <c r="AK82" i="120"/>
  <c r="AI82" i="120"/>
  <c r="AJ82" i="120" s="1"/>
  <c r="AD82" i="120"/>
  <c r="AB82" i="120"/>
  <c r="AF82" i="120" s="1"/>
  <c r="W82" i="120"/>
  <c r="U82" i="120"/>
  <c r="X82" i="120" s="1"/>
  <c r="P82" i="120"/>
  <c r="N82" i="120"/>
  <c r="L82" i="120"/>
  <c r="AK81" i="120"/>
  <c r="AI81" i="120"/>
  <c r="AJ81" i="120" s="1"/>
  <c r="AD81" i="120"/>
  <c r="AB81" i="120"/>
  <c r="AC81" i="120" s="1"/>
  <c r="W81" i="120"/>
  <c r="U81" i="120"/>
  <c r="T81" i="120" s="1"/>
  <c r="P81" i="120"/>
  <c r="N81" i="120"/>
  <c r="L81" i="120"/>
  <c r="AK80" i="120"/>
  <c r="AI80" i="120"/>
  <c r="AL80" i="120" s="1"/>
  <c r="AD80" i="120"/>
  <c r="AB80" i="120"/>
  <c r="AA80" i="120" s="1"/>
  <c r="W80" i="120"/>
  <c r="U80" i="120"/>
  <c r="T80" i="120" s="1"/>
  <c r="P80" i="120"/>
  <c r="N80" i="120"/>
  <c r="L80" i="120"/>
  <c r="AK79" i="120"/>
  <c r="AI79" i="120"/>
  <c r="AN79" i="120" s="1"/>
  <c r="AD79" i="120"/>
  <c r="AB79" i="120"/>
  <c r="AE79" i="120" s="1"/>
  <c r="W79" i="120"/>
  <c r="U79" i="120"/>
  <c r="X79" i="120" s="1"/>
  <c r="P79" i="120"/>
  <c r="N79" i="120"/>
  <c r="O79" i="120" s="1"/>
  <c r="L79" i="120"/>
  <c r="AK78" i="120"/>
  <c r="AI78" i="120"/>
  <c r="AJ78" i="120" s="1"/>
  <c r="AD78" i="120"/>
  <c r="AB78" i="120"/>
  <c r="AC78" i="120" s="1"/>
  <c r="W78" i="120"/>
  <c r="U78" i="120"/>
  <c r="X78" i="120" s="1"/>
  <c r="P78" i="120"/>
  <c r="N78" i="120"/>
  <c r="M78" i="120" s="1"/>
  <c r="L78" i="120"/>
  <c r="AK77" i="120"/>
  <c r="AI77" i="120"/>
  <c r="AH77" i="120" s="1"/>
  <c r="AD77" i="120"/>
  <c r="AB77" i="120"/>
  <c r="AC77" i="120" s="1"/>
  <c r="W77" i="120"/>
  <c r="U77" i="120"/>
  <c r="Z77" i="120" s="1"/>
  <c r="P77" i="120"/>
  <c r="N77" i="120"/>
  <c r="Q77" i="120" s="1"/>
  <c r="L77" i="120"/>
  <c r="AK76" i="120"/>
  <c r="AI76" i="120"/>
  <c r="AJ76" i="120" s="1"/>
  <c r="AD76" i="120"/>
  <c r="AB76" i="120"/>
  <c r="W76" i="120"/>
  <c r="U76" i="120"/>
  <c r="V76" i="120" s="1"/>
  <c r="P76" i="120"/>
  <c r="N76" i="120"/>
  <c r="O76" i="120" s="1"/>
  <c r="L76" i="120"/>
  <c r="AK75" i="120"/>
  <c r="AI75" i="120"/>
  <c r="AJ75" i="120" s="1"/>
  <c r="AD75" i="120"/>
  <c r="AB75" i="120"/>
  <c r="AC75" i="120" s="1"/>
  <c r="W75" i="120"/>
  <c r="U75" i="120"/>
  <c r="P75" i="120"/>
  <c r="N75" i="120"/>
  <c r="M75" i="120" s="1"/>
  <c r="L75" i="120"/>
  <c r="AK74" i="120"/>
  <c r="AI74" i="120"/>
  <c r="AJ74" i="120" s="1"/>
  <c r="AD74" i="120"/>
  <c r="AB74" i="120"/>
  <c r="AA74" i="120" s="1"/>
  <c r="W74" i="120"/>
  <c r="U74" i="120"/>
  <c r="P74" i="120"/>
  <c r="N74" i="120"/>
  <c r="Q74" i="120" s="1"/>
  <c r="L74" i="120"/>
  <c r="AK73" i="120"/>
  <c r="AI73" i="120"/>
  <c r="AD73" i="120"/>
  <c r="AB73" i="120"/>
  <c r="AC73" i="120" s="1"/>
  <c r="W73" i="120"/>
  <c r="U73" i="120"/>
  <c r="V73" i="120" s="1"/>
  <c r="P73" i="120"/>
  <c r="N73" i="120"/>
  <c r="Q73" i="120" s="1"/>
  <c r="L73" i="120"/>
  <c r="AK72" i="120"/>
  <c r="AI72" i="120"/>
  <c r="AD72" i="120"/>
  <c r="AB72" i="120"/>
  <c r="AF72" i="120" s="1"/>
  <c r="W72" i="120"/>
  <c r="U72" i="120"/>
  <c r="V72" i="120" s="1"/>
  <c r="P72" i="120"/>
  <c r="N72" i="120"/>
  <c r="M72" i="120" s="1"/>
  <c r="L72" i="120"/>
  <c r="AK71" i="120"/>
  <c r="AI71" i="120"/>
  <c r="AN71" i="120" s="1"/>
  <c r="AD71" i="120"/>
  <c r="AB71" i="120"/>
  <c r="AE71" i="120" s="1"/>
  <c r="W71" i="120"/>
  <c r="U71" i="120"/>
  <c r="Z71" i="120" s="1"/>
  <c r="P71" i="120"/>
  <c r="N71" i="120"/>
  <c r="O71" i="120" s="1"/>
  <c r="L71" i="120"/>
  <c r="AK70" i="120"/>
  <c r="AI70" i="120"/>
  <c r="AJ70" i="120" s="1"/>
  <c r="AD70" i="120"/>
  <c r="AB70" i="120"/>
  <c r="AC70" i="120" s="1"/>
  <c r="W70" i="120"/>
  <c r="U70" i="120"/>
  <c r="P70" i="120"/>
  <c r="N70" i="120"/>
  <c r="O70" i="120" s="1"/>
  <c r="L70" i="120"/>
  <c r="AK69" i="120"/>
  <c r="AI69" i="120"/>
  <c r="AJ69" i="120" s="1"/>
  <c r="AD69" i="120"/>
  <c r="AB69" i="120"/>
  <c r="AC69" i="120" s="1"/>
  <c r="W69" i="120"/>
  <c r="U69" i="120"/>
  <c r="Z69" i="120" s="1"/>
  <c r="P69" i="120"/>
  <c r="N69" i="120"/>
  <c r="Q69" i="120" s="1"/>
  <c r="L69" i="120"/>
  <c r="AK68" i="120"/>
  <c r="AI68" i="120"/>
  <c r="AL68" i="120" s="1"/>
  <c r="AD68" i="120"/>
  <c r="AB68" i="120"/>
  <c r="W68" i="120"/>
  <c r="U68" i="120"/>
  <c r="V68" i="120" s="1"/>
  <c r="P68" i="120"/>
  <c r="N68" i="120"/>
  <c r="O68" i="120" s="1"/>
  <c r="L68" i="120"/>
  <c r="AK67" i="120"/>
  <c r="AI67" i="120"/>
  <c r="AJ67" i="120" s="1"/>
  <c r="AD67" i="120"/>
  <c r="AB67" i="120"/>
  <c r="W67" i="120"/>
  <c r="U67" i="120"/>
  <c r="T67" i="120" s="1"/>
  <c r="P67" i="120"/>
  <c r="N67" i="120"/>
  <c r="M67" i="120" s="1"/>
  <c r="L67" i="120"/>
  <c r="AK66" i="120"/>
  <c r="AI66" i="120"/>
  <c r="AH66" i="120" s="1"/>
  <c r="AD66" i="120"/>
  <c r="AB66" i="120"/>
  <c r="AA66" i="120" s="1"/>
  <c r="W66" i="120"/>
  <c r="U66" i="120"/>
  <c r="X66" i="120" s="1"/>
  <c r="P66" i="120"/>
  <c r="N66" i="120"/>
  <c r="L66" i="120"/>
  <c r="AK65" i="120"/>
  <c r="AI65" i="120"/>
  <c r="AH65" i="120" s="1"/>
  <c r="AD65" i="120"/>
  <c r="AB65" i="120"/>
  <c r="AC65" i="120" s="1"/>
  <c r="W65" i="120"/>
  <c r="U65" i="120"/>
  <c r="V65" i="120" s="1"/>
  <c r="P65" i="120"/>
  <c r="N65" i="120"/>
  <c r="M65" i="120" s="1"/>
  <c r="L65" i="120"/>
  <c r="AK64" i="120"/>
  <c r="AI64" i="120"/>
  <c r="AD64" i="120"/>
  <c r="AB64" i="120"/>
  <c r="AF64" i="120" s="1"/>
  <c r="W64" i="120"/>
  <c r="U64" i="120"/>
  <c r="Z64" i="120" s="1"/>
  <c r="P64" i="120"/>
  <c r="N64" i="120"/>
  <c r="L64" i="120"/>
  <c r="AK63" i="120"/>
  <c r="AI63" i="120"/>
  <c r="AM63" i="120" s="1"/>
  <c r="AD63" i="120"/>
  <c r="AB63" i="120"/>
  <c r="AA63" i="120" s="1"/>
  <c r="W63" i="120"/>
  <c r="U63" i="120"/>
  <c r="Y63" i="120" s="1"/>
  <c r="P63" i="120"/>
  <c r="N63" i="120"/>
  <c r="O63" i="120" s="1"/>
  <c r="L63" i="120"/>
  <c r="AK62" i="120"/>
  <c r="AI62" i="120"/>
  <c r="AH62" i="120" s="1"/>
  <c r="AD62" i="120"/>
  <c r="AB62" i="120"/>
  <c r="AC62" i="120" s="1"/>
  <c r="W62" i="120"/>
  <c r="U62" i="120"/>
  <c r="V62" i="120" s="1"/>
  <c r="P62" i="120"/>
  <c r="N62" i="120"/>
  <c r="O62" i="120" s="1"/>
  <c r="L62" i="120"/>
  <c r="AK61" i="120"/>
  <c r="AI61" i="120"/>
  <c r="AH61" i="120" s="1"/>
  <c r="AD61" i="120"/>
  <c r="AB61" i="120"/>
  <c r="AA61" i="120" s="1"/>
  <c r="W61" i="120"/>
  <c r="U61" i="120"/>
  <c r="V61" i="120" s="1"/>
  <c r="P61" i="120"/>
  <c r="N61" i="120"/>
  <c r="M61" i="120" s="1"/>
  <c r="L61" i="120"/>
  <c r="AK60" i="120"/>
  <c r="AI60" i="120"/>
  <c r="AH60" i="120" s="1"/>
  <c r="AD60" i="120"/>
  <c r="AB60" i="120"/>
  <c r="AF60" i="120" s="1"/>
  <c r="W60" i="120"/>
  <c r="U60" i="120"/>
  <c r="X60" i="120" s="1"/>
  <c r="P60" i="120"/>
  <c r="N60" i="120"/>
  <c r="O60" i="120" s="1"/>
  <c r="L60" i="120"/>
  <c r="AK59" i="120"/>
  <c r="AI59" i="120"/>
  <c r="AD59" i="120"/>
  <c r="AB59" i="120"/>
  <c r="AE59" i="120" s="1"/>
  <c r="W59" i="120"/>
  <c r="U59" i="120"/>
  <c r="T59" i="120" s="1"/>
  <c r="P59" i="120"/>
  <c r="N59" i="120"/>
  <c r="O59" i="120" s="1"/>
  <c r="L59" i="120"/>
  <c r="AK58" i="120"/>
  <c r="AI58" i="120"/>
  <c r="AH58" i="120" s="1"/>
  <c r="AD58" i="120"/>
  <c r="AB58" i="120"/>
  <c r="AC58" i="120" s="1"/>
  <c r="W58" i="120"/>
  <c r="U58" i="120"/>
  <c r="T58" i="120" s="1"/>
  <c r="P58" i="120"/>
  <c r="N58" i="120"/>
  <c r="R58" i="120" s="1"/>
  <c r="L58" i="120"/>
  <c r="AK57" i="120"/>
  <c r="AI57" i="120"/>
  <c r="AM57" i="120" s="1"/>
  <c r="AD57" i="120"/>
  <c r="AB57" i="120"/>
  <c r="W57" i="120"/>
  <c r="U57" i="120"/>
  <c r="V57" i="120" s="1"/>
  <c r="P57" i="120"/>
  <c r="N57" i="120"/>
  <c r="O57" i="120" s="1"/>
  <c r="L57" i="120"/>
  <c r="AK56" i="120"/>
  <c r="AI56" i="120"/>
  <c r="AJ56" i="120" s="1"/>
  <c r="AD56" i="120"/>
  <c r="AB56" i="120"/>
  <c r="AA56" i="120" s="1"/>
  <c r="W56" i="120"/>
  <c r="U56" i="120"/>
  <c r="P56" i="120"/>
  <c r="N56" i="120"/>
  <c r="L56" i="120"/>
  <c r="AK55" i="120"/>
  <c r="AI55" i="120"/>
  <c r="AJ55" i="120" s="1"/>
  <c r="AD55" i="120"/>
  <c r="AB55" i="120"/>
  <c r="AC55" i="120" s="1"/>
  <c r="W55" i="120"/>
  <c r="U55" i="120"/>
  <c r="T55" i="120" s="1"/>
  <c r="P55" i="120"/>
  <c r="N55" i="120"/>
  <c r="M55" i="120" s="1"/>
  <c r="L55" i="120"/>
  <c r="AK54" i="120"/>
  <c r="AI54" i="120"/>
  <c r="AH54" i="120" s="1"/>
  <c r="AD54" i="120"/>
  <c r="AB54" i="120"/>
  <c r="W54" i="120"/>
  <c r="U54" i="120"/>
  <c r="X54" i="120" s="1"/>
  <c r="P54" i="120"/>
  <c r="N54" i="120"/>
  <c r="M54" i="120" s="1"/>
  <c r="L54" i="120"/>
  <c r="AK53" i="120"/>
  <c r="AI53" i="120"/>
  <c r="AJ53" i="120" s="1"/>
  <c r="AD53" i="120"/>
  <c r="AB53" i="120"/>
  <c r="W53" i="120"/>
  <c r="U53" i="120"/>
  <c r="Y53" i="120" s="1"/>
  <c r="P53" i="120"/>
  <c r="N53" i="120"/>
  <c r="Q53" i="120" s="1"/>
  <c r="L53" i="120"/>
  <c r="R52" i="120"/>
  <c r="AK47" i="120"/>
  <c r="AI47" i="120"/>
  <c r="AJ47" i="120" s="1"/>
  <c r="AD47" i="120"/>
  <c r="AB47" i="120"/>
  <c r="AE47" i="120" s="1"/>
  <c r="W47" i="120"/>
  <c r="U47" i="120"/>
  <c r="T47" i="120" s="1"/>
  <c r="P47" i="120"/>
  <c r="N47" i="120"/>
  <c r="S47" i="120" s="1"/>
  <c r="AK46" i="120"/>
  <c r="AI46" i="120"/>
  <c r="AN46" i="120" s="1"/>
  <c r="AD46" i="120"/>
  <c r="AB46" i="120"/>
  <c r="W46" i="120"/>
  <c r="U46" i="120"/>
  <c r="Y46" i="120" s="1"/>
  <c r="P46" i="120"/>
  <c r="N46" i="120"/>
  <c r="M46" i="120" s="1"/>
  <c r="AK45" i="120"/>
  <c r="AI45" i="120"/>
  <c r="AJ45" i="120" s="1"/>
  <c r="AD45" i="120"/>
  <c r="AB45" i="120"/>
  <c r="AC45" i="120" s="1"/>
  <c r="W45" i="120"/>
  <c r="U45" i="120"/>
  <c r="V45" i="120" s="1"/>
  <c r="P45" i="120"/>
  <c r="N45" i="120"/>
  <c r="M45" i="120" s="1"/>
  <c r="AK44" i="120"/>
  <c r="AI44" i="120"/>
  <c r="AL44" i="120" s="1"/>
  <c r="AD44" i="120"/>
  <c r="AB44" i="120"/>
  <c r="AA44" i="120" s="1"/>
  <c r="W44" i="120"/>
  <c r="U44" i="120"/>
  <c r="Z44" i="120" s="1"/>
  <c r="P44" i="120"/>
  <c r="N44" i="120"/>
  <c r="S44" i="120" s="1"/>
  <c r="AK38" i="120"/>
  <c r="AI38" i="120"/>
  <c r="AH38" i="120" s="1"/>
  <c r="AD38" i="120"/>
  <c r="AB38" i="120"/>
  <c r="AG38" i="120" s="1"/>
  <c r="W38" i="120"/>
  <c r="U38" i="120"/>
  <c r="Z38" i="120" s="1"/>
  <c r="P38" i="120"/>
  <c r="N38" i="120"/>
  <c r="R38" i="120" s="1"/>
  <c r="AK37" i="120"/>
  <c r="AI37" i="120"/>
  <c r="AM37" i="120" s="1"/>
  <c r="AD37" i="120"/>
  <c r="AB37" i="120"/>
  <c r="AA37" i="120" s="1"/>
  <c r="W37" i="120"/>
  <c r="U37" i="120"/>
  <c r="P37" i="120"/>
  <c r="N37" i="120"/>
  <c r="O37" i="120" s="1"/>
  <c r="AK36" i="120"/>
  <c r="AI36" i="120"/>
  <c r="AJ36" i="120" s="1"/>
  <c r="AD36" i="120"/>
  <c r="AB36" i="120"/>
  <c r="AA36" i="120" s="1"/>
  <c r="W36" i="120"/>
  <c r="U36" i="120"/>
  <c r="T36" i="120" s="1"/>
  <c r="P36" i="120"/>
  <c r="N36" i="120"/>
  <c r="S36" i="120" s="1"/>
  <c r="AK35" i="120"/>
  <c r="AI35" i="120"/>
  <c r="AN35" i="120" s="1"/>
  <c r="AD35" i="120"/>
  <c r="AB35" i="120"/>
  <c r="AF35" i="120" s="1"/>
  <c r="W35" i="120"/>
  <c r="U35" i="120"/>
  <c r="Y35" i="120" s="1"/>
  <c r="P35" i="120"/>
  <c r="N35" i="120"/>
  <c r="Q35" i="120" s="1"/>
  <c r="AK33" i="120"/>
  <c r="AI33" i="120"/>
  <c r="AM33" i="120" s="1"/>
  <c r="AD33" i="120"/>
  <c r="AB33" i="120"/>
  <c r="AC33" i="120" s="1"/>
  <c r="W33" i="120"/>
  <c r="U33" i="120"/>
  <c r="V33" i="120" s="1"/>
  <c r="P33" i="120"/>
  <c r="N33" i="120"/>
  <c r="AK32" i="120"/>
  <c r="AI32" i="120"/>
  <c r="AH32" i="120" s="1"/>
  <c r="AD32" i="120"/>
  <c r="AB32" i="120"/>
  <c r="AA32" i="120" s="1"/>
  <c r="W32" i="120"/>
  <c r="U32" i="120"/>
  <c r="Z32" i="120" s="1"/>
  <c r="P32" i="120"/>
  <c r="N32" i="120"/>
  <c r="S32" i="120" s="1"/>
  <c r="AK31" i="120"/>
  <c r="AI31" i="120"/>
  <c r="AN31" i="120" s="1"/>
  <c r="AD31" i="120"/>
  <c r="AB31" i="120"/>
  <c r="AF31" i="120" s="1"/>
  <c r="W31" i="120"/>
  <c r="U31" i="120"/>
  <c r="X31" i="120" s="1"/>
  <c r="P31" i="120"/>
  <c r="N31" i="120"/>
  <c r="O31" i="120" s="1"/>
  <c r="AK30" i="120"/>
  <c r="AI30" i="120"/>
  <c r="AJ30" i="120" s="1"/>
  <c r="AD30" i="120"/>
  <c r="AB30" i="120"/>
  <c r="AC30" i="120" s="1"/>
  <c r="W30" i="120"/>
  <c r="U30" i="120"/>
  <c r="T30" i="120" s="1"/>
  <c r="P30" i="120"/>
  <c r="N30" i="120"/>
  <c r="M30" i="120" s="1"/>
  <c r="R34" i="120"/>
  <c r="L18" i="120"/>
  <c r="L17" i="120"/>
  <c r="L15" i="120"/>
  <c r="L14" i="120"/>
  <c r="L13" i="120"/>
  <c r="R63" i="119"/>
  <c r="R67" i="119"/>
  <c r="AK58" i="119"/>
  <c r="AI58" i="119"/>
  <c r="AN58" i="119" s="1"/>
  <c r="AD58" i="119"/>
  <c r="AB58" i="119"/>
  <c r="AG58" i="119" s="1"/>
  <c r="AA58" i="119"/>
  <c r="Z58" i="119"/>
  <c r="W58" i="119"/>
  <c r="U58" i="119"/>
  <c r="Y58" i="119" s="1"/>
  <c r="P58" i="119"/>
  <c r="N58" i="119"/>
  <c r="Q58" i="119" s="1"/>
  <c r="AK57" i="119"/>
  <c r="AI57" i="119"/>
  <c r="AL57" i="119" s="1"/>
  <c r="AD57" i="119"/>
  <c r="AB57" i="119"/>
  <c r="AC57" i="119" s="1"/>
  <c r="Y57" i="119"/>
  <c r="W57" i="119"/>
  <c r="U57" i="119"/>
  <c r="V57" i="119" s="1"/>
  <c r="P57" i="119"/>
  <c r="N57" i="119"/>
  <c r="M57" i="119" s="1"/>
  <c r="AK56" i="119"/>
  <c r="AI56" i="119"/>
  <c r="AH56" i="119" s="1"/>
  <c r="AD56" i="119"/>
  <c r="AB56" i="119"/>
  <c r="AA56" i="119" s="1"/>
  <c r="W56" i="119"/>
  <c r="U56" i="119"/>
  <c r="Z56" i="119" s="1"/>
  <c r="P56" i="119"/>
  <c r="N56" i="119"/>
  <c r="S56" i="119" s="1"/>
  <c r="AK55" i="119"/>
  <c r="AI55" i="119"/>
  <c r="AN55" i="119" s="1"/>
  <c r="AG55" i="119"/>
  <c r="AD55" i="119"/>
  <c r="AB55" i="119"/>
  <c r="AE55" i="119" s="1"/>
  <c r="AA55" i="119"/>
  <c r="W55" i="119"/>
  <c r="U55" i="119"/>
  <c r="X55" i="119" s="1"/>
  <c r="P55" i="119"/>
  <c r="N55" i="119"/>
  <c r="O55" i="119" s="1"/>
  <c r="R54" i="119"/>
  <c r="R46" i="119"/>
  <c r="AK45" i="119"/>
  <c r="AI45" i="119"/>
  <c r="AN45" i="119" s="1"/>
  <c r="AD45" i="119"/>
  <c r="AB45" i="119"/>
  <c r="AE45" i="119" s="1"/>
  <c r="W45" i="119"/>
  <c r="U45" i="119"/>
  <c r="X45" i="119" s="1"/>
  <c r="P45" i="119"/>
  <c r="N45" i="119"/>
  <c r="O45" i="119" s="1"/>
  <c r="AK44" i="119"/>
  <c r="AI44" i="119"/>
  <c r="AH44" i="119" s="1"/>
  <c r="AD44" i="119"/>
  <c r="AB44" i="119"/>
  <c r="AG44" i="119" s="1"/>
  <c r="W44" i="119"/>
  <c r="U44" i="119"/>
  <c r="X44" i="119" s="1"/>
  <c r="P44" i="119"/>
  <c r="N44" i="119"/>
  <c r="R44" i="119" s="1"/>
  <c r="AK43" i="119"/>
  <c r="AI43" i="119"/>
  <c r="AM43" i="119" s="1"/>
  <c r="AD43" i="119"/>
  <c r="AB43" i="119"/>
  <c r="AE43" i="119" s="1"/>
  <c r="W43" i="119"/>
  <c r="U43" i="119"/>
  <c r="X43" i="119" s="1"/>
  <c r="P43" i="119"/>
  <c r="N43" i="119"/>
  <c r="O43" i="119" s="1"/>
  <c r="AK42" i="119"/>
  <c r="AI42" i="119"/>
  <c r="AJ42" i="119" s="1"/>
  <c r="AD42" i="119"/>
  <c r="AB42" i="119"/>
  <c r="AE42" i="119" s="1"/>
  <c r="W42" i="119"/>
  <c r="U42" i="119"/>
  <c r="V42" i="119" s="1"/>
  <c r="P42" i="119"/>
  <c r="N42" i="119"/>
  <c r="S42" i="119" s="1"/>
  <c r="R41" i="119"/>
  <c r="R50" i="119"/>
  <c r="R37" i="119"/>
  <c r="R81" i="119"/>
  <c r="AK80" i="119"/>
  <c r="AI80" i="119"/>
  <c r="AH80" i="119" s="1"/>
  <c r="AD80" i="119"/>
  <c r="AB80" i="119"/>
  <c r="AF80" i="119" s="1"/>
  <c r="W80" i="119"/>
  <c r="U80" i="119"/>
  <c r="X80" i="119" s="1"/>
  <c r="P80" i="119"/>
  <c r="N80" i="119"/>
  <c r="AK79" i="119"/>
  <c r="AI79" i="119"/>
  <c r="AJ79" i="119" s="1"/>
  <c r="AD79" i="119"/>
  <c r="AB79" i="119"/>
  <c r="AC79" i="119" s="1"/>
  <c r="W79" i="119"/>
  <c r="U79" i="119"/>
  <c r="V79" i="119" s="1"/>
  <c r="P79" i="119"/>
  <c r="N79" i="119"/>
  <c r="M79" i="119" s="1"/>
  <c r="AK78" i="119"/>
  <c r="AI78" i="119"/>
  <c r="AH78" i="119" s="1"/>
  <c r="AD78" i="119"/>
  <c r="AB78" i="119"/>
  <c r="W78" i="119"/>
  <c r="U78" i="119"/>
  <c r="T78" i="119" s="1"/>
  <c r="P78" i="119"/>
  <c r="N78" i="119"/>
  <c r="S78" i="119" s="1"/>
  <c r="AK77" i="119"/>
  <c r="AI77" i="119"/>
  <c r="AN77" i="119" s="1"/>
  <c r="AD77" i="119"/>
  <c r="AB77" i="119"/>
  <c r="AA77" i="119" s="1"/>
  <c r="W77" i="119"/>
  <c r="U77" i="119"/>
  <c r="Z77" i="119" s="1"/>
  <c r="P77" i="119"/>
  <c r="N77" i="119"/>
  <c r="O77" i="119" s="1"/>
  <c r="AK76" i="119"/>
  <c r="AI76" i="119"/>
  <c r="AD76" i="119"/>
  <c r="AB76" i="119"/>
  <c r="AF76" i="119" s="1"/>
  <c r="W76" i="119"/>
  <c r="U76" i="119"/>
  <c r="T76" i="119" s="1"/>
  <c r="P76" i="119"/>
  <c r="N76" i="119"/>
  <c r="AK75" i="119"/>
  <c r="AI75" i="119"/>
  <c r="AD75" i="119"/>
  <c r="AB75" i="119"/>
  <c r="AA75" i="119" s="1"/>
  <c r="W75" i="119"/>
  <c r="U75" i="119"/>
  <c r="Z75" i="119" s="1"/>
  <c r="P75" i="119"/>
  <c r="N75" i="119"/>
  <c r="AK74" i="119"/>
  <c r="AI74" i="119"/>
  <c r="AM74" i="119" s="1"/>
  <c r="AD74" i="119"/>
  <c r="AB74" i="119"/>
  <c r="AC74" i="119" s="1"/>
  <c r="W74" i="119"/>
  <c r="U74" i="119"/>
  <c r="V74" i="119" s="1"/>
  <c r="P74" i="119"/>
  <c r="N74" i="119"/>
  <c r="O74" i="119" s="1"/>
  <c r="AK73" i="119"/>
  <c r="AI73" i="119"/>
  <c r="AJ73" i="119" s="1"/>
  <c r="AD73" i="119"/>
  <c r="AB73" i="119"/>
  <c r="W73" i="119"/>
  <c r="U73" i="119"/>
  <c r="P73" i="119"/>
  <c r="N73" i="119"/>
  <c r="R72" i="119"/>
  <c r="AK68" i="119"/>
  <c r="AI68" i="119"/>
  <c r="AN68" i="119" s="1"/>
  <c r="AD68" i="119"/>
  <c r="AB68" i="119"/>
  <c r="AA68" i="119" s="1"/>
  <c r="W68" i="119"/>
  <c r="U68" i="119"/>
  <c r="X68" i="119" s="1"/>
  <c r="P68" i="119"/>
  <c r="N68" i="119"/>
  <c r="AK66" i="119"/>
  <c r="AI66" i="119"/>
  <c r="AH66" i="119" s="1"/>
  <c r="AD66" i="119"/>
  <c r="AB66" i="119"/>
  <c r="AG66" i="119" s="1"/>
  <c r="W66" i="119"/>
  <c r="U66" i="119"/>
  <c r="Z66" i="119" s="1"/>
  <c r="P66" i="119"/>
  <c r="N66" i="119"/>
  <c r="O66" i="119" s="1"/>
  <c r="AK65" i="119"/>
  <c r="AI65" i="119"/>
  <c r="AD65" i="119"/>
  <c r="AB65" i="119"/>
  <c r="AC65" i="119" s="1"/>
  <c r="W65" i="119"/>
  <c r="U65" i="119"/>
  <c r="P65" i="119"/>
  <c r="N65" i="119"/>
  <c r="M65" i="119" s="1"/>
  <c r="AK64" i="119"/>
  <c r="AI64" i="119"/>
  <c r="AH64" i="119" s="1"/>
  <c r="AD64" i="119"/>
  <c r="AB64" i="119"/>
  <c r="AC64" i="119" s="1"/>
  <c r="W64" i="119"/>
  <c r="U64" i="119"/>
  <c r="T64" i="119" s="1"/>
  <c r="P64" i="119"/>
  <c r="N64" i="119"/>
  <c r="S64" i="119" s="1"/>
  <c r="AK62" i="119"/>
  <c r="AI62" i="119"/>
  <c r="AN62" i="119" s="1"/>
  <c r="AD62" i="119"/>
  <c r="AB62" i="119"/>
  <c r="W62" i="119"/>
  <c r="U62" i="119"/>
  <c r="X62" i="119" s="1"/>
  <c r="P62" i="119"/>
  <c r="N62" i="119"/>
  <c r="O62" i="119" s="1"/>
  <c r="AK61" i="119"/>
  <c r="AI61" i="119"/>
  <c r="AJ61" i="119" s="1"/>
  <c r="AD61" i="119"/>
  <c r="AB61" i="119"/>
  <c r="AC61" i="119" s="1"/>
  <c r="W61" i="119"/>
  <c r="U61" i="119"/>
  <c r="T61" i="119" s="1"/>
  <c r="P61" i="119"/>
  <c r="N61" i="119"/>
  <c r="O61" i="119" s="1"/>
  <c r="AK60" i="119"/>
  <c r="AI60" i="119"/>
  <c r="AL60" i="119" s="1"/>
  <c r="AD60" i="119"/>
  <c r="AB60" i="119"/>
  <c r="AA60" i="119" s="1"/>
  <c r="W60" i="119"/>
  <c r="U60" i="119"/>
  <c r="P60" i="119"/>
  <c r="N60" i="119"/>
  <c r="S60" i="119" s="1"/>
  <c r="R59" i="119"/>
  <c r="AK53" i="119"/>
  <c r="AI53" i="119"/>
  <c r="AD53" i="119"/>
  <c r="AB53" i="119"/>
  <c r="AA53" i="119" s="1"/>
  <c r="W53" i="119"/>
  <c r="U53" i="119"/>
  <c r="P53" i="119"/>
  <c r="N53" i="119"/>
  <c r="R53" i="119" s="1"/>
  <c r="AK52" i="119"/>
  <c r="AI52" i="119"/>
  <c r="AH52" i="119" s="1"/>
  <c r="AD52" i="119"/>
  <c r="AB52" i="119"/>
  <c r="W52" i="119"/>
  <c r="U52" i="119"/>
  <c r="T52" i="119" s="1"/>
  <c r="P52" i="119"/>
  <c r="N52" i="119"/>
  <c r="Q52" i="119" s="1"/>
  <c r="AK51" i="119"/>
  <c r="AI51" i="119"/>
  <c r="AL51" i="119" s="1"/>
  <c r="AD51" i="119"/>
  <c r="AB51" i="119"/>
  <c r="AF51" i="119" s="1"/>
  <c r="W51" i="119"/>
  <c r="U51" i="119"/>
  <c r="P51" i="119"/>
  <c r="N51" i="119"/>
  <c r="Q51" i="119" s="1"/>
  <c r="AK49" i="119"/>
  <c r="AI49" i="119"/>
  <c r="AN49" i="119" s="1"/>
  <c r="AD49" i="119"/>
  <c r="AB49" i="119"/>
  <c r="AF49" i="119" s="1"/>
  <c r="W49" i="119"/>
  <c r="U49" i="119"/>
  <c r="Y49" i="119" s="1"/>
  <c r="P49" i="119"/>
  <c r="N49" i="119"/>
  <c r="S49" i="119" s="1"/>
  <c r="AK48" i="119"/>
  <c r="AI48" i="119"/>
  <c r="AM48" i="119" s="1"/>
  <c r="AD48" i="119"/>
  <c r="AB48" i="119"/>
  <c r="AC48" i="119" s="1"/>
  <c r="W48" i="119"/>
  <c r="U48" i="119"/>
  <c r="Y48" i="119" s="1"/>
  <c r="P48" i="119"/>
  <c r="N48" i="119"/>
  <c r="M48" i="119" s="1"/>
  <c r="AK47" i="119"/>
  <c r="AI47" i="119"/>
  <c r="AH47" i="119" s="1"/>
  <c r="AD47" i="119"/>
  <c r="AB47" i="119"/>
  <c r="W47" i="119"/>
  <c r="U47" i="119"/>
  <c r="Z47" i="119" s="1"/>
  <c r="P47" i="119"/>
  <c r="N47" i="119"/>
  <c r="M47" i="119" s="1"/>
  <c r="AK40" i="119"/>
  <c r="AI40" i="119"/>
  <c r="AM40" i="119" s="1"/>
  <c r="AD40" i="119"/>
  <c r="AB40" i="119"/>
  <c r="AG40" i="119" s="1"/>
  <c r="W40" i="119"/>
  <c r="U40" i="119"/>
  <c r="V40" i="119" s="1"/>
  <c r="P40" i="119"/>
  <c r="N40" i="119"/>
  <c r="R40" i="119" s="1"/>
  <c r="AK39" i="119"/>
  <c r="AI39" i="119"/>
  <c r="AM39" i="119" s="1"/>
  <c r="AD39" i="119"/>
  <c r="AB39" i="119"/>
  <c r="AA39" i="119" s="1"/>
  <c r="W39" i="119"/>
  <c r="U39" i="119"/>
  <c r="P39" i="119"/>
  <c r="N39" i="119"/>
  <c r="M39" i="119" s="1"/>
  <c r="AK38" i="119"/>
  <c r="AI38" i="119"/>
  <c r="AH38" i="119" s="1"/>
  <c r="AD38" i="119"/>
  <c r="AB38" i="119"/>
  <c r="AE38" i="119" s="1"/>
  <c r="W38" i="119"/>
  <c r="U38" i="119"/>
  <c r="Y38" i="119" s="1"/>
  <c r="P38" i="119"/>
  <c r="N38" i="119"/>
  <c r="O38" i="119" s="1"/>
  <c r="AK36" i="119"/>
  <c r="AI36" i="119"/>
  <c r="AH36" i="119" s="1"/>
  <c r="AD36" i="119"/>
  <c r="AB36" i="119"/>
  <c r="AC36" i="119" s="1"/>
  <c r="W36" i="119"/>
  <c r="U36" i="119"/>
  <c r="Y36" i="119" s="1"/>
  <c r="P36" i="119"/>
  <c r="N36" i="119"/>
  <c r="M36" i="119" s="1"/>
  <c r="AK35" i="119"/>
  <c r="AI35" i="119"/>
  <c r="AH35" i="119" s="1"/>
  <c r="AD35" i="119"/>
  <c r="AB35" i="119"/>
  <c r="W35" i="119"/>
  <c r="U35" i="119"/>
  <c r="T35" i="119" s="1"/>
  <c r="P35" i="119"/>
  <c r="N35" i="119"/>
  <c r="M35" i="119" s="1"/>
  <c r="AK34" i="119"/>
  <c r="AI34" i="119"/>
  <c r="AM34" i="119" s="1"/>
  <c r="AD34" i="119"/>
  <c r="AB34" i="119"/>
  <c r="AF34" i="119" s="1"/>
  <c r="W34" i="119"/>
  <c r="U34" i="119"/>
  <c r="T34" i="119" s="1"/>
  <c r="P34" i="119"/>
  <c r="N34" i="119"/>
  <c r="O34" i="119" s="1"/>
  <c r="AK32" i="119"/>
  <c r="AI32" i="119"/>
  <c r="AJ32" i="119" s="1"/>
  <c r="AD32" i="119"/>
  <c r="AB32" i="119"/>
  <c r="AF32" i="119" s="1"/>
  <c r="W32" i="119"/>
  <c r="U32" i="119"/>
  <c r="T32" i="119" s="1"/>
  <c r="P32" i="119"/>
  <c r="N32" i="119"/>
  <c r="AK31" i="119"/>
  <c r="AI31" i="119"/>
  <c r="AJ31" i="119" s="1"/>
  <c r="AD31" i="119"/>
  <c r="AB31" i="119"/>
  <c r="AA31" i="119" s="1"/>
  <c r="W31" i="119"/>
  <c r="U31" i="119"/>
  <c r="Y31" i="119" s="1"/>
  <c r="P31" i="119"/>
  <c r="N31" i="119"/>
  <c r="R31" i="119" s="1"/>
  <c r="AK30" i="119"/>
  <c r="AI30" i="119"/>
  <c r="AM30" i="119" s="1"/>
  <c r="AD30" i="119"/>
  <c r="AB30" i="119"/>
  <c r="AA30" i="119" s="1"/>
  <c r="W30" i="119"/>
  <c r="U30" i="119"/>
  <c r="V30" i="119" s="1"/>
  <c r="P30" i="119"/>
  <c r="N30" i="119"/>
  <c r="R30" i="119" s="1"/>
  <c r="R33" i="119"/>
  <c r="L18" i="119"/>
  <c r="L17" i="119"/>
  <c r="L15" i="119"/>
  <c r="L14" i="119"/>
  <c r="L13" i="119"/>
  <c r="R64" i="118"/>
  <c r="AK63" i="118"/>
  <c r="AI63" i="118"/>
  <c r="AN63" i="118" s="1"/>
  <c r="AD63" i="118"/>
  <c r="AB63" i="118"/>
  <c r="AG63" i="118" s="1"/>
  <c r="AA63" i="118"/>
  <c r="W63" i="118"/>
  <c r="U63" i="118"/>
  <c r="Y63" i="118" s="1"/>
  <c r="P63" i="118"/>
  <c r="N63" i="118"/>
  <c r="Q63" i="118" s="1"/>
  <c r="AK62" i="118"/>
  <c r="AI62" i="118"/>
  <c r="AJ62" i="118" s="1"/>
  <c r="AD62" i="118"/>
  <c r="AB62" i="118"/>
  <c r="AC62" i="118" s="1"/>
  <c r="W62" i="118"/>
  <c r="U62" i="118"/>
  <c r="V62" i="118" s="1"/>
  <c r="P62" i="118"/>
  <c r="N62" i="118"/>
  <c r="M62" i="118" s="1"/>
  <c r="AK61" i="118"/>
  <c r="AI61" i="118"/>
  <c r="AH61" i="118" s="1"/>
  <c r="AD61" i="118"/>
  <c r="AB61" i="118"/>
  <c r="AG61" i="118" s="1"/>
  <c r="W61" i="118"/>
  <c r="U61" i="118"/>
  <c r="Z61" i="118" s="1"/>
  <c r="P61" i="118"/>
  <c r="N61" i="118"/>
  <c r="R61" i="118" s="1"/>
  <c r="AK60" i="118"/>
  <c r="AI60" i="118"/>
  <c r="AM60" i="118" s="1"/>
  <c r="AD60" i="118"/>
  <c r="AB60" i="118"/>
  <c r="AE60" i="118" s="1"/>
  <c r="W60" i="118"/>
  <c r="U60" i="118"/>
  <c r="V60" i="118" s="1"/>
  <c r="P60" i="118"/>
  <c r="N60" i="118"/>
  <c r="O60" i="118" s="1"/>
  <c r="AM59" i="118"/>
  <c r="AK59" i="118"/>
  <c r="AI59" i="118"/>
  <c r="AJ59" i="118" s="1"/>
  <c r="AD59" i="118"/>
  <c r="AB59" i="118"/>
  <c r="AC59" i="118" s="1"/>
  <c r="W59" i="118"/>
  <c r="U59" i="118"/>
  <c r="T59" i="118" s="1"/>
  <c r="P59" i="118"/>
  <c r="N59" i="118"/>
  <c r="S59" i="118" s="1"/>
  <c r="R58" i="118"/>
  <c r="R54" i="118"/>
  <c r="R50" i="118"/>
  <c r="R41" i="118"/>
  <c r="R37" i="118"/>
  <c r="R77" i="118"/>
  <c r="AK76" i="118"/>
  <c r="AI76" i="118"/>
  <c r="AD76" i="118"/>
  <c r="AB76" i="118"/>
  <c r="AA76" i="118" s="1"/>
  <c r="W76" i="118"/>
  <c r="U76" i="118"/>
  <c r="Y76" i="118" s="1"/>
  <c r="P76" i="118"/>
  <c r="N76" i="118"/>
  <c r="S76" i="118" s="1"/>
  <c r="AK75" i="118"/>
  <c r="AI75" i="118"/>
  <c r="AN75" i="118" s="1"/>
  <c r="AD75" i="118"/>
  <c r="AB75" i="118"/>
  <c r="AC75" i="118" s="1"/>
  <c r="W75" i="118"/>
  <c r="U75" i="118"/>
  <c r="V75" i="118" s="1"/>
  <c r="P75" i="118"/>
  <c r="N75" i="118"/>
  <c r="M75" i="118" s="1"/>
  <c r="AK74" i="118"/>
  <c r="AI74" i="118"/>
  <c r="AH74" i="118" s="1"/>
  <c r="AD74" i="118"/>
  <c r="AB74" i="118"/>
  <c r="AA74" i="118" s="1"/>
  <c r="W74" i="118"/>
  <c r="U74" i="118"/>
  <c r="P74" i="118"/>
  <c r="N74" i="118"/>
  <c r="M74" i="118" s="1"/>
  <c r="AK73" i="118"/>
  <c r="AI73" i="118"/>
  <c r="AH73" i="118" s="1"/>
  <c r="AD73" i="118"/>
  <c r="AB73" i="118"/>
  <c r="AF73" i="118" s="1"/>
  <c r="W73" i="118"/>
  <c r="U73" i="118"/>
  <c r="V73" i="118" s="1"/>
  <c r="P73" i="118"/>
  <c r="N73" i="118"/>
  <c r="O73" i="118" s="1"/>
  <c r="AK72" i="118"/>
  <c r="AI72" i="118"/>
  <c r="AJ72" i="118" s="1"/>
  <c r="AD72" i="118"/>
  <c r="AB72" i="118"/>
  <c r="AC72" i="118" s="1"/>
  <c r="W72" i="118"/>
  <c r="U72" i="118"/>
  <c r="T72" i="118" s="1"/>
  <c r="P72" i="118"/>
  <c r="N72" i="118"/>
  <c r="M72" i="118" s="1"/>
  <c r="AK71" i="118"/>
  <c r="AI71" i="118"/>
  <c r="AH71" i="118" s="1"/>
  <c r="AD71" i="118"/>
  <c r="AB71" i="118"/>
  <c r="W71" i="118"/>
  <c r="U71" i="118"/>
  <c r="T71" i="118" s="1"/>
  <c r="P71" i="118"/>
  <c r="N71" i="118"/>
  <c r="R71" i="118" s="1"/>
  <c r="AK70" i="118"/>
  <c r="AI70" i="118"/>
  <c r="AM70" i="118" s="1"/>
  <c r="AD70" i="118"/>
  <c r="AB70" i="118"/>
  <c r="AE70" i="118" s="1"/>
  <c r="W70" i="118"/>
  <c r="U70" i="118"/>
  <c r="V70" i="118" s="1"/>
  <c r="P70" i="118"/>
  <c r="N70" i="118"/>
  <c r="O70" i="118" s="1"/>
  <c r="AK69" i="118"/>
  <c r="AI69" i="118"/>
  <c r="AJ69" i="118" s="1"/>
  <c r="AD69" i="118"/>
  <c r="AB69" i="118"/>
  <c r="AA69" i="118" s="1"/>
  <c r="W69" i="118"/>
  <c r="U69" i="118"/>
  <c r="T69" i="118" s="1"/>
  <c r="P69" i="118"/>
  <c r="N69" i="118"/>
  <c r="R68" i="118"/>
  <c r="AK57" i="118"/>
  <c r="AI57" i="118"/>
  <c r="AJ57" i="118" s="1"/>
  <c r="AD57" i="118"/>
  <c r="AB57" i="118"/>
  <c r="AC57" i="118" s="1"/>
  <c r="W57" i="118"/>
  <c r="U57" i="118"/>
  <c r="T57" i="118" s="1"/>
  <c r="P57" i="118"/>
  <c r="N57" i="118"/>
  <c r="Q57" i="118" s="1"/>
  <c r="AK56" i="118"/>
  <c r="AI56" i="118"/>
  <c r="AL56" i="118" s="1"/>
  <c r="AD56" i="118"/>
  <c r="AB56" i="118"/>
  <c r="AF56" i="118" s="1"/>
  <c r="W56" i="118"/>
  <c r="U56" i="118"/>
  <c r="V56" i="118" s="1"/>
  <c r="P56" i="118"/>
  <c r="N56" i="118"/>
  <c r="M56" i="118" s="1"/>
  <c r="AK55" i="118"/>
  <c r="AI55" i="118"/>
  <c r="AH55" i="118" s="1"/>
  <c r="AD55" i="118"/>
  <c r="AB55" i="118"/>
  <c r="AC55" i="118" s="1"/>
  <c r="W55" i="118"/>
  <c r="U55" i="118"/>
  <c r="T55" i="118" s="1"/>
  <c r="P55" i="118"/>
  <c r="N55" i="118"/>
  <c r="M55" i="118" s="1"/>
  <c r="AK53" i="118"/>
  <c r="AI53" i="118"/>
  <c r="AH53" i="118" s="1"/>
  <c r="AD53" i="118"/>
  <c r="AB53" i="118"/>
  <c r="AF53" i="118" s="1"/>
  <c r="W53" i="118"/>
  <c r="U53" i="118"/>
  <c r="X53" i="118" s="1"/>
  <c r="P53" i="118"/>
  <c r="N53" i="118"/>
  <c r="S53" i="118" s="1"/>
  <c r="AK52" i="118"/>
  <c r="AI52" i="118"/>
  <c r="AN52" i="118" s="1"/>
  <c r="AD52" i="118"/>
  <c r="AB52" i="118"/>
  <c r="AC52" i="118" s="1"/>
  <c r="W52" i="118"/>
  <c r="U52" i="118"/>
  <c r="T52" i="118" s="1"/>
  <c r="P52" i="118"/>
  <c r="N52" i="118"/>
  <c r="O52" i="118" s="1"/>
  <c r="AK51" i="118"/>
  <c r="AI51" i="118"/>
  <c r="AD51" i="118"/>
  <c r="AB51" i="118"/>
  <c r="AA51" i="118" s="1"/>
  <c r="W51" i="118"/>
  <c r="U51" i="118"/>
  <c r="T51" i="118" s="1"/>
  <c r="P51" i="118"/>
  <c r="N51" i="118"/>
  <c r="R51" i="118" s="1"/>
  <c r="AK49" i="118"/>
  <c r="AI49" i="118"/>
  <c r="AM49" i="118" s="1"/>
  <c r="AD49" i="118"/>
  <c r="AB49" i="118"/>
  <c r="AE49" i="118" s="1"/>
  <c r="W49" i="118"/>
  <c r="U49" i="118"/>
  <c r="X49" i="118" s="1"/>
  <c r="P49" i="118"/>
  <c r="N49" i="118"/>
  <c r="O49" i="118" s="1"/>
  <c r="AK48" i="118"/>
  <c r="AI48" i="118"/>
  <c r="AJ48" i="118" s="1"/>
  <c r="AD48" i="118"/>
  <c r="AB48" i="118"/>
  <c r="AE48" i="118" s="1"/>
  <c r="W48" i="118"/>
  <c r="U48" i="118"/>
  <c r="V48" i="118" s="1"/>
  <c r="P48" i="118"/>
  <c r="N48" i="118"/>
  <c r="M48" i="118" s="1"/>
  <c r="AK47" i="118"/>
  <c r="AI47" i="118"/>
  <c r="AJ47" i="118" s="1"/>
  <c r="AD47" i="118"/>
  <c r="AB47" i="118"/>
  <c r="AA47" i="118" s="1"/>
  <c r="W47" i="118"/>
  <c r="U47" i="118"/>
  <c r="Y47" i="118" s="1"/>
  <c r="P47" i="118"/>
  <c r="N47" i="118"/>
  <c r="R46" i="118"/>
  <c r="AK45" i="118"/>
  <c r="AI45" i="118"/>
  <c r="AM45" i="118" s="1"/>
  <c r="AD45" i="118"/>
  <c r="AB45" i="118"/>
  <c r="AA45" i="118" s="1"/>
  <c r="W45" i="118"/>
  <c r="U45" i="118"/>
  <c r="Z45" i="118" s="1"/>
  <c r="P45" i="118"/>
  <c r="N45" i="118"/>
  <c r="S45" i="118" s="1"/>
  <c r="AK44" i="118"/>
  <c r="AI44" i="118"/>
  <c r="AN44" i="118" s="1"/>
  <c r="AD44" i="118"/>
  <c r="AB44" i="118"/>
  <c r="AF44" i="118" s="1"/>
  <c r="W44" i="118"/>
  <c r="U44" i="118"/>
  <c r="X44" i="118" s="1"/>
  <c r="P44" i="118"/>
  <c r="N44" i="118"/>
  <c r="R44" i="118" s="1"/>
  <c r="AK43" i="118"/>
  <c r="AI43" i="118"/>
  <c r="AM43" i="118" s="1"/>
  <c r="AD43" i="118"/>
  <c r="AB43" i="118"/>
  <c r="AC43" i="118" s="1"/>
  <c r="W43" i="118"/>
  <c r="U43" i="118"/>
  <c r="T43" i="118" s="1"/>
  <c r="P43" i="118"/>
  <c r="N43" i="118"/>
  <c r="M43" i="118" s="1"/>
  <c r="AK42" i="118"/>
  <c r="AI42" i="118"/>
  <c r="AH42" i="118" s="1"/>
  <c r="AD42" i="118"/>
  <c r="AB42" i="118"/>
  <c r="AG42" i="118" s="1"/>
  <c r="W42" i="118"/>
  <c r="U42" i="118"/>
  <c r="Z42" i="118" s="1"/>
  <c r="P42" i="118"/>
  <c r="N42" i="118"/>
  <c r="R42" i="118" s="1"/>
  <c r="AK40" i="118"/>
  <c r="AI40" i="118"/>
  <c r="AM40" i="118" s="1"/>
  <c r="AD40" i="118"/>
  <c r="AB40" i="118"/>
  <c r="AE40" i="118" s="1"/>
  <c r="W40" i="118"/>
  <c r="U40" i="118"/>
  <c r="X40" i="118" s="1"/>
  <c r="P40" i="118"/>
  <c r="N40" i="118"/>
  <c r="O40" i="118" s="1"/>
  <c r="AK39" i="118"/>
  <c r="AI39" i="118"/>
  <c r="AJ39" i="118" s="1"/>
  <c r="AD39" i="118"/>
  <c r="AB39" i="118"/>
  <c r="AA39" i="118" s="1"/>
  <c r="W39" i="118"/>
  <c r="U39" i="118"/>
  <c r="T39" i="118" s="1"/>
  <c r="P39" i="118"/>
  <c r="N39" i="118"/>
  <c r="S39" i="118" s="1"/>
  <c r="AK38" i="118"/>
  <c r="AI38" i="118"/>
  <c r="AN38" i="118" s="1"/>
  <c r="AD38" i="118"/>
  <c r="AB38" i="118"/>
  <c r="AG38" i="118" s="1"/>
  <c r="W38" i="118"/>
  <c r="U38" i="118"/>
  <c r="Y38" i="118" s="1"/>
  <c r="P38" i="118"/>
  <c r="N38" i="118"/>
  <c r="Q38" i="118" s="1"/>
  <c r="AK36" i="118"/>
  <c r="AI36" i="118"/>
  <c r="AL36" i="118" s="1"/>
  <c r="AD36" i="118"/>
  <c r="AB36" i="118"/>
  <c r="AG36" i="118" s="1"/>
  <c r="W36" i="118"/>
  <c r="U36" i="118"/>
  <c r="V36" i="118" s="1"/>
  <c r="P36" i="118"/>
  <c r="N36" i="118"/>
  <c r="M36" i="118" s="1"/>
  <c r="AK35" i="118"/>
  <c r="AI35" i="118"/>
  <c r="AH35" i="118" s="1"/>
  <c r="AD35" i="118"/>
  <c r="AB35" i="118"/>
  <c r="AA35" i="118" s="1"/>
  <c r="W35" i="118"/>
  <c r="U35" i="118"/>
  <c r="Z35" i="118" s="1"/>
  <c r="P35" i="118"/>
  <c r="N35" i="118"/>
  <c r="S35" i="118" s="1"/>
  <c r="AK34" i="118"/>
  <c r="AI34" i="118"/>
  <c r="AN34" i="118" s="1"/>
  <c r="AD34" i="118"/>
  <c r="AB34" i="118"/>
  <c r="AF34" i="118" s="1"/>
  <c r="W34" i="118"/>
  <c r="U34" i="118"/>
  <c r="X34" i="118" s="1"/>
  <c r="P34" i="118"/>
  <c r="N34" i="118"/>
  <c r="S34" i="118" s="1"/>
  <c r="AK32" i="118"/>
  <c r="AI32" i="118"/>
  <c r="AH32" i="118" s="1"/>
  <c r="AD32" i="118"/>
  <c r="AB32" i="118"/>
  <c r="AC32" i="118" s="1"/>
  <c r="W32" i="118"/>
  <c r="U32" i="118"/>
  <c r="V32" i="118" s="1"/>
  <c r="P32" i="118"/>
  <c r="N32" i="118"/>
  <c r="M32" i="118" s="1"/>
  <c r="AK31" i="118"/>
  <c r="AI31" i="118"/>
  <c r="AH31" i="118" s="1"/>
  <c r="AD31" i="118"/>
  <c r="AB31" i="118"/>
  <c r="AG31" i="118" s="1"/>
  <c r="W31" i="118"/>
  <c r="U31" i="118"/>
  <c r="Z31" i="118" s="1"/>
  <c r="P31" i="118"/>
  <c r="N31" i="118"/>
  <c r="R31" i="118" s="1"/>
  <c r="AK30" i="118"/>
  <c r="AI30" i="118"/>
  <c r="AM30" i="118" s="1"/>
  <c r="AD30" i="118"/>
  <c r="AB30" i="118"/>
  <c r="AE30" i="118" s="1"/>
  <c r="W30" i="118"/>
  <c r="U30" i="118"/>
  <c r="T30" i="118" s="1"/>
  <c r="P30" i="118"/>
  <c r="N30" i="118"/>
  <c r="O30" i="118" s="1"/>
  <c r="R33" i="118"/>
  <c r="L18" i="118"/>
  <c r="L17" i="118"/>
  <c r="L15" i="118"/>
  <c r="L14" i="118"/>
  <c r="L13" i="118"/>
  <c r="R50" i="117"/>
  <c r="R35" i="117"/>
  <c r="R66" i="117"/>
  <c r="AK65" i="117"/>
  <c r="AI65" i="117"/>
  <c r="AM65" i="117" s="1"/>
  <c r="AD65" i="117"/>
  <c r="AB65" i="117"/>
  <c r="AG65" i="117" s="1"/>
  <c r="W65" i="117"/>
  <c r="U65" i="117"/>
  <c r="T65" i="117" s="1"/>
  <c r="P65" i="117"/>
  <c r="N65" i="117"/>
  <c r="Q65" i="117" s="1"/>
  <c r="AK64" i="117"/>
  <c r="AI64" i="117"/>
  <c r="AL64" i="117" s="1"/>
  <c r="AD64" i="117"/>
  <c r="AB64" i="117"/>
  <c r="AF64" i="117" s="1"/>
  <c r="W64" i="117"/>
  <c r="U64" i="117"/>
  <c r="V64" i="117" s="1"/>
  <c r="P64" i="117"/>
  <c r="N64" i="117"/>
  <c r="R64" i="117" s="1"/>
  <c r="AK63" i="117"/>
  <c r="AI63" i="117"/>
  <c r="AM63" i="117" s="1"/>
  <c r="AH63" i="117"/>
  <c r="AD63" i="117"/>
  <c r="AB63" i="117"/>
  <c r="W63" i="117"/>
  <c r="U63" i="117"/>
  <c r="P63" i="117"/>
  <c r="N63" i="117"/>
  <c r="S63" i="117" s="1"/>
  <c r="AK62" i="117"/>
  <c r="AI62" i="117"/>
  <c r="AN62" i="117" s="1"/>
  <c r="AD62" i="117"/>
  <c r="AB62" i="117"/>
  <c r="AA62" i="117" s="1"/>
  <c r="W62" i="117"/>
  <c r="U62" i="117"/>
  <c r="X62" i="117" s="1"/>
  <c r="P62" i="117"/>
  <c r="N62" i="117"/>
  <c r="R62" i="117" s="1"/>
  <c r="AK61" i="117"/>
  <c r="AI61" i="117"/>
  <c r="AM61" i="117" s="1"/>
  <c r="AD61" i="117"/>
  <c r="AB61" i="117"/>
  <c r="AC61" i="117" s="1"/>
  <c r="W61" i="117"/>
  <c r="U61" i="117"/>
  <c r="Y61" i="117" s="1"/>
  <c r="P61" i="117"/>
  <c r="N61" i="117"/>
  <c r="AK60" i="117"/>
  <c r="AI60" i="117"/>
  <c r="AD60" i="117"/>
  <c r="AB60" i="117"/>
  <c r="AC60" i="117" s="1"/>
  <c r="W60" i="117"/>
  <c r="U60" i="117"/>
  <c r="Z60" i="117" s="1"/>
  <c r="P60" i="117"/>
  <c r="N60" i="117"/>
  <c r="R60" i="117" s="1"/>
  <c r="AK59" i="117"/>
  <c r="AI59" i="117"/>
  <c r="AD59" i="117"/>
  <c r="AB59" i="117"/>
  <c r="AE59" i="117" s="1"/>
  <c r="W59" i="117"/>
  <c r="U59" i="117"/>
  <c r="Y59" i="117" s="1"/>
  <c r="P59" i="117"/>
  <c r="N59" i="117"/>
  <c r="O59" i="117" s="1"/>
  <c r="AK58" i="117"/>
  <c r="AI58" i="117"/>
  <c r="AJ58" i="117" s="1"/>
  <c r="AD58" i="117"/>
  <c r="AB58" i="117"/>
  <c r="AF58" i="117" s="1"/>
  <c r="W58" i="117"/>
  <c r="U58" i="117"/>
  <c r="P58" i="117"/>
  <c r="N58" i="117"/>
  <c r="M58" i="117" s="1"/>
  <c r="R57" i="117"/>
  <c r="AK53" i="117"/>
  <c r="AI53" i="117"/>
  <c r="AJ53" i="117" s="1"/>
  <c r="AD53" i="117"/>
  <c r="AB53" i="117"/>
  <c r="AG53" i="117" s="1"/>
  <c r="W53" i="117"/>
  <c r="U53" i="117"/>
  <c r="T53" i="117" s="1"/>
  <c r="P53" i="117"/>
  <c r="N53" i="117"/>
  <c r="O53" i="117" s="1"/>
  <c r="AK52" i="117"/>
  <c r="AI52" i="117"/>
  <c r="AJ52" i="117" s="1"/>
  <c r="AD52" i="117"/>
  <c r="AB52" i="117"/>
  <c r="AA52" i="117" s="1"/>
  <c r="W52" i="117"/>
  <c r="U52" i="117"/>
  <c r="T52" i="117" s="1"/>
  <c r="P52" i="117"/>
  <c r="N52" i="117"/>
  <c r="R52" i="117" s="1"/>
  <c r="AK51" i="117"/>
  <c r="AI51" i="117"/>
  <c r="AM51" i="117" s="1"/>
  <c r="AD51" i="117"/>
  <c r="AB51" i="117"/>
  <c r="AE51" i="117" s="1"/>
  <c r="W51" i="117"/>
  <c r="U51" i="117"/>
  <c r="V51" i="117" s="1"/>
  <c r="P51" i="117"/>
  <c r="N51" i="117"/>
  <c r="AK49" i="117"/>
  <c r="AI49" i="117"/>
  <c r="AD49" i="117"/>
  <c r="AB49" i="117"/>
  <c r="AA49" i="117" s="1"/>
  <c r="W49" i="117"/>
  <c r="U49" i="117"/>
  <c r="V49" i="117" s="1"/>
  <c r="P49" i="117"/>
  <c r="N49" i="117"/>
  <c r="M49" i="117" s="1"/>
  <c r="AK48" i="117"/>
  <c r="AI48" i="117"/>
  <c r="AD48" i="117"/>
  <c r="AB48" i="117"/>
  <c r="AA48" i="117" s="1"/>
  <c r="W48" i="117"/>
  <c r="U48" i="117"/>
  <c r="P48" i="117"/>
  <c r="N48" i="117"/>
  <c r="AK47" i="117"/>
  <c r="AI47" i="117"/>
  <c r="AG47" i="117"/>
  <c r="AD47" i="117"/>
  <c r="AB47" i="117"/>
  <c r="AC47" i="117" s="1"/>
  <c r="W47" i="117"/>
  <c r="U47" i="117"/>
  <c r="T47" i="117" s="1"/>
  <c r="P47" i="117"/>
  <c r="N47" i="117"/>
  <c r="M47" i="117" s="1"/>
  <c r="AK46" i="117"/>
  <c r="AI46" i="117"/>
  <c r="AH46" i="117" s="1"/>
  <c r="AD46" i="117"/>
  <c r="AB46" i="117"/>
  <c r="AF46" i="117" s="1"/>
  <c r="W46" i="117"/>
  <c r="U46" i="117"/>
  <c r="T46" i="117" s="1"/>
  <c r="P46" i="117"/>
  <c r="N46" i="117"/>
  <c r="R45" i="117"/>
  <c r="AK44" i="117"/>
  <c r="AI44" i="117"/>
  <c r="AN44" i="117" s="1"/>
  <c r="AD44" i="117"/>
  <c r="AB44" i="117"/>
  <c r="AF44" i="117" s="1"/>
  <c r="W44" i="117"/>
  <c r="U44" i="117"/>
  <c r="X44" i="117" s="1"/>
  <c r="P44" i="117"/>
  <c r="N44" i="117"/>
  <c r="O44" i="117" s="1"/>
  <c r="AK43" i="117"/>
  <c r="AI43" i="117"/>
  <c r="AJ43" i="117" s="1"/>
  <c r="AD43" i="117"/>
  <c r="AB43" i="117"/>
  <c r="AC43" i="117" s="1"/>
  <c r="AA43" i="117"/>
  <c r="W43" i="117"/>
  <c r="U43" i="117"/>
  <c r="P43" i="117"/>
  <c r="N43" i="117"/>
  <c r="M43" i="117" s="1"/>
  <c r="AK42" i="117"/>
  <c r="AI42" i="117"/>
  <c r="AD42" i="117"/>
  <c r="AB42" i="117"/>
  <c r="AA42" i="117" s="1"/>
  <c r="W42" i="117"/>
  <c r="U42" i="117"/>
  <c r="P42" i="117"/>
  <c r="N42" i="117"/>
  <c r="AK40" i="117"/>
  <c r="AI40" i="117"/>
  <c r="AM40" i="117" s="1"/>
  <c r="AD40" i="117"/>
  <c r="AB40" i="117"/>
  <c r="AE40" i="117" s="1"/>
  <c r="W40" i="117"/>
  <c r="U40" i="117"/>
  <c r="X40" i="117" s="1"/>
  <c r="P40" i="117"/>
  <c r="N40" i="117"/>
  <c r="M40" i="117" s="1"/>
  <c r="AK39" i="117"/>
  <c r="AI39" i="117"/>
  <c r="AL39" i="117" s="1"/>
  <c r="AD39" i="117"/>
  <c r="AB39" i="117"/>
  <c r="AA39" i="117" s="1"/>
  <c r="W39" i="117"/>
  <c r="U39" i="117"/>
  <c r="P39" i="117"/>
  <c r="N39" i="117"/>
  <c r="M39" i="117" s="1"/>
  <c r="AK38" i="117"/>
  <c r="AI38" i="117"/>
  <c r="AH38" i="117" s="1"/>
  <c r="AD38" i="117"/>
  <c r="AB38" i="117"/>
  <c r="AG38" i="117" s="1"/>
  <c r="W38" i="117"/>
  <c r="U38" i="117"/>
  <c r="X38" i="117" s="1"/>
  <c r="P38" i="117"/>
  <c r="N38" i="117"/>
  <c r="AK37" i="117"/>
  <c r="AI37" i="117"/>
  <c r="AD37" i="117"/>
  <c r="AB37" i="117"/>
  <c r="AC37" i="117" s="1"/>
  <c r="W37" i="117"/>
  <c r="U37" i="117"/>
  <c r="P37" i="117"/>
  <c r="N37" i="117"/>
  <c r="S37" i="117" s="1"/>
  <c r="AK36" i="117"/>
  <c r="AI36" i="117"/>
  <c r="AD36" i="117"/>
  <c r="AB36" i="117"/>
  <c r="AA36" i="117" s="1"/>
  <c r="W36" i="117"/>
  <c r="U36" i="117"/>
  <c r="T36" i="117" s="1"/>
  <c r="P36" i="117"/>
  <c r="N36" i="117"/>
  <c r="S36" i="117" s="1"/>
  <c r="AK34" i="117"/>
  <c r="AI34" i="117"/>
  <c r="AD34" i="117"/>
  <c r="AB34" i="117"/>
  <c r="AE34" i="117" s="1"/>
  <c r="W34" i="117"/>
  <c r="U34" i="117"/>
  <c r="V34" i="117" s="1"/>
  <c r="P34" i="117"/>
  <c r="N34" i="117"/>
  <c r="O34" i="117" s="1"/>
  <c r="AK33" i="117"/>
  <c r="AI33" i="117"/>
  <c r="AJ33" i="117" s="1"/>
  <c r="AD33" i="117"/>
  <c r="AB33" i="117"/>
  <c r="AG33" i="117" s="1"/>
  <c r="W33" i="117"/>
  <c r="U33" i="117"/>
  <c r="T33" i="117" s="1"/>
  <c r="P33" i="117"/>
  <c r="N33" i="117"/>
  <c r="M33" i="117" s="1"/>
  <c r="AK32" i="117"/>
  <c r="AI32" i="117"/>
  <c r="AH32" i="117" s="1"/>
  <c r="AD32" i="117"/>
  <c r="AB32" i="117"/>
  <c r="AA32" i="117" s="1"/>
  <c r="W32" i="117"/>
  <c r="U32" i="117"/>
  <c r="Z32" i="117" s="1"/>
  <c r="P32" i="117"/>
  <c r="N32" i="117"/>
  <c r="Q32" i="117" s="1"/>
  <c r="AK31" i="117"/>
  <c r="AI31" i="117"/>
  <c r="AL31" i="117" s="1"/>
  <c r="AD31" i="117"/>
  <c r="AB31" i="117"/>
  <c r="AE31" i="117" s="1"/>
  <c r="W31" i="117"/>
  <c r="U31" i="117"/>
  <c r="V31" i="117" s="1"/>
  <c r="P31" i="117"/>
  <c r="N31" i="117"/>
  <c r="M31" i="117" s="1"/>
  <c r="AK30" i="117"/>
  <c r="AI30" i="117"/>
  <c r="AD30" i="117"/>
  <c r="AB30" i="117"/>
  <c r="AA30" i="117" s="1"/>
  <c r="W30" i="117"/>
  <c r="U30" i="117"/>
  <c r="T30" i="117" s="1"/>
  <c r="P30" i="117"/>
  <c r="N30" i="117"/>
  <c r="M30" i="117" s="1"/>
  <c r="R41" i="117"/>
  <c r="L18" i="117"/>
  <c r="L17" i="117"/>
  <c r="L15" i="117"/>
  <c r="L14" i="117"/>
  <c r="L13" i="117"/>
  <c r="AK59" i="116"/>
  <c r="AI59" i="116"/>
  <c r="AN59" i="116" s="1"/>
  <c r="AD59" i="116"/>
  <c r="AB59" i="116"/>
  <c r="AF59" i="116" s="1"/>
  <c r="AA59" i="116"/>
  <c r="W59" i="116"/>
  <c r="U59" i="116"/>
  <c r="X59" i="116" s="1"/>
  <c r="P59" i="116"/>
  <c r="N59" i="116"/>
  <c r="O59" i="116" s="1"/>
  <c r="AK58" i="116"/>
  <c r="AI58" i="116"/>
  <c r="AM58" i="116" s="1"/>
  <c r="AD58" i="116"/>
  <c r="AB58" i="116"/>
  <c r="AE58" i="116" s="1"/>
  <c r="W58" i="116"/>
  <c r="U58" i="116"/>
  <c r="X58" i="116" s="1"/>
  <c r="P58" i="116"/>
  <c r="N58" i="116"/>
  <c r="O58" i="116" s="1"/>
  <c r="AK57" i="116"/>
  <c r="AI57" i="116"/>
  <c r="AJ57" i="116" s="1"/>
  <c r="AD57" i="116"/>
  <c r="AB57" i="116"/>
  <c r="AF57" i="116" s="1"/>
  <c r="W57" i="116"/>
  <c r="U57" i="116"/>
  <c r="T57" i="116" s="1"/>
  <c r="P57" i="116"/>
  <c r="N57" i="116"/>
  <c r="S57" i="116" s="1"/>
  <c r="AK56" i="116"/>
  <c r="AI56" i="116"/>
  <c r="AN56" i="116" s="1"/>
  <c r="AD56" i="116"/>
  <c r="AB56" i="116"/>
  <c r="AG56" i="116" s="1"/>
  <c r="W56" i="116"/>
  <c r="U56" i="116"/>
  <c r="Y56" i="116" s="1"/>
  <c r="P56" i="116"/>
  <c r="N56" i="116"/>
  <c r="Q56" i="116" s="1"/>
  <c r="AK55" i="116"/>
  <c r="AI55" i="116"/>
  <c r="AL55" i="116" s="1"/>
  <c r="AD55" i="116"/>
  <c r="AB55" i="116"/>
  <c r="AE55" i="116" s="1"/>
  <c r="W55" i="116"/>
  <c r="U55" i="116"/>
  <c r="V55" i="116" s="1"/>
  <c r="P55" i="116"/>
  <c r="N55" i="116"/>
  <c r="O55" i="116" s="1"/>
  <c r="AK54" i="116"/>
  <c r="AI54" i="116"/>
  <c r="AJ54" i="116" s="1"/>
  <c r="AD54" i="116"/>
  <c r="AB54" i="116"/>
  <c r="AE54" i="116" s="1"/>
  <c r="W54" i="116"/>
  <c r="U54" i="116"/>
  <c r="Z54" i="116" s="1"/>
  <c r="P54" i="116"/>
  <c r="N54" i="116"/>
  <c r="S54" i="116" s="1"/>
  <c r="R53" i="116"/>
  <c r="R48" i="116"/>
  <c r="R72" i="116"/>
  <c r="AK71" i="116"/>
  <c r="AI71" i="116"/>
  <c r="AN71" i="116" s="1"/>
  <c r="AD71" i="116"/>
  <c r="AB71" i="116"/>
  <c r="W71" i="116"/>
  <c r="U71" i="116"/>
  <c r="P71" i="116"/>
  <c r="N71" i="116"/>
  <c r="O71" i="116" s="1"/>
  <c r="AK70" i="116"/>
  <c r="AI70" i="116"/>
  <c r="AJ70" i="116" s="1"/>
  <c r="AD70" i="116"/>
  <c r="AB70" i="116"/>
  <c r="AC70" i="116" s="1"/>
  <c r="W70" i="116"/>
  <c r="U70" i="116"/>
  <c r="T70" i="116" s="1"/>
  <c r="P70" i="116"/>
  <c r="N70" i="116"/>
  <c r="R70" i="116" s="1"/>
  <c r="AK69" i="116"/>
  <c r="AI69" i="116"/>
  <c r="AM69" i="116" s="1"/>
  <c r="AD69" i="116"/>
  <c r="AB69" i="116"/>
  <c r="AA69" i="116" s="1"/>
  <c r="W69" i="116"/>
  <c r="U69" i="116"/>
  <c r="P69" i="116"/>
  <c r="N69" i="116"/>
  <c r="R69" i="116" s="1"/>
  <c r="AK68" i="116"/>
  <c r="AI68" i="116"/>
  <c r="AM68" i="116" s="1"/>
  <c r="AD68" i="116"/>
  <c r="AB68" i="116"/>
  <c r="AF68" i="116" s="1"/>
  <c r="W68" i="116"/>
  <c r="U68" i="116"/>
  <c r="Z68" i="116" s="1"/>
  <c r="P68" i="116"/>
  <c r="N68" i="116"/>
  <c r="O68" i="116" s="1"/>
  <c r="AK67" i="116"/>
  <c r="AI67" i="116"/>
  <c r="AJ67" i="116" s="1"/>
  <c r="AD67" i="116"/>
  <c r="AB67" i="116"/>
  <c r="W67" i="116"/>
  <c r="U67" i="116"/>
  <c r="Y67" i="116" s="1"/>
  <c r="P67" i="116"/>
  <c r="N67" i="116"/>
  <c r="AK66" i="116"/>
  <c r="AI66" i="116"/>
  <c r="AH66" i="116" s="1"/>
  <c r="AD66" i="116"/>
  <c r="AB66" i="116"/>
  <c r="W66" i="116"/>
  <c r="U66" i="116"/>
  <c r="Y66" i="116" s="1"/>
  <c r="P66" i="116"/>
  <c r="N66" i="116"/>
  <c r="AK65" i="116"/>
  <c r="AI65" i="116"/>
  <c r="AD65" i="116"/>
  <c r="AB65" i="116"/>
  <c r="AC65" i="116" s="1"/>
  <c r="W65" i="116"/>
  <c r="U65" i="116"/>
  <c r="V65" i="116" s="1"/>
  <c r="P65" i="116"/>
  <c r="N65" i="116"/>
  <c r="Q65" i="116" s="1"/>
  <c r="AK64" i="116"/>
  <c r="AI64" i="116"/>
  <c r="AL64" i="116" s="1"/>
  <c r="AD64" i="116"/>
  <c r="AB64" i="116"/>
  <c r="AF64" i="116" s="1"/>
  <c r="W64" i="116"/>
  <c r="U64" i="116"/>
  <c r="T64" i="116" s="1"/>
  <c r="P64" i="116"/>
  <c r="N64" i="116"/>
  <c r="S64" i="116" s="1"/>
  <c r="R63" i="116"/>
  <c r="AK52" i="116"/>
  <c r="AI52" i="116"/>
  <c r="AH52" i="116" s="1"/>
  <c r="AD52" i="116"/>
  <c r="AB52" i="116"/>
  <c r="AG52" i="116" s="1"/>
  <c r="W52" i="116"/>
  <c r="U52" i="116"/>
  <c r="T52" i="116" s="1"/>
  <c r="P52" i="116"/>
  <c r="N52" i="116"/>
  <c r="S52" i="116" s="1"/>
  <c r="AK51" i="116"/>
  <c r="AI51" i="116"/>
  <c r="AN51" i="116" s="1"/>
  <c r="AD51" i="116"/>
  <c r="AB51" i="116"/>
  <c r="AC51" i="116" s="1"/>
  <c r="W51" i="116"/>
  <c r="U51" i="116"/>
  <c r="T51" i="116" s="1"/>
  <c r="P51" i="116"/>
  <c r="N51" i="116"/>
  <c r="M51" i="116" s="1"/>
  <c r="AK50" i="116"/>
  <c r="AI50" i="116"/>
  <c r="AH50" i="116" s="1"/>
  <c r="AD50" i="116"/>
  <c r="AB50" i="116"/>
  <c r="AA50" i="116" s="1"/>
  <c r="W50" i="116"/>
  <c r="U50" i="116"/>
  <c r="T50" i="116" s="1"/>
  <c r="P50" i="116"/>
  <c r="N50" i="116"/>
  <c r="R50" i="116" s="1"/>
  <c r="AK49" i="116"/>
  <c r="AI49" i="116"/>
  <c r="AL49" i="116" s="1"/>
  <c r="AD49" i="116"/>
  <c r="AB49" i="116"/>
  <c r="AG49" i="116" s="1"/>
  <c r="W49" i="116"/>
  <c r="U49" i="116"/>
  <c r="Z49" i="116" s="1"/>
  <c r="P49" i="116"/>
  <c r="N49" i="116"/>
  <c r="S49" i="116" s="1"/>
  <c r="AK47" i="116"/>
  <c r="AI47" i="116"/>
  <c r="AD47" i="116"/>
  <c r="AB47" i="116"/>
  <c r="AA47" i="116" s="1"/>
  <c r="W47" i="116"/>
  <c r="U47" i="116"/>
  <c r="P47" i="116"/>
  <c r="N47" i="116"/>
  <c r="M47" i="116" s="1"/>
  <c r="AK46" i="116"/>
  <c r="AI46" i="116"/>
  <c r="AD46" i="116"/>
  <c r="AB46" i="116"/>
  <c r="AA46" i="116" s="1"/>
  <c r="W46" i="116"/>
  <c r="U46" i="116"/>
  <c r="Y46" i="116" s="1"/>
  <c r="P46" i="116"/>
  <c r="N46" i="116"/>
  <c r="AK45" i="116"/>
  <c r="AI45" i="116"/>
  <c r="AN45" i="116" s="1"/>
  <c r="AD45" i="116"/>
  <c r="AB45" i="116"/>
  <c r="AG45" i="116" s="1"/>
  <c r="W45" i="116"/>
  <c r="U45" i="116"/>
  <c r="Z45" i="116" s="1"/>
  <c r="P45" i="116"/>
  <c r="N45" i="116"/>
  <c r="M45" i="116" s="1"/>
  <c r="AK44" i="116"/>
  <c r="AI44" i="116"/>
  <c r="AM44" i="116" s="1"/>
  <c r="AD44" i="116"/>
  <c r="AB44" i="116"/>
  <c r="AE44" i="116" s="1"/>
  <c r="W44" i="116"/>
  <c r="U44" i="116"/>
  <c r="T44" i="116" s="1"/>
  <c r="P44" i="116"/>
  <c r="N44" i="116"/>
  <c r="M44" i="116" s="1"/>
  <c r="AK43" i="116"/>
  <c r="AI43" i="116"/>
  <c r="AH43" i="116" s="1"/>
  <c r="AD43" i="116"/>
  <c r="AB43" i="116"/>
  <c r="AF43" i="116" s="1"/>
  <c r="W43" i="116"/>
  <c r="U43" i="116"/>
  <c r="Z43" i="116" s="1"/>
  <c r="P43" i="116"/>
  <c r="N43" i="116"/>
  <c r="O43" i="116" s="1"/>
  <c r="R42" i="116"/>
  <c r="AK41" i="116"/>
  <c r="AI41" i="116"/>
  <c r="AJ41" i="116" s="1"/>
  <c r="AD41" i="116"/>
  <c r="AB41" i="116"/>
  <c r="AA41" i="116" s="1"/>
  <c r="W41" i="116"/>
  <c r="U41" i="116"/>
  <c r="T41" i="116" s="1"/>
  <c r="P41" i="116"/>
  <c r="N41" i="116"/>
  <c r="M41" i="116" s="1"/>
  <c r="AK40" i="116"/>
  <c r="AI40" i="116"/>
  <c r="AH40" i="116" s="1"/>
  <c r="AD40" i="116"/>
  <c r="AB40" i="116"/>
  <c r="AA40" i="116" s="1"/>
  <c r="W40" i="116"/>
  <c r="U40" i="116"/>
  <c r="Z40" i="116" s="1"/>
  <c r="P40" i="116"/>
  <c r="N40" i="116"/>
  <c r="Q40" i="116" s="1"/>
  <c r="AK39" i="116"/>
  <c r="AI39" i="116"/>
  <c r="AL39" i="116" s="1"/>
  <c r="AD39" i="116"/>
  <c r="AB39" i="116"/>
  <c r="W39" i="116"/>
  <c r="U39" i="116"/>
  <c r="V39" i="116" s="1"/>
  <c r="P39" i="116"/>
  <c r="N39" i="116"/>
  <c r="O39" i="116" s="1"/>
  <c r="AK38" i="116"/>
  <c r="AI38" i="116"/>
  <c r="AH38" i="116" s="1"/>
  <c r="AD38" i="116"/>
  <c r="AB38" i="116"/>
  <c r="AA38" i="116" s="1"/>
  <c r="W38" i="116"/>
  <c r="U38" i="116"/>
  <c r="P38" i="116"/>
  <c r="N38" i="116"/>
  <c r="M38" i="116" s="1"/>
  <c r="AK37" i="116"/>
  <c r="AI37" i="116"/>
  <c r="AH37" i="116" s="1"/>
  <c r="AD37" i="116"/>
  <c r="AB37" i="116"/>
  <c r="AG37" i="116" s="1"/>
  <c r="W37" i="116"/>
  <c r="U37" i="116"/>
  <c r="X37" i="116" s="1"/>
  <c r="P37" i="116"/>
  <c r="N37" i="116"/>
  <c r="R37" i="116" s="1"/>
  <c r="AK36" i="116"/>
  <c r="AI36" i="116"/>
  <c r="AD36" i="116"/>
  <c r="AB36" i="116"/>
  <c r="AC36" i="116" s="1"/>
  <c r="W36" i="116"/>
  <c r="U36" i="116"/>
  <c r="P36" i="116"/>
  <c r="N36" i="116"/>
  <c r="M36" i="116" s="1"/>
  <c r="AK34" i="116"/>
  <c r="AI34" i="116"/>
  <c r="AD34" i="116"/>
  <c r="AB34" i="116"/>
  <c r="AA34" i="116" s="1"/>
  <c r="W34" i="116"/>
  <c r="U34" i="116"/>
  <c r="T34" i="116" s="1"/>
  <c r="P34" i="116"/>
  <c r="N34" i="116"/>
  <c r="S34" i="116" s="1"/>
  <c r="AK33" i="116"/>
  <c r="AI33" i="116"/>
  <c r="AN33" i="116" s="1"/>
  <c r="AD33" i="116"/>
  <c r="AB33" i="116"/>
  <c r="AC33" i="116" s="1"/>
  <c r="W33" i="116"/>
  <c r="U33" i="116"/>
  <c r="Y33" i="116" s="1"/>
  <c r="P33" i="116"/>
  <c r="N33" i="116"/>
  <c r="M33" i="116" s="1"/>
  <c r="AK32" i="116"/>
  <c r="AI32" i="116"/>
  <c r="AJ32" i="116" s="1"/>
  <c r="AD32" i="116"/>
  <c r="AB32" i="116"/>
  <c r="AE32" i="116" s="1"/>
  <c r="W32" i="116"/>
  <c r="U32" i="116"/>
  <c r="T32" i="116" s="1"/>
  <c r="P32" i="116"/>
  <c r="N32" i="116"/>
  <c r="M32" i="116" s="1"/>
  <c r="AK31" i="116"/>
  <c r="AI31" i="116"/>
  <c r="AH31" i="116" s="1"/>
  <c r="AD31" i="116"/>
  <c r="AB31" i="116"/>
  <c r="AA31" i="116" s="1"/>
  <c r="W31" i="116"/>
  <c r="U31" i="116"/>
  <c r="Z31" i="116" s="1"/>
  <c r="P31" i="116"/>
  <c r="N31" i="116"/>
  <c r="Q31" i="116" s="1"/>
  <c r="AK30" i="116"/>
  <c r="AI30" i="116"/>
  <c r="AL30" i="116" s="1"/>
  <c r="AD30" i="116"/>
  <c r="AB30" i="116"/>
  <c r="AF30" i="116" s="1"/>
  <c r="W30" i="116"/>
  <c r="U30" i="116"/>
  <c r="V30" i="116" s="1"/>
  <c r="P30" i="116"/>
  <c r="N30" i="116"/>
  <c r="M30" i="116" s="1"/>
  <c r="R35" i="116"/>
  <c r="L18" i="116"/>
  <c r="L17" i="116"/>
  <c r="L15" i="116"/>
  <c r="L14" i="116"/>
  <c r="L13" i="116"/>
  <c r="R115" i="115"/>
  <c r="AK114" i="115"/>
  <c r="AI114" i="115"/>
  <c r="AD114" i="115"/>
  <c r="AB114" i="115"/>
  <c r="AG114" i="115" s="1"/>
  <c r="AA114" i="115"/>
  <c r="Z114" i="115"/>
  <c r="W114" i="115"/>
  <c r="V114" i="115"/>
  <c r="U114" i="115"/>
  <c r="Y114" i="115" s="1"/>
  <c r="T114" i="115"/>
  <c r="S114" i="115"/>
  <c r="R114" i="115"/>
  <c r="P114" i="115"/>
  <c r="N114" i="115"/>
  <c r="Q114" i="115" s="1"/>
  <c r="AN113" i="115"/>
  <c r="AM113" i="115"/>
  <c r="AK113" i="115"/>
  <c r="AI113" i="115"/>
  <c r="AL113" i="115" s="1"/>
  <c r="AG113" i="115"/>
  <c r="AF113" i="115"/>
  <c r="AE113" i="115"/>
  <c r="AD113" i="115"/>
  <c r="AB113" i="115"/>
  <c r="AC113" i="115" s="1"/>
  <c r="Y113" i="115"/>
  <c r="X113" i="115"/>
  <c r="W113" i="115"/>
  <c r="U113" i="115"/>
  <c r="V113" i="115" s="1"/>
  <c r="T113" i="115"/>
  <c r="S113" i="115"/>
  <c r="Q113" i="115"/>
  <c r="P113" i="115"/>
  <c r="O113" i="115"/>
  <c r="N113" i="115"/>
  <c r="R113" i="115" s="1"/>
  <c r="M113" i="115"/>
  <c r="AN112" i="115"/>
  <c r="AL112" i="115"/>
  <c r="AK112" i="115"/>
  <c r="AJ112" i="115"/>
  <c r="AI112" i="115"/>
  <c r="AM112" i="115" s="1"/>
  <c r="AH112" i="115"/>
  <c r="AD112" i="115"/>
  <c r="AB112" i="115"/>
  <c r="W112" i="115"/>
  <c r="U112" i="115"/>
  <c r="T112" i="115"/>
  <c r="P112" i="115"/>
  <c r="N112" i="115"/>
  <c r="S112" i="115" s="1"/>
  <c r="M112" i="115"/>
  <c r="AK111" i="115"/>
  <c r="AI111" i="115"/>
  <c r="AN111" i="115" s="1"/>
  <c r="AH111" i="115"/>
  <c r="AG111" i="115"/>
  <c r="AE111" i="115"/>
  <c r="AD111" i="115"/>
  <c r="AC111" i="115"/>
  <c r="AB111" i="115"/>
  <c r="AF111" i="115" s="1"/>
  <c r="AA111" i="115"/>
  <c r="Z111" i="115"/>
  <c r="Y111" i="115"/>
  <c r="W111" i="115"/>
  <c r="V111" i="115"/>
  <c r="U111" i="115"/>
  <c r="X111" i="115" s="1"/>
  <c r="S111" i="115"/>
  <c r="R111" i="115"/>
  <c r="Q111" i="115"/>
  <c r="P111" i="115"/>
  <c r="N111" i="115"/>
  <c r="O111" i="115" s="1"/>
  <c r="AN110" i="115"/>
  <c r="AM110" i="115"/>
  <c r="AL110" i="115"/>
  <c r="AK110" i="115"/>
  <c r="AI110" i="115"/>
  <c r="AJ110" i="115" s="1"/>
  <c r="AG110" i="115"/>
  <c r="AF110" i="115"/>
  <c r="AE110" i="115"/>
  <c r="AD110" i="115"/>
  <c r="AB110" i="115"/>
  <c r="AC110" i="115" s="1"/>
  <c r="AA110" i="115"/>
  <c r="Z110" i="115"/>
  <c r="Y110" i="115"/>
  <c r="X110" i="115"/>
  <c r="W110" i="115"/>
  <c r="V110" i="115"/>
  <c r="U110" i="115"/>
  <c r="T110" i="115"/>
  <c r="P110" i="115"/>
  <c r="N110" i="115"/>
  <c r="AK109" i="115"/>
  <c r="AI109" i="115"/>
  <c r="AD109" i="115"/>
  <c r="AB109" i="115"/>
  <c r="W109" i="115"/>
  <c r="U109" i="115"/>
  <c r="Z109" i="115" s="1"/>
  <c r="T109" i="115"/>
  <c r="S109" i="115"/>
  <c r="P109" i="115"/>
  <c r="O109" i="115"/>
  <c r="N109" i="115"/>
  <c r="R109" i="115" s="1"/>
  <c r="M109" i="115"/>
  <c r="AN108" i="115"/>
  <c r="AK108" i="115"/>
  <c r="AJ108" i="115"/>
  <c r="AI108" i="115"/>
  <c r="AM108" i="115" s="1"/>
  <c r="AH108" i="115"/>
  <c r="AG108" i="115"/>
  <c r="AF108" i="115"/>
  <c r="AD108" i="115"/>
  <c r="AC108" i="115"/>
  <c r="AB108" i="115"/>
  <c r="AE108" i="115" s="1"/>
  <c r="Z108" i="115"/>
  <c r="Y108" i="115"/>
  <c r="X108" i="115"/>
  <c r="W108" i="115"/>
  <c r="U108" i="115"/>
  <c r="V108" i="115" s="1"/>
  <c r="S108" i="115"/>
  <c r="R108" i="115"/>
  <c r="Q108" i="115"/>
  <c r="P108" i="115"/>
  <c r="N108" i="115"/>
  <c r="O108" i="115" s="1"/>
  <c r="M108" i="115"/>
  <c r="AN107" i="115"/>
  <c r="AM107" i="115"/>
  <c r="AL107" i="115"/>
  <c r="AK107" i="115"/>
  <c r="AI107" i="115"/>
  <c r="AJ107" i="115" s="1"/>
  <c r="AH107" i="115"/>
  <c r="AG107" i="115"/>
  <c r="AF107" i="115"/>
  <c r="AE107" i="115"/>
  <c r="AD107" i="115"/>
  <c r="AC107" i="115"/>
  <c r="AB107" i="115"/>
  <c r="AA107" i="115"/>
  <c r="W107" i="115"/>
  <c r="V107" i="115"/>
  <c r="U107" i="115"/>
  <c r="P107" i="115"/>
  <c r="N107" i="115"/>
  <c r="M107" i="115"/>
  <c r="R106" i="115"/>
  <c r="AK102" i="115"/>
  <c r="AI102" i="115"/>
  <c r="AD102" i="115"/>
  <c r="AB102" i="115"/>
  <c r="W102" i="115"/>
  <c r="U102" i="115"/>
  <c r="Z102" i="115" s="1"/>
  <c r="T102" i="115"/>
  <c r="P102" i="115"/>
  <c r="N102" i="115"/>
  <c r="R102" i="115" s="1"/>
  <c r="L102" i="115"/>
  <c r="AK101" i="115"/>
  <c r="AI101" i="115"/>
  <c r="AM101" i="115" s="1"/>
  <c r="AG101" i="115"/>
  <c r="AF101" i="115"/>
  <c r="AD101" i="115"/>
  <c r="AB101" i="115"/>
  <c r="AE101" i="115" s="1"/>
  <c r="Y101" i="115"/>
  <c r="W101" i="115"/>
  <c r="U101" i="115"/>
  <c r="V101" i="115" s="1"/>
  <c r="P101" i="115"/>
  <c r="N101" i="115"/>
  <c r="O101" i="115" s="1"/>
  <c r="L101" i="115"/>
  <c r="AN100" i="115"/>
  <c r="AM100" i="115"/>
  <c r="AK100" i="115"/>
  <c r="AI100" i="115"/>
  <c r="AJ100" i="115" s="1"/>
  <c r="AH100" i="115"/>
  <c r="AF100" i="115"/>
  <c r="AD100" i="115"/>
  <c r="AB100" i="115"/>
  <c r="AE100" i="115" s="1"/>
  <c r="W100" i="115"/>
  <c r="U100" i="115"/>
  <c r="V100" i="115" s="1"/>
  <c r="P100" i="115"/>
  <c r="N100" i="115"/>
  <c r="M100" i="115"/>
  <c r="L100" i="115"/>
  <c r="AK99" i="115"/>
  <c r="AI99" i="115"/>
  <c r="AH99" i="115"/>
  <c r="AD99" i="115"/>
  <c r="AB99" i="115"/>
  <c r="AG99" i="115" s="1"/>
  <c r="Z99" i="115"/>
  <c r="W99" i="115"/>
  <c r="V99" i="115"/>
  <c r="U99" i="115"/>
  <c r="Y99" i="115" s="1"/>
  <c r="T99" i="115"/>
  <c r="R99" i="115"/>
  <c r="P99" i="115"/>
  <c r="N99" i="115"/>
  <c r="Q99" i="115" s="1"/>
  <c r="L99" i="115"/>
  <c r="AN98" i="115"/>
  <c r="AM98" i="115"/>
  <c r="AK98" i="115"/>
  <c r="AI98" i="115"/>
  <c r="AL98" i="115" s="1"/>
  <c r="AG98" i="115"/>
  <c r="AE98" i="115"/>
  <c r="AD98" i="115"/>
  <c r="AB98" i="115"/>
  <c r="AC98" i="115" s="1"/>
  <c r="Y98" i="115"/>
  <c r="W98" i="115"/>
  <c r="U98" i="115"/>
  <c r="V98" i="115" s="1"/>
  <c r="T98" i="115"/>
  <c r="P98" i="115"/>
  <c r="N98" i="115"/>
  <c r="M98" i="115" s="1"/>
  <c r="L98" i="115"/>
  <c r="AK97" i="115"/>
  <c r="AI97" i="115"/>
  <c r="AH97" i="115" s="1"/>
  <c r="AD97" i="115"/>
  <c r="AB97" i="115"/>
  <c r="W97" i="115"/>
  <c r="U97" i="115"/>
  <c r="T97" i="115"/>
  <c r="P97" i="115"/>
  <c r="N97" i="115"/>
  <c r="S97" i="115" s="1"/>
  <c r="L97" i="115"/>
  <c r="AK96" i="115"/>
  <c r="AI96" i="115"/>
  <c r="AN96" i="115" s="1"/>
  <c r="AG96" i="115"/>
  <c r="AD96" i="115"/>
  <c r="AC96" i="115"/>
  <c r="AB96" i="115"/>
  <c r="AF96" i="115" s="1"/>
  <c r="AA96" i="115"/>
  <c r="W96" i="115"/>
  <c r="U96" i="115"/>
  <c r="X96" i="115" s="1"/>
  <c r="R96" i="115"/>
  <c r="Q96" i="115"/>
  <c r="P96" i="115"/>
  <c r="N96" i="115"/>
  <c r="O96" i="115" s="1"/>
  <c r="M96" i="115"/>
  <c r="L96" i="115"/>
  <c r="AL95" i="115"/>
  <c r="AK95" i="115"/>
  <c r="AI95" i="115"/>
  <c r="AJ95" i="115" s="1"/>
  <c r="AD95" i="115"/>
  <c r="AB95" i="115"/>
  <c r="AC95" i="115" s="1"/>
  <c r="Z95" i="115"/>
  <c r="Y95" i="115"/>
  <c r="X95" i="115"/>
  <c r="W95" i="115"/>
  <c r="V95" i="115"/>
  <c r="U95" i="115"/>
  <c r="T95" i="115"/>
  <c r="P95" i="115"/>
  <c r="N95" i="115"/>
  <c r="L95" i="115"/>
  <c r="AK94" i="115"/>
  <c r="AI94" i="115"/>
  <c r="AJ94" i="115" s="1"/>
  <c r="AD94" i="115"/>
  <c r="AB94" i="115"/>
  <c r="AA94" i="115" s="1"/>
  <c r="W94" i="115"/>
  <c r="U94" i="115"/>
  <c r="Z94" i="115" s="1"/>
  <c r="S94" i="115"/>
  <c r="P94" i="115"/>
  <c r="O94" i="115"/>
  <c r="N94" i="115"/>
  <c r="R94" i="115" s="1"/>
  <c r="M94" i="115"/>
  <c r="L94" i="115"/>
  <c r="AN93" i="115"/>
  <c r="AK93" i="115"/>
  <c r="AJ93" i="115"/>
  <c r="AI93" i="115"/>
  <c r="AM93" i="115" s="1"/>
  <c r="AH93" i="115"/>
  <c r="AF93" i="115"/>
  <c r="AD93" i="115"/>
  <c r="AB93" i="115"/>
  <c r="AE93" i="115" s="1"/>
  <c r="Y93" i="115"/>
  <c r="X93" i="115"/>
  <c r="W93" i="115"/>
  <c r="U93" i="115"/>
  <c r="V93" i="115" s="1"/>
  <c r="T93" i="115"/>
  <c r="S93" i="115"/>
  <c r="R93" i="115"/>
  <c r="P93" i="115"/>
  <c r="N93" i="115"/>
  <c r="O93" i="115" s="1"/>
  <c r="M93" i="115"/>
  <c r="L93" i="115"/>
  <c r="AN92" i="115"/>
  <c r="AL92" i="115"/>
  <c r="AK92" i="115"/>
  <c r="AI92" i="115"/>
  <c r="AJ92" i="115" s="1"/>
  <c r="AG92" i="115"/>
  <c r="AF92" i="115"/>
  <c r="AE92" i="115"/>
  <c r="AD92" i="115"/>
  <c r="AC92" i="115"/>
  <c r="AB92" i="115"/>
  <c r="AA92" i="115"/>
  <c r="W92" i="115"/>
  <c r="U92" i="115"/>
  <c r="P92" i="115"/>
  <c r="N92" i="115"/>
  <c r="M92" i="115" s="1"/>
  <c r="L92" i="115"/>
  <c r="AK91" i="115"/>
  <c r="AI91" i="115"/>
  <c r="AH91" i="115" s="1"/>
  <c r="AD91" i="115"/>
  <c r="AB91" i="115"/>
  <c r="Z91" i="115"/>
  <c r="W91" i="115"/>
  <c r="V91" i="115"/>
  <c r="U91" i="115"/>
  <c r="Y91" i="115" s="1"/>
  <c r="T91" i="115"/>
  <c r="P91" i="115"/>
  <c r="N91" i="115"/>
  <c r="S91" i="115" s="1"/>
  <c r="L91" i="115"/>
  <c r="AK90" i="115"/>
  <c r="AI90" i="115"/>
  <c r="AD90" i="115"/>
  <c r="AB90" i="115"/>
  <c r="AC90" i="115" s="1"/>
  <c r="Z90" i="115"/>
  <c r="X90" i="115"/>
  <c r="W90" i="115"/>
  <c r="U90" i="115"/>
  <c r="V90" i="115" s="1"/>
  <c r="S90" i="115"/>
  <c r="R90" i="115"/>
  <c r="Q90" i="115"/>
  <c r="P90" i="115"/>
  <c r="O90" i="115"/>
  <c r="N90" i="115"/>
  <c r="M90" i="115"/>
  <c r="L90" i="115"/>
  <c r="AN89" i="115"/>
  <c r="AM89" i="115"/>
  <c r="AL89" i="115"/>
  <c r="AK89" i="115"/>
  <c r="AJ89" i="115"/>
  <c r="AI89" i="115"/>
  <c r="AH89" i="115"/>
  <c r="AD89" i="115"/>
  <c r="AB89" i="115"/>
  <c r="W89" i="115"/>
  <c r="U89" i="115"/>
  <c r="Z89" i="115" s="1"/>
  <c r="Q89" i="115"/>
  <c r="P89" i="115"/>
  <c r="N89" i="115"/>
  <c r="M89" i="115" s="1"/>
  <c r="L89" i="115"/>
  <c r="AK88" i="115"/>
  <c r="AI88" i="115"/>
  <c r="AH88" i="115" s="1"/>
  <c r="AD88" i="115"/>
  <c r="AB88" i="115"/>
  <c r="AF88" i="115" s="1"/>
  <c r="W88" i="115"/>
  <c r="U88" i="115"/>
  <c r="V88" i="115" s="1"/>
  <c r="P88" i="115"/>
  <c r="N88" i="115"/>
  <c r="M88" i="115" s="1"/>
  <c r="L88" i="115"/>
  <c r="AK87" i="115"/>
  <c r="AI87" i="115"/>
  <c r="AJ87" i="115" s="1"/>
  <c r="AG87" i="115"/>
  <c r="AD87" i="115"/>
  <c r="AB87" i="115"/>
  <c r="AC87" i="115" s="1"/>
  <c r="Z87" i="115"/>
  <c r="Y87" i="115"/>
  <c r="X87" i="115"/>
  <c r="W87" i="115"/>
  <c r="V87" i="115"/>
  <c r="U87" i="115"/>
  <c r="T87" i="115"/>
  <c r="R87" i="115"/>
  <c r="Q87" i="115"/>
  <c r="P87" i="115"/>
  <c r="O87" i="115"/>
  <c r="N87" i="115"/>
  <c r="M87" i="115" s="1"/>
  <c r="L87" i="115"/>
  <c r="AK86" i="115"/>
  <c r="AJ86" i="115"/>
  <c r="AI86" i="115"/>
  <c r="AD86" i="115"/>
  <c r="AB86" i="115"/>
  <c r="AG86" i="115" s="1"/>
  <c r="AA86" i="115"/>
  <c r="W86" i="115"/>
  <c r="U86" i="115"/>
  <c r="X86" i="115" s="1"/>
  <c r="P86" i="115"/>
  <c r="N86" i="115"/>
  <c r="L86" i="115"/>
  <c r="AK85" i="115"/>
  <c r="AI85" i="115"/>
  <c r="AH85" i="115" s="1"/>
  <c r="AG85" i="115"/>
  <c r="AD85" i="115"/>
  <c r="AB85" i="115"/>
  <c r="AE85" i="115" s="1"/>
  <c r="Z85" i="115"/>
  <c r="W85" i="115"/>
  <c r="U85" i="115"/>
  <c r="V85" i="115" s="1"/>
  <c r="S85" i="115"/>
  <c r="R85" i="115"/>
  <c r="Q85" i="115"/>
  <c r="P85" i="115"/>
  <c r="N85" i="115"/>
  <c r="O85" i="115" s="1"/>
  <c r="M85" i="115"/>
  <c r="L85" i="115"/>
  <c r="AL84" i="115"/>
  <c r="AK84" i="115"/>
  <c r="AI84" i="115"/>
  <c r="AJ84" i="115" s="1"/>
  <c r="AG84" i="115"/>
  <c r="AE84" i="115"/>
  <c r="AD84" i="115"/>
  <c r="AC84" i="115"/>
  <c r="AB84" i="115"/>
  <c r="AF84" i="115" s="1"/>
  <c r="AA84" i="115"/>
  <c r="W84" i="115"/>
  <c r="U84" i="115"/>
  <c r="T84" i="115" s="1"/>
  <c r="R84" i="115"/>
  <c r="Q84" i="115"/>
  <c r="P84" i="115"/>
  <c r="O84" i="115"/>
  <c r="N84" i="115"/>
  <c r="S84" i="115" s="1"/>
  <c r="L84" i="115"/>
  <c r="AK83" i="115"/>
  <c r="AJ83" i="115"/>
  <c r="AI83" i="115"/>
  <c r="AD83" i="115"/>
  <c r="AB83" i="115"/>
  <c r="AA83" i="115"/>
  <c r="W83" i="115"/>
  <c r="U83" i="115"/>
  <c r="T83" i="115" s="1"/>
  <c r="P83" i="115"/>
  <c r="N83" i="115"/>
  <c r="L83" i="115"/>
  <c r="AK82" i="115"/>
  <c r="AJ82" i="115"/>
  <c r="AI82" i="115"/>
  <c r="AE82" i="115"/>
  <c r="AD82" i="115"/>
  <c r="AB82" i="115"/>
  <c r="AC82" i="115" s="1"/>
  <c r="W82" i="115"/>
  <c r="U82" i="115"/>
  <c r="V82" i="115" s="1"/>
  <c r="S82" i="115"/>
  <c r="Q82" i="115"/>
  <c r="P82" i="115"/>
  <c r="O82" i="115"/>
  <c r="N82" i="115"/>
  <c r="R82" i="115" s="1"/>
  <c r="M82" i="115"/>
  <c r="L82" i="115"/>
  <c r="AN81" i="115"/>
  <c r="AL81" i="115"/>
  <c r="AK81" i="115"/>
  <c r="AJ81" i="115"/>
  <c r="AI81" i="115"/>
  <c r="AM81" i="115" s="1"/>
  <c r="AH81" i="115"/>
  <c r="AF81" i="115"/>
  <c r="AE81" i="115"/>
  <c r="AD81" i="115"/>
  <c r="AC81" i="115"/>
  <c r="AB81" i="115"/>
  <c r="AA81" i="115" s="1"/>
  <c r="W81" i="115"/>
  <c r="U81" i="115"/>
  <c r="T81" i="115" s="1"/>
  <c r="P81" i="115"/>
  <c r="N81" i="115"/>
  <c r="S81" i="115" s="1"/>
  <c r="M81" i="115"/>
  <c r="AK80" i="115"/>
  <c r="AI80" i="115"/>
  <c r="AN80" i="115" s="1"/>
  <c r="AD80" i="115"/>
  <c r="AB80" i="115"/>
  <c r="AF80" i="115" s="1"/>
  <c r="W80" i="115"/>
  <c r="U80" i="115"/>
  <c r="P80" i="115"/>
  <c r="N80" i="115"/>
  <c r="M80" i="115" s="1"/>
  <c r="AK79" i="115"/>
  <c r="AI79" i="115"/>
  <c r="AH79" i="115" s="1"/>
  <c r="AE79" i="115"/>
  <c r="AD79" i="115"/>
  <c r="AB79" i="115"/>
  <c r="AC79" i="115" s="1"/>
  <c r="Z79" i="115"/>
  <c r="X79" i="115"/>
  <c r="W79" i="115"/>
  <c r="U79" i="115"/>
  <c r="Y79" i="115" s="1"/>
  <c r="T79" i="115"/>
  <c r="R79" i="115"/>
  <c r="P79" i="115"/>
  <c r="N79" i="115"/>
  <c r="M79" i="115" s="1"/>
  <c r="AK78" i="115"/>
  <c r="AI78" i="115"/>
  <c r="AH78" i="115" s="1"/>
  <c r="AD78" i="115"/>
  <c r="AC78" i="115"/>
  <c r="AB78" i="115"/>
  <c r="W78" i="115"/>
  <c r="U78" i="115"/>
  <c r="T78" i="115" s="1"/>
  <c r="P78" i="115"/>
  <c r="N78" i="115"/>
  <c r="R78" i="115" s="1"/>
  <c r="M78" i="115"/>
  <c r="AN77" i="115"/>
  <c r="AK77" i="115"/>
  <c r="AI77" i="115"/>
  <c r="AM77" i="115" s="1"/>
  <c r="AF77" i="115"/>
  <c r="AD77" i="115"/>
  <c r="AC77" i="115"/>
  <c r="AB77" i="115"/>
  <c r="AE77" i="115" s="1"/>
  <c r="W77" i="115"/>
  <c r="U77" i="115"/>
  <c r="P77" i="115"/>
  <c r="N77" i="115"/>
  <c r="M77" i="115" s="1"/>
  <c r="AK76" i="115"/>
  <c r="AI76" i="115"/>
  <c r="AD76" i="115"/>
  <c r="AB76" i="115"/>
  <c r="AA76" i="115" s="1"/>
  <c r="Z76" i="115"/>
  <c r="Y76" i="115"/>
  <c r="W76" i="115"/>
  <c r="U76" i="115"/>
  <c r="X76" i="115" s="1"/>
  <c r="P76" i="115"/>
  <c r="N76" i="115"/>
  <c r="O76" i="115" s="1"/>
  <c r="AM75" i="115"/>
  <c r="AK75" i="115"/>
  <c r="AI75" i="115"/>
  <c r="AJ75" i="115" s="1"/>
  <c r="AD75" i="115"/>
  <c r="AB75" i="115"/>
  <c r="AC75" i="115" s="1"/>
  <c r="W75" i="115"/>
  <c r="U75" i="115"/>
  <c r="Z75" i="115" s="1"/>
  <c r="Q75" i="115"/>
  <c r="P75" i="115"/>
  <c r="O75" i="115"/>
  <c r="N75" i="115"/>
  <c r="M75" i="115" s="1"/>
  <c r="AK74" i="115"/>
  <c r="AI74" i="115"/>
  <c r="AH74" i="115" s="1"/>
  <c r="AD74" i="115"/>
  <c r="AB74" i="115"/>
  <c r="W74" i="115"/>
  <c r="V74" i="115"/>
  <c r="U74" i="115"/>
  <c r="T74" i="115" s="1"/>
  <c r="P74" i="115"/>
  <c r="N74" i="115"/>
  <c r="M74" i="115" s="1"/>
  <c r="AK73" i="115"/>
  <c r="AI73" i="115"/>
  <c r="AD73" i="115"/>
  <c r="AB73" i="115"/>
  <c r="AE73" i="115" s="1"/>
  <c r="W73" i="115"/>
  <c r="U73" i="115"/>
  <c r="T73" i="115" s="1"/>
  <c r="P73" i="115"/>
  <c r="N73" i="115"/>
  <c r="O73" i="115" s="1"/>
  <c r="AM72" i="115"/>
  <c r="AK72" i="115"/>
  <c r="AI72" i="115"/>
  <c r="AJ72" i="115" s="1"/>
  <c r="AG72" i="115"/>
  <c r="AF72" i="115"/>
  <c r="AE72" i="115"/>
  <c r="AD72" i="115"/>
  <c r="AC72" i="115"/>
  <c r="AB72" i="115"/>
  <c r="AA72" i="115"/>
  <c r="W72" i="115"/>
  <c r="U72" i="115"/>
  <c r="T72" i="115" s="1"/>
  <c r="P72" i="115"/>
  <c r="N72" i="115"/>
  <c r="AK71" i="115"/>
  <c r="AI71" i="115"/>
  <c r="AD71" i="115"/>
  <c r="AB71" i="115"/>
  <c r="AC71" i="115" s="1"/>
  <c r="W71" i="115"/>
  <c r="U71" i="115"/>
  <c r="T71" i="115" s="1"/>
  <c r="P71" i="115"/>
  <c r="N71" i="115"/>
  <c r="Q71" i="115" s="1"/>
  <c r="AK70" i="115"/>
  <c r="AI70" i="115"/>
  <c r="AL70" i="115" s="1"/>
  <c r="AG70" i="115"/>
  <c r="AF70" i="115"/>
  <c r="AE70" i="115"/>
  <c r="AD70" i="115"/>
  <c r="AC70" i="115"/>
  <c r="AB70" i="115"/>
  <c r="AA70" i="115"/>
  <c r="W70" i="115"/>
  <c r="U70" i="115"/>
  <c r="Z70" i="115" s="1"/>
  <c r="P70" i="115"/>
  <c r="N70" i="115"/>
  <c r="S70" i="115" s="1"/>
  <c r="M70" i="115"/>
  <c r="AL69" i="115"/>
  <c r="AK69" i="115"/>
  <c r="AJ69" i="115"/>
  <c r="AI69" i="115"/>
  <c r="AN69" i="115" s="1"/>
  <c r="AH69" i="115"/>
  <c r="AD69" i="115"/>
  <c r="AB69" i="115"/>
  <c r="AA69" i="115" s="1"/>
  <c r="W69" i="115"/>
  <c r="U69" i="115"/>
  <c r="Z69" i="115" s="1"/>
  <c r="P69" i="115"/>
  <c r="N69" i="115"/>
  <c r="O69" i="115" s="1"/>
  <c r="AK68" i="115"/>
  <c r="AJ68" i="115"/>
  <c r="AI68" i="115"/>
  <c r="AH68" i="115"/>
  <c r="AE68" i="115"/>
  <c r="AD68" i="115"/>
  <c r="AB68" i="115"/>
  <c r="AA68" i="115" s="1"/>
  <c r="W68" i="115"/>
  <c r="U68" i="115"/>
  <c r="X68" i="115" s="1"/>
  <c r="T68" i="115"/>
  <c r="P68" i="115"/>
  <c r="N68" i="115"/>
  <c r="M68" i="115" s="1"/>
  <c r="AK67" i="115"/>
  <c r="AI67" i="115"/>
  <c r="AH67" i="115" s="1"/>
  <c r="AG67" i="115"/>
  <c r="AF67" i="115"/>
  <c r="AD67" i="115"/>
  <c r="AB67" i="115"/>
  <c r="W67" i="115"/>
  <c r="U67" i="115"/>
  <c r="Y67" i="115" s="1"/>
  <c r="T67" i="115"/>
  <c r="P67" i="115"/>
  <c r="N67" i="115"/>
  <c r="R66" i="115"/>
  <c r="AN65" i="115"/>
  <c r="AM65" i="115"/>
  <c r="AL65" i="115"/>
  <c r="AK65" i="115"/>
  <c r="AJ65" i="115"/>
  <c r="AI65" i="115"/>
  <c r="AH65" i="115"/>
  <c r="AE65" i="115"/>
  <c r="AD65" i="115"/>
  <c r="AB65" i="115"/>
  <c r="W65" i="115"/>
  <c r="U65" i="115"/>
  <c r="T65" i="115"/>
  <c r="P65" i="115"/>
  <c r="N65" i="115"/>
  <c r="M65" i="115" s="1"/>
  <c r="L65" i="115"/>
  <c r="AM64" i="115"/>
  <c r="AK64" i="115"/>
  <c r="AJ64" i="115"/>
  <c r="AI64" i="115"/>
  <c r="AH64" i="115"/>
  <c r="AD64" i="115"/>
  <c r="AB64" i="115"/>
  <c r="AA64" i="115"/>
  <c r="Z64" i="115"/>
  <c r="Y64" i="115"/>
  <c r="W64" i="115"/>
  <c r="U64" i="115"/>
  <c r="X64" i="115" s="1"/>
  <c r="T64" i="115"/>
  <c r="S64" i="115"/>
  <c r="R64" i="115"/>
  <c r="Q64" i="115"/>
  <c r="P64" i="115"/>
  <c r="O64" i="115"/>
  <c r="N64" i="115"/>
  <c r="M64" i="115"/>
  <c r="L64" i="115"/>
  <c r="AN63" i="115"/>
  <c r="AM63" i="115"/>
  <c r="AL63" i="115"/>
  <c r="AK63" i="115"/>
  <c r="AJ63" i="115"/>
  <c r="AI63" i="115"/>
  <c r="AH63" i="115"/>
  <c r="AG63" i="115"/>
  <c r="AF63" i="115"/>
  <c r="AE63" i="115"/>
  <c r="AD63" i="115"/>
  <c r="AB63" i="115"/>
  <c r="Z63" i="115"/>
  <c r="Y63" i="115"/>
  <c r="X63" i="115"/>
  <c r="W63" i="115"/>
  <c r="V63" i="115"/>
  <c r="U63" i="115"/>
  <c r="T63" i="115"/>
  <c r="P63" i="115"/>
  <c r="N63" i="115"/>
  <c r="L63" i="115"/>
  <c r="AL62" i="115"/>
  <c r="AK62" i="115"/>
  <c r="AJ62" i="115"/>
  <c r="AI62" i="115"/>
  <c r="AD62" i="115"/>
  <c r="AC62" i="115"/>
  <c r="AB62" i="115"/>
  <c r="AA62" i="115"/>
  <c r="Y62" i="115"/>
  <c r="W62" i="115"/>
  <c r="V62" i="115"/>
  <c r="U62" i="115"/>
  <c r="T62" i="115"/>
  <c r="P62" i="115"/>
  <c r="N62" i="115"/>
  <c r="L62" i="115"/>
  <c r="AL61" i="115"/>
  <c r="AK61" i="115"/>
  <c r="AI61" i="115"/>
  <c r="AH61" i="115"/>
  <c r="AG61" i="115"/>
  <c r="AF61" i="115"/>
  <c r="AD61" i="115"/>
  <c r="AB61" i="115"/>
  <c r="AE61" i="115" s="1"/>
  <c r="AA61" i="115"/>
  <c r="Z61" i="115"/>
  <c r="Y61" i="115"/>
  <c r="X61" i="115"/>
  <c r="W61" i="115"/>
  <c r="V61" i="115"/>
  <c r="U61" i="115"/>
  <c r="T61" i="115"/>
  <c r="P61" i="115"/>
  <c r="N61" i="115"/>
  <c r="L61" i="115"/>
  <c r="AL60" i="115"/>
  <c r="AK60" i="115"/>
  <c r="AI60" i="115"/>
  <c r="AG60" i="115"/>
  <c r="AF60" i="115"/>
  <c r="AE60" i="115"/>
  <c r="AD60" i="115"/>
  <c r="AC60" i="115"/>
  <c r="AB60" i="115"/>
  <c r="AA60" i="115"/>
  <c r="Y60" i="115"/>
  <c r="X60" i="115"/>
  <c r="W60" i="115"/>
  <c r="V60" i="115"/>
  <c r="U60" i="115"/>
  <c r="P60" i="115"/>
  <c r="N60" i="115"/>
  <c r="M60" i="115"/>
  <c r="L60" i="115"/>
  <c r="AK59" i="115"/>
  <c r="AJ59" i="115"/>
  <c r="AI59" i="115"/>
  <c r="AM59" i="115" s="1"/>
  <c r="AH59" i="115"/>
  <c r="AF59" i="115"/>
  <c r="AD59" i="115"/>
  <c r="AC59" i="115"/>
  <c r="AB59" i="115"/>
  <c r="AA59" i="115"/>
  <c r="W59" i="115"/>
  <c r="U59" i="115"/>
  <c r="R59" i="115"/>
  <c r="P59" i="115"/>
  <c r="N59" i="115"/>
  <c r="M59" i="115"/>
  <c r="L59" i="115"/>
  <c r="AN58" i="115"/>
  <c r="AK58" i="115"/>
  <c r="AI58" i="115"/>
  <c r="AH58" i="115" s="1"/>
  <c r="AG58" i="115"/>
  <c r="AF58" i="115"/>
  <c r="AE58" i="115"/>
  <c r="AD58" i="115"/>
  <c r="AC58" i="115"/>
  <c r="AB58" i="115"/>
  <c r="AA58" i="115"/>
  <c r="W58" i="115"/>
  <c r="U58" i="115"/>
  <c r="X58" i="115" s="1"/>
  <c r="S58" i="115"/>
  <c r="R58" i="115"/>
  <c r="Q58" i="115"/>
  <c r="P58" i="115"/>
  <c r="O58" i="115"/>
  <c r="N58" i="115"/>
  <c r="M58" i="115"/>
  <c r="L58" i="115"/>
  <c r="AN57" i="115"/>
  <c r="AM57" i="115"/>
  <c r="AL57" i="115"/>
  <c r="AK57" i="115"/>
  <c r="AJ57" i="115"/>
  <c r="AI57" i="115"/>
  <c r="AH57" i="115"/>
  <c r="AF57" i="115"/>
  <c r="AD57" i="115"/>
  <c r="AC57" i="115"/>
  <c r="AB57" i="115"/>
  <c r="Z57" i="115"/>
  <c r="X57" i="115"/>
  <c r="W57" i="115"/>
  <c r="V57" i="115"/>
  <c r="U57" i="115"/>
  <c r="Y57" i="115" s="1"/>
  <c r="P57" i="115"/>
  <c r="N57" i="115"/>
  <c r="L57" i="115"/>
  <c r="AK56" i="115"/>
  <c r="AJ56" i="115"/>
  <c r="AI56" i="115"/>
  <c r="AH56" i="115" s="1"/>
  <c r="AG56" i="115"/>
  <c r="AE56" i="115"/>
  <c r="AD56" i="115"/>
  <c r="AC56" i="115"/>
  <c r="AB56" i="115"/>
  <c r="AF56" i="115" s="1"/>
  <c r="AA56" i="115"/>
  <c r="W56" i="115"/>
  <c r="U56" i="115"/>
  <c r="T56" i="115"/>
  <c r="S56" i="115"/>
  <c r="R56" i="115"/>
  <c r="Q56" i="115"/>
  <c r="P56" i="115"/>
  <c r="O56" i="115"/>
  <c r="N56" i="115"/>
  <c r="M56" i="115"/>
  <c r="L56" i="115"/>
  <c r="AN55" i="115"/>
  <c r="AM55" i="115"/>
  <c r="AL55" i="115"/>
  <c r="AK55" i="115"/>
  <c r="AJ55" i="115"/>
  <c r="AI55" i="115"/>
  <c r="AH55" i="115"/>
  <c r="AG55" i="115"/>
  <c r="AD55" i="115"/>
  <c r="AB55" i="115"/>
  <c r="Z55" i="115"/>
  <c r="Y55" i="115"/>
  <c r="X55" i="115"/>
  <c r="W55" i="115"/>
  <c r="V55" i="115"/>
  <c r="U55" i="115"/>
  <c r="T55" i="115"/>
  <c r="P55" i="115"/>
  <c r="N55" i="115"/>
  <c r="L55" i="115"/>
  <c r="AK54" i="115"/>
  <c r="AI54" i="115"/>
  <c r="AG54" i="115"/>
  <c r="AE54" i="115"/>
  <c r="AD54" i="115"/>
  <c r="AB54" i="115"/>
  <c r="AF54" i="115" s="1"/>
  <c r="W54" i="115"/>
  <c r="U54" i="115"/>
  <c r="P54" i="115"/>
  <c r="N54" i="115"/>
  <c r="M54" i="115"/>
  <c r="L54" i="115"/>
  <c r="AK53" i="115"/>
  <c r="AI53" i="115"/>
  <c r="AH53" i="115"/>
  <c r="AG53" i="115"/>
  <c r="AD53" i="115"/>
  <c r="AB53" i="115"/>
  <c r="AC53" i="115" s="1"/>
  <c r="Z53" i="115"/>
  <c r="Y53" i="115"/>
  <c r="X53" i="115"/>
  <c r="W53" i="115"/>
  <c r="U53" i="115"/>
  <c r="V53" i="115" s="1"/>
  <c r="S53" i="115"/>
  <c r="R53" i="115"/>
  <c r="Q53" i="115"/>
  <c r="P53" i="115"/>
  <c r="O53" i="115"/>
  <c r="N53" i="115"/>
  <c r="M53" i="115"/>
  <c r="L53" i="115"/>
  <c r="AN52" i="115"/>
  <c r="AM52" i="115"/>
  <c r="AL52" i="115"/>
  <c r="AK52" i="115"/>
  <c r="AJ52" i="115"/>
  <c r="AI52" i="115"/>
  <c r="AH52" i="115"/>
  <c r="AE52" i="115"/>
  <c r="AD52" i="115"/>
  <c r="AC52" i="115"/>
  <c r="AB52" i="115"/>
  <c r="AA52" i="115" s="1"/>
  <c r="W52" i="115"/>
  <c r="V52" i="115"/>
  <c r="U52" i="115"/>
  <c r="P52" i="115"/>
  <c r="O52" i="115"/>
  <c r="N52" i="115"/>
  <c r="M52" i="115"/>
  <c r="L52" i="115"/>
  <c r="AK51" i="115"/>
  <c r="AJ51" i="115"/>
  <c r="AI51" i="115"/>
  <c r="AH51" i="115"/>
  <c r="AD51" i="115"/>
  <c r="AB51" i="115"/>
  <c r="AA51" i="115"/>
  <c r="Z51" i="115"/>
  <c r="Y51" i="115"/>
  <c r="W51" i="115"/>
  <c r="V51" i="115"/>
  <c r="U51" i="115"/>
  <c r="X51" i="115" s="1"/>
  <c r="T51" i="115"/>
  <c r="S51" i="115"/>
  <c r="R51" i="115"/>
  <c r="Q51" i="115"/>
  <c r="P51" i="115"/>
  <c r="O51" i="115"/>
  <c r="N51" i="115"/>
  <c r="M51" i="115" s="1"/>
  <c r="L51" i="115"/>
  <c r="AN50" i="115"/>
  <c r="AM50" i="115"/>
  <c r="AL50" i="115"/>
  <c r="AK50" i="115"/>
  <c r="AJ50" i="115"/>
  <c r="AI50" i="115"/>
  <c r="AH50" i="115" s="1"/>
  <c r="AG50" i="115"/>
  <c r="AF50" i="115"/>
  <c r="AE50" i="115"/>
  <c r="AD50" i="115"/>
  <c r="AB50" i="115"/>
  <c r="AC50" i="115" s="1"/>
  <c r="W50" i="115"/>
  <c r="U50" i="115"/>
  <c r="Z50" i="115" s="1"/>
  <c r="T50" i="115"/>
  <c r="P50" i="115"/>
  <c r="N50" i="115"/>
  <c r="M50" i="115" s="1"/>
  <c r="AL49" i="115"/>
  <c r="AK49" i="115"/>
  <c r="AJ49" i="115"/>
  <c r="AI49" i="115"/>
  <c r="AH49" i="115" s="1"/>
  <c r="AD49" i="115"/>
  <c r="AB49" i="115"/>
  <c r="AC49" i="115" s="1"/>
  <c r="W49" i="115"/>
  <c r="U49" i="115"/>
  <c r="T49" i="115" s="1"/>
  <c r="P49" i="115"/>
  <c r="N49" i="115"/>
  <c r="M49" i="115"/>
  <c r="AK48" i="115"/>
  <c r="AI48" i="115"/>
  <c r="AH48" i="115"/>
  <c r="AG48" i="115"/>
  <c r="AF48" i="115"/>
  <c r="AD48" i="115"/>
  <c r="AC48" i="115"/>
  <c r="AB48" i="115"/>
  <c r="AE48" i="115" s="1"/>
  <c r="AA48" i="115"/>
  <c r="W48" i="115"/>
  <c r="U48" i="115"/>
  <c r="T48" i="115" s="1"/>
  <c r="P48" i="115"/>
  <c r="N48" i="115"/>
  <c r="O48" i="115" s="1"/>
  <c r="AN47" i="115"/>
  <c r="AM47" i="115"/>
  <c r="AL47" i="115"/>
  <c r="AK47" i="115"/>
  <c r="AI47" i="115"/>
  <c r="AJ47" i="115" s="1"/>
  <c r="AG47" i="115"/>
  <c r="AF47" i="115"/>
  <c r="AE47" i="115"/>
  <c r="AD47" i="115"/>
  <c r="AC47" i="115"/>
  <c r="AB47" i="115"/>
  <c r="AA47" i="115"/>
  <c r="W47" i="115"/>
  <c r="U47" i="115"/>
  <c r="T47" i="115" s="1"/>
  <c r="P47" i="115"/>
  <c r="N47" i="115"/>
  <c r="AK46" i="115"/>
  <c r="AJ46" i="115"/>
  <c r="AI46" i="115"/>
  <c r="AD46" i="115"/>
  <c r="AB46" i="115"/>
  <c r="AC46" i="115" s="1"/>
  <c r="AA46" i="115"/>
  <c r="W46" i="115"/>
  <c r="U46" i="115"/>
  <c r="T46" i="115" s="1"/>
  <c r="P46" i="115"/>
  <c r="N46" i="115"/>
  <c r="Q46" i="115" s="1"/>
  <c r="M46" i="115"/>
  <c r="AN45" i="115"/>
  <c r="AM45" i="115"/>
  <c r="AK45" i="115"/>
  <c r="AJ45" i="115"/>
  <c r="AI45" i="115"/>
  <c r="AL45" i="115" s="1"/>
  <c r="AH45" i="115"/>
  <c r="AG45" i="115"/>
  <c r="AF45" i="115"/>
  <c r="AE45" i="115"/>
  <c r="AD45" i="115"/>
  <c r="AC45" i="115"/>
  <c r="AB45" i="115"/>
  <c r="AA45" i="115" s="1"/>
  <c r="Z45" i="115"/>
  <c r="Y45" i="115"/>
  <c r="X45" i="115"/>
  <c r="W45" i="115"/>
  <c r="U45" i="115"/>
  <c r="V45" i="115" s="1"/>
  <c r="P45" i="115"/>
  <c r="N45" i="115"/>
  <c r="M45" i="115" s="1"/>
  <c r="AN44" i="115"/>
  <c r="AM44" i="115"/>
  <c r="AL44" i="115"/>
  <c r="AK44" i="115"/>
  <c r="AJ44" i="115"/>
  <c r="AI44" i="115"/>
  <c r="AH44" i="115"/>
  <c r="AE44" i="115"/>
  <c r="AD44" i="115"/>
  <c r="AC44" i="115"/>
  <c r="AB44" i="115"/>
  <c r="AA44" i="115" s="1"/>
  <c r="W44" i="115"/>
  <c r="U44" i="115"/>
  <c r="V44" i="115" s="1"/>
  <c r="P44" i="115"/>
  <c r="O44" i="115"/>
  <c r="N44" i="115"/>
  <c r="M44" i="115"/>
  <c r="AK43" i="115"/>
  <c r="AJ43" i="115"/>
  <c r="AI43" i="115"/>
  <c r="AH43" i="115"/>
  <c r="AD43" i="115"/>
  <c r="AB43" i="115"/>
  <c r="AA43" i="115"/>
  <c r="Y43" i="115"/>
  <c r="W43" i="115"/>
  <c r="V43" i="115"/>
  <c r="U43" i="115"/>
  <c r="X43" i="115" s="1"/>
  <c r="P43" i="115"/>
  <c r="N43" i="115"/>
  <c r="M43" i="115" s="1"/>
  <c r="AN42" i="115"/>
  <c r="AM42" i="115"/>
  <c r="AL42" i="115"/>
  <c r="AK42" i="115"/>
  <c r="AJ42" i="115"/>
  <c r="AI42" i="115"/>
  <c r="AH42" i="115" s="1"/>
  <c r="AD42" i="115"/>
  <c r="AB42" i="115"/>
  <c r="W42" i="115"/>
  <c r="U42" i="115"/>
  <c r="V42" i="115" s="1"/>
  <c r="T42" i="115"/>
  <c r="Q42" i="115"/>
  <c r="P42" i="115"/>
  <c r="N42" i="115"/>
  <c r="O42" i="115" s="1"/>
  <c r="AK41" i="115"/>
  <c r="AI41" i="115"/>
  <c r="AL41" i="115" s="1"/>
  <c r="AG41" i="115"/>
  <c r="AD41" i="115"/>
  <c r="AB41" i="115"/>
  <c r="AA41" i="115"/>
  <c r="W41" i="115"/>
  <c r="U41" i="115"/>
  <c r="V41" i="115" s="1"/>
  <c r="T41" i="115"/>
  <c r="P41" i="115"/>
  <c r="N41" i="115"/>
  <c r="M41" i="115" s="1"/>
  <c r="AN40" i="115"/>
  <c r="AL40" i="115"/>
  <c r="AK40" i="115"/>
  <c r="AI40" i="115"/>
  <c r="AH40" i="115"/>
  <c r="AG40" i="115"/>
  <c r="AF40" i="115"/>
  <c r="AD40" i="115"/>
  <c r="AC40" i="115"/>
  <c r="AB40" i="115"/>
  <c r="AE40" i="115" s="1"/>
  <c r="AA40" i="115"/>
  <c r="Z40" i="115"/>
  <c r="Y40" i="115"/>
  <c r="X40" i="115"/>
  <c r="W40" i="115"/>
  <c r="V40" i="115"/>
  <c r="U40" i="115"/>
  <c r="T40" i="115" s="1"/>
  <c r="P40" i="115"/>
  <c r="N40" i="115"/>
  <c r="S40" i="115" s="1"/>
  <c r="AN39" i="115"/>
  <c r="AM39" i="115"/>
  <c r="AL39" i="115"/>
  <c r="AK39" i="115"/>
  <c r="AI39" i="115"/>
  <c r="AG39" i="115"/>
  <c r="AF39" i="115"/>
  <c r="AE39" i="115"/>
  <c r="AD39" i="115"/>
  <c r="AC39" i="115"/>
  <c r="AB39" i="115"/>
  <c r="AA39" i="115"/>
  <c r="W39" i="115"/>
  <c r="U39" i="115"/>
  <c r="S39" i="115"/>
  <c r="P39" i="115"/>
  <c r="O39" i="115"/>
  <c r="N39" i="115"/>
  <c r="M39" i="115" s="1"/>
  <c r="AK38" i="115"/>
  <c r="AI38" i="115"/>
  <c r="AH38" i="115"/>
  <c r="AD38" i="115"/>
  <c r="AC38" i="115"/>
  <c r="AB38" i="115"/>
  <c r="AA38" i="115"/>
  <c r="W38" i="115"/>
  <c r="U38" i="115"/>
  <c r="Z38" i="115" s="1"/>
  <c r="T38" i="115"/>
  <c r="S38" i="115"/>
  <c r="R38" i="115"/>
  <c r="P38" i="115"/>
  <c r="O38" i="115"/>
  <c r="N38" i="115"/>
  <c r="Q38" i="115" s="1"/>
  <c r="M38" i="115"/>
  <c r="AN37" i="115"/>
  <c r="AM37" i="115"/>
  <c r="AK37" i="115"/>
  <c r="AJ37" i="115"/>
  <c r="AI37" i="115"/>
  <c r="AL37" i="115" s="1"/>
  <c r="AH37" i="115"/>
  <c r="AG37" i="115"/>
  <c r="AF37" i="115"/>
  <c r="AE37" i="115"/>
  <c r="AD37" i="115"/>
  <c r="AC37" i="115"/>
  <c r="AB37" i="115"/>
  <c r="AA37" i="115" s="1"/>
  <c r="W37" i="115"/>
  <c r="U37" i="115"/>
  <c r="Z37" i="115" s="1"/>
  <c r="S37" i="115"/>
  <c r="P37" i="115"/>
  <c r="N37" i="115"/>
  <c r="R37" i="115" s="1"/>
  <c r="M37" i="115"/>
  <c r="AN36" i="115"/>
  <c r="AM36" i="115"/>
  <c r="AL36" i="115"/>
  <c r="AK36" i="115"/>
  <c r="AJ36" i="115"/>
  <c r="AI36" i="115"/>
  <c r="AH36" i="115"/>
  <c r="AD36" i="115"/>
  <c r="AB36" i="115"/>
  <c r="Z36" i="115"/>
  <c r="W36" i="115"/>
  <c r="V36" i="115"/>
  <c r="U36" i="115"/>
  <c r="T36" i="115"/>
  <c r="P36" i="115"/>
  <c r="N36" i="115"/>
  <c r="R36" i="115" s="1"/>
  <c r="M36" i="115"/>
  <c r="AK35" i="115"/>
  <c r="AJ35" i="115"/>
  <c r="AI35" i="115"/>
  <c r="AH35" i="115"/>
  <c r="AG35" i="115"/>
  <c r="AE35" i="115"/>
  <c r="AD35" i="115"/>
  <c r="AB35" i="115"/>
  <c r="AA35" i="115"/>
  <c r="W35" i="115"/>
  <c r="U35" i="115"/>
  <c r="X35" i="115" s="1"/>
  <c r="T35" i="115"/>
  <c r="P35" i="115"/>
  <c r="N35" i="115"/>
  <c r="M35" i="115" s="1"/>
  <c r="AN34" i="115"/>
  <c r="AM34" i="115"/>
  <c r="AL34" i="115"/>
  <c r="AK34" i="115"/>
  <c r="AJ34" i="115"/>
  <c r="AI34" i="115"/>
  <c r="AH34" i="115" s="1"/>
  <c r="AG34" i="115"/>
  <c r="AF34" i="115"/>
  <c r="AE34" i="115"/>
  <c r="AD34" i="115"/>
  <c r="AB34" i="115"/>
  <c r="AC34" i="115" s="1"/>
  <c r="AA34" i="115"/>
  <c r="X34" i="115"/>
  <c r="W34" i="115"/>
  <c r="V34" i="115"/>
  <c r="U34" i="115"/>
  <c r="T34" i="115" s="1"/>
  <c r="P34" i="115"/>
  <c r="N34" i="115"/>
  <c r="O34" i="115" s="1"/>
  <c r="AK33" i="115"/>
  <c r="AI33" i="115"/>
  <c r="AG33" i="115"/>
  <c r="AF33" i="115"/>
  <c r="AD33" i="115"/>
  <c r="AB33" i="115"/>
  <c r="AE33" i="115" s="1"/>
  <c r="AA33" i="115"/>
  <c r="W33" i="115"/>
  <c r="U33" i="115"/>
  <c r="Z33" i="115" s="1"/>
  <c r="Q33" i="115"/>
  <c r="P33" i="115"/>
  <c r="N33" i="115"/>
  <c r="M33" i="115" s="1"/>
  <c r="AN32" i="115"/>
  <c r="AK32" i="115"/>
  <c r="AI32" i="115"/>
  <c r="AH32" i="115" s="1"/>
  <c r="AG32" i="115"/>
  <c r="AF32" i="115"/>
  <c r="AD32" i="115"/>
  <c r="AC32" i="115"/>
  <c r="AB32" i="115"/>
  <c r="AE32" i="115" s="1"/>
  <c r="AA32" i="115"/>
  <c r="W32" i="115"/>
  <c r="U32" i="115"/>
  <c r="T32" i="115" s="1"/>
  <c r="P32" i="115"/>
  <c r="N32" i="115"/>
  <c r="O32" i="115" s="1"/>
  <c r="AK31" i="115"/>
  <c r="AI31" i="115"/>
  <c r="AJ31" i="115" s="1"/>
  <c r="AH31" i="115"/>
  <c r="AG31" i="115"/>
  <c r="AF31" i="115"/>
  <c r="AE31" i="115"/>
  <c r="AD31" i="115"/>
  <c r="AC31" i="115"/>
  <c r="AB31" i="115"/>
  <c r="AA31" i="115"/>
  <c r="Z31" i="115"/>
  <c r="Y31" i="115"/>
  <c r="X31" i="115"/>
  <c r="W31" i="115"/>
  <c r="U31" i="115"/>
  <c r="T31" i="115" s="1"/>
  <c r="P31" i="115"/>
  <c r="N31" i="115"/>
  <c r="O31" i="115" s="1"/>
  <c r="M31" i="115"/>
  <c r="R30" i="115"/>
  <c r="L18" i="115"/>
  <c r="L17" i="115"/>
  <c r="L15" i="115"/>
  <c r="L14" i="115"/>
  <c r="L13" i="115"/>
  <c r="R74" i="114"/>
  <c r="AK80" i="114"/>
  <c r="AI80" i="114"/>
  <c r="AH80" i="114"/>
  <c r="AD80" i="114"/>
  <c r="AB80" i="114"/>
  <c r="AA80" i="114"/>
  <c r="W80" i="114"/>
  <c r="U80" i="114"/>
  <c r="T80" i="114"/>
  <c r="P80" i="114"/>
  <c r="N80" i="114"/>
  <c r="M80" i="114"/>
  <c r="AK79" i="114"/>
  <c r="AI79" i="114"/>
  <c r="AH79" i="114"/>
  <c r="AD79" i="114"/>
  <c r="AB79" i="114"/>
  <c r="AA79" i="114"/>
  <c r="W79" i="114"/>
  <c r="U79" i="114"/>
  <c r="T79" i="114"/>
  <c r="P79" i="114"/>
  <c r="N79" i="114"/>
  <c r="M79" i="114"/>
  <c r="AK78" i="114"/>
  <c r="AI78" i="114"/>
  <c r="AH78" i="114"/>
  <c r="AD78" i="114"/>
  <c r="AB78" i="114"/>
  <c r="AA78" i="114"/>
  <c r="W78" i="114"/>
  <c r="U78" i="114"/>
  <c r="T78" i="114" s="1"/>
  <c r="P78" i="114"/>
  <c r="N78" i="114"/>
  <c r="M78" i="114"/>
  <c r="AK77" i="114"/>
  <c r="AI77" i="114"/>
  <c r="AH77" i="114"/>
  <c r="AD77" i="114"/>
  <c r="AB77" i="114"/>
  <c r="AA77" i="114"/>
  <c r="W77" i="114"/>
  <c r="U77" i="114"/>
  <c r="T77" i="114"/>
  <c r="P77" i="114"/>
  <c r="N77" i="114"/>
  <c r="M77" i="114" s="1"/>
  <c r="AK76" i="114"/>
  <c r="AI76" i="114"/>
  <c r="AH76" i="114"/>
  <c r="AD76" i="114"/>
  <c r="AB76" i="114"/>
  <c r="AA76" i="114"/>
  <c r="W76" i="114"/>
  <c r="U76" i="114"/>
  <c r="Z76" i="114" s="1"/>
  <c r="P76" i="114"/>
  <c r="N76" i="114"/>
  <c r="AK75" i="114"/>
  <c r="AI75" i="114"/>
  <c r="AH75" i="114"/>
  <c r="AD75" i="114"/>
  <c r="AB75" i="114"/>
  <c r="W75" i="114"/>
  <c r="U75" i="114"/>
  <c r="P75" i="114"/>
  <c r="N75" i="114"/>
  <c r="R69" i="114"/>
  <c r="R62" i="114"/>
  <c r="R57" i="114"/>
  <c r="AK56" i="114"/>
  <c r="AI56" i="114"/>
  <c r="AH56" i="114"/>
  <c r="AD56" i="114"/>
  <c r="AB56" i="114"/>
  <c r="AA56" i="114" s="1"/>
  <c r="W56" i="114"/>
  <c r="U56" i="114"/>
  <c r="T56" i="114"/>
  <c r="P56" i="114"/>
  <c r="N56" i="114"/>
  <c r="M56" i="114" s="1"/>
  <c r="AK55" i="114"/>
  <c r="AI55" i="114"/>
  <c r="AH55" i="114" s="1"/>
  <c r="AD55" i="114"/>
  <c r="AB55" i="114"/>
  <c r="AA55" i="114"/>
  <c r="W55" i="114"/>
  <c r="U55" i="114"/>
  <c r="P55" i="114"/>
  <c r="N55" i="114"/>
  <c r="AK54" i="114"/>
  <c r="AI54" i="114"/>
  <c r="AD54" i="114"/>
  <c r="AB54" i="114"/>
  <c r="W54" i="114"/>
  <c r="U54" i="114"/>
  <c r="T54" i="114" s="1"/>
  <c r="P54" i="114"/>
  <c r="N54" i="114"/>
  <c r="M54" i="114" s="1"/>
  <c r="AK53" i="114"/>
  <c r="AI53" i="114"/>
  <c r="AD53" i="114"/>
  <c r="AB53" i="114"/>
  <c r="W53" i="114"/>
  <c r="U53" i="114"/>
  <c r="P53" i="114"/>
  <c r="N53" i="114"/>
  <c r="M53" i="114" s="1"/>
  <c r="AK52" i="114"/>
  <c r="AI52" i="114"/>
  <c r="AD52" i="114"/>
  <c r="AB52" i="114"/>
  <c r="W52" i="114"/>
  <c r="U52" i="114"/>
  <c r="P52" i="114"/>
  <c r="N52" i="114"/>
  <c r="AK51" i="114"/>
  <c r="AI51" i="114"/>
  <c r="AH51" i="114" s="1"/>
  <c r="AD51" i="114"/>
  <c r="AB51" i="114"/>
  <c r="AA51" i="114"/>
  <c r="W51" i="114"/>
  <c r="U51" i="114"/>
  <c r="T51" i="114" s="1"/>
  <c r="P51" i="114"/>
  <c r="N51" i="114"/>
  <c r="M51" i="114" s="1"/>
  <c r="R45" i="114"/>
  <c r="R40" i="114"/>
  <c r="R93" i="114"/>
  <c r="AK92" i="114"/>
  <c r="AI92" i="114"/>
  <c r="AH92" i="114" s="1"/>
  <c r="AD92" i="114"/>
  <c r="AB92" i="114"/>
  <c r="AA92" i="114" s="1"/>
  <c r="W92" i="114"/>
  <c r="U92" i="114"/>
  <c r="T92" i="114"/>
  <c r="P92" i="114"/>
  <c r="N92" i="114"/>
  <c r="M92" i="114" s="1"/>
  <c r="AK91" i="114"/>
  <c r="AI91" i="114"/>
  <c r="AH91" i="114" s="1"/>
  <c r="AD91" i="114"/>
  <c r="AB91" i="114"/>
  <c r="AA91" i="114" s="1"/>
  <c r="W91" i="114"/>
  <c r="U91" i="114"/>
  <c r="T91" i="114" s="1"/>
  <c r="P91" i="114"/>
  <c r="N91" i="114"/>
  <c r="M91" i="114" s="1"/>
  <c r="AK90" i="114"/>
  <c r="AI90" i="114"/>
  <c r="AH90" i="114" s="1"/>
  <c r="AD90" i="114"/>
  <c r="AB90" i="114"/>
  <c r="AA90" i="114" s="1"/>
  <c r="W90" i="114"/>
  <c r="U90" i="114"/>
  <c r="T90" i="114" s="1"/>
  <c r="P90" i="114"/>
  <c r="N90" i="114"/>
  <c r="M90" i="114" s="1"/>
  <c r="AK89" i="114"/>
  <c r="AI89" i="114"/>
  <c r="AH89" i="114" s="1"/>
  <c r="AD89" i="114"/>
  <c r="AB89" i="114"/>
  <c r="AA89" i="114" s="1"/>
  <c r="W89" i="114"/>
  <c r="U89" i="114"/>
  <c r="T89" i="114" s="1"/>
  <c r="P89" i="114"/>
  <c r="N89" i="114"/>
  <c r="M89" i="114" s="1"/>
  <c r="AK88" i="114"/>
  <c r="AI88" i="114"/>
  <c r="AH88" i="114" s="1"/>
  <c r="AD88" i="114"/>
  <c r="AB88" i="114"/>
  <c r="AA88" i="114" s="1"/>
  <c r="W88" i="114"/>
  <c r="U88" i="114"/>
  <c r="T88" i="114" s="1"/>
  <c r="P88" i="114"/>
  <c r="N88" i="114"/>
  <c r="M88" i="114" s="1"/>
  <c r="AK87" i="114"/>
  <c r="AI87" i="114"/>
  <c r="AH87" i="114" s="1"/>
  <c r="AD87" i="114"/>
  <c r="AB87" i="114"/>
  <c r="AA87" i="114" s="1"/>
  <c r="W87" i="114"/>
  <c r="U87" i="114"/>
  <c r="T87" i="114" s="1"/>
  <c r="P87" i="114"/>
  <c r="N87" i="114"/>
  <c r="AK86" i="114"/>
  <c r="AI86" i="114"/>
  <c r="AH86" i="114" s="1"/>
  <c r="AD86" i="114"/>
  <c r="AB86" i="114"/>
  <c r="AA86" i="114" s="1"/>
  <c r="W86" i="114"/>
  <c r="U86" i="114"/>
  <c r="T86" i="114" s="1"/>
  <c r="P86" i="114"/>
  <c r="N86" i="114"/>
  <c r="M86" i="114" s="1"/>
  <c r="AK85" i="114"/>
  <c r="AI85" i="114"/>
  <c r="AH85" i="114"/>
  <c r="AD85" i="114"/>
  <c r="AB85" i="114"/>
  <c r="AA85" i="114" s="1"/>
  <c r="W85" i="114"/>
  <c r="U85" i="114"/>
  <c r="T85" i="114" s="1"/>
  <c r="P85" i="114"/>
  <c r="N85" i="114"/>
  <c r="M85" i="114" s="1"/>
  <c r="R84" i="114"/>
  <c r="AK73" i="114"/>
  <c r="AI73" i="114"/>
  <c r="AH73" i="114" s="1"/>
  <c r="AD73" i="114"/>
  <c r="AB73" i="114"/>
  <c r="W73" i="114"/>
  <c r="U73" i="114"/>
  <c r="P73" i="114"/>
  <c r="N73" i="114"/>
  <c r="AK72" i="114"/>
  <c r="AI72" i="114"/>
  <c r="AD72" i="114"/>
  <c r="AB72" i="114"/>
  <c r="W72" i="114"/>
  <c r="U72" i="114"/>
  <c r="P72" i="114"/>
  <c r="N72" i="114"/>
  <c r="AK71" i="114"/>
  <c r="AI71" i="114"/>
  <c r="AD71" i="114"/>
  <c r="AB71" i="114"/>
  <c r="W71" i="114"/>
  <c r="U71" i="114"/>
  <c r="P71" i="114"/>
  <c r="N71" i="114"/>
  <c r="AK70" i="114"/>
  <c r="AI70" i="114"/>
  <c r="AD70" i="114"/>
  <c r="AB70" i="114"/>
  <c r="W70" i="114"/>
  <c r="U70" i="114"/>
  <c r="P70" i="114"/>
  <c r="N70" i="114"/>
  <c r="AK68" i="114"/>
  <c r="AI68" i="114"/>
  <c r="AD68" i="114"/>
  <c r="AB68" i="114"/>
  <c r="W68" i="114"/>
  <c r="U68" i="114"/>
  <c r="P68" i="114"/>
  <c r="N68" i="114"/>
  <c r="AK67" i="114"/>
  <c r="AI67" i="114"/>
  <c r="AD67" i="114"/>
  <c r="AB67" i="114"/>
  <c r="AF67" i="114" s="1"/>
  <c r="W67" i="114"/>
  <c r="U67" i="114"/>
  <c r="P67" i="114"/>
  <c r="N67" i="114"/>
  <c r="M67" i="114" s="1"/>
  <c r="AK66" i="114"/>
  <c r="AI66" i="114"/>
  <c r="AH66" i="114" s="1"/>
  <c r="AD66" i="114"/>
  <c r="AB66" i="114"/>
  <c r="AA66" i="114" s="1"/>
  <c r="W66" i="114"/>
  <c r="U66" i="114"/>
  <c r="T66" i="114" s="1"/>
  <c r="P66" i="114"/>
  <c r="N66" i="114"/>
  <c r="M66" i="114" s="1"/>
  <c r="AK65" i="114"/>
  <c r="AI65" i="114"/>
  <c r="AH65" i="114" s="1"/>
  <c r="AD65" i="114"/>
  <c r="AB65" i="114"/>
  <c r="AA65" i="114" s="1"/>
  <c r="W65" i="114"/>
  <c r="U65" i="114"/>
  <c r="T65" i="114" s="1"/>
  <c r="P65" i="114"/>
  <c r="N65" i="114"/>
  <c r="M65" i="114" s="1"/>
  <c r="AK64" i="114"/>
  <c r="AI64" i="114"/>
  <c r="AH64" i="114" s="1"/>
  <c r="AD64" i="114"/>
  <c r="AB64" i="114"/>
  <c r="AA64" i="114" s="1"/>
  <c r="W64" i="114"/>
  <c r="U64" i="114"/>
  <c r="T64" i="114" s="1"/>
  <c r="P64" i="114"/>
  <c r="N64" i="114"/>
  <c r="M64" i="114" s="1"/>
  <c r="AK63" i="114"/>
  <c r="AI63" i="114"/>
  <c r="AH63" i="114" s="1"/>
  <c r="AD63" i="114"/>
  <c r="AB63" i="114"/>
  <c r="AA63" i="114" s="1"/>
  <c r="W63" i="114"/>
  <c r="U63" i="114"/>
  <c r="T63" i="114" s="1"/>
  <c r="P63" i="114"/>
  <c r="N63" i="114"/>
  <c r="M63" i="114" s="1"/>
  <c r="AK61" i="114"/>
  <c r="AI61" i="114"/>
  <c r="AH61" i="114" s="1"/>
  <c r="AD61" i="114"/>
  <c r="AB61" i="114"/>
  <c r="AA61" i="114" s="1"/>
  <c r="W61" i="114"/>
  <c r="U61" i="114"/>
  <c r="T61" i="114" s="1"/>
  <c r="P61" i="114"/>
  <c r="N61" i="114"/>
  <c r="M61" i="114" s="1"/>
  <c r="AK60" i="114"/>
  <c r="AI60" i="114"/>
  <c r="AH60" i="114" s="1"/>
  <c r="AD60" i="114"/>
  <c r="AB60" i="114"/>
  <c r="AA60" i="114" s="1"/>
  <c r="W60" i="114"/>
  <c r="U60" i="114"/>
  <c r="T60" i="114" s="1"/>
  <c r="P60" i="114"/>
  <c r="N60" i="114"/>
  <c r="M60" i="114" s="1"/>
  <c r="AK59" i="114"/>
  <c r="AI59" i="114"/>
  <c r="AH59" i="114" s="1"/>
  <c r="AD59" i="114"/>
  <c r="AB59" i="114"/>
  <c r="AA59" i="114" s="1"/>
  <c r="W59" i="114"/>
  <c r="U59" i="114"/>
  <c r="T59" i="114" s="1"/>
  <c r="P59" i="114"/>
  <c r="N59" i="114"/>
  <c r="M59" i="114" s="1"/>
  <c r="AK58" i="114"/>
  <c r="AI58" i="114"/>
  <c r="AH58" i="114" s="1"/>
  <c r="AD58" i="114"/>
  <c r="AB58" i="114"/>
  <c r="AA58" i="114" s="1"/>
  <c r="W58" i="114"/>
  <c r="U58" i="114"/>
  <c r="T58" i="114" s="1"/>
  <c r="P58" i="114"/>
  <c r="N58" i="114"/>
  <c r="M58" i="114" s="1"/>
  <c r="R50" i="114"/>
  <c r="AK49" i="114"/>
  <c r="AI49" i="114"/>
  <c r="AH49" i="114" s="1"/>
  <c r="AD49" i="114"/>
  <c r="AB49" i="114"/>
  <c r="AA49" i="114" s="1"/>
  <c r="W49" i="114"/>
  <c r="U49" i="114"/>
  <c r="T49" i="114" s="1"/>
  <c r="P49" i="114"/>
  <c r="N49" i="114"/>
  <c r="M49" i="114" s="1"/>
  <c r="AK48" i="114"/>
  <c r="AI48" i="114"/>
  <c r="AH48" i="114" s="1"/>
  <c r="AD48" i="114"/>
  <c r="AB48" i="114"/>
  <c r="AA48" i="114" s="1"/>
  <c r="W48" i="114"/>
  <c r="U48" i="114"/>
  <c r="T48" i="114" s="1"/>
  <c r="P48" i="114"/>
  <c r="N48" i="114"/>
  <c r="M48" i="114" s="1"/>
  <c r="AK47" i="114"/>
  <c r="AI47" i="114"/>
  <c r="AH47" i="114" s="1"/>
  <c r="AD47" i="114"/>
  <c r="AB47" i="114"/>
  <c r="AA47" i="114" s="1"/>
  <c r="W47" i="114"/>
  <c r="U47" i="114"/>
  <c r="T47" i="114" s="1"/>
  <c r="P47" i="114"/>
  <c r="N47" i="114"/>
  <c r="M47" i="114" s="1"/>
  <c r="AK46" i="114"/>
  <c r="AI46" i="114"/>
  <c r="AH46" i="114" s="1"/>
  <c r="AD46" i="114"/>
  <c r="AB46" i="114"/>
  <c r="AA46" i="114" s="1"/>
  <c r="W46" i="114"/>
  <c r="U46" i="114"/>
  <c r="T46" i="114" s="1"/>
  <c r="P46" i="114"/>
  <c r="N46" i="114"/>
  <c r="M46" i="114" s="1"/>
  <c r="AK44" i="114"/>
  <c r="AI44" i="114"/>
  <c r="AH44" i="114" s="1"/>
  <c r="AD44" i="114"/>
  <c r="AB44" i="114"/>
  <c r="AA44" i="114" s="1"/>
  <c r="W44" i="114"/>
  <c r="U44" i="114"/>
  <c r="T44" i="114" s="1"/>
  <c r="P44" i="114"/>
  <c r="N44" i="114"/>
  <c r="M44" i="114" s="1"/>
  <c r="AK43" i="114"/>
  <c r="AI43" i="114"/>
  <c r="AH43" i="114" s="1"/>
  <c r="AD43" i="114"/>
  <c r="AB43" i="114"/>
  <c r="AA43" i="114" s="1"/>
  <c r="W43" i="114"/>
  <c r="U43" i="114"/>
  <c r="T43" i="114" s="1"/>
  <c r="P43" i="114"/>
  <c r="N43" i="114"/>
  <c r="M43" i="114" s="1"/>
  <c r="AK42" i="114"/>
  <c r="AI42" i="114"/>
  <c r="AH42" i="114" s="1"/>
  <c r="AD42" i="114"/>
  <c r="AB42" i="114"/>
  <c r="W42" i="114"/>
  <c r="U42" i="114"/>
  <c r="T42" i="114" s="1"/>
  <c r="P42" i="114"/>
  <c r="N42" i="114"/>
  <c r="AK41" i="114"/>
  <c r="AI41" i="114"/>
  <c r="AD41" i="114"/>
  <c r="AB41" i="114"/>
  <c r="AA41" i="114" s="1"/>
  <c r="W41" i="114"/>
  <c r="U41" i="114"/>
  <c r="P41" i="114"/>
  <c r="N41" i="114"/>
  <c r="AK39" i="114"/>
  <c r="AI39" i="114"/>
  <c r="AD39" i="114"/>
  <c r="AB39" i="114"/>
  <c r="W39" i="114"/>
  <c r="U39" i="114"/>
  <c r="P39" i="114"/>
  <c r="N39" i="114"/>
  <c r="M39" i="114" s="1"/>
  <c r="AK38" i="114"/>
  <c r="AI38" i="114"/>
  <c r="AD38" i="114"/>
  <c r="AB38" i="114"/>
  <c r="W38" i="114"/>
  <c r="U38" i="114"/>
  <c r="P38" i="114"/>
  <c r="N38" i="114"/>
  <c r="AK37" i="114"/>
  <c r="AI37" i="114"/>
  <c r="AD37" i="114"/>
  <c r="AB37" i="114"/>
  <c r="AA37" i="114" s="1"/>
  <c r="W37" i="114"/>
  <c r="U37" i="114"/>
  <c r="P37" i="114"/>
  <c r="N37" i="114"/>
  <c r="AK36" i="114"/>
  <c r="AI36" i="114"/>
  <c r="AH36" i="114" s="1"/>
  <c r="AD36" i="114"/>
  <c r="AB36" i="114"/>
  <c r="W36" i="114"/>
  <c r="U36" i="114"/>
  <c r="P36" i="114"/>
  <c r="N36" i="114"/>
  <c r="AK34" i="114"/>
  <c r="AI34" i="114"/>
  <c r="AD34" i="114"/>
  <c r="AB34" i="114"/>
  <c r="W34" i="114"/>
  <c r="U34" i="114"/>
  <c r="P34" i="114"/>
  <c r="N34" i="114"/>
  <c r="M34" i="114" s="1"/>
  <c r="AK33" i="114"/>
  <c r="AI33" i="114"/>
  <c r="AD33" i="114"/>
  <c r="AB33" i="114"/>
  <c r="W33" i="114"/>
  <c r="U33" i="114"/>
  <c r="P33" i="114"/>
  <c r="N33" i="114"/>
  <c r="AK32" i="114"/>
  <c r="AI32" i="114"/>
  <c r="AD32" i="114"/>
  <c r="AB32" i="114"/>
  <c r="W32" i="114"/>
  <c r="U32" i="114"/>
  <c r="T32" i="114" s="1"/>
  <c r="P32" i="114"/>
  <c r="N32" i="114"/>
  <c r="AK31" i="114"/>
  <c r="AI31" i="114"/>
  <c r="AD31" i="114"/>
  <c r="AB31" i="114"/>
  <c r="W31" i="114"/>
  <c r="U31" i="114"/>
  <c r="P31" i="114"/>
  <c r="N31" i="114"/>
  <c r="AK30" i="114"/>
  <c r="AI30" i="114"/>
  <c r="AD30" i="114"/>
  <c r="AB30" i="114"/>
  <c r="W30" i="114"/>
  <c r="U30" i="114"/>
  <c r="P30" i="114"/>
  <c r="N30" i="114"/>
  <c r="R35" i="114"/>
  <c r="L18" i="114"/>
  <c r="L17" i="114"/>
  <c r="L15" i="114"/>
  <c r="L14" i="114"/>
  <c r="L13" i="114"/>
  <c r="L43" i="113"/>
  <c r="L57" i="113"/>
  <c r="L72" i="113"/>
  <c r="AK71" i="113"/>
  <c r="AI71" i="113"/>
  <c r="AN71" i="113" s="1"/>
  <c r="AD71" i="113"/>
  <c r="AB71" i="113"/>
  <c r="AF71" i="113" s="1"/>
  <c r="Z71" i="113"/>
  <c r="Y71" i="113"/>
  <c r="W71" i="113"/>
  <c r="U71" i="113"/>
  <c r="X71" i="113" s="1"/>
  <c r="Q71" i="113"/>
  <c r="P71" i="113"/>
  <c r="N71" i="113"/>
  <c r="O71" i="113" s="1"/>
  <c r="AM70" i="113"/>
  <c r="AK70" i="113"/>
  <c r="AI70" i="113"/>
  <c r="AJ70" i="113" s="1"/>
  <c r="AE70" i="113"/>
  <c r="AD70" i="113"/>
  <c r="AB70" i="113"/>
  <c r="AC70" i="113" s="1"/>
  <c r="AA70" i="113"/>
  <c r="W70" i="113"/>
  <c r="U70" i="113"/>
  <c r="T70" i="113" s="1"/>
  <c r="P70" i="113"/>
  <c r="N70" i="113"/>
  <c r="M70" i="113" s="1"/>
  <c r="AK69" i="113"/>
  <c r="AI69" i="113"/>
  <c r="AH69" i="113" s="1"/>
  <c r="AD69" i="113"/>
  <c r="AB69" i="113"/>
  <c r="AG69" i="113" s="1"/>
  <c r="AA69" i="113"/>
  <c r="W69" i="113"/>
  <c r="U69" i="113"/>
  <c r="Z69" i="113" s="1"/>
  <c r="P69" i="113"/>
  <c r="N69" i="113"/>
  <c r="R69" i="113" s="1"/>
  <c r="AN68" i="113"/>
  <c r="AK68" i="113"/>
  <c r="AI68" i="113"/>
  <c r="AM68" i="113" s="1"/>
  <c r="AG68" i="113"/>
  <c r="AD68" i="113"/>
  <c r="AB68" i="113"/>
  <c r="AF68" i="113" s="1"/>
  <c r="AA68" i="113"/>
  <c r="Y68" i="113"/>
  <c r="X68" i="113"/>
  <c r="W68" i="113"/>
  <c r="U68" i="113"/>
  <c r="T68" i="113" s="1"/>
  <c r="Q68" i="113"/>
  <c r="P68" i="113"/>
  <c r="N68" i="113"/>
  <c r="O68" i="113" s="1"/>
  <c r="R67" i="113"/>
  <c r="R62" i="113"/>
  <c r="AK56" i="113"/>
  <c r="AI56" i="113"/>
  <c r="AN56" i="113" s="1"/>
  <c r="AD56" i="113"/>
  <c r="AB56" i="113"/>
  <c r="AF56" i="113" s="1"/>
  <c r="W56" i="113"/>
  <c r="U56" i="113"/>
  <c r="X56" i="113" s="1"/>
  <c r="P56" i="113"/>
  <c r="N56" i="113"/>
  <c r="O56" i="113" s="1"/>
  <c r="AK55" i="113"/>
  <c r="AI55" i="113"/>
  <c r="AJ55" i="113" s="1"/>
  <c r="AD55" i="113"/>
  <c r="AB55" i="113"/>
  <c r="AC55" i="113" s="1"/>
  <c r="W55" i="113"/>
  <c r="U55" i="113"/>
  <c r="T55" i="113" s="1"/>
  <c r="P55" i="113"/>
  <c r="N55" i="113"/>
  <c r="M55" i="113" s="1"/>
  <c r="AK54" i="113"/>
  <c r="AI54" i="113"/>
  <c r="AH54" i="113" s="1"/>
  <c r="AD54" i="113"/>
  <c r="AB54" i="113"/>
  <c r="AE54" i="113" s="1"/>
  <c r="W54" i="113"/>
  <c r="U54" i="113"/>
  <c r="Z54" i="113" s="1"/>
  <c r="P54" i="113"/>
  <c r="N54" i="113"/>
  <c r="R54" i="113" s="1"/>
  <c r="AK53" i="113"/>
  <c r="AI53" i="113"/>
  <c r="AM53" i="113" s="1"/>
  <c r="AF53" i="113"/>
  <c r="AD53" i="113"/>
  <c r="AC53" i="113"/>
  <c r="AB53" i="113"/>
  <c r="AE53" i="113" s="1"/>
  <c r="W53" i="113"/>
  <c r="U53" i="113"/>
  <c r="T53" i="113" s="1"/>
  <c r="P53" i="113"/>
  <c r="N53" i="113"/>
  <c r="O53" i="113" s="1"/>
  <c r="R52" i="113"/>
  <c r="R44" i="113"/>
  <c r="AK42" i="113"/>
  <c r="AI42" i="113"/>
  <c r="AJ42" i="113" s="1"/>
  <c r="AD42" i="113"/>
  <c r="AB42" i="113"/>
  <c r="AC42" i="113" s="1"/>
  <c r="W42" i="113"/>
  <c r="U42" i="113"/>
  <c r="T42" i="113" s="1"/>
  <c r="P42" i="113"/>
  <c r="N42" i="113"/>
  <c r="M42" i="113" s="1"/>
  <c r="AK41" i="113"/>
  <c r="AI41" i="113"/>
  <c r="AH41" i="113" s="1"/>
  <c r="AD41" i="113"/>
  <c r="AB41" i="113"/>
  <c r="AC41" i="113" s="1"/>
  <c r="W41" i="113"/>
  <c r="U41" i="113"/>
  <c r="Z41" i="113" s="1"/>
  <c r="P41" i="113"/>
  <c r="N41" i="113"/>
  <c r="R41" i="113" s="1"/>
  <c r="AK40" i="113"/>
  <c r="AI40" i="113"/>
  <c r="AM40" i="113" s="1"/>
  <c r="AD40" i="113"/>
  <c r="AB40" i="113"/>
  <c r="AE40" i="113" s="1"/>
  <c r="W40" i="113"/>
  <c r="U40" i="113"/>
  <c r="V40" i="113" s="1"/>
  <c r="P40" i="113"/>
  <c r="N40" i="113"/>
  <c r="O40" i="113" s="1"/>
  <c r="AK39" i="113"/>
  <c r="AI39" i="113"/>
  <c r="AJ39" i="113" s="1"/>
  <c r="AD39" i="113"/>
  <c r="AB39" i="113"/>
  <c r="AF39" i="113" s="1"/>
  <c r="W39" i="113"/>
  <c r="U39" i="113"/>
  <c r="T39" i="113" s="1"/>
  <c r="P39" i="113"/>
  <c r="N39" i="113"/>
  <c r="S39" i="113" s="1"/>
  <c r="R38" i="113"/>
  <c r="R85" i="113"/>
  <c r="AK84" i="113"/>
  <c r="AI84" i="113"/>
  <c r="AD84" i="113"/>
  <c r="AB84" i="113"/>
  <c r="AF84" i="113" s="1"/>
  <c r="W84" i="113"/>
  <c r="U84" i="113"/>
  <c r="X84" i="113" s="1"/>
  <c r="P84" i="113"/>
  <c r="N84" i="113"/>
  <c r="O84" i="113" s="1"/>
  <c r="AK83" i="113"/>
  <c r="AI83" i="113"/>
  <c r="AJ83" i="113" s="1"/>
  <c r="AD83" i="113"/>
  <c r="AB83" i="113"/>
  <c r="AC83" i="113" s="1"/>
  <c r="W83" i="113"/>
  <c r="U83" i="113"/>
  <c r="T83" i="113" s="1"/>
  <c r="P83" i="113"/>
  <c r="N83" i="113"/>
  <c r="M83" i="113" s="1"/>
  <c r="AK82" i="113"/>
  <c r="AI82" i="113"/>
  <c r="AH82" i="113" s="1"/>
  <c r="AD82" i="113"/>
  <c r="AB82" i="113"/>
  <c r="AF82" i="113" s="1"/>
  <c r="W82" i="113"/>
  <c r="U82" i="113"/>
  <c r="P82" i="113"/>
  <c r="N82" i="113"/>
  <c r="S82" i="113" s="1"/>
  <c r="AK81" i="113"/>
  <c r="AI81" i="113"/>
  <c r="AN81" i="113" s="1"/>
  <c r="AD81" i="113"/>
  <c r="AB81" i="113"/>
  <c r="AE81" i="113" s="1"/>
  <c r="W81" i="113"/>
  <c r="U81" i="113"/>
  <c r="Z81" i="113" s="1"/>
  <c r="P81" i="113"/>
  <c r="N81" i="113"/>
  <c r="O81" i="113" s="1"/>
  <c r="AK80" i="113"/>
  <c r="AI80" i="113"/>
  <c r="AJ80" i="113" s="1"/>
  <c r="AD80" i="113"/>
  <c r="AB80" i="113"/>
  <c r="AG80" i="113" s="1"/>
  <c r="W80" i="113"/>
  <c r="U80" i="113"/>
  <c r="T80" i="113" s="1"/>
  <c r="P80" i="113"/>
  <c r="N80" i="113"/>
  <c r="R80" i="113" s="1"/>
  <c r="AK79" i="113"/>
  <c r="AI79" i="113"/>
  <c r="AM79" i="113" s="1"/>
  <c r="AD79" i="113"/>
  <c r="AB79" i="113"/>
  <c r="W79" i="113"/>
  <c r="U79" i="113"/>
  <c r="Z79" i="113" s="1"/>
  <c r="P79" i="113"/>
  <c r="N79" i="113"/>
  <c r="Q79" i="113" s="1"/>
  <c r="AK78" i="113"/>
  <c r="AI78" i="113"/>
  <c r="AL78" i="113" s="1"/>
  <c r="AD78" i="113"/>
  <c r="AB78" i="113"/>
  <c r="AG78" i="113" s="1"/>
  <c r="W78" i="113"/>
  <c r="U78" i="113"/>
  <c r="V78" i="113" s="1"/>
  <c r="P78" i="113"/>
  <c r="N78" i="113"/>
  <c r="S78" i="113" s="1"/>
  <c r="AK77" i="113"/>
  <c r="AI77" i="113"/>
  <c r="AH77" i="113" s="1"/>
  <c r="AD77" i="113"/>
  <c r="AB77" i="113"/>
  <c r="AA77" i="113" s="1"/>
  <c r="W77" i="113"/>
  <c r="U77" i="113"/>
  <c r="Y77" i="113" s="1"/>
  <c r="P77" i="113"/>
  <c r="N77" i="113"/>
  <c r="R76" i="113"/>
  <c r="AK66" i="113"/>
  <c r="AI66" i="113"/>
  <c r="AD66" i="113"/>
  <c r="AB66" i="113"/>
  <c r="AG66" i="113" s="1"/>
  <c r="W66" i="113"/>
  <c r="U66" i="113"/>
  <c r="Y66" i="113" s="1"/>
  <c r="P66" i="113"/>
  <c r="N66" i="113"/>
  <c r="Q66" i="113" s="1"/>
  <c r="AK65" i="113"/>
  <c r="AI65" i="113"/>
  <c r="AL65" i="113" s="1"/>
  <c r="AD65" i="113"/>
  <c r="AB65" i="113"/>
  <c r="AA65" i="113" s="1"/>
  <c r="W65" i="113"/>
  <c r="U65" i="113"/>
  <c r="V65" i="113" s="1"/>
  <c r="P65" i="113"/>
  <c r="N65" i="113"/>
  <c r="Q65" i="113" s="1"/>
  <c r="AK64" i="113"/>
  <c r="AI64" i="113"/>
  <c r="AL64" i="113" s="1"/>
  <c r="AD64" i="113"/>
  <c r="AB64" i="113"/>
  <c r="W64" i="113"/>
  <c r="U64" i="113"/>
  <c r="T64" i="113" s="1"/>
  <c r="P64" i="113"/>
  <c r="N64" i="113"/>
  <c r="S64" i="113" s="1"/>
  <c r="AK63" i="113"/>
  <c r="AI63" i="113"/>
  <c r="AN63" i="113" s="1"/>
  <c r="AD63" i="113"/>
  <c r="AB63" i="113"/>
  <c r="AF63" i="113" s="1"/>
  <c r="W63" i="113"/>
  <c r="U63" i="113"/>
  <c r="X63" i="113" s="1"/>
  <c r="P63" i="113"/>
  <c r="N63" i="113"/>
  <c r="M63" i="113" s="1"/>
  <c r="AK61" i="113"/>
  <c r="AI61" i="113"/>
  <c r="AH61" i="113" s="1"/>
  <c r="AD61" i="113"/>
  <c r="AB61" i="113"/>
  <c r="AE61" i="113" s="1"/>
  <c r="W61" i="113"/>
  <c r="U61" i="113"/>
  <c r="T61" i="113" s="1"/>
  <c r="P61" i="113"/>
  <c r="N61" i="113"/>
  <c r="O61" i="113" s="1"/>
  <c r="AK60" i="113"/>
  <c r="AI60" i="113"/>
  <c r="AD60" i="113"/>
  <c r="AB60" i="113"/>
  <c r="AA60" i="113" s="1"/>
  <c r="W60" i="113"/>
  <c r="U60" i="113"/>
  <c r="Z60" i="113" s="1"/>
  <c r="P60" i="113"/>
  <c r="N60" i="113"/>
  <c r="R60" i="113" s="1"/>
  <c r="AK59" i="113"/>
  <c r="AI59" i="113"/>
  <c r="AM59" i="113" s="1"/>
  <c r="AD59" i="113"/>
  <c r="AB59" i="113"/>
  <c r="AE59" i="113" s="1"/>
  <c r="W59" i="113"/>
  <c r="U59" i="113"/>
  <c r="T59" i="113" s="1"/>
  <c r="P59" i="113"/>
  <c r="N59" i="113"/>
  <c r="Q59" i="113" s="1"/>
  <c r="R58" i="113"/>
  <c r="AK51" i="113"/>
  <c r="AI51" i="113"/>
  <c r="AH51" i="113" s="1"/>
  <c r="AD51" i="113"/>
  <c r="AB51" i="113"/>
  <c r="AC51" i="113" s="1"/>
  <c r="W51" i="113"/>
  <c r="U51" i="113"/>
  <c r="Z51" i="113" s="1"/>
  <c r="P51" i="113"/>
  <c r="N51" i="113"/>
  <c r="R51" i="113" s="1"/>
  <c r="AK50" i="113"/>
  <c r="AI50" i="113"/>
  <c r="AM50" i="113" s="1"/>
  <c r="AD50" i="113"/>
  <c r="AB50" i="113"/>
  <c r="AE50" i="113" s="1"/>
  <c r="W50" i="113"/>
  <c r="U50" i="113"/>
  <c r="V50" i="113" s="1"/>
  <c r="P50" i="113"/>
  <c r="N50" i="113"/>
  <c r="O50" i="113" s="1"/>
  <c r="AK49" i="113"/>
  <c r="AI49" i="113"/>
  <c r="AJ49" i="113" s="1"/>
  <c r="AD49" i="113"/>
  <c r="AB49" i="113"/>
  <c r="AF49" i="113" s="1"/>
  <c r="W49" i="113"/>
  <c r="U49" i="113"/>
  <c r="T49" i="113" s="1"/>
  <c r="P49" i="113"/>
  <c r="N49" i="113"/>
  <c r="S49" i="113" s="1"/>
  <c r="AK48" i="113"/>
  <c r="AI48" i="113"/>
  <c r="AN48" i="113" s="1"/>
  <c r="AD48" i="113"/>
  <c r="AB48" i="113"/>
  <c r="AG48" i="113" s="1"/>
  <c r="W48" i="113"/>
  <c r="U48" i="113"/>
  <c r="Y48" i="113" s="1"/>
  <c r="P48" i="113"/>
  <c r="N48" i="113"/>
  <c r="Q48" i="113" s="1"/>
  <c r="AK47" i="113"/>
  <c r="AI47" i="113"/>
  <c r="AL47" i="113" s="1"/>
  <c r="AD47" i="113"/>
  <c r="AB47" i="113"/>
  <c r="AC47" i="113" s="1"/>
  <c r="W47" i="113"/>
  <c r="U47" i="113"/>
  <c r="V47" i="113" s="1"/>
  <c r="P47" i="113"/>
  <c r="N47" i="113"/>
  <c r="M47" i="113" s="1"/>
  <c r="AK46" i="113"/>
  <c r="AI46" i="113"/>
  <c r="AM46" i="113" s="1"/>
  <c r="AD46" i="113"/>
  <c r="AB46" i="113"/>
  <c r="AA46" i="113" s="1"/>
  <c r="W46" i="113"/>
  <c r="U46" i="113"/>
  <c r="Z46" i="113" s="1"/>
  <c r="P46" i="113"/>
  <c r="N46" i="113"/>
  <c r="S46" i="113" s="1"/>
  <c r="AK45" i="113"/>
  <c r="AI45" i="113"/>
  <c r="AN45" i="113" s="1"/>
  <c r="AD45" i="113"/>
  <c r="AB45" i="113"/>
  <c r="AF45" i="113" s="1"/>
  <c r="W45" i="113"/>
  <c r="U45" i="113"/>
  <c r="X45" i="113" s="1"/>
  <c r="P45" i="113"/>
  <c r="N45" i="113"/>
  <c r="O45" i="113" s="1"/>
  <c r="AK37" i="113"/>
  <c r="AI37" i="113"/>
  <c r="AN37" i="113" s="1"/>
  <c r="AD37" i="113"/>
  <c r="AB37" i="113"/>
  <c r="AG37" i="113" s="1"/>
  <c r="W37" i="113"/>
  <c r="U37" i="113"/>
  <c r="Y37" i="113" s="1"/>
  <c r="P37" i="113"/>
  <c r="N37" i="113"/>
  <c r="Q37" i="113" s="1"/>
  <c r="AK36" i="113"/>
  <c r="AI36" i="113"/>
  <c r="AL36" i="113" s="1"/>
  <c r="AD36" i="113"/>
  <c r="AB36" i="113"/>
  <c r="AC36" i="113" s="1"/>
  <c r="W36" i="113"/>
  <c r="U36" i="113"/>
  <c r="V36" i="113" s="1"/>
  <c r="P36" i="113"/>
  <c r="N36" i="113"/>
  <c r="Q36" i="113" s="1"/>
  <c r="AK35" i="113"/>
  <c r="AI35" i="113"/>
  <c r="AM35" i="113" s="1"/>
  <c r="AD35" i="113"/>
  <c r="AB35" i="113"/>
  <c r="AA35" i="113" s="1"/>
  <c r="W35" i="113"/>
  <c r="U35" i="113"/>
  <c r="Z35" i="113" s="1"/>
  <c r="P35" i="113"/>
  <c r="N35" i="113"/>
  <c r="S35" i="113" s="1"/>
  <c r="AK33" i="113"/>
  <c r="AI33" i="113"/>
  <c r="AN33" i="113" s="1"/>
  <c r="AD33" i="113"/>
  <c r="AB33" i="113"/>
  <c r="AF33" i="113" s="1"/>
  <c r="W33" i="113"/>
  <c r="U33" i="113"/>
  <c r="X33" i="113" s="1"/>
  <c r="P33" i="113"/>
  <c r="N33" i="113"/>
  <c r="O33" i="113" s="1"/>
  <c r="AK32" i="113"/>
  <c r="AI32" i="113"/>
  <c r="AJ32" i="113" s="1"/>
  <c r="AD32" i="113"/>
  <c r="AB32" i="113"/>
  <c r="AC32" i="113" s="1"/>
  <c r="W32" i="113"/>
  <c r="U32" i="113"/>
  <c r="Y32" i="113" s="1"/>
  <c r="P32" i="113"/>
  <c r="N32" i="113"/>
  <c r="M32" i="113" s="1"/>
  <c r="AK31" i="113"/>
  <c r="AI31" i="113"/>
  <c r="AH31" i="113" s="1"/>
  <c r="AD31" i="113"/>
  <c r="AB31" i="113"/>
  <c r="AG31" i="113" s="1"/>
  <c r="W31" i="113"/>
  <c r="U31" i="113"/>
  <c r="Z31" i="113" s="1"/>
  <c r="P31" i="113"/>
  <c r="N31" i="113"/>
  <c r="R31" i="113" s="1"/>
  <c r="AK30" i="113"/>
  <c r="AI30" i="113"/>
  <c r="AM30" i="113" s="1"/>
  <c r="AD30" i="113"/>
  <c r="AB30" i="113"/>
  <c r="AE30" i="113" s="1"/>
  <c r="W30" i="113"/>
  <c r="U30" i="113"/>
  <c r="V30" i="113" s="1"/>
  <c r="P30" i="113"/>
  <c r="N30" i="113"/>
  <c r="O30" i="113" s="1"/>
  <c r="R34" i="113"/>
  <c r="L18" i="113"/>
  <c r="L17" i="113"/>
  <c r="L15" i="113"/>
  <c r="L14" i="113"/>
  <c r="L13" i="113"/>
  <c r="AN85" i="7" l="1"/>
  <c r="AM85" i="7"/>
  <c r="AH85" i="7"/>
  <c r="AL85" i="7"/>
  <c r="AJ85" i="7"/>
  <c r="AF85" i="7"/>
  <c r="AG85" i="7"/>
  <c r="AE85" i="7"/>
  <c r="AC85" i="7"/>
  <c r="V85" i="7"/>
  <c r="X85" i="7"/>
  <c r="Y85" i="7"/>
  <c r="Z85" i="7"/>
  <c r="O85" i="7"/>
  <c r="M85" i="7"/>
  <c r="L85" i="7" s="1"/>
  <c r="Q85" i="7"/>
  <c r="R85" i="7"/>
  <c r="S85" i="7"/>
  <c r="AJ84" i="7"/>
  <c r="AL84" i="7"/>
  <c r="AM84" i="7"/>
  <c r="AE84" i="7"/>
  <c r="AC84" i="7"/>
  <c r="AG84" i="7"/>
  <c r="AF84" i="7"/>
  <c r="Z84" i="7"/>
  <c r="X84" i="7"/>
  <c r="T84" i="7"/>
  <c r="Y84" i="7"/>
  <c r="V84" i="7"/>
  <c r="R84" i="7"/>
  <c r="S84" i="7"/>
  <c r="O84" i="7"/>
  <c r="M84" i="7"/>
  <c r="Q84" i="7"/>
  <c r="AN83" i="7"/>
  <c r="AM83" i="7"/>
  <c r="AL83" i="7"/>
  <c r="AJ83" i="7"/>
  <c r="AC83" i="7"/>
  <c r="AG83" i="7"/>
  <c r="AE83" i="7"/>
  <c r="AF83" i="7"/>
  <c r="AA83" i="7"/>
  <c r="V83" i="7"/>
  <c r="Y83" i="7"/>
  <c r="X83" i="7"/>
  <c r="T83" i="7"/>
  <c r="Z83" i="7"/>
  <c r="M83" i="7"/>
  <c r="O83" i="7"/>
  <c r="Q83" i="7"/>
  <c r="S83" i="7"/>
  <c r="R83" i="7"/>
  <c r="AN82" i="7"/>
  <c r="AM82" i="7"/>
  <c r="AJ82" i="7"/>
  <c r="AL82" i="7"/>
  <c r="AH82" i="7"/>
  <c r="AF82" i="7"/>
  <c r="AG82" i="7"/>
  <c r="AE82" i="7"/>
  <c r="AC82" i="7"/>
  <c r="AA82" i="7"/>
  <c r="Z82" i="7"/>
  <c r="Y82" i="7"/>
  <c r="V82" i="7"/>
  <c r="X82" i="7"/>
  <c r="R82" i="7"/>
  <c r="O82" i="7"/>
  <c r="S82" i="7"/>
  <c r="Q82" i="7"/>
  <c r="AH81" i="7"/>
  <c r="AM81" i="7"/>
  <c r="AL81" i="7"/>
  <c r="AJ81" i="7"/>
  <c r="AN81" i="7"/>
  <c r="AF81" i="7"/>
  <c r="AG81" i="7"/>
  <c r="AE81" i="7"/>
  <c r="AC81" i="7"/>
  <c r="AA81" i="7"/>
  <c r="X81" i="7"/>
  <c r="Y81" i="7"/>
  <c r="V81" i="7"/>
  <c r="T81" i="7"/>
  <c r="R81" i="7"/>
  <c r="O81" i="7"/>
  <c r="S81" i="7"/>
  <c r="Q81" i="7"/>
  <c r="M81" i="7"/>
  <c r="AL80" i="7"/>
  <c r="AM80" i="7"/>
  <c r="AN80" i="7"/>
  <c r="AJ80" i="7"/>
  <c r="AG80" i="7"/>
  <c r="AF80" i="7"/>
  <c r="AE80" i="7"/>
  <c r="AA80" i="7"/>
  <c r="AC80" i="7"/>
  <c r="Z80" i="7"/>
  <c r="X80" i="7"/>
  <c r="Y80" i="7"/>
  <c r="V80" i="7"/>
  <c r="Q80" i="7"/>
  <c r="O80" i="7"/>
  <c r="M80" i="7"/>
  <c r="R80" i="7"/>
  <c r="S80" i="7"/>
  <c r="AF63" i="7"/>
  <c r="AA63" i="7"/>
  <c r="AC62" i="7"/>
  <c r="AA62" i="7"/>
  <c r="AL67" i="7"/>
  <c r="AJ67" i="7"/>
  <c r="AN67" i="7"/>
  <c r="AM67" i="7"/>
  <c r="AH67" i="7"/>
  <c r="AG67" i="7"/>
  <c r="AE67" i="7"/>
  <c r="AA67" i="7"/>
  <c r="AC67" i="7"/>
  <c r="AF67" i="7"/>
  <c r="Z67" i="7"/>
  <c r="X67" i="7"/>
  <c r="V67" i="7"/>
  <c r="T67" i="7"/>
  <c r="Y67" i="7"/>
  <c r="S67" i="7"/>
  <c r="Q67" i="7"/>
  <c r="O67" i="7"/>
  <c r="R67" i="7"/>
  <c r="AJ66" i="7"/>
  <c r="AL66" i="7"/>
  <c r="AM66" i="7"/>
  <c r="AN66" i="7"/>
  <c r="AH66" i="7"/>
  <c r="AF66" i="7"/>
  <c r="AG66" i="7"/>
  <c r="AE66" i="7"/>
  <c r="X66" i="7"/>
  <c r="V66" i="7"/>
  <c r="T66" i="7"/>
  <c r="Y66" i="7"/>
  <c r="Z66" i="7"/>
  <c r="R66" i="7"/>
  <c r="S66" i="7"/>
  <c r="Q66" i="7"/>
  <c r="O66" i="7"/>
  <c r="M66" i="7"/>
  <c r="L66" i="7" s="1"/>
  <c r="AJ65" i="7"/>
  <c r="AN65" i="7"/>
  <c r="AM65" i="7"/>
  <c r="AL65" i="7"/>
  <c r="AG65" i="7"/>
  <c r="AC65" i="7"/>
  <c r="AA65" i="7"/>
  <c r="AE65" i="7"/>
  <c r="AF65" i="7"/>
  <c r="Y65" i="7"/>
  <c r="V65" i="7"/>
  <c r="T65" i="7"/>
  <c r="Z65" i="7"/>
  <c r="X65" i="7"/>
  <c r="R65" i="7"/>
  <c r="M65" i="7"/>
  <c r="S65" i="7"/>
  <c r="O65" i="7"/>
  <c r="Q65" i="7"/>
  <c r="AN64" i="7"/>
  <c r="AM64" i="7"/>
  <c r="AL64" i="7"/>
  <c r="AJ64" i="7"/>
  <c r="AF64" i="7"/>
  <c r="AE64" i="7"/>
  <c r="AG64" i="7"/>
  <c r="AC64" i="7"/>
  <c r="V64" i="7"/>
  <c r="Z64" i="7"/>
  <c r="X64" i="7"/>
  <c r="T64" i="7"/>
  <c r="Y64" i="7"/>
  <c r="R64" i="7"/>
  <c r="O64" i="7"/>
  <c r="S64" i="7"/>
  <c r="Q64" i="7"/>
  <c r="AJ63" i="7"/>
  <c r="AL63" i="7"/>
  <c r="AM63" i="7"/>
  <c r="AN63" i="7"/>
  <c r="AG63" i="7"/>
  <c r="AC63" i="7"/>
  <c r="AE63" i="7"/>
  <c r="Z63" i="7"/>
  <c r="Y63" i="7"/>
  <c r="T63" i="7"/>
  <c r="V63" i="7"/>
  <c r="X63" i="7"/>
  <c r="Q63" i="7"/>
  <c r="S63" i="7"/>
  <c r="R63" i="7"/>
  <c r="M63" i="7"/>
  <c r="O63" i="7"/>
  <c r="AM62" i="7"/>
  <c r="AL62" i="7"/>
  <c r="AN62" i="7"/>
  <c r="AJ62" i="7"/>
  <c r="AH62" i="7"/>
  <c r="AF62" i="7"/>
  <c r="AG62" i="7"/>
  <c r="AE62" i="7"/>
  <c r="Z62" i="7"/>
  <c r="Y62" i="7"/>
  <c r="X62" i="7"/>
  <c r="V62" i="7"/>
  <c r="T62" i="7"/>
  <c r="M62" i="7"/>
  <c r="S62" i="7"/>
  <c r="O62" i="7"/>
  <c r="R62" i="7"/>
  <c r="Q62" i="7"/>
  <c r="AN44" i="7"/>
  <c r="AM44" i="7"/>
  <c r="AL48" i="7"/>
  <c r="AH48" i="7"/>
  <c r="AN48" i="7"/>
  <c r="AM48" i="7"/>
  <c r="AJ48" i="7"/>
  <c r="AC48" i="7"/>
  <c r="AE48" i="7"/>
  <c r="AF48" i="7"/>
  <c r="AG48" i="7"/>
  <c r="AA48" i="7"/>
  <c r="V48" i="7"/>
  <c r="Y48" i="7"/>
  <c r="T48" i="7"/>
  <c r="Z48" i="7"/>
  <c r="X48" i="7"/>
  <c r="Q48" i="7"/>
  <c r="O48" i="7"/>
  <c r="M48" i="7"/>
  <c r="R48" i="7"/>
  <c r="S48" i="7"/>
  <c r="AN47" i="7"/>
  <c r="AM47" i="7"/>
  <c r="AL47" i="7"/>
  <c r="AG47" i="7"/>
  <c r="AC47" i="7"/>
  <c r="AE47" i="7"/>
  <c r="AF47" i="7"/>
  <c r="AA47" i="7"/>
  <c r="X47" i="7"/>
  <c r="V47" i="7"/>
  <c r="Z47" i="7"/>
  <c r="Y47" i="7"/>
  <c r="M47" i="7"/>
  <c r="O47" i="7"/>
  <c r="R47" i="7"/>
  <c r="Q47" i="7"/>
  <c r="S47" i="7"/>
  <c r="AL46" i="7"/>
  <c r="AN46" i="7"/>
  <c r="AJ46" i="7"/>
  <c r="AH46" i="7"/>
  <c r="AM46" i="7"/>
  <c r="AE46" i="7"/>
  <c r="AF46" i="7"/>
  <c r="AC46" i="7"/>
  <c r="AG46" i="7"/>
  <c r="T46" i="7"/>
  <c r="Z46" i="7"/>
  <c r="Y46" i="7"/>
  <c r="X46" i="7"/>
  <c r="V46" i="7"/>
  <c r="Q46" i="7"/>
  <c r="R46" i="7"/>
  <c r="S46" i="7"/>
  <c r="O46" i="7"/>
  <c r="M46" i="7"/>
  <c r="AH45" i="7"/>
  <c r="AN45" i="7"/>
  <c r="AM45" i="7"/>
  <c r="AJ45" i="7"/>
  <c r="AL45" i="7"/>
  <c r="AF45" i="7"/>
  <c r="AE45" i="7"/>
  <c r="AC45" i="7"/>
  <c r="AA45" i="7"/>
  <c r="AG45" i="7"/>
  <c r="V45" i="7"/>
  <c r="X45" i="7"/>
  <c r="Y45" i="7"/>
  <c r="T45" i="7"/>
  <c r="Z45" i="7"/>
  <c r="R45" i="7"/>
  <c r="O45" i="7"/>
  <c r="M45" i="7"/>
  <c r="L45" i="7" s="1"/>
  <c r="Q45" i="7"/>
  <c r="S45" i="7"/>
  <c r="AJ44" i="7"/>
  <c r="AL44" i="7"/>
  <c r="AG44" i="7"/>
  <c r="AE44" i="7"/>
  <c r="AF44" i="7"/>
  <c r="AC44" i="7"/>
  <c r="Z44" i="7"/>
  <c r="Y44" i="7"/>
  <c r="X44" i="7"/>
  <c r="V44" i="7"/>
  <c r="S44" i="7"/>
  <c r="R44" i="7"/>
  <c r="Q44" i="7"/>
  <c r="O44" i="7"/>
  <c r="AN43" i="7"/>
  <c r="AM43" i="7"/>
  <c r="AJ43" i="7"/>
  <c r="AL43" i="7"/>
  <c r="AC43" i="7"/>
  <c r="AE43" i="7"/>
  <c r="AF43" i="7"/>
  <c r="AG43" i="7"/>
  <c r="Z43" i="7"/>
  <c r="V43" i="7"/>
  <c r="X43" i="7"/>
  <c r="Y43" i="7"/>
  <c r="R43" i="7"/>
  <c r="O43" i="7"/>
  <c r="S43" i="7"/>
  <c r="Q43" i="7"/>
  <c r="V79" i="121"/>
  <c r="X74" i="121"/>
  <c r="T75" i="121"/>
  <c r="Y79" i="121"/>
  <c r="AC71" i="121"/>
  <c r="V75" i="121"/>
  <c r="AG77" i="121"/>
  <c r="X78" i="121"/>
  <c r="Z75" i="121"/>
  <c r="V77" i="121"/>
  <c r="AA79" i="121"/>
  <c r="R71" i="121"/>
  <c r="X73" i="121"/>
  <c r="AA74" i="121"/>
  <c r="AL75" i="121"/>
  <c r="X77" i="121"/>
  <c r="Y80" i="121"/>
  <c r="S71" i="121"/>
  <c r="AN71" i="121"/>
  <c r="Y73" i="121"/>
  <c r="AM75" i="121"/>
  <c r="Y77" i="121"/>
  <c r="AG79" i="121"/>
  <c r="AC79" i="121"/>
  <c r="AA72" i="121"/>
  <c r="AC72" i="121"/>
  <c r="AE71" i="121"/>
  <c r="S73" i="121"/>
  <c r="AG75" i="121"/>
  <c r="AN77" i="121"/>
  <c r="AL79" i="121"/>
  <c r="AF71" i="121"/>
  <c r="AF72" i="121"/>
  <c r="T73" i="121"/>
  <c r="S74" i="121"/>
  <c r="AH75" i="121"/>
  <c r="AA78" i="121"/>
  <c r="AG71" i="121"/>
  <c r="S72" i="121"/>
  <c r="AG72" i="121"/>
  <c r="AF73" i="121"/>
  <c r="S77" i="121"/>
  <c r="M71" i="121"/>
  <c r="Z71" i="121"/>
  <c r="AH71" i="121"/>
  <c r="V73" i="121"/>
  <c r="AG73" i="121"/>
  <c r="AG74" i="121"/>
  <c r="AJ75" i="121"/>
  <c r="S78" i="121"/>
  <c r="Q80" i="121"/>
  <c r="AJ80" i="121"/>
  <c r="Y75" i="121"/>
  <c r="AF77" i="121"/>
  <c r="AF79" i="121"/>
  <c r="T80" i="121"/>
  <c r="V72" i="121"/>
  <c r="AL72" i="121"/>
  <c r="Q73" i="121"/>
  <c r="AJ74" i="121"/>
  <c r="O75" i="121"/>
  <c r="AE75" i="121"/>
  <c r="Q77" i="121"/>
  <c r="T78" i="121"/>
  <c r="AJ78" i="121"/>
  <c r="O79" i="121"/>
  <c r="AM79" i="121"/>
  <c r="R80" i="121"/>
  <c r="Z80" i="121"/>
  <c r="AH80" i="121"/>
  <c r="AG80" i="121"/>
  <c r="T71" i="121"/>
  <c r="AJ71" i="121"/>
  <c r="O72" i="121"/>
  <c r="AM72" i="121"/>
  <c r="R73" i="121"/>
  <c r="AH73" i="121"/>
  <c r="M74" i="121"/>
  <c r="AC74" i="121"/>
  <c r="AF75" i="121"/>
  <c r="R77" i="121"/>
  <c r="Z77" i="121"/>
  <c r="AH77" i="121"/>
  <c r="M78" i="121"/>
  <c r="X79" i="121"/>
  <c r="AN79" i="121"/>
  <c r="S80" i="121"/>
  <c r="AA80" i="121"/>
  <c r="X72" i="121"/>
  <c r="AL74" i="121"/>
  <c r="V71" i="121"/>
  <c r="AL71" i="121"/>
  <c r="Q72" i="121"/>
  <c r="Y72" i="121"/>
  <c r="AJ73" i="121"/>
  <c r="O74" i="121"/>
  <c r="AE74" i="121"/>
  <c r="AM74" i="121"/>
  <c r="R75" i="121"/>
  <c r="AJ77" i="121"/>
  <c r="O78" i="121"/>
  <c r="AM78" i="121"/>
  <c r="R79" i="121"/>
  <c r="Z79" i="121"/>
  <c r="AH79" i="121"/>
  <c r="M80" i="121"/>
  <c r="AC80" i="121"/>
  <c r="Z72" i="121"/>
  <c r="AH72" i="121"/>
  <c r="M73" i="121"/>
  <c r="AC73" i="121"/>
  <c r="AN74" i="121"/>
  <c r="S75" i="121"/>
  <c r="AA75" i="121"/>
  <c r="M77" i="121"/>
  <c r="AN78" i="121"/>
  <c r="S79" i="121"/>
  <c r="V80" i="121"/>
  <c r="AL80" i="121"/>
  <c r="AL78" i="121"/>
  <c r="X71" i="121"/>
  <c r="AL73" i="121"/>
  <c r="Q74" i="121"/>
  <c r="AL77" i="121"/>
  <c r="Q78" i="121"/>
  <c r="AE80" i="121"/>
  <c r="AM80" i="121"/>
  <c r="Q75" i="121"/>
  <c r="Q79" i="121"/>
  <c r="AH57" i="121"/>
  <c r="AA54" i="121"/>
  <c r="AA60" i="121"/>
  <c r="AC57" i="121"/>
  <c r="AL58" i="121"/>
  <c r="AF57" i="121"/>
  <c r="AG57" i="121"/>
  <c r="AA58" i="121"/>
  <c r="T59" i="121"/>
  <c r="AH51" i="121"/>
  <c r="AA52" i="121"/>
  <c r="AA55" i="121"/>
  <c r="AC55" i="121"/>
  <c r="AL51" i="121"/>
  <c r="AC54" i="121"/>
  <c r="AA57" i="121"/>
  <c r="AF58" i="121"/>
  <c r="AG55" i="121"/>
  <c r="AG58" i="121"/>
  <c r="AH55" i="121"/>
  <c r="AC52" i="121"/>
  <c r="AG51" i="121"/>
  <c r="Z51" i="121"/>
  <c r="Y54" i="121"/>
  <c r="R55" i="121"/>
  <c r="Q55" i="121"/>
  <c r="M53" i="121"/>
  <c r="S60" i="121"/>
  <c r="Y55" i="121"/>
  <c r="Z52" i="121"/>
  <c r="M55" i="121"/>
  <c r="Z55" i="121"/>
  <c r="O54" i="121"/>
  <c r="V88" i="121"/>
  <c r="AA51" i="121"/>
  <c r="Q52" i="121"/>
  <c r="AN52" i="121"/>
  <c r="AM54" i="121"/>
  <c r="V59" i="121"/>
  <c r="AF59" i="121"/>
  <c r="T60" i="121"/>
  <c r="S55" i="121"/>
  <c r="R52" i="121"/>
  <c r="S54" i="121"/>
  <c r="AN54" i="121"/>
  <c r="Y57" i="121"/>
  <c r="AG59" i="121"/>
  <c r="T55" i="121"/>
  <c r="AJ55" i="121"/>
  <c r="AC51" i="121"/>
  <c r="S52" i="121"/>
  <c r="Z57" i="121"/>
  <c r="X59" i="121"/>
  <c r="V57" i="121"/>
  <c r="AM51" i="121"/>
  <c r="AF52" i="121"/>
  <c r="AJ53" i="121"/>
  <c r="V54" i="121"/>
  <c r="AE54" i="121"/>
  <c r="AC58" i="121"/>
  <c r="Y59" i="121"/>
  <c r="V55" i="121"/>
  <c r="AL55" i="121"/>
  <c r="AE51" i="121"/>
  <c r="AN51" i="121"/>
  <c r="AG52" i="121"/>
  <c r="S53" i="121"/>
  <c r="AF54" i="121"/>
  <c r="R57" i="121"/>
  <c r="M58" i="121"/>
  <c r="AN59" i="121"/>
  <c r="AE55" i="121"/>
  <c r="AM55" i="121"/>
  <c r="V51" i="121"/>
  <c r="M52" i="121"/>
  <c r="Y52" i="121"/>
  <c r="AH52" i="121"/>
  <c r="T53" i="121"/>
  <c r="AN53" i="121"/>
  <c r="X54" i="121"/>
  <c r="S57" i="121"/>
  <c r="Q59" i="121"/>
  <c r="AA59" i="121"/>
  <c r="O51" i="121"/>
  <c r="V58" i="121"/>
  <c r="AM40" i="121"/>
  <c r="AA49" i="121"/>
  <c r="M87" i="121"/>
  <c r="M51" i="121"/>
  <c r="X52" i="121"/>
  <c r="AA53" i="121"/>
  <c r="AL54" i="121"/>
  <c r="Q57" i="121"/>
  <c r="T58" i="121"/>
  <c r="AJ58" i="121"/>
  <c r="O59" i="121"/>
  <c r="AE59" i="121"/>
  <c r="AM59" i="121"/>
  <c r="R60" i="121"/>
  <c r="Z60" i="121"/>
  <c r="AH60" i="121"/>
  <c r="AJ60" i="121"/>
  <c r="AA30" i="121"/>
  <c r="R45" i="121"/>
  <c r="M46" i="121"/>
  <c r="AE68" i="121"/>
  <c r="AM90" i="121"/>
  <c r="X51" i="121"/>
  <c r="V53" i="121"/>
  <c r="AL53" i="121"/>
  <c r="Q54" i="121"/>
  <c r="T57" i="121"/>
  <c r="AJ57" i="121"/>
  <c r="O58" i="121"/>
  <c r="AM58" i="121"/>
  <c r="R59" i="121"/>
  <c r="AH59" i="121"/>
  <c r="M60" i="121"/>
  <c r="AC60" i="121"/>
  <c r="S45" i="121"/>
  <c r="M63" i="121"/>
  <c r="AG68" i="121"/>
  <c r="Q51" i="121"/>
  <c r="Y51" i="121"/>
  <c r="T52" i="121"/>
  <c r="AJ52" i="121"/>
  <c r="O53" i="121"/>
  <c r="AE53" i="121"/>
  <c r="AM53" i="121"/>
  <c r="R54" i="121"/>
  <c r="Z54" i="121"/>
  <c r="AH54" i="121"/>
  <c r="M57" i="121"/>
  <c r="X58" i="121"/>
  <c r="AN58" i="121"/>
  <c r="S59" i="121"/>
  <c r="V60" i="121"/>
  <c r="AL60" i="121"/>
  <c r="AC53" i="121"/>
  <c r="R51" i="121"/>
  <c r="X53" i="121"/>
  <c r="AF53" i="121"/>
  <c r="AL57" i="121"/>
  <c r="Q58" i="121"/>
  <c r="Y58" i="121"/>
  <c r="AJ59" i="121"/>
  <c r="O60" i="121"/>
  <c r="AE60" i="121"/>
  <c r="AM60" i="121"/>
  <c r="Y88" i="121"/>
  <c r="AL52" i="121"/>
  <c r="Q53" i="121"/>
  <c r="Y53" i="121"/>
  <c r="AM57" i="121"/>
  <c r="R58" i="121"/>
  <c r="X60" i="121"/>
  <c r="AF60" i="121"/>
  <c r="AA40" i="121"/>
  <c r="Z48" i="121"/>
  <c r="AA63" i="121"/>
  <c r="AN90" i="121"/>
  <c r="Q35" i="121"/>
  <c r="AF63" i="121"/>
  <c r="T67" i="121"/>
  <c r="AC90" i="121"/>
  <c r="AN91" i="121"/>
  <c r="R35" i="121"/>
  <c r="T48" i="121"/>
  <c r="AE49" i="121"/>
  <c r="Q63" i="121"/>
  <c r="AA65" i="121"/>
  <c r="V85" i="121"/>
  <c r="AG49" i="121"/>
  <c r="S63" i="121"/>
  <c r="X91" i="121"/>
  <c r="AG31" i="121"/>
  <c r="M42" i="121"/>
  <c r="AL64" i="121"/>
  <c r="X85" i="121"/>
  <c r="AA91" i="121"/>
  <c r="AM30" i="121"/>
  <c r="Z35" i="121"/>
  <c r="X48" i="121"/>
  <c r="AN64" i="121"/>
  <c r="S35" i="121"/>
  <c r="AL36" i="121"/>
  <c r="AL67" i="121"/>
  <c r="AM69" i="121"/>
  <c r="AG85" i="121"/>
  <c r="Z86" i="121"/>
  <c r="Z88" i="121"/>
  <c r="R89" i="121"/>
  <c r="AE90" i="121"/>
  <c r="Z91" i="121"/>
  <c r="M92" i="121"/>
  <c r="M32" i="121"/>
  <c r="AN36" i="121"/>
  <c r="AL43" i="121"/>
  <c r="AG65" i="121"/>
  <c r="Y67" i="121"/>
  <c r="AH68" i="121"/>
  <c r="AN69" i="121"/>
  <c r="AH85" i="121"/>
  <c r="AA86" i="121"/>
  <c r="Q88" i="121"/>
  <c r="AA88" i="121"/>
  <c r="S89" i="121"/>
  <c r="AF90" i="121"/>
  <c r="Q91" i="121"/>
  <c r="M37" i="121"/>
  <c r="AM43" i="121"/>
  <c r="Z67" i="121"/>
  <c r="S88" i="121"/>
  <c r="R91" i="121"/>
  <c r="AN43" i="121"/>
  <c r="T88" i="121"/>
  <c r="S91" i="121"/>
  <c r="T92" i="121"/>
  <c r="O35" i="121"/>
  <c r="AA47" i="121"/>
  <c r="AF49" i="121"/>
  <c r="R63" i="121"/>
  <c r="AG63" i="121"/>
  <c r="AN68" i="121"/>
  <c r="Z85" i="121"/>
  <c r="AA89" i="121"/>
  <c r="AL90" i="121"/>
  <c r="T91" i="121"/>
  <c r="AH91" i="121"/>
  <c r="AL30" i="121"/>
  <c r="AF31" i="121"/>
  <c r="T38" i="121"/>
  <c r="AG41" i="121"/>
  <c r="AH46" i="121"/>
  <c r="AH69" i="121"/>
  <c r="AA85" i="121"/>
  <c r="AH33" i="121"/>
  <c r="AL33" i="121"/>
  <c r="AN33" i="121"/>
  <c r="AM33" i="121"/>
  <c r="Y43" i="121"/>
  <c r="T43" i="121"/>
  <c r="Z43" i="121"/>
  <c r="AJ62" i="121"/>
  <c r="AH62" i="121"/>
  <c r="AM62" i="121"/>
  <c r="AN62" i="121"/>
  <c r="AJ33" i="121"/>
  <c r="O69" i="121"/>
  <c r="S69" i="121"/>
  <c r="R69" i="121"/>
  <c r="Q69" i="121"/>
  <c r="X43" i="121"/>
  <c r="AL62" i="121"/>
  <c r="V69" i="121"/>
  <c r="T69" i="121"/>
  <c r="Y33" i="121"/>
  <c r="X33" i="121"/>
  <c r="Z33" i="121"/>
  <c r="AA35" i="121"/>
  <c r="AA38" i="121"/>
  <c r="AH49" i="121"/>
  <c r="AM49" i="121"/>
  <c r="V64" i="121"/>
  <c r="T64" i="121"/>
  <c r="M65" i="121"/>
  <c r="S65" i="121"/>
  <c r="O65" i="121"/>
  <c r="Q65" i="121"/>
  <c r="X89" i="121"/>
  <c r="Z89" i="121"/>
  <c r="Y89" i="121"/>
  <c r="V89" i="121"/>
  <c r="AC37" i="121"/>
  <c r="AG37" i="121"/>
  <c r="AF37" i="121"/>
  <c r="AE37" i="121"/>
  <c r="AC35" i="121"/>
  <c r="V45" i="121"/>
  <c r="Z45" i="121"/>
  <c r="AC64" i="121"/>
  <c r="AF64" i="121"/>
  <c r="V65" i="121"/>
  <c r="T65" i="121"/>
  <c r="Z65" i="121"/>
  <c r="Y65" i="121"/>
  <c r="O86" i="121"/>
  <c r="M86" i="121"/>
  <c r="Q86" i="121"/>
  <c r="R86" i="121"/>
  <c r="S86" i="121"/>
  <c r="AM86" i="121"/>
  <c r="AH86" i="121"/>
  <c r="AJ88" i="121"/>
  <c r="AN88" i="121"/>
  <c r="AM88" i="121"/>
  <c r="AH87" i="121"/>
  <c r="AN87" i="121"/>
  <c r="AJ87" i="121"/>
  <c r="AL87" i="121"/>
  <c r="AJ68" i="121"/>
  <c r="AC85" i="121"/>
  <c r="AL85" i="121"/>
  <c r="AG90" i="121"/>
  <c r="M91" i="121"/>
  <c r="AF91" i="121"/>
  <c r="O42" i="121"/>
  <c r="O45" i="121"/>
  <c r="AA45" i="121"/>
  <c r="AN46" i="121"/>
  <c r="AE47" i="121"/>
  <c r="AM85" i="121"/>
  <c r="AF86" i="121"/>
  <c r="AE88" i="121"/>
  <c r="AH90" i="121"/>
  <c r="AG91" i="121"/>
  <c r="S92" i="121"/>
  <c r="O32" i="121"/>
  <c r="M36" i="121"/>
  <c r="AH36" i="121"/>
  <c r="S37" i="121"/>
  <c r="X38" i="121"/>
  <c r="AF47" i="121"/>
  <c r="V48" i="121"/>
  <c r="M49" i="121"/>
  <c r="AJ64" i="121"/>
  <c r="AC68" i="121"/>
  <c r="AL68" i="121"/>
  <c r="AE85" i="121"/>
  <c r="AN85" i="121"/>
  <c r="AG86" i="121"/>
  <c r="AF88" i="121"/>
  <c r="AC86" i="121"/>
  <c r="Z38" i="121"/>
  <c r="AL40" i="121"/>
  <c r="AF41" i="121"/>
  <c r="AJ43" i="121"/>
  <c r="Q45" i="121"/>
  <c r="AC45" i="121"/>
  <c r="AG47" i="121"/>
  <c r="AC63" i="121"/>
  <c r="V67" i="121"/>
  <c r="AJ69" i="121"/>
  <c r="Y86" i="121"/>
  <c r="O88" i="121"/>
  <c r="AG88" i="121"/>
  <c r="Y91" i="121"/>
  <c r="AA62" i="121"/>
  <c r="AC62" i="121"/>
  <c r="AF69" i="121"/>
  <c r="V62" i="121"/>
  <c r="AE62" i="121"/>
  <c r="AG69" i="121"/>
  <c r="AF62" i="121"/>
  <c r="X62" i="121"/>
  <c r="AE65" i="121"/>
  <c r="X69" i="121"/>
  <c r="Z62" i="121"/>
  <c r="AF65" i="121"/>
  <c r="Y69" i="121"/>
  <c r="AC30" i="121"/>
  <c r="AH31" i="121"/>
  <c r="AC40" i="121"/>
  <c r="AH41" i="121"/>
  <c r="M47" i="121"/>
  <c r="X47" i="121"/>
  <c r="R48" i="121"/>
  <c r="AA48" i="121"/>
  <c r="Y47" i="121"/>
  <c r="S48" i="121"/>
  <c r="AE30" i="121"/>
  <c r="Y31" i="121"/>
  <c r="AJ31" i="121"/>
  <c r="AE33" i="121"/>
  <c r="Y37" i="121"/>
  <c r="S38" i="121"/>
  <c r="AE40" i="121"/>
  <c r="Y41" i="121"/>
  <c r="AJ41" i="121"/>
  <c r="AE43" i="121"/>
  <c r="O47" i="121"/>
  <c r="AG30" i="121"/>
  <c r="Q31" i="121"/>
  <c r="Z31" i="121"/>
  <c r="Q32" i="121"/>
  <c r="AF33" i="121"/>
  <c r="AE35" i="121"/>
  <c r="O37" i="121"/>
  <c r="AG40" i="121"/>
  <c r="Q41" i="121"/>
  <c r="Z41" i="121"/>
  <c r="Q42" i="121"/>
  <c r="AF43" i="121"/>
  <c r="AE45" i="121"/>
  <c r="AJ46" i="121"/>
  <c r="AM47" i="121"/>
  <c r="AH48" i="121"/>
  <c r="V41" i="121"/>
  <c r="X37" i="121"/>
  <c r="X41" i="121"/>
  <c r="R31" i="121"/>
  <c r="AL31" i="121"/>
  <c r="S32" i="121"/>
  <c r="V33" i="121"/>
  <c r="AG35" i="121"/>
  <c r="AJ36" i="121"/>
  <c r="AM37" i="121"/>
  <c r="R41" i="121"/>
  <c r="AL41" i="121"/>
  <c r="S42" i="121"/>
  <c r="V43" i="121"/>
  <c r="AG45" i="121"/>
  <c r="Q47" i="121"/>
  <c r="AN47" i="121"/>
  <c r="V31" i="121"/>
  <c r="X31" i="121"/>
  <c r="R38" i="121"/>
  <c r="AN31" i="121"/>
  <c r="T32" i="121"/>
  <c r="Y35" i="121"/>
  <c r="AH35" i="121"/>
  <c r="Q37" i="121"/>
  <c r="AN37" i="121"/>
  <c r="V38" i="121"/>
  <c r="AN41" i="121"/>
  <c r="T42" i="121"/>
  <c r="Y45" i="121"/>
  <c r="AH45" i="121"/>
  <c r="AL46" i="121"/>
  <c r="S47" i="121"/>
  <c r="AL49" i="121"/>
  <c r="S33" i="121"/>
  <c r="Q33" i="121"/>
  <c r="M33" i="121"/>
  <c r="R33" i="121"/>
  <c r="AF36" i="121"/>
  <c r="AG36" i="121"/>
  <c r="AE36" i="121"/>
  <c r="AA36" i="121"/>
  <c r="S43" i="121"/>
  <c r="R43" i="121"/>
  <c r="Q43" i="121"/>
  <c r="M43" i="121"/>
  <c r="AG46" i="121"/>
  <c r="AC46" i="121"/>
  <c r="AF46" i="121"/>
  <c r="AE46" i="121"/>
  <c r="AA46" i="121"/>
  <c r="Z49" i="121"/>
  <c r="V49" i="121"/>
  <c r="Y49" i="121"/>
  <c r="X49" i="121"/>
  <c r="T49" i="121"/>
  <c r="O67" i="121"/>
  <c r="M67" i="121"/>
  <c r="Q67" i="121"/>
  <c r="S67" i="121"/>
  <c r="R67" i="121"/>
  <c r="AG32" i="121"/>
  <c r="AE32" i="121"/>
  <c r="AF32" i="121"/>
  <c r="AC32" i="121"/>
  <c r="S40" i="121"/>
  <c r="Q40" i="121"/>
  <c r="R40" i="121"/>
  <c r="O40" i="121"/>
  <c r="Z30" i="121"/>
  <c r="X30" i="121"/>
  <c r="T30" i="121"/>
  <c r="Y30" i="121"/>
  <c r="AN32" i="121"/>
  <c r="AM32" i="121"/>
  <c r="AL32" i="121"/>
  <c r="AH32" i="121"/>
  <c r="Z40" i="121"/>
  <c r="Y40" i="121"/>
  <c r="X40" i="121"/>
  <c r="T40" i="121"/>
  <c r="AN42" i="121"/>
  <c r="AM42" i="121"/>
  <c r="AL42" i="121"/>
  <c r="AH42" i="121"/>
  <c r="Z68" i="121"/>
  <c r="X68" i="121"/>
  <c r="T68" i="121"/>
  <c r="V68" i="121"/>
  <c r="Y68" i="121"/>
  <c r="S30" i="121"/>
  <c r="Q30" i="121"/>
  <c r="R30" i="121"/>
  <c r="O30" i="121"/>
  <c r="AG42" i="121"/>
  <c r="AF42" i="121"/>
  <c r="AE42" i="121"/>
  <c r="AC42" i="121"/>
  <c r="Z36" i="121"/>
  <c r="Y36" i="121"/>
  <c r="X36" i="121"/>
  <c r="V36" i="121"/>
  <c r="AN38" i="121"/>
  <c r="AM38" i="121"/>
  <c r="AJ38" i="121"/>
  <c r="AL38" i="121"/>
  <c r="Z46" i="121"/>
  <c r="Y46" i="121"/>
  <c r="X46" i="121"/>
  <c r="V46" i="121"/>
  <c r="R64" i="121"/>
  <c r="Q64" i="121"/>
  <c r="O64" i="121"/>
  <c r="S64" i="121"/>
  <c r="M64" i="121"/>
  <c r="AJ30" i="121"/>
  <c r="O31" i="121"/>
  <c r="AE31" i="121"/>
  <c r="Z32" i="121"/>
  <c r="AC33" i="121"/>
  <c r="X35" i="121"/>
  <c r="AN35" i="121"/>
  <c r="S36" i="121"/>
  <c r="V37" i="121"/>
  <c r="AL37" i="121"/>
  <c r="Q38" i="121"/>
  <c r="AG38" i="121"/>
  <c r="AJ40" i="121"/>
  <c r="O41" i="121"/>
  <c r="AE41" i="121"/>
  <c r="Z42" i="121"/>
  <c r="AC43" i="121"/>
  <c r="X45" i="121"/>
  <c r="AN45" i="121"/>
  <c r="S46" i="121"/>
  <c r="V47" i="121"/>
  <c r="AL47" i="121"/>
  <c r="Q48" i="121"/>
  <c r="AG48" i="121"/>
  <c r="AJ49" i="121"/>
  <c r="AG64" i="121"/>
  <c r="AE64" i="121"/>
  <c r="AA64" i="121"/>
  <c r="AJ67" i="121"/>
  <c r="Q68" i="121"/>
  <c r="AJ48" i="121"/>
  <c r="O49" i="121"/>
  <c r="AG92" i="121"/>
  <c r="AF92" i="121"/>
  <c r="AE92" i="121"/>
  <c r="AC92" i="121"/>
  <c r="AN30" i="121"/>
  <c r="S31" i="121"/>
  <c r="AA31" i="121"/>
  <c r="V32" i="121"/>
  <c r="AG33" i="121"/>
  <c r="T35" i="121"/>
  <c r="AJ35" i="121"/>
  <c r="O36" i="121"/>
  <c r="Z37" i="121"/>
  <c r="AH37" i="121"/>
  <c r="M38" i="121"/>
  <c r="AC38" i="121"/>
  <c r="AN40" i="121"/>
  <c r="S41" i="121"/>
  <c r="AA41" i="121"/>
  <c r="V42" i="121"/>
  <c r="AG43" i="121"/>
  <c r="T45" i="121"/>
  <c r="AJ45" i="121"/>
  <c r="O46" i="121"/>
  <c r="Z47" i="121"/>
  <c r="AH47" i="121"/>
  <c r="M48" i="121"/>
  <c r="AC48" i="121"/>
  <c r="AN49" i="121"/>
  <c r="Y63" i="121"/>
  <c r="Z64" i="121"/>
  <c r="Y64" i="121"/>
  <c r="AJ65" i="121"/>
  <c r="AH65" i="121"/>
  <c r="AL65" i="121"/>
  <c r="AF67" i="121"/>
  <c r="AE67" i="121"/>
  <c r="AC67" i="121"/>
  <c r="AG67" i="121"/>
  <c r="AL48" i="121"/>
  <c r="Q49" i="121"/>
  <c r="S62" i="121"/>
  <c r="Q62" i="121"/>
  <c r="M62" i="121"/>
  <c r="AM63" i="121"/>
  <c r="AL63" i="121"/>
  <c r="AJ63" i="121"/>
  <c r="AN63" i="121"/>
  <c r="S68" i="121"/>
  <c r="R68" i="121"/>
  <c r="X32" i="121"/>
  <c r="AL35" i="121"/>
  <c r="Q36" i="121"/>
  <c r="AE38" i="121"/>
  <c r="X42" i="121"/>
  <c r="AL45" i="121"/>
  <c r="Q46" i="121"/>
  <c r="AE48" i="121"/>
  <c r="AM48" i="121"/>
  <c r="R49" i="121"/>
  <c r="O62" i="121"/>
  <c r="AM65" i="121"/>
  <c r="O68" i="121"/>
  <c r="AG87" i="121"/>
  <c r="AF87" i="121"/>
  <c r="AE87" i="121"/>
  <c r="AA87" i="121"/>
  <c r="AC87" i="121"/>
  <c r="V63" i="121"/>
  <c r="T63" i="121"/>
  <c r="X63" i="121"/>
  <c r="S90" i="121"/>
  <c r="R90" i="121"/>
  <c r="Q90" i="121"/>
  <c r="O90" i="121"/>
  <c r="M90" i="121"/>
  <c r="X64" i="121"/>
  <c r="AN65" i="121"/>
  <c r="AN67" i="121"/>
  <c r="AM67" i="121"/>
  <c r="AE69" i="121"/>
  <c r="Z87" i="121"/>
  <c r="Y87" i="121"/>
  <c r="X87" i="121"/>
  <c r="V87" i="121"/>
  <c r="S85" i="121"/>
  <c r="R85" i="121"/>
  <c r="Q85" i="121"/>
  <c r="M85" i="121"/>
  <c r="Z90" i="121"/>
  <c r="Y90" i="121"/>
  <c r="X90" i="121"/>
  <c r="T90" i="121"/>
  <c r="Y62" i="121"/>
  <c r="AM64" i="121"/>
  <c r="R65" i="121"/>
  <c r="AF68" i="121"/>
  <c r="AA69" i="121"/>
  <c r="O85" i="121"/>
  <c r="V90" i="121"/>
  <c r="AN92" i="121"/>
  <c r="AM92" i="121"/>
  <c r="AL92" i="121"/>
  <c r="AH92" i="121"/>
  <c r="AN89" i="121"/>
  <c r="AM89" i="121"/>
  <c r="AL89" i="121"/>
  <c r="AJ89" i="121"/>
  <c r="T87" i="121"/>
  <c r="X86" i="121"/>
  <c r="AN86" i="121"/>
  <c r="S87" i="121"/>
  <c r="AL88" i="121"/>
  <c r="Q89" i="121"/>
  <c r="AG89" i="121"/>
  <c r="AE91" i="121"/>
  <c r="AM91" i="121"/>
  <c r="R92" i="121"/>
  <c r="Z92" i="121"/>
  <c r="Y85" i="121"/>
  <c r="T86" i="121"/>
  <c r="AJ86" i="121"/>
  <c r="O87" i="121"/>
  <c r="AM87" i="121"/>
  <c r="R88" i="121"/>
  <c r="AH88" i="121"/>
  <c r="M89" i="121"/>
  <c r="AC89" i="121"/>
  <c r="V92" i="121"/>
  <c r="AJ91" i="121"/>
  <c r="O92" i="121"/>
  <c r="AL86" i="121"/>
  <c r="Q87" i="121"/>
  <c r="AE89" i="121"/>
  <c r="X92" i="121"/>
  <c r="AE50" i="120"/>
  <c r="X51" i="120"/>
  <c r="AF50" i="120"/>
  <c r="Z51" i="120"/>
  <c r="T95" i="120"/>
  <c r="R50" i="120"/>
  <c r="S50" i="120"/>
  <c r="AN40" i="120"/>
  <c r="AN49" i="120"/>
  <c r="AN50" i="120"/>
  <c r="AM40" i="120"/>
  <c r="AM50" i="120"/>
  <c r="AH47" i="120"/>
  <c r="M50" i="120"/>
  <c r="AC50" i="120"/>
  <c r="AH98" i="120"/>
  <c r="M49" i="120"/>
  <c r="AA51" i="120"/>
  <c r="R51" i="120"/>
  <c r="X50" i="120"/>
  <c r="AG50" i="120"/>
  <c r="S51" i="120"/>
  <c r="AH70" i="120"/>
  <c r="O50" i="120"/>
  <c r="Y50" i="120"/>
  <c r="T51" i="120"/>
  <c r="AH51" i="120"/>
  <c r="T49" i="120"/>
  <c r="AC49" i="120"/>
  <c r="X33" i="120"/>
  <c r="R99" i="120"/>
  <c r="S49" i="120"/>
  <c r="AA49" i="120"/>
  <c r="V50" i="120"/>
  <c r="AL50" i="120"/>
  <c r="Q51" i="120"/>
  <c r="Y51" i="120"/>
  <c r="AG51" i="120"/>
  <c r="AM31" i="120"/>
  <c r="M53" i="120"/>
  <c r="R84" i="120"/>
  <c r="V49" i="120"/>
  <c r="AJ51" i="120"/>
  <c r="AH44" i="120"/>
  <c r="AM67" i="120"/>
  <c r="O49" i="120"/>
  <c r="AE49" i="120"/>
  <c r="Z50" i="120"/>
  <c r="AH50" i="120"/>
  <c r="M51" i="120"/>
  <c r="AC51" i="120"/>
  <c r="AE93" i="120"/>
  <c r="X94" i="120"/>
  <c r="X49" i="120"/>
  <c r="AF49" i="120"/>
  <c r="AL51" i="120"/>
  <c r="AG93" i="120"/>
  <c r="Z94" i="120"/>
  <c r="Q49" i="120"/>
  <c r="Y49" i="120"/>
  <c r="AE51" i="120"/>
  <c r="AM51" i="120"/>
  <c r="AN56" i="120"/>
  <c r="Z41" i="120"/>
  <c r="AJ31" i="120"/>
  <c r="T44" i="120"/>
  <c r="AN44" i="120"/>
  <c r="Y59" i="120"/>
  <c r="AE66" i="120"/>
  <c r="Y73" i="120"/>
  <c r="AL47" i="120"/>
  <c r="Q97" i="120"/>
  <c r="AL98" i="120"/>
  <c r="AL36" i="120"/>
  <c r="Q54" i="120"/>
  <c r="AF94" i="120"/>
  <c r="Q41" i="120"/>
  <c r="O45" i="120"/>
  <c r="X45" i="120"/>
  <c r="R54" i="120"/>
  <c r="AE40" i="120"/>
  <c r="R41" i="120"/>
  <c r="S41" i="120"/>
  <c r="O40" i="120"/>
  <c r="AC42" i="120"/>
  <c r="AA30" i="120"/>
  <c r="AL31" i="120"/>
  <c r="T45" i="120"/>
  <c r="AM45" i="120"/>
  <c r="V60" i="120"/>
  <c r="X65" i="120"/>
  <c r="Y94" i="120"/>
  <c r="M99" i="120"/>
  <c r="AG99" i="120"/>
  <c r="AF40" i="120"/>
  <c r="AA41" i="120"/>
  <c r="AN41" i="120"/>
  <c r="AN45" i="120"/>
  <c r="Y65" i="120"/>
  <c r="AH67" i="120"/>
  <c r="AL70" i="120"/>
  <c r="T73" i="120"/>
  <c r="Z82" i="120"/>
  <c r="AN93" i="120"/>
  <c r="AL96" i="120"/>
  <c r="AG40" i="120"/>
  <c r="AG42" i="120"/>
  <c r="Z31" i="120"/>
  <c r="M32" i="120"/>
  <c r="AC56" i="120"/>
  <c r="AA65" i="120"/>
  <c r="AN70" i="120"/>
  <c r="AH97" i="120"/>
  <c r="AH40" i="120"/>
  <c r="AC41" i="120"/>
  <c r="AH42" i="120"/>
  <c r="AH36" i="120"/>
  <c r="AA40" i="120"/>
  <c r="AF41" i="120"/>
  <c r="AL30" i="120"/>
  <c r="AG37" i="120"/>
  <c r="AN47" i="120"/>
  <c r="AE65" i="120"/>
  <c r="Z73" i="120"/>
  <c r="AF93" i="120"/>
  <c r="S97" i="120"/>
  <c r="M98" i="120"/>
  <c r="M40" i="120"/>
  <c r="AL40" i="120"/>
  <c r="AG41" i="120"/>
  <c r="AA42" i="120"/>
  <c r="M42" i="120"/>
  <c r="R42" i="120"/>
  <c r="S42" i="120"/>
  <c r="Y41" i="120"/>
  <c r="M41" i="120"/>
  <c r="X41" i="120"/>
  <c r="T60" i="120"/>
  <c r="AH99" i="120"/>
  <c r="AA100" i="120"/>
  <c r="V40" i="120"/>
  <c r="Z42" i="120"/>
  <c r="V30" i="120"/>
  <c r="AJ32" i="120"/>
  <c r="O35" i="120"/>
  <c r="AH35" i="120"/>
  <c r="AC36" i="120"/>
  <c r="AH46" i="120"/>
  <c r="AG61" i="120"/>
  <c r="T66" i="120"/>
  <c r="AA71" i="120"/>
  <c r="M76" i="120"/>
  <c r="M79" i="120"/>
  <c r="AG79" i="120"/>
  <c r="T84" i="120"/>
  <c r="M85" i="120"/>
  <c r="T96" i="120"/>
  <c r="AH41" i="120"/>
  <c r="T42" i="120"/>
  <c r="AJ42" i="120"/>
  <c r="X40" i="120"/>
  <c r="Y30" i="120"/>
  <c r="AM30" i="120"/>
  <c r="R32" i="120"/>
  <c r="AL32" i="120"/>
  <c r="Z33" i="120"/>
  <c r="R35" i="120"/>
  <c r="AE36" i="120"/>
  <c r="AE56" i="120"/>
  <c r="AG65" i="120"/>
  <c r="V66" i="120"/>
  <c r="Y68" i="120"/>
  <c r="AF70" i="120"/>
  <c r="M71" i="120"/>
  <c r="AC71" i="120"/>
  <c r="O73" i="120"/>
  <c r="AE78" i="120"/>
  <c r="AA81" i="120"/>
  <c r="AM83" i="120"/>
  <c r="Z87" i="120"/>
  <c r="AH93" i="120"/>
  <c r="AG94" i="120"/>
  <c r="AM96" i="120"/>
  <c r="AM98" i="120"/>
  <c r="AM99" i="120"/>
  <c r="Q40" i="120"/>
  <c r="Y40" i="120"/>
  <c r="T41" i="120"/>
  <c r="AJ41" i="120"/>
  <c r="V42" i="120"/>
  <c r="AL42" i="120"/>
  <c r="Z30" i="120"/>
  <c r="AM32" i="120"/>
  <c r="Z60" i="120"/>
  <c r="Z68" i="120"/>
  <c r="S69" i="120"/>
  <c r="AG70" i="120"/>
  <c r="AF78" i="120"/>
  <c r="AN83" i="120"/>
  <c r="R85" i="120"/>
  <c r="Z96" i="120"/>
  <c r="AN96" i="120"/>
  <c r="R40" i="120"/>
  <c r="Z40" i="120"/>
  <c r="O42" i="120"/>
  <c r="AE42" i="120"/>
  <c r="AM42" i="120"/>
  <c r="AN32" i="120"/>
  <c r="Y66" i="120"/>
  <c r="AG71" i="120"/>
  <c r="AH78" i="120"/>
  <c r="S85" i="120"/>
  <c r="AE99" i="120"/>
  <c r="AL41" i="120"/>
  <c r="X42" i="120"/>
  <c r="AF37" i="120"/>
  <c r="AA38" i="120"/>
  <c r="S45" i="120"/>
  <c r="AL56" i="120"/>
  <c r="M63" i="120"/>
  <c r="R70" i="120"/>
  <c r="AA79" i="120"/>
  <c r="AL93" i="120"/>
  <c r="O99" i="120"/>
  <c r="AF99" i="120"/>
  <c r="V54" i="120"/>
  <c r="AJ54" i="120"/>
  <c r="O55" i="120"/>
  <c r="AA55" i="120"/>
  <c r="AF56" i="120"/>
  <c r="AH57" i="120"/>
  <c r="AC59" i="120"/>
  <c r="X62" i="120"/>
  <c r="O65" i="120"/>
  <c r="Z65" i="120"/>
  <c r="Z66" i="120"/>
  <c r="AA72" i="120"/>
  <c r="R74" i="120"/>
  <c r="Q76" i="120"/>
  <c r="R77" i="120"/>
  <c r="AL78" i="120"/>
  <c r="V81" i="120"/>
  <c r="AE81" i="120"/>
  <c r="T82" i="120"/>
  <c r="AG82" i="120"/>
  <c r="X84" i="120"/>
  <c r="AM84" i="120"/>
  <c r="Y87" i="120"/>
  <c r="Q57" i="120"/>
  <c r="R60" i="120"/>
  <c r="Y62" i="120"/>
  <c r="Y64" i="120"/>
  <c r="Q68" i="120"/>
  <c r="AF73" i="120"/>
  <c r="AL75" i="120"/>
  <c r="R76" i="120"/>
  <c r="S77" i="120"/>
  <c r="AN78" i="120"/>
  <c r="AF81" i="120"/>
  <c r="Z84" i="120"/>
  <c r="AN84" i="120"/>
  <c r="V53" i="120"/>
  <c r="Y54" i="120"/>
  <c r="AL54" i="120"/>
  <c r="Q55" i="120"/>
  <c r="R57" i="120"/>
  <c r="AF59" i="120"/>
  <c r="S60" i="120"/>
  <c r="Z62" i="120"/>
  <c r="AJ63" i="120"/>
  <c r="Q65" i="120"/>
  <c r="V67" i="120"/>
  <c r="AL67" i="120"/>
  <c r="R68" i="120"/>
  <c r="AH68" i="120"/>
  <c r="R69" i="120"/>
  <c r="AG73" i="120"/>
  <c r="AM75" i="120"/>
  <c r="S76" i="120"/>
  <c r="X81" i="120"/>
  <c r="AG81" i="120"/>
  <c r="V82" i="120"/>
  <c r="Q84" i="120"/>
  <c r="AA85" i="120"/>
  <c r="AA87" i="120"/>
  <c r="S88" i="120"/>
  <c r="Z54" i="120"/>
  <c r="AM54" i="120"/>
  <c r="R55" i="120"/>
  <c r="S57" i="120"/>
  <c r="AG59" i="120"/>
  <c r="S65" i="120"/>
  <c r="S68" i="120"/>
  <c r="AN75" i="120"/>
  <c r="Y81" i="120"/>
  <c r="AN54" i="120"/>
  <c r="S55" i="120"/>
  <c r="AM56" i="120"/>
  <c r="M58" i="120"/>
  <c r="X59" i="120"/>
  <c r="AE61" i="120"/>
  <c r="T62" i="120"/>
  <c r="T63" i="120"/>
  <c r="Y67" i="120"/>
  <c r="AN67" i="120"/>
  <c r="M70" i="120"/>
  <c r="AE70" i="120"/>
  <c r="X73" i="120"/>
  <c r="M77" i="120"/>
  <c r="AG78" i="120"/>
  <c r="AF79" i="120"/>
  <c r="Z81" i="120"/>
  <c r="Y82" i="120"/>
  <c r="AL83" i="120"/>
  <c r="S84" i="120"/>
  <c r="AH84" i="120"/>
  <c r="AC85" i="120"/>
  <c r="AG62" i="120"/>
  <c r="AM68" i="120"/>
  <c r="Y76" i="120"/>
  <c r="T54" i="120"/>
  <c r="AA59" i="120"/>
  <c r="M68" i="120"/>
  <c r="AN68" i="120"/>
  <c r="AA69" i="120"/>
  <c r="AH75" i="120"/>
  <c r="Z76" i="120"/>
  <c r="O77" i="120"/>
  <c r="AJ84" i="120"/>
  <c r="M33" i="120"/>
  <c r="R33" i="120"/>
  <c r="AG35" i="120"/>
  <c r="AA35" i="120"/>
  <c r="AF36" i="120"/>
  <c r="V37" i="120"/>
  <c r="X37" i="120"/>
  <c r="AF45" i="120"/>
  <c r="AC47" i="120"/>
  <c r="AL53" i="120"/>
  <c r="AJ86" i="120"/>
  <c r="AN86" i="120"/>
  <c r="AM86" i="120"/>
  <c r="AL86" i="120"/>
  <c r="AC100" i="120"/>
  <c r="AL33" i="120"/>
  <c r="AN33" i="120"/>
  <c r="AG86" i="120"/>
  <c r="AF86" i="120"/>
  <c r="AE86" i="120"/>
  <c r="AC86" i="120"/>
  <c r="V99" i="120"/>
  <c r="Z99" i="120"/>
  <c r="Y99" i="120"/>
  <c r="X99" i="120"/>
  <c r="Q46" i="120"/>
  <c r="S46" i="120"/>
  <c r="O46" i="120"/>
  <c r="AG31" i="120"/>
  <c r="M35" i="120"/>
  <c r="AC35" i="120"/>
  <c r="AG36" i="120"/>
  <c r="AN37" i="120"/>
  <c r="R44" i="120"/>
  <c r="AJ44" i="120"/>
  <c r="AL45" i="120"/>
  <c r="AH45" i="120"/>
  <c r="R46" i="120"/>
  <c r="M59" i="120"/>
  <c r="S59" i="120"/>
  <c r="Q59" i="120"/>
  <c r="AA64" i="120"/>
  <c r="Z80" i="120"/>
  <c r="V80" i="120"/>
  <c r="AC84" i="120"/>
  <c r="AG84" i="120"/>
  <c r="AF84" i="120"/>
  <c r="AE84" i="120"/>
  <c r="AC96" i="120"/>
  <c r="AG96" i="120"/>
  <c r="AF96" i="120"/>
  <c r="AE96" i="120"/>
  <c r="AG46" i="120"/>
  <c r="AF46" i="120"/>
  <c r="AC46" i="120"/>
  <c r="X74" i="120"/>
  <c r="Z74" i="120"/>
  <c r="Y74" i="120"/>
  <c r="V74" i="120"/>
  <c r="AJ66" i="120"/>
  <c r="AM94" i="120"/>
  <c r="AN94" i="120"/>
  <c r="AE45" i="120"/>
  <c r="AE46" i="120"/>
  <c r="AE30" i="120"/>
  <c r="Q31" i="120"/>
  <c r="AH31" i="120"/>
  <c r="S33" i="120"/>
  <c r="AE33" i="120"/>
  <c r="T56" i="120"/>
  <c r="Z56" i="120"/>
  <c r="X56" i="120"/>
  <c r="V56" i="120"/>
  <c r="AA60" i="120"/>
  <c r="AL62" i="120"/>
  <c r="AN62" i="120"/>
  <c r="AM62" i="120"/>
  <c r="AJ62" i="120"/>
  <c r="AF68" i="120"/>
  <c r="AG68" i="120"/>
  <c r="AG77" i="120"/>
  <c r="AA77" i="120"/>
  <c r="Q100" i="120"/>
  <c r="S100" i="120"/>
  <c r="R100" i="120"/>
  <c r="AA57" i="120"/>
  <c r="AG57" i="120"/>
  <c r="AF57" i="120"/>
  <c r="AE57" i="120"/>
  <c r="AJ59" i="120"/>
  <c r="AN59" i="120"/>
  <c r="AM59" i="120"/>
  <c r="Q63" i="120"/>
  <c r="S63" i="120"/>
  <c r="R63" i="120"/>
  <c r="AA47" i="120"/>
  <c r="AF47" i="120"/>
  <c r="AC57" i="120"/>
  <c r="AN82" i="120"/>
  <c r="AH82" i="120"/>
  <c r="AN87" i="120"/>
  <c r="AF97" i="120"/>
  <c r="AA97" i="120"/>
  <c r="AG30" i="120"/>
  <c r="T31" i="120"/>
  <c r="T33" i="120"/>
  <c r="AF33" i="120"/>
  <c r="AE35" i="120"/>
  <c r="AE37" i="120"/>
  <c r="AC37" i="120"/>
  <c r="AM44" i="120"/>
  <c r="AG47" i="120"/>
  <c r="AA53" i="120"/>
  <c r="AG53" i="120"/>
  <c r="AE53" i="120"/>
  <c r="AC53" i="120"/>
  <c r="R64" i="120"/>
  <c r="S64" i="120"/>
  <c r="Q64" i="120"/>
  <c r="AC76" i="120"/>
  <c r="AG76" i="120"/>
  <c r="AF76" i="120"/>
  <c r="AE76" i="120"/>
  <c r="V79" i="120"/>
  <c r="Z79" i="120"/>
  <c r="Y79" i="120"/>
  <c r="O87" i="120"/>
  <c r="M87" i="120"/>
  <c r="S87" i="120"/>
  <c r="R87" i="120"/>
  <c r="O94" i="120"/>
  <c r="S94" i="120"/>
  <c r="R94" i="120"/>
  <c r="Q94" i="120"/>
  <c r="AH53" i="120"/>
  <c r="AM53" i="120"/>
  <c r="AL76" i="120"/>
  <c r="AH76" i="120"/>
  <c r="AN76" i="120"/>
  <c r="AM76" i="120"/>
  <c r="X97" i="120"/>
  <c r="Z97" i="120"/>
  <c r="Y97" i="120"/>
  <c r="V97" i="120"/>
  <c r="AJ33" i="120"/>
  <c r="T32" i="120"/>
  <c r="AH33" i="120"/>
  <c r="T38" i="120"/>
  <c r="AA46" i="120"/>
  <c r="AC54" i="120"/>
  <c r="AG54" i="120"/>
  <c r="AF54" i="120"/>
  <c r="M62" i="120"/>
  <c r="R62" i="120"/>
  <c r="Q62" i="120"/>
  <c r="O64" i="120"/>
  <c r="T74" i="120"/>
  <c r="O82" i="120"/>
  <c r="S82" i="120"/>
  <c r="R82" i="120"/>
  <c r="Q82" i="120"/>
  <c r="AA86" i="120"/>
  <c r="Z88" i="120"/>
  <c r="T88" i="120"/>
  <c r="V95" i="120"/>
  <c r="T97" i="120"/>
  <c r="AH56" i="120"/>
  <c r="M57" i="120"/>
  <c r="AJ58" i="120"/>
  <c r="AJ61" i="120"/>
  <c r="T65" i="120"/>
  <c r="T68" i="120"/>
  <c r="M69" i="120"/>
  <c r="AA70" i="120"/>
  <c r="AA73" i="120"/>
  <c r="T76" i="120"/>
  <c r="AA78" i="120"/>
  <c r="M83" i="120"/>
  <c r="AH83" i="120"/>
  <c r="M84" i="120"/>
  <c r="AC87" i="120"/>
  <c r="AA93" i="120"/>
  <c r="AA94" i="120"/>
  <c r="V96" i="120"/>
  <c r="Y57" i="120"/>
  <c r="Q71" i="120"/>
  <c r="Q79" i="120"/>
  <c r="AL81" i="120"/>
  <c r="Z85" i="120"/>
  <c r="Z57" i="120"/>
  <c r="AL58" i="120"/>
  <c r="AL61" i="120"/>
  <c r="O69" i="120"/>
  <c r="R71" i="120"/>
  <c r="R79" i="120"/>
  <c r="AM81" i="120"/>
  <c r="O83" i="120"/>
  <c r="AF87" i="120"/>
  <c r="AC94" i="120"/>
  <c r="X96" i="120"/>
  <c r="AN36" i="120"/>
  <c r="Z45" i="120"/>
  <c r="O54" i="120"/>
  <c r="AN58" i="120"/>
  <c r="V59" i="120"/>
  <c r="Y60" i="120"/>
  <c r="AC61" i="120"/>
  <c r="AM61" i="120"/>
  <c r="AF62" i="120"/>
  <c r="AL63" i="120"/>
  <c r="AF65" i="120"/>
  <c r="AG66" i="120"/>
  <c r="X68" i="120"/>
  <c r="AJ68" i="120"/>
  <c r="AM70" i="120"/>
  <c r="S71" i="120"/>
  <c r="AF71" i="120"/>
  <c r="AE73" i="120"/>
  <c r="X76" i="120"/>
  <c r="AM78" i="120"/>
  <c r="S79" i="120"/>
  <c r="AC79" i="120"/>
  <c r="AN81" i="120"/>
  <c r="Y84" i="120"/>
  <c r="O85" i="120"/>
  <c r="X87" i="120"/>
  <c r="AG87" i="120"/>
  <c r="AM93" i="120"/>
  <c r="S95" i="120"/>
  <c r="R97" i="120"/>
  <c r="AJ98" i="120"/>
  <c r="Q99" i="120"/>
  <c r="AN99" i="120"/>
  <c r="Z100" i="120"/>
  <c r="M47" i="120"/>
  <c r="R45" i="120"/>
  <c r="M44" i="120"/>
  <c r="O44" i="120"/>
  <c r="M36" i="120"/>
  <c r="O33" i="120"/>
  <c r="X30" i="120"/>
  <c r="R31" i="120"/>
  <c r="Q33" i="120"/>
  <c r="S35" i="120"/>
  <c r="M37" i="120"/>
  <c r="Y37" i="120"/>
  <c r="V38" i="120"/>
  <c r="Q45" i="120"/>
  <c r="X38" i="120"/>
  <c r="V31" i="120"/>
  <c r="O32" i="120"/>
  <c r="Z35" i="120"/>
  <c r="Q37" i="120"/>
  <c r="Y38" i="120"/>
  <c r="Z46" i="120"/>
  <c r="S37" i="120"/>
  <c r="Y31" i="120"/>
  <c r="Q32" i="120"/>
  <c r="S38" i="120"/>
  <c r="Q44" i="120"/>
  <c r="Y55" i="120"/>
  <c r="X55" i="120"/>
  <c r="V55" i="120"/>
  <c r="Z55" i="120"/>
  <c r="AN60" i="120"/>
  <c r="AM60" i="120"/>
  <c r="AL60" i="120"/>
  <c r="AJ60" i="120"/>
  <c r="M66" i="120"/>
  <c r="S66" i="120"/>
  <c r="R66" i="120"/>
  <c r="Q66" i="120"/>
  <c r="O66" i="120"/>
  <c r="AF30" i="120"/>
  <c r="AN30" i="120"/>
  <c r="S31" i="120"/>
  <c r="AA31" i="120"/>
  <c r="V32" i="120"/>
  <c r="Y33" i="120"/>
  <c r="AG33" i="120"/>
  <c r="T35" i="120"/>
  <c r="AJ35" i="120"/>
  <c r="O36" i="120"/>
  <c r="AM36" i="120"/>
  <c r="R37" i="120"/>
  <c r="Z37" i="120"/>
  <c r="AH37" i="120"/>
  <c r="M38" i="120"/>
  <c r="AC38" i="120"/>
  <c r="V44" i="120"/>
  <c r="Y45" i="120"/>
  <c r="AG45" i="120"/>
  <c r="T46" i="120"/>
  <c r="AJ46" i="120"/>
  <c r="O47" i="120"/>
  <c r="AM47" i="120"/>
  <c r="Z53" i="120"/>
  <c r="X53" i="120"/>
  <c r="T53" i="120"/>
  <c r="Z58" i="120"/>
  <c r="Y58" i="120"/>
  <c r="X58" i="120"/>
  <c r="V58" i="120"/>
  <c r="AG88" i="120"/>
  <c r="AF88" i="120"/>
  <c r="AE88" i="120"/>
  <c r="AC88" i="120"/>
  <c r="AA88" i="120"/>
  <c r="AJ73" i="120"/>
  <c r="AH73" i="120"/>
  <c r="AN73" i="120"/>
  <c r="AM73" i="120"/>
  <c r="AL73" i="120"/>
  <c r="AC32" i="120"/>
  <c r="Q30" i="120"/>
  <c r="AE32" i="120"/>
  <c r="X36" i="120"/>
  <c r="AL38" i="120"/>
  <c r="AE44" i="120"/>
  <c r="X47" i="120"/>
  <c r="S56" i="120"/>
  <c r="R56" i="120"/>
  <c r="Q56" i="120"/>
  <c r="M56" i="120"/>
  <c r="S67" i="120"/>
  <c r="R67" i="120"/>
  <c r="Q67" i="120"/>
  <c r="O67" i="120"/>
  <c r="AA98" i="120"/>
  <c r="AG98" i="120"/>
  <c r="AF98" i="120"/>
  <c r="AE98" i="120"/>
  <c r="AC98" i="120"/>
  <c r="O30" i="120"/>
  <c r="R30" i="120"/>
  <c r="AH30" i="120"/>
  <c r="M31" i="120"/>
  <c r="AC31" i="120"/>
  <c r="X32" i="120"/>
  <c r="AF32" i="120"/>
  <c r="AA33" i="120"/>
  <c r="V35" i="120"/>
  <c r="AL35" i="120"/>
  <c r="Q36" i="120"/>
  <c r="Y36" i="120"/>
  <c r="T37" i="120"/>
  <c r="AJ37" i="120"/>
  <c r="O38" i="120"/>
  <c r="AE38" i="120"/>
  <c r="AM38" i="120"/>
  <c r="X44" i="120"/>
  <c r="AF44" i="120"/>
  <c r="AA45" i="120"/>
  <c r="V46" i="120"/>
  <c r="AL46" i="120"/>
  <c r="Q47" i="120"/>
  <c r="Y47" i="120"/>
  <c r="AG55" i="120"/>
  <c r="AF55" i="120"/>
  <c r="AE55" i="120"/>
  <c r="O56" i="120"/>
  <c r="AG58" i="120"/>
  <c r="AF58" i="120"/>
  <c r="AE58" i="120"/>
  <c r="AA58" i="120"/>
  <c r="AH72" i="120"/>
  <c r="AM72" i="120"/>
  <c r="AN72" i="120"/>
  <c r="AL72" i="120"/>
  <c r="AJ72" i="120"/>
  <c r="S86" i="120"/>
  <c r="R86" i="120"/>
  <c r="Q86" i="120"/>
  <c r="O86" i="120"/>
  <c r="M86" i="120"/>
  <c r="AC44" i="120"/>
  <c r="S30" i="120"/>
  <c r="Y32" i="120"/>
  <c r="AG32" i="120"/>
  <c r="AM35" i="120"/>
  <c r="R36" i="120"/>
  <c r="Z36" i="120"/>
  <c r="AF38" i="120"/>
  <c r="AN38" i="120"/>
  <c r="Y44" i="120"/>
  <c r="AG44" i="120"/>
  <c r="AM46" i="120"/>
  <c r="R47" i="120"/>
  <c r="Z47" i="120"/>
  <c r="S61" i="120"/>
  <c r="R61" i="120"/>
  <c r="Q61" i="120"/>
  <c r="O61" i="120"/>
  <c r="Z72" i="120"/>
  <c r="Y72" i="120"/>
  <c r="X72" i="120"/>
  <c r="T72" i="120"/>
  <c r="AH95" i="120"/>
  <c r="AN95" i="120"/>
  <c r="AM95" i="120"/>
  <c r="AL95" i="120"/>
  <c r="AH64" i="120"/>
  <c r="AN64" i="120"/>
  <c r="AM64" i="120"/>
  <c r="AL64" i="120"/>
  <c r="V36" i="120"/>
  <c r="AJ38" i="120"/>
  <c r="AE31" i="120"/>
  <c r="X35" i="120"/>
  <c r="AL37" i="120"/>
  <c r="Q38" i="120"/>
  <c r="X46" i="120"/>
  <c r="S53" i="120"/>
  <c r="R53" i="120"/>
  <c r="AE63" i="120"/>
  <c r="AG63" i="120"/>
  <c r="AF63" i="120"/>
  <c r="AC63" i="120"/>
  <c r="Z75" i="120"/>
  <c r="Y75" i="120"/>
  <c r="X75" i="120"/>
  <c r="T75" i="120"/>
  <c r="AJ95" i="120"/>
  <c r="V47" i="120"/>
  <c r="AJ64" i="120"/>
  <c r="T93" i="120"/>
  <c r="Z93" i="120"/>
  <c r="Y93" i="120"/>
  <c r="X93" i="120"/>
  <c r="V93" i="120"/>
  <c r="O53" i="120"/>
  <c r="AN55" i="120"/>
  <c r="AM55" i="120"/>
  <c r="AL55" i="120"/>
  <c r="AH55" i="120"/>
  <c r="Z61" i="120"/>
  <c r="Y61" i="120"/>
  <c r="X61" i="120"/>
  <c r="T61" i="120"/>
  <c r="AN69" i="120"/>
  <c r="AL69" i="120"/>
  <c r="AM69" i="120"/>
  <c r="AH69" i="120"/>
  <c r="V75" i="120"/>
  <c r="Z83" i="120"/>
  <c r="Y83" i="120"/>
  <c r="X83" i="120"/>
  <c r="V83" i="120"/>
  <c r="T83" i="120"/>
  <c r="AE54" i="120"/>
  <c r="X57" i="120"/>
  <c r="AN57" i="120"/>
  <c r="S58" i="120"/>
  <c r="AL59" i="120"/>
  <c r="Q60" i="120"/>
  <c r="AG60" i="120"/>
  <c r="AE62" i="120"/>
  <c r="Z63" i="120"/>
  <c r="X64" i="120"/>
  <c r="AG64" i="120"/>
  <c r="AN65" i="120"/>
  <c r="Y69" i="120"/>
  <c r="X69" i="120"/>
  <c r="V69" i="120"/>
  <c r="AM71" i="120"/>
  <c r="AL71" i="120"/>
  <c r="AJ71" i="120"/>
  <c r="M73" i="120"/>
  <c r="R73" i="120"/>
  <c r="O74" i="120"/>
  <c r="M74" i="120"/>
  <c r="AN74" i="120"/>
  <c r="AM74" i="120"/>
  <c r="AL74" i="120"/>
  <c r="AM79" i="120"/>
  <c r="AL79" i="120"/>
  <c r="AJ79" i="120"/>
  <c r="AH79" i="120"/>
  <c r="S93" i="120"/>
  <c r="R93" i="120"/>
  <c r="Q93" i="120"/>
  <c r="O93" i="120"/>
  <c r="Z98" i="120"/>
  <c r="Y98" i="120"/>
  <c r="X98" i="120"/>
  <c r="V98" i="120"/>
  <c r="AA67" i="120"/>
  <c r="AF67" i="120"/>
  <c r="T70" i="120"/>
  <c r="Y70" i="120"/>
  <c r="S78" i="120"/>
  <c r="R78" i="120"/>
  <c r="Q78" i="120"/>
  <c r="O78" i="120"/>
  <c r="M81" i="120"/>
  <c r="S81" i="120"/>
  <c r="R81" i="120"/>
  <c r="Q81" i="120"/>
  <c r="AA83" i="120"/>
  <c r="AG83" i="120"/>
  <c r="AF83" i="120"/>
  <c r="AE83" i="120"/>
  <c r="T86" i="120"/>
  <c r="Z86" i="120"/>
  <c r="Y86" i="120"/>
  <c r="X86" i="120"/>
  <c r="AH88" i="120"/>
  <c r="AN88" i="120"/>
  <c r="AM88" i="120"/>
  <c r="AL88" i="120"/>
  <c r="AF53" i="120"/>
  <c r="AN53" i="120"/>
  <c r="S54" i="120"/>
  <c r="AA54" i="120"/>
  <c r="Y56" i="120"/>
  <c r="AG56" i="120"/>
  <c r="T57" i="120"/>
  <c r="AJ57" i="120"/>
  <c r="O58" i="120"/>
  <c r="AM58" i="120"/>
  <c r="R59" i="120"/>
  <c r="Z59" i="120"/>
  <c r="AH59" i="120"/>
  <c r="M60" i="120"/>
  <c r="AC60" i="120"/>
  <c r="AF61" i="120"/>
  <c r="AN61" i="120"/>
  <c r="S62" i="120"/>
  <c r="AA62" i="120"/>
  <c r="V63" i="120"/>
  <c r="AN63" i="120"/>
  <c r="T64" i="120"/>
  <c r="AC64" i="120"/>
  <c r="R65" i="120"/>
  <c r="AJ65" i="120"/>
  <c r="AN66" i="120"/>
  <c r="AM66" i="120"/>
  <c r="AC67" i="120"/>
  <c r="AG69" i="120"/>
  <c r="AF69" i="120"/>
  <c r="V70" i="120"/>
  <c r="V71" i="120"/>
  <c r="T71" i="120"/>
  <c r="S73" i="120"/>
  <c r="S74" i="120"/>
  <c r="AF74" i="120"/>
  <c r="AE74" i="120"/>
  <c r="AC74" i="120"/>
  <c r="AA75" i="120"/>
  <c r="AG75" i="120"/>
  <c r="AF75" i="120"/>
  <c r="R80" i="120"/>
  <c r="Q80" i="120"/>
  <c r="O80" i="120"/>
  <c r="M80" i="120"/>
  <c r="AG80" i="120"/>
  <c r="AF80" i="120"/>
  <c r="AE80" i="120"/>
  <c r="AC80" i="120"/>
  <c r="O81" i="120"/>
  <c r="AC83" i="120"/>
  <c r="V86" i="120"/>
  <c r="AJ88" i="120"/>
  <c r="M96" i="120"/>
  <c r="S96" i="120"/>
  <c r="R96" i="120"/>
  <c r="Q96" i="120"/>
  <c r="AC68" i="120"/>
  <c r="AA68" i="120"/>
  <c r="R72" i="120"/>
  <c r="Q72" i="120"/>
  <c r="O72" i="120"/>
  <c r="S75" i="120"/>
  <c r="R75" i="120"/>
  <c r="Q75" i="120"/>
  <c r="T78" i="120"/>
  <c r="Z78" i="120"/>
  <c r="Y78" i="120"/>
  <c r="AN85" i="120"/>
  <c r="AM85" i="120"/>
  <c r="AL85" i="120"/>
  <c r="AJ85" i="120"/>
  <c r="O96" i="120"/>
  <c r="AN100" i="120"/>
  <c r="AM100" i="120"/>
  <c r="AL100" i="120"/>
  <c r="AJ100" i="120"/>
  <c r="AL57" i="120"/>
  <c r="Q58" i="120"/>
  <c r="AE60" i="120"/>
  <c r="X63" i="120"/>
  <c r="M64" i="120"/>
  <c r="V64" i="120"/>
  <c r="AE64" i="120"/>
  <c r="AL65" i="120"/>
  <c r="AE67" i="120"/>
  <c r="X70" i="120"/>
  <c r="X71" i="120"/>
  <c r="AG72" i="120"/>
  <c r="AE72" i="120"/>
  <c r="AG74" i="120"/>
  <c r="O75" i="120"/>
  <c r="V78" i="120"/>
  <c r="S80" i="120"/>
  <c r="AH80" i="120"/>
  <c r="AN80" i="120"/>
  <c r="AM80" i="120"/>
  <c r="AH63" i="120"/>
  <c r="AM65" i="120"/>
  <c r="AF66" i="120"/>
  <c r="AC66" i="120"/>
  <c r="AL66" i="120"/>
  <c r="Z67" i="120"/>
  <c r="X67" i="120"/>
  <c r="AG67" i="120"/>
  <c r="AE68" i="120"/>
  <c r="T69" i="120"/>
  <c r="AE69" i="120"/>
  <c r="S70" i="120"/>
  <c r="Q70" i="120"/>
  <c r="Z70" i="120"/>
  <c r="Y71" i="120"/>
  <c r="AH71" i="120"/>
  <c r="S72" i="120"/>
  <c r="AC72" i="120"/>
  <c r="AH74" i="120"/>
  <c r="AE75" i="120"/>
  <c r="Y77" i="120"/>
  <c r="X77" i="120"/>
  <c r="V77" i="120"/>
  <c r="T77" i="120"/>
  <c r="AN77" i="120"/>
  <c r="AM77" i="120"/>
  <c r="AL77" i="120"/>
  <c r="AJ77" i="120"/>
  <c r="AJ80" i="120"/>
  <c r="M93" i="120"/>
  <c r="AG95" i="120"/>
  <c r="AF95" i="120"/>
  <c r="AE95" i="120"/>
  <c r="AC95" i="120"/>
  <c r="T98" i="120"/>
  <c r="AA82" i="120"/>
  <c r="T85" i="120"/>
  <c r="AH87" i="120"/>
  <c r="M88" i="120"/>
  <c r="AH94" i="120"/>
  <c r="M95" i="120"/>
  <c r="T100" i="120"/>
  <c r="AJ97" i="120"/>
  <c r="O98" i="120"/>
  <c r="AA76" i="120"/>
  <c r="T79" i="120"/>
  <c r="AH81" i="120"/>
  <c r="M82" i="120"/>
  <c r="AC82" i="120"/>
  <c r="AA84" i="120"/>
  <c r="V85" i="120"/>
  <c r="T87" i="120"/>
  <c r="AJ87" i="120"/>
  <c r="O88" i="120"/>
  <c r="T94" i="120"/>
  <c r="AJ94" i="120"/>
  <c r="O95" i="120"/>
  <c r="AH96" i="120"/>
  <c r="M97" i="120"/>
  <c r="AC97" i="120"/>
  <c r="AA99" i="120"/>
  <c r="V100" i="120"/>
  <c r="AE77" i="120"/>
  <c r="X80" i="120"/>
  <c r="AL82" i="120"/>
  <c r="Q83" i="120"/>
  <c r="AE85" i="120"/>
  <c r="X88" i="120"/>
  <c r="X95" i="120"/>
  <c r="AL97" i="120"/>
  <c r="Q98" i="120"/>
  <c r="T99" i="120"/>
  <c r="AJ99" i="120"/>
  <c r="O100" i="120"/>
  <c r="AE100" i="120"/>
  <c r="AF77" i="120"/>
  <c r="Y80" i="120"/>
  <c r="AE82" i="120"/>
  <c r="AM82" i="120"/>
  <c r="R83" i="120"/>
  <c r="X85" i="120"/>
  <c r="AF85" i="120"/>
  <c r="AL87" i="120"/>
  <c r="Q88" i="120"/>
  <c r="Y88" i="120"/>
  <c r="AL94" i="120"/>
  <c r="Q95" i="120"/>
  <c r="Y95" i="120"/>
  <c r="AE97" i="120"/>
  <c r="AM97" i="120"/>
  <c r="R98" i="120"/>
  <c r="X100" i="120"/>
  <c r="AF100" i="120"/>
  <c r="AA43" i="119"/>
  <c r="AC55" i="119"/>
  <c r="AN56" i="119"/>
  <c r="AC56" i="119"/>
  <c r="AF56" i="119"/>
  <c r="Z55" i="119"/>
  <c r="AG56" i="119"/>
  <c r="X57" i="119"/>
  <c r="T58" i="119"/>
  <c r="V58" i="119"/>
  <c r="R55" i="119"/>
  <c r="M56" i="119"/>
  <c r="O57" i="119"/>
  <c r="AA57" i="119"/>
  <c r="AN57" i="119"/>
  <c r="S55" i="119"/>
  <c r="Q57" i="119"/>
  <c r="V55" i="119"/>
  <c r="AF55" i="119"/>
  <c r="AJ56" i="119"/>
  <c r="S57" i="119"/>
  <c r="AE57" i="119"/>
  <c r="S58" i="119"/>
  <c r="AH73" i="119"/>
  <c r="AF57" i="119"/>
  <c r="Y55" i="119"/>
  <c r="AH55" i="119"/>
  <c r="AL56" i="119"/>
  <c r="AG57" i="119"/>
  <c r="V56" i="119"/>
  <c r="Q55" i="119"/>
  <c r="T56" i="119"/>
  <c r="AM57" i="119"/>
  <c r="R58" i="119"/>
  <c r="AH58" i="119"/>
  <c r="T55" i="119"/>
  <c r="AJ55" i="119"/>
  <c r="O56" i="119"/>
  <c r="AE56" i="119"/>
  <c r="AM56" i="119"/>
  <c r="R57" i="119"/>
  <c r="Z57" i="119"/>
  <c r="AH57" i="119"/>
  <c r="M58" i="119"/>
  <c r="AC58" i="119"/>
  <c r="AJ58" i="119"/>
  <c r="M55" i="119"/>
  <c r="X56" i="119"/>
  <c r="AL58" i="119"/>
  <c r="AL55" i="119"/>
  <c r="Q56" i="119"/>
  <c r="Y56" i="119"/>
  <c r="T57" i="119"/>
  <c r="AJ57" i="119"/>
  <c r="O58" i="119"/>
  <c r="AE58" i="119"/>
  <c r="AM58" i="119"/>
  <c r="AG42" i="119"/>
  <c r="AM55" i="119"/>
  <c r="R56" i="119"/>
  <c r="X58" i="119"/>
  <c r="AF58" i="119"/>
  <c r="X34" i="119"/>
  <c r="S53" i="119"/>
  <c r="Y45" i="119"/>
  <c r="V44" i="119"/>
  <c r="Y44" i="119"/>
  <c r="AL44" i="119"/>
  <c r="X42" i="119"/>
  <c r="Z44" i="119"/>
  <c r="AM44" i="119"/>
  <c r="AJ44" i="119"/>
  <c r="AF38" i="119"/>
  <c r="T43" i="119"/>
  <c r="AN44" i="119"/>
  <c r="AF42" i="119"/>
  <c r="T44" i="119"/>
  <c r="AC45" i="119"/>
  <c r="AE49" i="119"/>
  <c r="Z80" i="119"/>
  <c r="Y42" i="119"/>
  <c r="Q45" i="119"/>
  <c r="Z42" i="119"/>
  <c r="AL42" i="119"/>
  <c r="AF45" i="119"/>
  <c r="AA42" i="119"/>
  <c r="AG43" i="119"/>
  <c r="V45" i="119"/>
  <c r="AG45" i="119"/>
  <c r="AJ64" i="119"/>
  <c r="T77" i="119"/>
  <c r="AL78" i="119"/>
  <c r="T42" i="119"/>
  <c r="AG32" i="119"/>
  <c r="V77" i="119"/>
  <c r="AA45" i="119"/>
  <c r="S45" i="119"/>
  <c r="V43" i="119"/>
  <c r="Y43" i="119"/>
  <c r="Z43" i="119"/>
  <c r="Q43" i="119"/>
  <c r="Z48" i="119"/>
  <c r="AM64" i="119"/>
  <c r="AF79" i="119"/>
  <c r="M42" i="119"/>
  <c r="AC42" i="119"/>
  <c r="AF43" i="119"/>
  <c r="AN43" i="119"/>
  <c r="S44" i="119"/>
  <c r="AA44" i="119"/>
  <c r="R45" i="119"/>
  <c r="Z45" i="119"/>
  <c r="AH45" i="119"/>
  <c r="V36" i="119"/>
  <c r="AJ47" i="119"/>
  <c r="O42" i="119"/>
  <c r="AM42" i="119"/>
  <c r="R43" i="119"/>
  <c r="AH43" i="119"/>
  <c r="M44" i="119"/>
  <c r="AC44" i="119"/>
  <c r="T45" i="119"/>
  <c r="AJ45" i="119"/>
  <c r="AN42" i="119"/>
  <c r="S43" i="119"/>
  <c r="M45" i="119"/>
  <c r="Z36" i="119"/>
  <c r="AG49" i="119"/>
  <c r="V68" i="119"/>
  <c r="Q42" i="119"/>
  <c r="AJ43" i="119"/>
  <c r="O44" i="119"/>
  <c r="AE44" i="119"/>
  <c r="AL45" i="119"/>
  <c r="R42" i="119"/>
  <c r="AH42" i="119"/>
  <c r="M43" i="119"/>
  <c r="AC43" i="119"/>
  <c r="AF44" i="119"/>
  <c r="AM45" i="119"/>
  <c r="AL43" i="119"/>
  <c r="Q44" i="119"/>
  <c r="AC32" i="119"/>
  <c r="V34" i="119"/>
  <c r="M49" i="119"/>
  <c r="S51" i="119"/>
  <c r="O49" i="119"/>
  <c r="AC30" i="119"/>
  <c r="S31" i="119"/>
  <c r="Y34" i="119"/>
  <c r="AL36" i="119"/>
  <c r="AG38" i="119"/>
  <c r="AL64" i="119"/>
  <c r="X76" i="119"/>
  <c r="R49" i="119"/>
  <c r="AL73" i="119"/>
  <c r="AE30" i="119"/>
  <c r="AC53" i="119"/>
  <c r="AM73" i="119"/>
  <c r="AG30" i="119"/>
  <c r="Z31" i="119"/>
  <c r="AG34" i="119"/>
  <c r="O51" i="119"/>
  <c r="AN73" i="119"/>
  <c r="AN48" i="119"/>
  <c r="AE53" i="119"/>
  <c r="S66" i="119"/>
  <c r="O35" i="119"/>
  <c r="AN36" i="119"/>
  <c r="AC51" i="119"/>
  <c r="AJ52" i="119"/>
  <c r="AG79" i="119"/>
  <c r="AA80" i="119"/>
  <c r="AE61" i="119"/>
  <c r="AL52" i="119"/>
  <c r="R35" i="119"/>
  <c r="AJ39" i="119"/>
  <c r="AM47" i="119"/>
  <c r="Q49" i="119"/>
  <c r="R51" i="119"/>
  <c r="AG51" i="119"/>
  <c r="X52" i="119"/>
  <c r="AH62" i="119"/>
  <c r="M66" i="119"/>
  <c r="Y76" i="119"/>
  <c r="R77" i="119"/>
  <c r="AH77" i="119"/>
  <c r="AE51" i="119"/>
  <c r="S35" i="119"/>
  <c r="Q74" i="119"/>
  <c r="AN34" i="119"/>
  <c r="T36" i="119"/>
  <c r="AJ36" i="119"/>
  <c r="AA38" i="119"/>
  <c r="AL39" i="119"/>
  <c r="AL48" i="119"/>
  <c r="AH49" i="119"/>
  <c r="Q53" i="119"/>
  <c r="AF53" i="119"/>
  <c r="V61" i="119"/>
  <c r="AH68" i="119"/>
  <c r="R74" i="119"/>
  <c r="AN74" i="119"/>
  <c r="AJ78" i="119"/>
  <c r="Q35" i="119"/>
  <c r="AF61" i="119"/>
  <c r="AN40" i="119"/>
  <c r="AN51" i="119"/>
  <c r="R66" i="119"/>
  <c r="S74" i="119"/>
  <c r="AG76" i="119"/>
  <c r="AE79" i="119"/>
  <c r="AA73" i="119"/>
  <c r="AF73" i="119"/>
  <c r="AE73" i="119"/>
  <c r="O36" i="119"/>
  <c r="Z65" i="119"/>
  <c r="T65" i="119"/>
  <c r="Y65" i="119"/>
  <c r="X65" i="119"/>
  <c r="AC73" i="119"/>
  <c r="AE77" i="119"/>
  <c r="AG77" i="119"/>
  <c r="AF77" i="119"/>
  <c r="AF30" i="119"/>
  <c r="AE32" i="119"/>
  <c r="AH34" i="119"/>
  <c r="AM36" i="119"/>
  <c r="Z38" i="119"/>
  <c r="AC39" i="119"/>
  <c r="AN39" i="119"/>
  <c r="V65" i="119"/>
  <c r="AC40" i="119"/>
  <c r="R36" i="119"/>
  <c r="AJ34" i="119"/>
  <c r="AF36" i="119"/>
  <c r="AF39" i="119"/>
  <c r="AF40" i="119"/>
  <c r="AA74" i="119"/>
  <c r="AG74" i="119"/>
  <c r="AF74" i="119"/>
  <c r="AE74" i="119"/>
  <c r="AJ35" i="119"/>
  <c r="AC38" i="119"/>
  <c r="AH39" i="119"/>
  <c r="T47" i="119"/>
  <c r="AE48" i="119"/>
  <c r="AC49" i="119"/>
  <c r="AA49" i="119"/>
  <c r="AM52" i="119"/>
  <c r="AN52" i="119"/>
  <c r="Y53" i="119"/>
  <c r="V53" i="119"/>
  <c r="O80" i="119"/>
  <c r="S80" i="119"/>
  <c r="R80" i="119"/>
  <c r="Q80" i="119"/>
  <c r="AE40" i="119"/>
  <c r="AN30" i="119"/>
  <c r="AA32" i="119"/>
  <c r="AL32" i="119"/>
  <c r="AL34" i="119"/>
  <c r="Q38" i="119"/>
  <c r="AF48" i="119"/>
  <c r="AJ65" i="119"/>
  <c r="AH65" i="119"/>
  <c r="AN65" i="119"/>
  <c r="AM65" i="119"/>
  <c r="AL65" i="119"/>
  <c r="R75" i="119"/>
  <c r="S75" i="119"/>
  <c r="M78" i="119"/>
  <c r="AE36" i="119"/>
  <c r="T79" i="119"/>
  <c r="Z79" i="119"/>
  <c r="Y79" i="119"/>
  <c r="X79" i="119"/>
  <c r="AM32" i="119"/>
  <c r="AM35" i="119"/>
  <c r="S38" i="119"/>
  <c r="AA40" i="119"/>
  <c r="AJ48" i="119"/>
  <c r="AH48" i="119"/>
  <c r="Y52" i="119"/>
  <c r="Z52" i="119"/>
  <c r="AJ76" i="119"/>
  <c r="AM76" i="119"/>
  <c r="AL76" i="119"/>
  <c r="T62" i="119"/>
  <c r="AA76" i="119"/>
  <c r="AJ68" i="119"/>
  <c r="AG53" i="119"/>
  <c r="V62" i="119"/>
  <c r="AJ62" i="119"/>
  <c r="M74" i="119"/>
  <c r="T75" i="119"/>
  <c r="AC76" i="119"/>
  <c r="O79" i="119"/>
  <c r="AG80" i="119"/>
  <c r="Y61" i="119"/>
  <c r="AL61" i="119"/>
  <c r="AL68" i="119"/>
  <c r="X74" i="119"/>
  <c r="X77" i="119"/>
  <c r="AL79" i="119"/>
  <c r="X48" i="119"/>
  <c r="M51" i="119"/>
  <c r="AA51" i="119"/>
  <c r="AM51" i="119"/>
  <c r="M60" i="119"/>
  <c r="AA61" i="119"/>
  <c r="AM61" i="119"/>
  <c r="Y62" i="119"/>
  <c r="M64" i="119"/>
  <c r="R65" i="119"/>
  <c r="AM68" i="119"/>
  <c r="Y74" i="119"/>
  <c r="V76" i="119"/>
  <c r="AE76" i="119"/>
  <c r="Y77" i="119"/>
  <c r="Q79" i="119"/>
  <c r="AM79" i="119"/>
  <c r="AN61" i="119"/>
  <c r="Z62" i="119"/>
  <c r="Q77" i="119"/>
  <c r="AN79" i="119"/>
  <c r="Y80" i="119"/>
  <c r="Q65" i="119"/>
  <c r="Q66" i="119"/>
  <c r="AC66" i="119"/>
  <c r="AF68" i="119"/>
  <c r="X61" i="119"/>
  <c r="AG61" i="119"/>
  <c r="AE65" i="119"/>
  <c r="Q62" i="119"/>
  <c r="AF65" i="119"/>
  <c r="R62" i="119"/>
  <c r="AG65" i="119"/>
  <c r="AC68" i="119"/>
  <c r="S62" i="119"/>
  <c r="O65" i="119"/>
  <c r="AA66" i="119"/>
  <c r="O64" i="119"/>
  <c r="AE68" i="119"/>
  <c r="O47" i="119"/>
  <c r="O48" i="119"/>
  <c r="O52" i="119"/>
  <c r="M30" i="119"/>
  <c r="X30" i="119"/>
  <c r="T31" i="119"/>
  <c r="V32" i="119"/>
  <c r="Q34" i="119"/>
  <c r="Z34" i="119"/>
  <c r="R38" i="119"/>
  <c r="M40" i="119"/>
  <c r="X40" i="119"/>
  <c r="R34" i="119"/>
  <c r="Q47" i="119"/>
  <c r="R52" i="119"/>
  <c r="O30" i="119"/>
  <c r="V31" i="119"/>
  <c r="Y32" i="119"/>
  <c r="O40" i="119"/>
  <c r="R47" i="119"/>
  <c r="T48" i="119"/>
  <c r="S52" i="119"/>
  <c r="M53" i="119"/>
  <c r="Y30" i="119"/>
  <c r="Y40" i="119"/>
  <c r="M38" i="119"/>
  <c r="S47" i="119"/>
  <c r="X53" i="119"/>
  <c r="Q30" i="119"/>
  <c r="X31" i="119"/>
  <c r="Q40" i="119"/>
  <c r="V48" i="119"/>
  <c r="O53" i="119"/>
  <c r="R48" i="119"/>
  <c r="S30" i="119"/>
  <c r="X36" i="119"/>
  <c r="S40" i="119"/>
  <c r="Z49" i="119"/>
  <c r="M52" i="119"/>
  <c r="V52" i="119"/>
  <c r="AA47" i="119"/>
  <c r="AE47" i="119"/>
  <c r="AG47" i="119"/>
  <c r="AF47" i="119"/>
  <c r="AC47" i="119"/>
  <c r="AH75" i="119"/>
  <c r="AN75" i="119"/>
  <c r="AM75" i="119"/>
  <c r="AL75" i="119"/>
  <c r="AJ75" i="119"/>
  <c r="S39" i="119"/>
  <c r="R39" i="119"/>
  <c r="Q39" i="119"/>
  <c r="O39" i="119"/>
  <c r="V51" i="119"/>
  <c r="T51" i="119"/>
  <c r="Y51" i="119"/>
  <c r="Z51" i="119"/>
  <c r="X51" i="119"/>
  <c r="AG52" i="119"/>
  <c r="AA52" i="119"/>
  <c r="AE52" i="119"/>
  <c r="AF52" i="119"/>
  <c r="AC52" i="119"/>
  <c r="M32" i="119"/>
  <c r="Q32" i="119"/>
  <c r="S32" i="119"/>
  <c r="R32" i="119"/>
  <c r="Z35" i="119"/>
  <c r="Y35" i="119"/>
  <c r="X35" i="119"/>
  <c r="V35" i="119"/>
  <c r="T39" i="119"/>
  <c r="Z39" i="119"/>
  <c r="X39" i="119"/>
  <c r="Y39" i="119"/>
  <c r="O32" i="119"/>
  <c r="V39" i="119"/>
  <c r="Z60" i="119"/>
  <c r="Y60" i="119"/>
  <c r="X60" i="119"/>
  <c r="T60" i="119"/>
  <c r="V60" i="119"/>
  <c r="AG31" i="119"/>
  <c r="AF31" i="119"/>
  <c r="AE31" i="119"/>
  <c r="AC31" i="119"/>
  <c r="AA35" i="119"/>
  <c r="AE35" i="119"/>
  <c r="AG35" i="119"/>
  <c r="AF35" i="119"/>
  <c r="AN38" i="119"/>
  <c r="AM38" i="119"/>
  <c r="AL38" i="119"/>
  <c r="AJ38" i="119"/>
  <c r="AJ53" i="119"/>
  <c r="AH53" i="119"/>
  <c r="AM53" i="119"/>
  <c r="AN53" i="119"/>
  <c r="AL53" i="119"/>
  <c r="S68" i="119"/>
  <c r="R68" i="119"/>
  <c r="Q68" i="119"/>
  <c r="O68" i="119"/>
  <c r="M68" i="119"/>
  <c r="AH31" i="119"/>
  <c r="AL31" i="119"/>
  <c r="AN31" i="119"/>
  <c r="AM31" i="119"/>
  <c r="AC35" i="119"/>
  <c r="S73" i="119"/>
  <c r="R73" i="119"/>
  <c r="Q73" i="119"/>
  <c r="O73" i="119"/>
  <c r="M73" i="119"/>
  <c r="Z30" i="119"/>
  <c r="AH30" i="119"/>
  <c r="M31" i="119"/>
  <c r="X32" i="119"/>
  <c r="AN32" i="119"/>
  <c r="S34" i="119"/>
  <c r="AA34" i="119"/>
  <c r="AL35" i="119"/>
  <c r="Q36" i="119"/>
  <c r="AG36" i="119"/>
  <c r="T38" i="119"/>
  <c r="AE39" i="119"/>
  <c r="Z40" i="119"/>
  <c r="AH40" i="119"/>
  <c r="V47" i="119"/>
  <c r="AL47" i="119"/>
  <c r="Q48" i="119"/>
  <c r="AG48" i="119"/>
  <c r="T49" i="119"/>
  <c r="AJ49" i="119"/>
  <c r="Z64" i="119"/>
  <c r="Y64" i="119"/>
  <c r="X64" i="119"/>
  <c r="V64" i="119"/>
  <c r="T68" i="119"/>
  <c r="Z68" i="119"/>
  <c r="Y68" i="119"/>
  <c r="T30" i="119"/>
  <c r="AJ30" i="119"/>
  <c r="O31" i="119"/>
  <c r="Z32" i="119"/>
  <c r="AH32" i="119"/>
  <c r="M34" i="119"/>
  <c r="AC34" i="119"/>
  <c r="AN35" i="119"/>
  <c r="S36" i="119"/>
  <c r="AA36" i="119"/>
  <c r="V38" i="119"/>
  <c r="AG39" i="119"/>
  <c r="T40" i="119"/>
  <c r="AJ40" i="119"/>
  <c r="X47" i="119"/>
  <c r="AN47" i="119"/>
  <c r="S48" i="119"/>
  <c r="AA48" i="119"/>
  <c r="V49" i="119"/>
  <c r="AL49" i="119"/>
  <c r="AH51" i="119"/>
  <c r="T53" i="119"/>
  <c r="Z53" i="119"/>
  <c r="R60" i="119"/>
  <c r="Q60" i="119"/>
  <c r="O60" i="119"/>
  <c r="AG60" i="119"/>
  <c r="AF60" i="119"/>
  <c r="AE60" i="119"/>
  <c r="AC60" i="119"/>
  <c r="AA64" i="119"/>
  <c r="AG64" i="119"/>
  <c r="AF64" i="119"/>
  <c r="Y66" i="119"/>
  <c r="X66" i="119"/>
  <c r="V66" i="119"/>
  <c r="T66" i="119"/>
  <c r="AN66" i="119"/>
  <c r="AM66" i="119"/>
  <c r="AL66" i="119"/>
  <c r="AJ66" i="119"/>
  <c r="Y47" i="119"/>
  <c r="AM49" i="119"/>
  <c r="AF62" i="119"/>
  <c r="AE62" i="119"/>
  <c r="AC62" i="119"/>
  <c r="AA62" i="119"/>
  <c r="AA78" i="119"/>
  <c r="AG78" i="119"/>
  <c r="AF78" i="119"/>
  <c r="AE78" i="119"/>
  <c r="AC78" i="119"/>
  <c r="M61" i="119"/>
  <c r="S61" i="119"/>
  <c r="R61" i="119"/>
  <c r="Z78" i="119"/>
  <c r="Y78" i="119"/>
  <c r="X78" i="119"/>
  <c r="V78" i="119"/>
  <c r="AL30" i="119"/>
  <c r="Q31" i="119"/>
  <c r="AE34" i="119"/>
  <c r="X38" i="119"/>
  <c r="AL40" i="119"/>
  <c r="X49" i="119"/>
  <c r="AJ51" i="119"/>
  <c r="AH60" i="119"/>
  <c r="AN60" i="119"/>
  <c r="AM60" i="119"/>
  <c r="Q61" i="119"/>
  <c r="AG75" i="119"/>
  <c r="AF75" i="119"/>
  <c r="AE75" i="119"/>
  <c r="AC75" i="119"/>
  <c r="AJ60" i="119"/>
  <c r="AG62" i="119"/>
  <c r="AE64" i="119"/>
  <c r="Z61" i="119"/>
  <c r="AH61" i="119"/>
  <c r="M62" i="119"/>
  <c r="AN64" i="119"/>
  <c r="S65" i="119"/>
  <c r="AA65" i="119"/>
  <c r="AG68" i="119"/>
  <c r="AL62" i="119"/>
  <c r="Q64" i="119"/>
  <c r="AE66" i="119"/>
  <c r="T73" i="119"/>
  <c r="Z73" i="119"/>
  <c r="Y73" i="119"/>
  <c r="X73" i="119"/>
  <c r="AN80" i="119"/>
  <c r="AM80" i="119"/>
  <c r="AL80" i="119"/>
  <c r="AJ80" i="119"/>
  <c r="AM62" i="119"/>
  <c r="R64" i="119"/>
  <c r="AF66" i="119"/>
  <c r="V73" i="119"/>
  <c r="M76" i="119"/>
  <c r="S76" i="119"/>
  <c r="R76" i="119"/>
  <c r="Q76" i="119"/>
  <c r="O76" i="119"/>
  <c r="Z74" i="119"/>
  <c r="AH74" i="119"/>
  <c r="M75" i="119"/>
  <c r="AN76" i="119"/>
  <c r="S77" i="119"/>
  <c r="T80" i="119"/>
  <c r="V75" i="119"/>
  <c r="AJ77" i="119"/>
  <c r="O78" i="119"/>
  <c r="AM78" i="119"/>
  <c r="R79" i="119"/>
  <c r="AH79" i="119"/>
  <c r="M80" i="119"/>
  <c r="AC80" i="119"/>
  <c r="AG73" i="119"/>
  <c r="T74" i="119"/>
  <c r="AJ74" i="119"/>
  <c r="O75" i="119"/>
  <c r="Z76" i="119"/>
  <c r="AH76" i="119"/>
  <c r="M77" i="119"/>
  <c r="AC77" i="119"/>
  <c r="AN78" i="119"/>
  <c r="S79" i="119"/>
  <c r="AA79" i="119"/>
  <c r="V80" i="119"/>
  <c r="X75" i="119"/>
  <c r="AL77" i="119"/>
  <c r="Q78" i="119"/>
  <c r="AE80" i="119"/>
  <c r="AL74" i="119"/>
  <c r="Q75" i="119"/>
  <c r="Y75" i="119"/>
  <c r="AM77" i="119"/>
  <c r="R78" i="119"/>
  <c r="AN59" i="118"/>
  <c r="S61" i="118"/>
  <c r="AH59" i="118"/>
  <c r="T61" i="118"/>
  <c r="AF60" i="118"/>
  <c r="V61" i="118"/>
  <c r="AC60" i="118"/>
  <c r="AE59" i="118"/>
  <c r="AL62" i="118"/>
  <c r="M59" i="118"/>
  <c r="AF59" i="118"/>
  <c r="AA61" i="118"/>
  <c r="AM62" i="118"/>
  <c r="Y62" i="118"/>
  <c r="AA60" i="118"/>
  <c r="AA62" i="118"/>
  <c r="AC63" i="118"/>
  <c r="V49" i="118"/>
  <c r="AG59" i="118"/>
  <c r="AG60" i="118"/>
  <c r="AN62" i="118"/>
  <c r="AE62" i="118"/>
  <c r="AH63" i="118"/>
  <c r="AA59" i="118"/>
  <c r="AF62" i="118"/>
  <c r="AN60" i="118"/>
  <c r="AG62" i="118"/>
  <c r="AL59" i="118"/>
  <c r="X62" i="118"/>
  <c r="O63" i="118"/>
  <c r="R63" i="118"/>
  <c r="S63" i="118"/>
  <c r="M63" i="118"/>
  <c r="Z63" i="118"/>
  <c r="M60" i="118"/>
  <c r="X60" i="118"/>
  <c r="Z62" i="118"/>
  <c r="Y60" i="118"/>
  <c r="Z60" i="118"/>
  <c r="T62" i="118"/>
  <c r="Q60" i="118"/>
  <c r="R60" i="118"/>
  <c r="S60" i="118"/>
  <c r="AJ61" i="118"/>
  <c r="O59" i="118"/>
  <c r="AH60" i="118"/>
  <c r="M61" i="118"/>
  <c r="AC61" i="118"/>
  <c r="T63" i="118"/>
  <c r="AJ63" i="118"/>
  <c r="X59" i="118"/>
  <c r="AL61" i="118"/>
  <c r="Q62" i="118"/>
  <c r="Q59" i="118"/>
  <c r="Y59" i="118"/>
  <c r="T60" i="118"/>
  <c r="AJ60" i="118"/>
  <c r="O61" i="118"/>
  <c r="AE61" i="118"/>
  <c r="AM61" i="118"/>
  <c r="R62" i="118"/>
  <c r="AH62" i="118"/>
  <c r="V63" i="118"/>
  <c r="AL63" i="118"/>
  <c r="R59" i="118"/>
  <c r="Z59" i="118"/>
  <c r="X61" i="118"/>
  <c r="AF61" i="118"/>
  <c r="AN61" i="118"/>
  <c r="S62" i="118"/>
  <c r="AE63" i="118"/>
  <c r="AM63" i="118"/>
  <c r="O62" i="118"/>
  <c r="AA36" i="118"/>
  <c r="AL60" i="118"/>
  <c r="Q61" i="118"/>
  <c r="Y61" i="118"/>
  <c r="X63" i="118"/>
  <c r="AF63" i="118"/>
  <c r="V59" i="118"/>
  <c r="AG75" i="118"/>
  <c r="AH47" i="118"/>
  <c r="AA70" i="118"/>
  <c r="S36" i="118"/>
  <c r="AE43" i="118"/>
  <c r="AC70" i="118"/>
  <c r="Q40" i="118"/>
  <c r="M70" i="118"/>
  <c r="AF70" i="118"/>
  <c r="V40" i="118"/>
  <c r="AG70" i="118"/>
  <c r="Z38" i="118"/>
  <c r="AJ43" i="118"/>
  <c r="AL57" i="118"/>
  <c r="S72" i="118"/>
  <c r="AN43" i="118"/>
  <c r="R36" i="118"/>
  <c r="AH52" i="118"/>
  <c r="X32" i="118"/>
  <c r="Q49" i="118"/>
  <c r="AA72" i="118"/>
  <c r="AH40" i="118"/>
  <c r="T45" i="118"/>
  <c r="R49" i="118"/>
  <c r="Q31" i="118"/>
  <c r="R40" i="118"/>
  <c r="AH69" i="118"/>
  <c r="AH75" i="118"/>
  <c r="Z30" i="118"/>
  <c r="R73" i="118"/>
  <c r="AL69" i="118"/>
  <c r="Y70" i="118"/>
  <c r="AL39" i="118"/>
  <c r="M44" i="118"/>
  <c r="V69" i="118"/>
  <c r="AM69" i="118"/>
  <c r="AE72" i="118"/>
  <c r="T47" i="118"/>
  <c r="AN69" i="118"/>
  <c r="AF72" i="118"/>
  <c r="O36" i="118"/>
  <c r="T42" i="118"/>
  <c r="AN45" i="118"/>
  <c r="AF52" i="118"/>
  <c r="AA53" i="118"/>
  <c r="AC34" i="118"/>
  <c r="AC48" i="118"/>
  <c r="AM36" i="118"/>
  <c r="X43" i="118"/>
  <c r="AL43" i="118"/>
  <c r="AG53" i="118"/>
  <c r="AG72" i="118"/>
  <c r="AE74" i="118"/>
  <c r="X75" i="118"/>
  <c r="AJ75" i="118"/>
  <c r="AH30" i="118"/>
  <c r="AA31" i="118"/>
  <c r="O34" i="118"/>
  <c r="AG34" i="118"/>
  <c r="AH44" i="118"/>
  <c r="AG48" i="118"/>
  <c r="M71" i="118"/>
  <c r="AJ71" i="118"/>
  <c r="X73" i="118"/>
  <c r="AG74" i="118"/>
  <c r="Y75" i="118"/>
  <c r="Y73" i="118"/>
  <c r="Z75" i="118"/>
  <c r="M76" i="118"/>
  <c r="Y32" i="118"/>
  <c r="R34" i="118"/>
  <c r="R70" i="118"/>
  <c r="AL71" i="118"/>
  <c r="AN72" i="118"/>
  <c r="Z73" i="118"/>
  <c r="V30" i="118"/>
  <c r="V38" i="118"/>
  <c r="AM39" i="118"/>
  <c r="Z40" i="118"/>
  <c r="Q42" i="118"/>
  <c r="AH43" i="118"/>
  <c r="S70" i="118"/>
  <c r="AN71" i="118"/>
  <c r="AA73" i="118"/>
  <c r="AJ32" i="118"/>
  <c r="AJ35" i="118"/>
  <c r="AC39" i="118"/>
  <c r="AJ49" i="118"/>
  <c r="AC69" i="118"/>
  <c r="O75" i="118"/>
  <c r="Y30" i="118"/>
  <c r="AJ30" i="118"/>
  <c r="T31" i="118"/>
  <c r="Z32" i="118"/>
  <c r="Q34" i="118"/>
  <c r="AE34" i="118"/>
  <c r="T35" i="118"/>
  <c r="Q36" i="118"/>
  <c r="AC36" i="118"/>
  <c r="AN36" i="118"/>
  <c r="X38" i="118"/>
  <c r="M39" i="118"/>
  <c r="Y40" i="118"/>
  <c r="AJ40" i="118"/>
  <c r="S42" i="118"/>
  <c r="AA44" i="118"/>
  <c r="AH45" i="118"/>
  <c r="AF48" i="118"/>
  <c r="AA56" i="118"/>
  <c r="V72" i="118"/>
  <c r="O76" i="118"/>
  <c r="AE39" i="118"/>
  <c r="AL49" i="118"/>
  <c r="Q75" i="118"/>
  <c r="AL30" i="118"/>
  <c r="T32" i="118"/>
  <c r="AM32" i="118"/>
  <c r="AH34" i="118"/>
  <c r="AM35" i="118"/>
  <c r="AE36" i="118"/>
  <c r="AA38" i="118"/>
  <c r="AF39" i="118"/>
  <c r="AL40" i="118"/>
  <c r="AF43" i="118"/>
  <c r="AC44" i="118"/>
  <c r="AJ45" i="118"/>
  <c r="AN49" i="118"/>
  <c r="AJ55" i="118"/>
  <c r="AC56" i="118"/>
  <c r="AM57" i="118"/>
  <c r="AF69" i="118"/>
  <c r="X72" i="118"/>
  <c r="S73" i="118"/>
  <c r="AJ74" i="118"/>
  <c r="R75" i="118"/>
  <c r="Q76" i="118"/>
  <c r="Q30" i="118"/>
  <c r="AN30" i="118"/>
  <c r="AE32" i="118"/>
  <c r="AN32" i="118"/>
  <c r="AN35" i="118"/>
  <c r="AF36" i="118"/>
  <c r="S38" i="118"/>
  <c r="AG39" i="118"/>
  <c r="AN40" i="118"/>
  <c r="AC53" i="118"/>
  <c r="X69" i="118"/>
  <c r="AG69" i="118"/>
  <c r="Z70" i="118"/>
  <c r="AH70" i="118"/>
  <c r="O72" i="118"/>
  <c r="Y72" i="118"/>
  <c r="T73" i="118"/>
  <c r="T75" i="118"/>
  <c r="AL75" i="118"/>
  <c r="R76" i="118"/>
  <c r="AL32" i="118"/>
  <c r="AL35" i="118"/>
  <c r="AE69" i="118"/>
  <c r="R30" i="118"/>
  <c r="AF30" i="118"/>
  <c r="M31" i="118"/>
  <c r="AF32" i="118"/>
  <c r="M34" i="118"/>
  <c r="AA34" i="118"/>
  <c r="T38" i="118"/>
  <c r="T40" i="118"/>
  <c r="AF40" i="118"/>
  <c r="M42" i="118"/>
  <c r="AA42" i="118"/>
  <c r="V43" i="118"/>
  <c r="AE44" i="118"/>
  <c r="AL45" i="118"/>
  <c r="AE56" i="118"/>
  <c r="Z69" i="118"/>
  <c r="AL74" i="118"/>
  <c r="AE75" i="118"/>
  <c r="AM75" i="118"/>
  <c r="AG30" i="118"/>
  <c r="M35" i="118"/>
  <c r="Y36" i="118"/>
  <c r="AH38" i="118"/>
  <c r="AG40" i="118"/>
  <c r="Q44" i="118"/>
  <c r="AG44" i="118"/>
  <c r="AH49" i="118"/>
  <c r="AE53" i="118"/>
  <c r="AG56" i="118"/>
  <c r="Q70" i="118"/>
  <c r="Q72" i="118"/>
  <c r="AM72" i="118"/>
  <c r="AC74" i="118"/>
  <c r="AM74" i="118"/>
  <c r="AF75" i="118"/>
  <c r="T76" i="118"/>
  <c r="V52" i="118"/>
  <c r="Y53" i="118"/>
  <c r="O56" i="118"/>
  <c r="Q51" i="118"/>
  <c r="X52" i="118"/>
  <c r="S51" i="118"/>
  <c r="Y52" i="118"/>
  <c r="Z52" i="118"/>
  <c r="M53" i="118"/>
  <c r="Y49" i="118"/>
  <c r="Y56" i="118"/>
  <c r="Z49" i="118"/>
  <c r="X56" i="118"/>
  <c r="S57" i="118"/>
  <c r="V47" i="118"/>
  <c r="AA48" i="118"/>
  <c r="T49" i="118"/>
  <c r="AJ52" i="118"/>
  <c r="O53" i="118"/>
  <c r="Z53" i="118"/>
  <c r="AL55" i="118"/>
  <c r="Q56" i="118"/>
  <c r="AM56" i="118"/>
  <c r="AL48" i="118"/>
  <c r="AF49" i="118"/>
  <c r="AM55" i="118"/>
  <c r="R56" i="118"/>
  <c r="AN56" i="118"/>
  <c r="X47" i="118"/>
  <c r="AM48" i="118"/>
  <c r="AG49" i="118"/>
  <c r="M51" i="118"/>
  <c r="AL52" i="118"/>
  <c r="Q53" i="118"/>
  <c r="AN55" i="118"/>
  <c r="S56" i="118"/>
  <c r="Z47" i="118"/>
  <c r="AM52" i="118"/>
  <c r="R53" i="118"/>
  <c r="O51" i="118"/>
  <c r="AE52" i="118"/>
  <c r="X30" i="118"/>
  <c r="O31" i="118"/>
  <c r="X36" i="118"/>
  <c r="R38" i="118"/>
  <c r="O42" i="118"/>
  <c r="S44" i="118"/>
  <c r="S31" i="118"/>
  <c r="Y34" i="118"/>
  <c r="Y44" i="118"/>
  <c r="Z34" i="118"/>
  <c r="Y43" i="118"/>
  <c r="O44" i="118"/>
  <c r="Z44" i="118"/>
  <c r="Z43" i="118"/>
  <c r="M45" i="118"/>
  <c r="AJ42" i="118"/>
  <c r="AH51" i="118"/>
  <c r="AN51" i="118"/>
  <c r="AM51" i="118"/>
  <c r="AL51" i="118"/>
  <c r="Q47" i="118"/>
  <c r="O47" i="118"/>
  <c r="M47" i="118"/>
  <c r="AC31" i="118"/>
  <c r="V35" i="118"/>
  <c r="AJ38" i="118"/>
  <c r="AC42" i="118"/>
  <c r="V45" i="118"/>
  <c r="S30" i="118"/>
  <c r="AA30" i="118"/>
  <c r="V31" i="118"/>
  <c r="AL31" i="118"/>
  <c r="Q32" i="118"/>
  <c r="AG32" i="118"/>
  <c r="T34" i="118"/>
  <c r="AJ34" i="118"/>
  <c r="O35" i="118"/>
  <c r="AE35" i="118"/>
  <c r="Z36" i="118"/>
  <c r="AH36" i="118"/>
  <c r="M38" i="118"/>
  <c r="AC38" i="118"/>
  <c r="X39" i="118"/>
  <c r="AN39" i="118"/>
  <c r="S40" i="118"/>
  <c r="AA40" i="118"/>
  <c r="V42" i="118"/>
  <c r="AL42" i="118"/>
  <c r="Q43" i="118"/>
  <c r="AG43" i="118"/>
  <c r="T44" i="118"/>
  <c r="AJ44" i="118"/>
  <c r="O45" i="118"/>
  <c r="AE45" i="118"/>
  <c r="R47" i="118"/>
  <c r="Z51" i="118"/>
  <c r="Y51" i="118"/>
  <c r="X51" i="118"/>
  <c r="V51" i="118"/>
  <c r="AG71" i="118"/>
  <c r="AF71" i="118"/>
  <c r="AE71" i="118"/>
  <c r="AA71" i="118"/>
  <c r="Z74" i="118"/>
  <c r="Y74" i="118"/>
  <c r="X74" i="118"/>
  <c r="T74" i="118"/>
  <c r="AG76" i="118"/>
  <c r="AF76" i="118"/>
  <c r="AE76" i="118"/>
  <c r="AC76" i="118"/>
  <c r="AE31" i="118"/>
  <c r="AM31" i="118"/>
  <c r="R32" i="118"/>
  <c r="X35" i="118"/>
  <c r="AF35" i="118"/>
  <c r="AL38" i="118"/>
  <c r="Q39" i="118"/>
  <c r="Y39" i="118"/>
  <c r="AE42" i="118"/>
  <c r="AM42" i="118"/>
  <c r="R43" i="118"/>
  <c r="X45" i="118"/>
  <c r="AF45" i="118"/>
  <c r="S47" i="118"/>
  <c r="AG47" i="118"/>
  <c r="AF47" i="118"/>
  <c r="AE47" i="118"/>
  <c r="AC47" i="118"/>
  <c r="S48" i="118"/>
  <c r="R48" i="118"/>
  <c r="Q48" i="118"/>
  <c r="Z55" i="118"/>
  <c r="Y55" i="118"/>
  <c r="X55" i="118"/>
  <c r="S69" i="118"/>
  <c r="R69" i="118"/>
  <c r="Q69" i="118"/>
  <c r="M69" i="118"/>
  <c r="AC71" i="118"/>
  <c r="V74" i="118"/>
  <c r="V39" i="118"/>
  <c r="O43" i="118"/>
  <c r="AC45" i="118"/>
  <c r="S55" i="118"/>
  <c r="R55" i="118"/>
  <c r="Q55" i="118"/>
  <c r="O55" i="118"/>
  <c r="O39" i="118"/>
  <c r="AJ51" i="118"/>
  <c r="M30" i="118"/>
  <c r="AC30" i="118"/>
  <c r="X31" i="118"/>
  <c r="AF31" i="118"/>
  <c r="AN31" i="118"/>
  <c r="S32" i="118"/>
  <c r="AA32" i="118"/>
  <c r="V34" i="118"/>
  <c r="AL34" i="118"/>
  <c r="Q35" i="118"/>
  <c r="Y35" i="118"/>
  <c r="AG35" i="118"/>
  <c r="T36" i="118"/>
  <c r="AJ36" i="118"/>
  <c r="O38" i="118"/>
  <c r="AE38" i="118"/>
  <c r="AM38" i="118"/>
  <c r="R39" i="118"/>
  <c r="Z39" i="118"/>
  <c r="AH39" i="118"/>
  <c r="M40" i="118"/>
  <c r="AC40" i="118"/>
  <c r="X42" i="118"/>
  <c r="AF42" i="118"/>
  <c r="AN42" i="118"/>
  <c r="S43" i="118"/>
  <c r="AA43" i="118"/>
  <c r="V44" i="118"/>
  <c r="AL44" i="118"/>
  <c r="Q45" i="118"/>
  <c r="Y45" i="118"/>
  <c r="AG45" i="118"/>
  <c r="O48" i="118"/>
  <c r="M52" i="118"/>
  <c r="S52" i="118"/>
  <c r="R52" i="118"/>
  <c r="Q52" i="118"/>
  <c r="AN53" i="118"/>
  <c r="AM53" i="118"/>
  <c r="AL53" i="118"/>
  <c r="AJ53" i="118"/>
  <c r="V55" i="118"/>
  <c r="Y57" i="118"/>
  <c r="Z57" i="118"/>
  <c r="X57" i="118"/>
  <c r="V57" i="118"/>
  <c r="O69" i="118"/>
  <c r="AM34" i="118"/>
  <c r="AF38" i="118"/>
  <c r="AG51" i="118"/>
  <c r="AF51" i="118"/>
  <c r="AE51" i="118"/>
  <c r="AJ31" i="118"/>
  <c r="O32" i="118"/>
  <c r="AC35" i="118"/>
  <c r="Y31" i="118"/>
  <c r="R35" i="118"/>
  <c r="Y42" i="118"/>
  <c r="AM44" i="118"/>
  <c r="R45" i="118"/>
  <c r="AN47" i="118"/>
  <c r="AM47" i="118"/>
  <c r="AL47" i="118"/>
  <c r="T48" i="118"/>
  <c r="Z48" i="118"/>
  <c r="Y48" i="118"/>
  <c r="X48" i="118"/>
  <c r="AC51" i="118"/>
  <c r="AA55" i="118"/>
  <c r="AG55" i="118"/>
  <c r="AF55" i="118"/>
  <c r="AE55" i="118"/>
  <c r="AG57" i="118"/>
  <c r="AA57" i="118"/>
  <c r="AF57" i="118"/>
  <c r="AE57" i="118"/>
  <c r="AN48" i="118"/>
  <c r="S49" i="118"/>
  <c r="AA49" i="118"/>
  <c r="AG52" i="118"/>
  <c r="T53" i="118"/>
  <c r="Z56" i="118"/>
  <c r="AH56" i="118"/>
  <c r="M57" i="118"/>
  <c r="AN57" i="118"/>
  <c r="AN73" i="118"/>
  <c r="AM73" i="118"/>
  <c r="AL73" i="118"/>
  <c r="AJ73" i="118"/>
  <c r="AN76" i="118"/>
  <c r="AM76" i="118"/>
  <c r="AL76" i="118"/>
  <c r="AH76" i="118"/>
  <c r="AH48" i="118"/>
  <c r="M49" i="118"/>
  <c r="AC49" i="118"/>
  <c r="AA52" i="118"/>
  <c r="V53" i="118"/>
  <c r="T56" i="118"/>
  <c r="AJ56" i="118"/>
  <c r="O57" i="118"/>
  <c r="AH57" i="118"/>
  <c r="AJ76" i="118"/>
  <c r="Z71" i="118"/>
  <c r="Y71" i="118"/>
  <c r="X71" i="118"/>
  <c r="V71" i="118"/>
  <c r="R57" i="118"/>
  <c r="S74" i="118"/>
  <c r="R74" i="118"/>
  <c r="Q74" i="118"/>
  <c r="O74" i="118"/>
  <c r="X70" i="118"/>
  <c r="AN70" i="118"/>
  <c r="S71" i="118"/>
  <c r="AL72" i="118"/>
  <c r="Q73" i="118"/>
  <c r="AG73" i="118"/>
  <c r="Z76" i="118"/>
  <c r="Y69" i="118"/>
  <c r="T70" i="118"/>
  <c r="AJ70" i="118"/>
  <c r="O71" i="118"/>
  <c r="AM71" i="118"/>
  <c r="R72" i="118"/>
  <c r="Z72" i="118"/>
  <c r="AH72" i="118"/>
  <c r="M73" i="118"/>
  <c r="AC73" i="118"/>
  <c r="AF74" i="118"/>
  <c r="AN74" i="118"/>
  <c r="S75" i="118"/>
  <c r="AA75" i="118"/>
  <c r="V76" i="118"/>
  <c r="AL70" i="118"/>
  <c r="Q71" i="118"/>
  <c r="AE73" i="118"/>
  <c r="X76" i="118"/>
  <c r="AN61" i="117"/>
  <c r="M62" i="117"/>
  <c r="O58" i="117"/>
  <c r="AA34" i="117"/>
  <c r="AE58" i="117"/>
  <c r="Q31" i="117"/>
  <c r="AF60" i="117"/>
  <c r="X61" i="117"/>
  <c r="R31" i="117"/>
  <c r="AG60" i="117"/>
  <c r="Z61" i="117"/>
  <c r="AG49" i="117"/>
  <c r="AA53" i="117"/>
  <c r="Q49" i="117"/>
  <c r="AH51" i="117"/>
  <c r="AN51" i="117"/>
  <c r="Q47" i="117"/>
  <c r="AC53" i="117"/>
  <c r="AE49" i="117"/>
  <c r="AF47" i="117"/>
  <c r="AL61" i="117"/>
  <c r="V47" i="117"/>
  <c r="S31" i="117"/>
  <c r="AM33" i="117"/>
  <c r="AJ51" i="117"/>
  <c r="V53" i="117"/>
  <c r="AM53" i="117"/>
  <c r="V59" i="117"/>
  <c r="AM62" i="117"/>
  <c r="O60" i="117"/>
  <c r="AN33" i="117"/>
  <c r="Y40" i="117"/>
  <c r="AA47" i="117"/>
  <c r="AA33" i="117"/>
  <c r="AA44" i="117"/>
  <c r="AF49" i="117"/>
  <c r="AA60" i="117"/>
  <c r="AJ61" i="117"/>
  <c r="O64" i="117"/>
  <c r="AE47" i="117"/>
  <c r="X31" i="117"/>
  <c r="AF34" i="117"/>
  <c r="X47" i="117"/>
  <c r="Q58" i="117"/>
  <c r="AF59" i="117"/>
  <c r="O62" i="117"/>
  <c r="AC33" i="117"/>
  <c r="O40" i="117"/>
  <c r="AJ46" i="117"/>
  <c r="AC62" i="117"/>
  <c r="AF65" i="117"/>
  <c r="Y31" i="117"/>
  <c r="R32" i="117"/>
  <c r="AE33" i="117"/>
  <c r="AG34" i="117"/>
  <c r="Q40" i="117"/>
  <c r="AE43" i="117"/>
  <c r="Z44" i="117"/>
  <c r="Y47" i="117"/>
  <c r="AG51" i="117"/>
  <c r="O52" i="117"/>
  <c r="R58" i="117"/>
  <c r="AE62" i="117"/>
  <c r="R63" i="117"/>
  <c r="AL63" i="117"/>
  <c r="AA64" i="117"/>
  <c r="Z31" i="117"/>
  <c r="S32" i="117"/>
  <c r="AF33" i="117"/>
  <c r="AG43" i="117"/>
  <c r="Q62" i="117"/>
  <c r="AF62" i="117"/>
  <c r="AN63" i="117"/>
  <c r="AL65" i="117"/>
  <c r="AM64" i="117"/>
  <c r="AC49" i="117"/>
  <c r="AE60" i="117"/>
  <c r="V61" i="117"/>
  <c r="S62" i="117"/>
  <c r="AG62" i="117"/>
  <c r="M64" i="117"/>
  <c r="AC64" i="117"/>
  <c r="Z65" i="117"/>
  <c r="AH30" i="117"/>
  <c r="AM30" i="117"/>
  <c r="Z37" i="117"/>
  <c r="T37" i="117"/>
  <c r="Z42" i="117"/>
  <c r="T42" i="117"/>
  <c r="T43" i="117"/>
  <c r="Z43" i="117"/>
  <c r="V43" i="117"/>
  <c r="AJ30" i="117"/>
  <c r="T32" i="117"/>
  <c r="X34" i="117"/>
  <c r="Z34" i="117"/>
  <c r="T38" i="117"/>
  <c r="AN34" i="117"/>
  <c r="AH34" i="117"/>
  <c r="AH36" i="117"/>
  <c r="AJ36" i="117"/>
  <c r="AN36" i="117"/>
  <c r="T39" i="117"/>
  <c r="V39" i="117"/>
  <c r="X43" i="117"/>
  <c r="AN47" i="117"/>
  <c r="AM47" i="117"/>
  <c r="AL49" i="117"/>
  <c r="AJ49" i="117"/>
  <c r="AH49" i="117"/>
  <c r="AN49" i="117"/>
  <c r="AM49" i="117"/>
  <c r="AL30" i="117"/>
  <c r="AL59" i="117"/>
  <c r="AJ59" i="117"/>
  <c r="AH59" i="117"/>
  <c r="AN59" i="117"/>
  <c r="AM59" i="117"/>
  <c r="V30" i="117"/>
  <c r="AN30" i="117"/>
  <c r="Y34" i="117"/>
  <c r="AL36" i="117"/>
  <c r="AL37" i="117"/>
  <c r="AN37" i="117"/>
  <c r="AH42" i="117"/>
  <c r="AJ42" i="117"/>
  <c r="X63" i="117"/>
  <c r="V63" i="117"/>
  <c r="T63" i="117"/>
  <c r="Z63" i="117"/>
  <c r="Y63" i="117"/>
  <c r="O32" i="117"/>
  <c r="M37" i="117"/>
  <c r="Q37" i="117"/>
  <c r="V40" i="117"/>
  <c r="Z40" i="117"/>
  <c r="R42" i="117"/>
  <c r="S42" i="117"/>
  <c r="M42" i="117"/>
  <c r="Q51" i="117"/>
  <c r="O51" i="117"/>
  <c r="M51" i="117"/>
  <c r="S51" i="117"/>
  <c r="R51" i="117"/>
  <c r="Q38" i="117"/>
  <c r="S38" i="117"/>
  <c r="Y48" i="117"/>
  <c r="Z48" i="117"/>
  <c r="V48" i="117"/>
  <c r="T48" i="117"/>
  <c r="O31" i="117"/>
  <c r="AM37" i="117"/>
  <c r="AH39" i="117"/>
  <c r="AJ39" i="117"/>
  <c r="O42" i="117"/>
  <c r="Z53" i="117"/>
  <c r="AH53" i="117"/>
  <c r="AA58" i="117"/>
  <c r="S60" i="117"/>
  <c r="V65" i="117"/>
  <c r="AH65" i="117"/>
  <c r="AF43" i="117"/>
  <c r="Y44" i="117"/>
  <c r="O47" i="117"/>
  <c r="T51" i="117"/>
  <c r="AF51" i="117"/>
  <c r="M52" i="117"/>
  <c r="AC58" i="117"/>
  <c r="T59" i="117"/>
  <c r="M60" i="117"/>
  <c r="X65" i="117"/>
  <c r="AJ65" i="117"/>
  <c r="AL53" i="117"/>
  <c r="Y60" i="117"/>
  <c r="Y65" i="117"/>
  <c r="AL46" i="117"/>
  <c r="R47" i="117"/>
  <c r="Z47" i="117"/>
  <c r="X51" i="117"/>
  <c r="AE53" i="117"/>
  <c r="AN53" i="117"/>
  <c r="S58" i="117"/>
  <c r="AG58" i="117"/>
  <c r="Y62" i="117"/>
  <c r="R65" i="117"/>
  <c r="AN65" i="117"/>
  <c r="AM46" i="117"/>
  <c r="S47" i="117"/>
  <c r="Y51" i="117"/>
  <c r="S52" i="117"/>
  <c r="X53" i="117"/>
  <c r="AF53" i="117"/>
  <c r="X59" i="117"/>
  <c r="Q60" i="117"/>
  <c r="AJ63" i="117"/>
  <c r="Q64" i="117"/>
  <c r="AE64" i="117"/>
  <c r="AN46" i="117"/>
  <c r="O49" i="117"/>
  <c r="Z51" i="117"/>
  <c r="Y53" i="117"/>
  <c r="Z59" i="117"/>
  <c r="T61" i="117"/>
  <c r="AH61" i="117"/>
  <c r="S64" i="117"/>
  <c r="AG64" i="117"/>
  <c r="AC31" i="117"/>
  <c r="AM31" i="117"/>
  <c r="X33" i="117"/>
  <c r="V37" i="117"/>
  <c r="AF37" i="117"/>
  <c r="AM39" i="117"/>
  <c r="R40" i="117"/>
  <c r="AC40" i="117"/>
  <c r="AN40" i="117"/>
  <c r="R44" i="117"/>
  <c r="AJ40" i="117"/>
  <c r="AE30" i="117"/>
  <c r="AN31" i="117"/>
  <c r="Z33" i="117"/>
  <c r="Q34" i="117"/>
  <c r="AC36" i="117"/>
  <c r="AG37" i="117"/>
  <c r="O38" i="117"/>
  <c r="Y38" i="117"/>
  <c r="AE39" i="117"/>
  <c r="AN39" i="117"/>
  <c r="S40" i="117"/>
  <c r="O43" i="117"/>
  <c r="AL43" i="117"/>
  <c r="S44" i="117"/>
  <c r="AC44" i="117"/>
  <c r="AJ32" i="117"/>
  <c r="AG30" i="117"/>
  <c r="AF31" i="117"/>
  <c r="R34" i="117"/>
  <c r="O37" i="117"/>
  <c r="X37" i="117"/>
  <c r="Z38" i="117"/>
  <c r="AG39" i="117"/>
  <c r="AF40" i="117"/>
  <c r="AM43" i="117"/>
  <c r="V33" i="117"/>
  <c r="Q44" i="117"/>
  <c r="AG31" i="117"/>
  <c r="M32" i="117"/>
  <c r="O33" i="117"/>
  <c r="AL33" i="117"/>
  <c r="S34" i="117"/>
  <c r="AC34" i="117"/>
  <c r="M36" i="117"/>
  <c r="Y37" i="117"/>
  <c r="AJ37" i="117"/>
  <c r="R38" i="117"/>
  <c r="AA38" i="117"/>
  <c r="AG40" i="117"/>
  <c r="AN43" i="117"/>
  <c r="V44" i="117"/>
  <c r="AG44" i="117"/>
  <c r="AJ31" i="117"/>
  <c r="AC30" i="117"/>
  <c r="AE37" i="117"/>
  <c r="V38" i="117"/>
  <c r="AC39" i="117"/>
  <c r="AH31" i="117"/>
  <c r="AH40" i="117"/>
  <c r="AH44" i="117"/>
  <c r="S46" i="117"/>
  <c r="R46" i="117"/>
  <c r="O46" i="117"/>
  <c r="AN48" i="117"/>
  <c r="AM48" i="117"/>
  <c r="O39" i="117"/>
  <c r="AC46" i="117"/>
  <c r="AJ48" i="117"/>
  <c r="X30" i="117"/>
  <c r="AF30" i="117"/>
  <c r="AA31" i="117"/>
  <c r="V32" i="117"/>
  <c r="AL32" i="117"/>
  <c r="Q33" i="117"/>
  <c r="Y33" i="117"/>
  <c r="T34" i="117"/>
  <c r="AJ34" i="117"/>
  <c r="O36" i="117"/>
  <c r="AE36" i="117"/>
  <c r="AM36" i="117"/>
  <c r="R37" i="117"/>
  <c r="AH37" i="117"/>
  <c r="M38" i="117"/>
  <c r="AC38" i="117"/>
  <c r="X39" i="117"/>
  <c r="AF39" i="117"/>
  <c r="AA40" i="117"/>
  <c r="V42" i="117"/>
  <c r="AL42" i="117"/>
  <c r="Q43" i="117"/>
  <c r="Y43" i="117"/>
  <c r="T44" i="117"/>
  <c r="AJ44" i="117"/>
  <c r="Q46" i="117"/>
  <c r="T49" i="117"/>
  <c r="Z49" i="117"/>
  <c r="X49" i="117"/>
  <c r="AJ38" i="117"/>
  <c r="Q30" i="117"/>
  <c r="Y30" i="117"/>
  <c r="T31" i="117"/>
  <c r="AE32" i="117"/>
  <c r="AM32" i="117"/>
  <c r="R33" i="117"/>
  <c r="AH33" i="117"/>
  <c r="M34" i="117"/>
  <c r="X36" i="117"/>
  <c r="AF36" i="117"/>
  <c r="AA37" i="117"/>
  <c r="AL38" i="117"/>
  <c r="Q39" i="117"/>
  <c r="Y39" i="117"/>
  <c r="T40" i="117"/>
  <c r="AE42" i="117"/>
  <c r="AM42" i="117"/>
  <c r="R43" i="117"/>
  <c r="AH43" i="117"/>
  <c r="M44" i="117"/>
  <c r="Q48" i="117"/>
  <c r="O48" i="117"/>
  <c r="M48" i="117"/>
  <c r="AL48" i="117"/>
  <c r="M53" i="117"/>
  <c r="S53" i="117"/>
  <c r="R53" i="117"/>
  <c r="Q53" i="117"/>
  <c r="Z52" i="117"/>
  <c r="Y52" i="117"/>
  <c r="X52" i="117"/>
  <c r="V52" i="117"/>
  <c r="R30" i="117"/>
  <c r="Z30" i="117"/>
  <c r="X32" i="117"/>
  <c r="AF32" i="117"/>
  <c r="AN32" i="117"/>
  <c r="S33" i="117"/>
  <c r="AL34" i="117"/>
  <c r="Q36" i="117"/>
  <c r="Y36" i="117"/>
  <c r="AG36" i="117"/>
  <c r="AE38" i="117"/>
  <c r="AM38" i="117"/>
  <c r="R39" i="117"/>
  <c r="Z39" i="117"/>
  <c r="X42" i="117"/>
  <c r="AF42" i="117"/>
  <c r="AN42" i="117"/>
  <c r="S43" i="117"/>
  <c r="AL44" i="117"/>
  <c r="Z46" i="117"/>
  <c r="Y46" i="117"/>
  <c r="AG52" i="117"/>
  <c r="AF52" i="117"/>
  <c r="AE52" i="117"/>
  <c r="S30" i="117"/>
  <c r="Y32" i="117"/>
  <c r="AG32" i="117"/>
  <c r="AM34" i="117"/>
  <c r="R36" i="117"/>
  <c r="Z36" i="117"/>
  <c r="AF38" i="117"/>
  <c r="AN38" i="117"/>
  <c r="S39" i="117"/>
  <c r="AL40" i="117"/>
  <c r="Q42" i="117"/>
  <c r="Y42" i="117"/>
  <c r="AG42" i="117"/>
  <c r="AE44" i="117"/>
  <c r="AM44" i="117"/>
  <c r="V46" i="117"/>
  <c r="R48" i="117"/>
  <c r="AG48" i="117"/>
  <c r="AF48" i="117"/>
  <c r="AE48" i="117"/>
  <c r="AC48" i="117"/>
  <c r="Y49" i="117"/>
  <c r="AC52" i="117"/>
  <c r="AA46" i="117"/>
  <c r="AG46" i="117"/>
  <c r="AE46" i="117"/>
  <c r="O30" i="117"/>
  <c r="AL47" i="117"/>
  <c r="AJ47" i="117"/>
  <c r="AH47" i="117"/>
  <c r="S48" i="117"/>
  <c r="S49" i="117"/>
  <c r="R49" i="117"/>
  <c r="AC32" i="117"/>
  <c r="V36" i="117"/>
  <c r="AC42" i="117"/>
  <c r="M46" i="117"/>
  <c r="X46" i="117"/>
  <c r="AH48" i="117"/>
  <c r="AH52" i="117"/>
  <c r="AN52" i="117"/>
  <c r="AM52" i="117"/>
  <c r="AL52" i="117"/>
  <c r="AA51" i="117"/>
  <c r="AH60" i="117"/>
  <c r="AN60" i="117"/>
  <c r="AM60" i="117"/>
  <c r="AL60" i="117"/>
  <c r="AJ60" i="117"/>
  <c r="AA63" i="117"/>
  <c r="AG63" i="117"/>
  <c r="AF63" i="117"/>
  <c r="AE63" i="117"/>
  <c r="AC63" i="117"/>
  <c r="AC51" i="117"/>
  <c r="X48" i="117"/>
  <c r="AL51" i="117"/>
  <c r="Q52" i="117"/>
  <c r="M61" i="117"/>
  <c r="S61" i="117"/>
  <c r="R61" i="117"/>
  <c r="Q61" i="117"/>
  <c r="O61" i="117"/>
  <c r="T58" i="117"/>
  <c r="Z58" i="117"/>
  <c r="Y58" i="117"/>
  <c r="X58" i="117"/>
  <c r="V58" i="117"/>
  <c r="AL58" i="117"/>
  <c r="Q59" i="117"/>
  <c r="AG59" i="117"/>
  <c r="T60" i="117"/>
  <c r="AE61" i="117"/>
  <c r="Z62" i="117"/>
  <c r="AH62" i="117"/>
  <c r="M63" i="117"/>
  <c r="X64" i="117"/>
  <c r="AN64" i="117"/>
  <c r="S65" i="117"/>
  <c r="AA65" i="117"/>
  <c r="AM58" i="117"/>
  <c r="R59" i="117"/>
  <c r="AF61" i="117"/>
  <c r="Y64" i="117"/>
  <c r="AN58" i="117"/>
  <c r="S59" i="117"/>
  <c r="AA59" i="117"/>
  <c r="V60" i="117"/>
  <c r="AG61" i="117"/>
  <c r="T62" i="117"/>
  <c r="AJ62" i="117"/>
  <c r="O63" i="117"/>
  <c r="Z64" i="117"/>
  <c r="AH64" i="117"/>
  <c r="M65" i="117"/>
  <c r="AC65" i="117"/>
  <c r="AH58" i="117"/>
  <c r="M59" i="117"/>
  <c r="AC59" i="117"/>
  <c r="X60" i="117"/>
  <c r="AA61" i="117"/>
  <c r="V62" i="117"/>
  <c r="AL62" i="117"/>
  <c r="Q63" i="117"/>
  <c r="T64" i="117"/>
  <c r="AJ64" i="117"/>
  <c r="O65" i="117"/>
  <c r="AE65" i="117"/>
  <c r="AL54" i="116"/>
  <c r="AG57" i="116"/>
  <c r="Z59" i="116"/>
  <c r="X30" i="116"/>
  <c r="AA54" i="116"/>
  <c r="AM54" i="116"/>
  <c r="AG58" i="116"/>
  <c r="AC54" i="116"/>
  <c r="AE38" i="116"/>
  <c r="M54" i="116"/>
  <c r="AG54" i="116"/>
  <c r="AE57" i="116"/>
  <c r="Z33" i="116"/>
  <c r="X57" i="116"/>
  <c r="AF55" i="116"/>
  <c r="Y57" i="116"/>
  <c r="AC59" i="116"/>
  <c r="O65" i="116"/>
  <c r="AC34" i="116"/>
  <c r="AM31" i="116"/>
  <c r="Y39" i="116"/>
  <c r="AF54" i="116"/>
  <c r="R55" i="116"/>
  <c r="AC57" i="116"/>
  <c r="AC55" i="116"/>
  <c r="S65" i="116"/>
  <c r="O30" i="116"/>
  <c r="AC32" i="116"/>
  <c r="AF44" i="116"/>
  <c r="R65" i="116"/>
  <c r="AJ69" i="116"/>
  <c r="AN54" i="116"/>
  <c r="AA55" i="116"/>
  <c r="AN55" i="116"/>
  <c r="AA57" i="116"/>
  <c r="Y58" i="116"/>
  <c r="M59" i="116"/>
  <c r="AG70" i="116"/>
  <c r="M55" i="116"/>
  <c r="AL57" i="116"/>
  <c r="Z58" i="116"/>
  <c r="AJ58" i="116"/>
  <c r="AF32" i="116"/>
  <c r="AM57" i="116"/>
  <c r="T31" i="116"/>
  <c r="AJ64" i="116"/>
  <c r="V67" i="116"/>
  <c r="AH54" i="116"/>
  <c r="AN57" i="116"/>
  <c r="R59" i="116"/>
  <c r="AH59" i="116"/>
  <c r="V70" i="116"/>
  <c r="S55" i="116"/>
  <c r="AG55" i="116"/>
  <c r="AA56" i="116"/>
  <c r="AH58" i="116"/>
  <c r="S59" i="116"/>
  <c r="T56" i="116"/>
  <c r="Z57" i="116"/>
  <c r="R58" i="116"/>
  <c r="S56" i="116"/>
  <c r="X55" i="116"/>
  <c r="S58" i="116"/>
  <c r="Q58" i="116"/>
  <c r="Y55" i="116"/>
  <c r="V56" i="116"/>
  <c r="T58" i="116"/>
  <c r="Z55" i="116"/>
  <c r="Q55" i="116"/>
  <c r="V57" i="116"/>
  <c r="V58" i="116"/>
  <c r="O69" i="116"/>
  <c r="AF70" i="116"/>
  <c r="T54" i="116"/>
  <c r="AM55" i="116"/>
  <c r="R56" i="116"/>
  <c r="Z56" i="116"/>
  <c r="AH56" i="116"/>
  <c r="M57" i="116"/>
  <c r="AF58" i="116"/>
  <c r="AN58" i="116"/>
  <c r="Q59" i="116"/>
  <c r="Y59" i="116"/>
  <c r="AG59" i="116"/>
  <c r="AJ39" i="116"/>
  <c r="AJ56" i="116"/>
  <c r="X32" i="116"/>
  <c r="AM32" i="116"/>
  <c r="AE41" i="116"/>
  <c r="O54" i="116"/>
  <c r="AH55" i="116"/>
  <c r="M56" i="116"/>
  <c r="AC56" i="116"/>
  <c r="AA58" i="116"/>
  <c r="T59" i="116"/>
  <c r="AJ59" i="116"/>
  <c r="V54" i="116"/>
  <c r="Z32" i="116"/>
  <c r="AM39" i="116"/>
  <c r="AL70" i="116"/>
  <c r="X54" i="116"/>
  <c r="AL56" i="116"/>
  <c r="Q57" i="116"/>
  <c r="V45" i="116"/>
  <c r="X65" i="116"/>
  <c r="AN67" i="116"/>
  <c r="AJ68" i="116"/>
  <c r="M71" i="116"/>
  <c r="Q54" i="116"/>
  <c r="Y54" i="116"/>
  <c r="T55" i="116"/>
  <c r="AJ55" i="116"/>
  <c r="O56" i="116"/>
  <c r="AE56" i="116"/>
  <c r="AM56" i="116"/>
  <c r="R57" i="116"/>
  <c r="AH57" i="116"/>
  <c r="M58" i="116"/>
  <c r="AC58" i="116"/>
  <c r="V59" i="116"/>
  <c r="AL59" i="116"/>
  <c r="O57" i="116"/>
  <c r="Z65" i="116"/>
  <c r="R54" i="116"/>
  <c r="X56" i="116"/>
  <c r="AF56" i="116"/>
  <c r="AL58" i="116"/>
  <c r="AE59" i="116"/>
  <c r="AM59" i="116"/>
  <c r="M40" i="116"/>
  <c r="Z66" i="116"/>
  <c r="AM64" i="116"/>
  <c r="AG68" i="116"/>
  <c r="S69" i="116"/>
  <c r="Q30" i="116"/>
  <c r="AG30" i="116"/>
  <c r="AG32" i="116"/>
  <c r="AE36" i="116"/>
  <c r="Y37" i="116"/>
  <c r="R40" i="116"/>
  <c r="AC41" i="116"/>
  <c r="AN41" i="116"/>
  <c r="Z50" i="116"/>
  <c r="M65" i="116"/>
  <c r="T68" i="116"/>
  <c r="X70" i="116"/>
  <c r="AJ40" i="116"/>
  <c r="AL41" i="116"/>
  <c r="AJ45" i="116"/>
  <c r="R30" i="116"/>
  <c r="AH30" i="116"/>
  <c r="AH32" i="116"/>
  <c r="AG36" i="116"/>
  <c r="AA37" i="116"/>
  <c r="T40" i="116"/>
  <c r="AM40" i="116"/>
  <c r="AL45" i="116"/>
  <c r="Z70" i="116"/>
  <c r="V68" i="116"/>
  <c r="O70" i="116"/>
  <c r="AC38" i="116"/>
  <c r="AF41" i="116"/>
  <c r="AH64" i="116"/>
  <c r="V66" i="116"/>
  <c r="AN68" i="116"/>
  <c r="S30" i="116"/>
  <c r="AL32" i="116"/>
  <c r="AN39" i="116"/>
  <c r="R41" i="116"/>
  <c r="AG41" i="116"/>
  <c r="AH44" i="116"/>
  <c r="S47" i="116"/>
  <c r="M64" i="116"/>
  <c r="AL67" i="116"/>
  <c r="X68" i="116"/>
  <c r="AE69" i="116"/>
  <c r="AE70" i="116"/>
  <c r="X36" i="116"/>
  <c r="T36" i="116"/>
  <c r="Y36" i="116"/>
  <c r="X47" i="116"/>
  <c r="Y47" i="116"/>
  <c r="O33" i="116"/>
  <c r="R33" i="116"/>
  <c r="AE66" i="116"/>
  <c r="AA66" i="116"/>
  <c r="AC66" i="116"/>
  <c r="AG66" i="116"/>
  <c r="AF66" i="116"/>
  <c r="AJ38" i="116"/>
  <c r="AN38" i="116"/>
  <c r="AM38" i="116"/>
  <c r="AL38" i="116"/>
  <c r="R66" i="116"/>
  <c r="S66" i="116"/>
  <c r="AA67" i="116"/>
  <c r="AG67" i="116"/>
  <c r="AF67" i="116"/>
  <c r="AE67" i="116"/>
  <c r="AC67" i="116"/>
  <c r="Z69" i="116"/>
  <c r="T69" i="116"/>
  <c r="Y69" i="116"/>
  <c r="V69" i="116"/>
  <c r="AF39" i="116"/>
  <c r="AG39" i="116"/>
  <c r="AF71" i="116"/>
  <c r="AA71" i="116"/>
  <c r="AG71" i="116"/>
  <c r="AC71" i="116"/>
  <c r="Q39" i="116"/>
  <c r="M39" i="116"/>
  <c r="S39" i="116"/>
  <c r="R39" i="116"/>
  <c r="AH34" i="116"/>
  <c r="AN34" i="116"/>
  <c r="AL34" i="116"/>
  <c r="T38" i="116"/>
  <c r="Y38" i="116"/>
  <c r="AM36" i="116"/>
  <c r="AN36" i="116"/>
  <c r="S46" i="116"/>
  <c r="O46" i="116"/>
  <c r="Q46" i="116"/>
  <c r="M67" i="116"/>
  <c r="Q67" i="116"/>
  <c r="AJ34" i="116"/>
  <c r="AH46" i="116"/>
  <c r="AM46" i="116"/>
  <c r="AE33" i="116"/>
  <c r="AA33" i="116"/>
  <c r="AG33" i="116"/>
  <c r="AF33" i="116"/>
  <c r="AA65" i="116"/>
  <c r="AG65" i="116"/>
  <c r="AF65" i="116"/>
  <c r="AE65" i="116"/>
  <c r="AJ30" i="116"/>
  <c r="O32" i="116"/>
  <c r="AA32" i="116"/>
  <c r="AA36" i="116"/>
  <c r="AH41" i="116"/>
  <c r="O52" i="116"/>
  <c r="O64" i="116"/>
  <c r="AC64" i="116"/>
  <c r="AN64" i="116"/>
  <c r="Y68" i="116"/>
  <c r="Y70" i="116"/>
  <c r="AH70" i="116"/>
  <c r="Q71" i="116"/>
  <c r="AH39" i="116"/>
  <c r="S44" i="116"/>
  <c r="AH45" i="116"/>
  <c r="Q68" i="116"/>
  <c r="R71" i="116"/>
  <c r="AH71" i="116"/>
  <c r="AM30" i="116"/>
  <c r="R32" i="116"/>
  <c r="AH33" i="116"/>
  <c r="O47" i="116"/>
  <c r="Q52" i="116"/>
  <c r="Q64" i="116"/>
  <c r="S68" i="116"/>
  <c r="AA70" i="116"/>
  <c r="AN30" i="116"/>
  <c r="R64" i="116"/>
  <c r="AJ31" i="116"/>
  <c r="V32" i="116"/>
  <c r="AN32" i="116"/>
  <c r="AF34" i="116"/>
  <c r="AF36" i="116"/>
  <c r="AG38" i="116"/>
  <c r="X39" i="116"/>
  <c r="AM41" i="116"/>
  <c r="AE43" i="116"/>
  <c r="Q47" i="116"/>
  <c r="AL66" i="116"/>
  <c r="AM70" i="116"/>
  <c r="Q44" i="116"/>
  <c r="Y50" i="116"/>
  <c r="V44" i="116"/>
  <c r="AC50" i="116"/>
  <c r="V52" i="116"/>
  <c r="X46" i="116"/>
  <c r="X44" i="116"/>
  <c r="AC45" i="116"/>
  <c r="M46" i="116"/>
  <c r="V50" i="116"/>
  <c r="AE50" i="116"/>
  <c r="M52" i="116"/>
  <c r="Y52" i="116"/>
  <c r="O44" i="116"/>
  <c r="Z44" i="116"/>
  <c r="AG50" i="116"/>
  <c r="Y51" i="116"/>
  <c r="X50" i="116"/>
  <c r="V43" i="116"/>
  <c r="AJ43" i="116"/>
  <c r="Y44" i="116"/>
  <c r="AG44" i="116"/>
  <c r="AC46" i="116"/>
  <c r="AL46" i="116"/>
  <c r="R47" i="116"/>
  <c r="Z47" i="116"/>
  <c r="O49" i="116"/>
  <c r="AC49" i="116"/>
  <c r="AJ50" i="116"/>
  <c r="O51" i="116"/>
  <c r="Z52" i="116"/>
  <c r="AJ52" i="116"/>
  <c r="R45" i="116"/>
  <c r="Q50" i="116"/>
  <c r="X43" i="116"/>
  <c r="AL43" i="116"/>
  <c r="R44" i="116"/>
  <c r="AA44" i="116"/>
  <c r="AE46" i="116"/>
  <c r="AN46" i="116"/>
  <c r="T47" i="116"/>
  <c r="AE49" i="116"/>
  <c r="AL50" i="116"/>
  <c r="Q51" i="116"/>
  <c r="AC52" i="116"/>
  <c r="AL52" i="116"/>
  <c r="AM43" i="116"/>
  <c r="AF46" i="116"/>
  <c r="AF47" i="116"/>
  <c r="AM50" i="116"/>
  <c r="R51" i="116"/>
  <c r="AM52" i="116"/>
  <c r="AN43" i="116"/>
  <c r="AC44" i="116"/>
  <c r="AG46" i="116"/>
  <c r="V47" i="116"/>
  <c r="V49" i="116"/>
  <c r="AF50" i="116"/>
  <c r="AN50" i="116"/>
  <c r="S51" i="116"/>
  <c r="AJ51" i="116"/>
  <c r="AE52" i="116"/>
  <c r="AN52" i="116"/>
  <c r="T43" i="116"/>
  <c r="AJ46" i="116"/>
  <c r="AA49" i="116"/>
  <c r="Y30" i="116"/>
  <c r="R31" i="116"/>
  <c r="S33" i="116"/>
  <c r="Q36" i="116"/>
  <c r="Z36" i="116"/>
  <c r="V37" i="116"/>
  <c r="Z30" i="116"/>
  <c r="S31" i="116"/>
  <c r="S36" i="116"/>
  <c r="Z39" i="116"/>
  <c r="S40" i="116"/>
  <c r="V41" i="116"/>
  <c r="Z37" i="116"/>
  <c r="X41" i="116"/>
  <c r="T30" i="116"/>
  <c r="M31" i="116"/>
  <c r="V36" i="116"/>
  <c r="T39" i="116"/>
  <c r="Z41" i="116"/>
  <c r="S37" i="116"/>
  <c r="V38" i="116"/>
  <c r="O41" i="116"/>
  <c r="O31" i="116"/>
  <c r="Q33" i="116"/>
  <c r="M34" i="116"/>
  <c r="O36" i="116"/>
  <c r="T37" i="116"/>
  <c r="O40" i="116"/>
  <c r="AC31" i="116"/>
  <c r="AJ37" i="116"/>
  <c r="AM47" i="116"/>
  <c r="AL47" i="116"/>
  <c r="AH47" i="116"/>
  <c r="AA30" i="116"/>
  <c r="V31" i="116"/>
  <c r="AL31" i="116"/>
  <c r="Q32" i="116"/>
  <c r="Y32" i="116"/>
  <c r="T33" i="116"/>
  <c r="AJ33" i="116"/>
  <c r="O34" i="116"/>
  <c r="AE34" i="116"/>
  <c r="AM34" i="116"/>
  <c r="R36" i="116"/>
  <c r="AH36" i="116"/>
  <c r="M37" i="116"/>
  <c r="AC37" i="116"/>
  <c r="X38" i="116"/>
  <c r="AF38" i="116"/>
  <c r="AA39" i="116"/>
  <c r="V40" i="116"/>
  <c r="AL40" i="116"/>
  <c r="Q41" i="116"/>
  <c r="Y41" i="116"/>
  <c r="Q45" i="116"/>
  <c r="O45" i="116"/>
  <c r="S45" i="116"/>
  <c r="AJ47" i="116"/>
  <c r="AH49" i="116"/>
  <c r="AN49" i="116"/>
  <c r="AJ49" i="116"/>
  <c r="AF51" i="116"/>
  <c r="AE51" i="116"/>
  <c r="AA51" i="116"/>
  <c r="X34" i="116"/>
  <c r="AL37" i="116"/>
  <c r="AE40" i="116"/>
  <c r="AC30" i="116"/>
  <c r="X31" i="116"/>
  <c r="AF31" i="116"/>
  <c r="AN31" i="116"/>
  <c r="S32" i="116"/>
  <c r="V33" i="116"/>
  <c r="AL33" i="116"/>
  <c r="Q34" i="116"/>
  <c r="Y34" i="116"/>
  <c r="AG34" i="116"/>
  <c r="AJ36" i="116"/>
  <c r="O37" i="116"/>
  <c r="AE37" i="116"/>
  <c r="AM37" i="116"/>
  <c r="R38" i="116"/>
  <c r="Z38" i="116"/>
  <c r="AC39" i="116"/>
  <c r="X40" i="116"/>
  <c r="AF40" i="116"/>
  <c r="AN40" i="116"/>
  <c r="S41" i="116"/>
  <c r="AN47" i="116"/>
  <c r="Q38" i="116"/>
  <c r="Y31" i="116"/>
  <c r="AG31" i="116"/>
  <c r="AM33" i="116"/>
  <c r="R34" i="116"/>
  <c r="Z34" i="116"/>
  <c r="AF37" i="116"/>
  <c r="AN37" i="116"/>
  <c r="S38" i="116"/>
  <c r="Y40" i="116"/>
  <c r="AG40" i="116"/>
  <c r="AL44" i="116"/>
  <c r="AJ44" i="116"/>
  <c r="AN44" i="116"/>
  <c r="Y45" i="116"/>
  <c r="X45" i="116"/>
  <c r="T45" i="116"/>
  <c r="AM49" i="116"/>
  <c r="AG51" i="116"/>
  <c r="AL65" i="116"/>
  <c r="AJ65" i="116"/>
  <c r="AH65" i="116"/>
  <c r="AN65" i="116"/>
  <c r="AM65" i="116"/>
  <c r="X71" i="116"/>
  <c r="V71" i="116"/>
  <c r="T71" i="116"/>
  <c r="Z71" i="116"/>
  <c r="Y71" i="116"/>
  <c r="V34" i="116"/>
  <c r="AE30" i="116"/>
  <c r="X33" i="116"/>
  <c r="AL36" i="116"/>
  <c r="Q37" i="116"/>
  <c r="AE39" i="116"/>
  <c r="S43" i="116"/>
  <c r="R43" i="116"/>
  <c r="Q43" i="116"/>
  <c r="M43" i="116"/>
  <c r="AA43" i="116"/>
  <c r="AG43" i="116"/>
  <c r="AC43" i="116"/>
  <c r="AE47" i="116"/>
  <c r="AC47" i="116"/>
  <c r="AG47" i="116"/>
  <c r="R49" i="116"/>
  <c r="Q49" i="116"/>
  <c r="M49" i="116"/>
  <c r="O38" i="116"/>
  <c r="AC40" i="116"/>
  <c r="AE31" i="116"/>
  <c r="T46" i="116"/>
  <c r="Z46" i="116"/>
  <c r="V46" i="116"/>
  <c r="M50" i="116"/>
  <c r="S50" i="116"/>
  <c r="O50" i="116"/>
  <c r="X51" i="116"/>
  <c r="V51" i="116"/>
  <c r="Z51" i="116"/>
  <c r="Z64" i="116"/>
  <c r="Y64" i="116"/>
  <c r="V64" i="116"/>
  <c r="X64" i="116"/>
  <c r="AA45" i="116"/>
  <c r="T49" i="116"/>
  <c r="AH51" i="116"/>
  <c r="M70" i="116"/>
  <c r="S70" i="116"/>
  <c r="Q70" i="116"/>
  <c r="X52" i="116"/>
  <c r="S67" i="116"/>
  <c r="R67" i="116"/>
  <c r="O67" i="116"/>
  <c r="AG69" i="116"/>
  <c r="AF69" i="116"/>
  <c r="AC69" i="116"/>
  <c r="Y43" i="116"/>
  <c r="AE45" i="116"/>
  <c r="AM45" i="116"/>
  <c r="R46" i="116"/>
  <c r="X49" i="116"/>
  <c r="AF49" i="116"/>
  <c r="AL51" i="116"/>
  <c r="R52" i="116"/>
  <c r="AF52" i="116"/>
  <c r="AA52" i="116"/>
  <c r="T67" i="116"/>
  <c r="Z67" i="116"/>
  <c r="X67" i="116"/>
  <c r="AH69" i="116"/>
  <c r="AN69" i="116"/>
  <c r="AL69" i="116"/>
  <c r="AF45" i="116"/>
  <c r="Y49" i="116"/>
  <c r="AM51" i="116"/>
  <c r="AN66" i="116"/>
  <c r="AM66" i="116"/>
  <c r="AJ66" i="116"/>
  <c r="AA64" i="116"/>
  <c r="AG64" i="116"/>
  <c r="AE64" i="116"/>
  <c r="Q66" i="116"/>
  <c r="O66" i="116"/>
  <c r="M66" i="116"/>
  <c r="AE68" i="116"/>
  <c r="AC68" i="116"/>
  <c r="AA68" i="116"/>
  <c r="Y65" i="116"/>
  <c r="T66" i="116"/>
  <c r="AM67" i="116"/>
  <c r="R68" i="116"/>
  <c r="AH68" i="116"/>
  <c r="M69" i="116"/>
  <c r="AN70" i="116"/>
  <c r="S71" i="116"/>
  <c r="AJ71" i="116"/>
  <c r="T65" i="116"/>
  <c r="AH67" i="116"/>
  <c r="M68" i="116"/>
  <c r="X69" i="116"/>
  <c r="AL71" i="116"/>
  <c r="X66" i="116"/>
  <c r="AL68" i="116"/>
  <c r="Q69" i="116"/>
  <c r="AE71" i="116"/>
  <c r="AM71" i="116"/>
  <c r="L81" i="115"/>
  <c r="Z68" i="115"/>
  <c r="R76" i="115"/>
  <c r="Q70" i="115"/>
  <c r="R71" i="115"/>
  <c r="Y73" i="115"/>
  <c r="T76" i="115"/>
  <c r="O78" i="115"/>
  <c r="V67" i="115"/>
  <c r="X73" i="115"/>
  <c r="X67" i="115"/>
  <c r="Q73" i="115"/>
  <c r="Z73" i="115"/>
  <c r="V79" i="115"/>
  <c r="Z67" i="115"/>
  <c r="R73" i="115"/>
  <c r="Q78" i="115"/>
  <c r="V73" i="115"/>
  <c r="O70" i="115"/>
  <c r="L70" i="115" s="1"/>
  <c r="AJ67" i="115"/>
  <c r="O68" i="115"/>
  <c r="L68" i="115" s="1"/>
  <c r="Y68" i="115"/>
  <c r="S71" i="115"/>
  <c r="AL72" i="115"/>
  <c r="S73" i="115"/>
  <c r="AA73" i="115"/>
  <c r="AJ74" i="115"/>
  <c r="T75" i="115"/>
  <c r="AL75" i="115"/>
  <c r="Q76" i="115"/>
  <c r="AL77" i="115"/>
  <c r="S78" i="115"/>
  <c r="AJ78" i="115"/>
  <c r="Q79" i="115"/>
  <c r="AC80" i="115"/>
  <c r="AL80" i="115"/>
  <c r="V81" i="115"/>
  <c r="V83" i="115"/>
  <c r="V84" i="115"/>
  <c r="AM84" i="115"/>
  <c r="AF85" i="115"/>
  <c r="T86" i="115"/>
  <c r="AA87" i="115"/>
  <c r="Y88" i="115"/>
  <c r="AA90" i="115"/>
  <c r="AG93" i="115"/>
  <c r="AM95" i="115"/>
  <c r="S96" i="115"/>
  <c r="AJ97" i="115"/>
  <c r="O98" i="115"/>
  <c r="X98" i="115"/>
  <c r="S99" i="115"/>
  <c r="AG100" i="115"/>
  <c r="M101" i="115"/>
  <c r="X101" i="115"/>
  <c r="AH101" i="115"/>
  <c r="O102" i="115"/>
  <c r="AM70" i="115"/>
  <c r="AE75" i="115"/>
  <c r="AM80" i="115"/>
  <c r="X82" i="115"/>
  <c r="AN84" i="115"/>
  <c r="AL87" i="115"/>
  <c r="Z88" i="115"/>
  <c r="R91" i="115"/>
  <c r="AE95" i="115"/>
  <c r="AN95" i="115"/>
  <c r="AL67" i="115"/>
  <c r="Q68" i="115"/>
  <c r="M69" i="115"/>
  <c r="AC69" i="115"/>
  <c r="AM69" i="115"/>
  <c r="R70" i="115"/>
  <c r="AN70" i="115"/>
  <c r="AN72" i="115"/>
  <c r="AL74" i="115"/>
  <c r="V75" i="115"/>
  <c r="AF75" i="115"/>
  <c r="AN75" i="115"/>
  <c r="S76" i="115"/>
  <c r="AL78" i="115"/>
  <c r="S79" i="115"/>
  <c r="AA79" i="115"/>
  <c r="O80" i="115"/>
  <c r="AE80" i="115"/>
  <c r="Y82" i="115"/>
  <c r="Z83" i="115"/>
  <c r="X84" i="115"/>
  <c r="V86" i="115"/>
  <c r="AA88" i="115"/>
  <c r="T90" i="115"/>
  <c r="AH92" i="115"/>
  <c r="AF95" i="115"/>
  <c r="AH96" i="115"/>
  <c r="AL97" i="115"/>
  <c r="Q98" i="115"/>
  <c r="Z98" i="115"/>
  <c r="AA100" i="115"/>
  <c r="Z101" i="115"/>
  <c r="AJ101" i="115"/>
  <c r="S102" i="115"/>
  <c r="AM67" i="115"/>
  <c r="R68" i="115"/>
  <c r="AF73" i="115"/>
  <c r="AG75" i="115"/>
  <c r="AM78" i="115"/>
  <c r="AG80" i="115"/>
  <c r="Z82" i="115"/>
  <c r="Y84" i="115"/>
  <c r="X85" i="115"/>
  <c r="AE87" i="115"/>
  <c r="AE90" i="115"/>
  <c r="AG95" i="115"/>
  <c r="Y96" i="115"/>
  <c r="AM97" i="115"/>
  <c r="R98" i="115"/>
  <c r="Q101" i="115"/>
  <c r="AN67" i="115"/>
  <c r="S68" i="115"/>
  <c r="AE69" i="115"/>
  <c r="M71" i="115"/>
  <c r="V72" i="115"/>
  <c r="AG73" i="115"/>
  <c r="X75" i="115"/>
  <c r="AH75" i="115"/>
  <c r="M76" i="115"/>
  <c r="AN78" i="115"/>
  <c r="AH80" i="115"/>
  <c r="AA82" i="115"/>
  <c r="Z84" i="115"/>
  <c r="AH84" i="115"/>
  <c r="Y85" i="115"/>
  <c r="AF87" i="115"/>
  <c r="AC88" i="115"/>
  <c r="Q93" i="115"/>
  <c r="Z93" i="115"/>
  <c r="T94" i="115"/>
  <c r="AH95" i="115"/>
  <c r="Z96" i="115"/>
  <c r="AN97" i="115"/>
  <c r="S98" i="115"/>
  <c r="AC100" i="115"/>
  <c r="AL100" i="115"/>
  <c r="R101" i="115"/>
  <c r="AC101" i="115"/>
  <c r="AN101" i="115"/>
  <c r="Y75" i="115"/>
  <c r="S101" i="115"/>
  <c r="AH70" i="115"/>
  <c r="X72" i="115"/>
  <c r="O77" i="115"/>
  <c r="AA80" i="115"/>
  <c r="AJ80" i="115"/>
  <c r="T82" i="115"/>
  <c r="AH87" i="115"/>
  <c r="AG88" i="115"/>
  <c r="T89" i="115"/>
  <c r="Y90" i="115"/>
  <c r="AM92" i="115"/>
  <c r="AA95" i="115"/>
  <c r="M97" i="115"/>
  <c r="AF98" i="115"/>
  <c r="AA99" i="115"/>
  <c r="M102" i="115"/>
  <c r="Y34" i="115"/>
  <c r="O35" i="115"/>
  <c r="X37" i="115"/>
  <c r="Q43" i="115"/>
  <c r="Z43" i="115"/>
  <c r="Q45" i="115"/>
  <c r="V47" i="115"/>
  <c r="X48" i="115"/>
  <c r="O45" i="115"/>
  <c r="L45" i="115" s="1"/>
  <c r="Q31" i="115"/>
  <c r="L31" i="115" s="1"/>
  <c r="Z34" i="115"/>
  <c r="Y35" i="115"/>
  <c r="O37" i="115"/>
  <c r="L37" i="115" s="1"/>
  <c r="Y37" i="115"/>
  <c r="X38" i="115"/>
  <c r="X42" i="115"/>
  <c r="R43" i="115"/>
  <c r="R45" i="115"/>
  <c r="R46" i="115"/>
  <c r="Y48" i="115"/>
  <c r="X50" i="115"/>
  <c r="O43" i="115"/>
  <c r="V48" i="115"/>
  <c r="V50" i="115"/>
  <c r="R31" i="115"/>
  <c r="Q35" i="115"/>
  <c r="Z35" i="115"/>
  <c r="Y42" i="115"/>
  <c r="S43" i="115"/>
  <c r="L43" i="115" s="1"/>
  <c r="S45" i="115"/>
  <c r="S46" i="115"/>
  <c r="X47" i="115"/>
  <c r="Q48" i="115"/>
  <c r="Z48" i="115"/>
  <c r="O50" i="115"/>
  <c r="Y50" i="115"/>
  <c r="S31" i="115"/>
  <c r="R35" i="115"/>
  <c r="Q37" i="115"/>
  <c r="Z42" i="115"/>
  <c r="T43" i="115"/>
  <c r="R48" i="115"/>
  <c r="V35" i="115"/>
  <c r="O46" i="115"/>
  <c r="L46" i="115" s="1"/>
  <c r="M32" i="115"/>
  <c r="S35" i="115"/>
  <c r="S48" i="115"/>
  <c r="Q50" i="115"/>
  <c r="M47" i="115"/>
  <c r="S47" i="115"/>
  <c r="R47" i="115"/>
  <c r="Q47" i="115"/>
  <c r="S57" i="115"/>
  <c r="Q57" i="115"/>
  <c r="R57" i="115"/>
  <c r="O57" i="115"/>
  <c r="AN76" i="115"/>
  <c r="AM76" i="115"/>
  <c r="AL76" i="115"/>
  <c r="AJ76" i="115"/>
  <c r="AM38" i="115"/>
  <c r="AL38" i="115"/>
  <c r="O47" i="115"/>
  <c r="AH102" i="115"/>
  <c r="AN102" i="115"/>
  <c r="AM102" i="115"/>
  <c r="AL102" i="115"/>
  <c r="AJ102" i="115"/>
  <c r="AC42" i="115"/>
  <c r="AA42" i="115"/>
  <c r="AA74" i="115"/>
  <c r="AG74" i="115"/>
  <c r="AF74" i="115"/>
  <c r="AE74" i="115"/>
  <c r="AC74" i="115"/>
  <c r="AN99" i="115"/>
  <c r="AM99" i="115"/>
  <c r="AL99" i="115"/>
  <c r="AJ99" i="115"/>
  <c r="X32" i="115"/>
  <c r="R33" i="115"/>
  <c r="O33" i="115"/>
  <c r="L33" i="115" s="1"/>
  <c r="X33" i="115"/>
  <c r="AH33" i="115"/>
  <c r="AM33" i="115"/>
  <c r="O36" i="115"/>
  <c r="L36" i="115" s="1"/>
  <c r="AA36" i="115"/>
  <c r="AG36" i="115"/>
  <c r="AF36" i="115"/>
  <c r="T39" i="115"/>
  <c r="Z39" i="115"/>
  <c r="Y39" i="115"/>
  <c r="AJ41" i="115"/>
  <c r="AG43" i="115"/>
  <c r="AF43" i="115"/>
  <c r="AC43" i="115"/>
  <c r="AH54" i="115"/>
  <c r="AN54" i="115"/>
  <c r="AM54" i="115"/>
  <c r="AL54" i="115"/>
  <c r="AJ54" i="115"/>
  <c r="X56" i="115"/>
  <c r="V56" i="115"/>
  <c r="Z56" i="115"/>
  <c r="Y56" i="115"/>
  <c r="AF64" i="115"/>
  <c r="AC64" i="115"/>
  <c r="AG64" i="115"/>
  <c r="AE64" i="115"/>
  <c r="X80" i="115"/>
  <c r="T80" i="115"/>
  <c r="Z80" i="115"/>
  <c r="Y80" i="115"/>
  <c r="V80" i="115"/>
  <c r="R62" i="115"/>
  <c r="O62" i="115"/>
  <c r="S62" i="115"/>
  <c r="Q62" i="115"/>
  <c r="T100" i="115"/>
  <c r="Z100" i="115"/>
  <c r="Y100" i="115"/>
  <c r="X100" i="115"/>
  <c r="V33" i="115"/>
  <c r="M34" i="115"/>
  <c r="R34" i="115"/>
  <c r="Z41" i="115"/>
  <c r="X41" i="115"/>
  <c r="S49" i="115"/>
  <c r="R49" i="115"/>
  <c r="Q49" i="115"/>
  <c r="O49" i="115"/>
  <c r="L49" i="115" s="1"/>
  <c r="Q32" i="115"/>
  <c r="Y32" i="115"/>
  <c r="Y33" i="115"/>
  <c r="AJ33" i="115"/>
  <c r="Q34" i="115"/>
  <c r="AN35" i="115"/>
  <c r="AL35" i="115"/>
  <c r="AC36" i="115"/>
  <c r="AG38" i="115"/>
  <c r="AE38" i="115"/>
  <c r="AN38" i="115"/>
  <c r="V39" i="115"/>
  <c r="O40" i="115"/>
  <c r="M40" i="115"/>
  <c r="R41" i="115"/>
  <c r="O41" i="115"/>
  <c r="L41" i="115" s="1"/>
  <c r="Y41" i="115"/>
  <c r="AE42" i="115"/>
  <c r="S44" i="115"/>
  <c r="R44" i="115"/>
  <c r="Q44" i="115"/>
  <c r="L44" i="115" s="1"/>
  <c r="AH46" i="115"/>
  <c r="AN46" i="115"/>
  <c r="AM46" i="115"/>
  <c r="AL46" i="115"/>
  <c r="AG51" i="115"/>
  <c r="AF51" i="115"/>
  <c r="AE51" i="115"/>
  <c r="AC51" i="115"/>
  <c r="S52" i="115"/>
  <c r="R52" i="115"/>
  <c r="Q52" i="115"/>
  <c r="Z54" i="115"/>
  <c r="X54" i="115"/>
  <c r="T54" i="115"/>
  <c r="Y54" i="115"/>
  <c r="Y59" i="115"/>
  <c r="T59" i="115"/>
  <c r="Z59" i="115"/>
  <c r="X59" i="115"/>
  <c r="O61" i="115"/>
  <c r="M61" i="115"/>
  <c r="S61" i="115"/>
  <c r="R61" i="115"/>
  <c r="Q61" i="115"/>
  <c r="AL90" i="115"/>
  <c r="AH90" i="115"/>
  <c r="AN90" i="115"/>
  <c r="AM90" i="115"/>
  <c r="AJ90" i="115"/>
  <c r="AA49" i="115"/>
  <c r="AG49" i="115"/>
  <c r="AF49" i="115"/>
  <c r="AE49" i="115"/>
  <c r="V32" i="115"/>
  <c r="AL31" i="115"/>
  <c r="R32" i="115"/>
  <c r="Z32" i="115"/>
  <c r="AM32" i="115"/>
  <c r="AJ32" i="115"/>
  <c r="S34" i="115"/>
  <c r="AF42" i="115"/>
  <c r="AE43" i="115"/>
  <c r="Z49" i="115"/>
  <c r="Y49" i="115"/>
  <c r="X49" i="115"/>
  <c r="V54" i="115"/>
  <c r="V59" i="115"/>
  <c r="M67" i="115"/>
  <c r="S67" i="115"/>
  <c r="R67" i="115"/>
  <c r="Q67" i="115"/>
  <c r="O67" i="115"/>
  <c r="M72" i="115"/>
  <c r="R72" i="115"/>
  <c r="Q72" i="115"/>
  <c r="S72" i="115"/>
  <c r="AN79" i="115"/>
  <c r="AM79" i="115"/>
  <c r="AL79" i="115"/>
  <c r="AJ79" i="115"/>
  <c r="R86" i="115"/>
  <c r="Q86" i="115"/>
  <c r="S86" i="115"/>
  <c r="M86" i="115"/>
  <c r="AH41" i="115"/>
  <c r="AN41" i="115"/>
  <c r="AM41" i="115"/>
  <c r="R54" i="115"/>
  <c r="S54" i="115"/>
  <c r="Q54" i="115"/>
  <c r="O54" i="115"/>
  <c r="V58" i="115"/>
  <c r="T58" i="115"/>
  <c r="Z58" i="115"/>
  <c r="Y58" i="115"/>
  <c r="AN73" i="115"/>
  <c r="AM73" i="115"/>
  <c r="AL73" i="115"/>
  <c r="AJ73" i="115"/>
  <c r="AH73" i="115"/>
  <c r="Z97" i="115"/>
  <c r="Y97" i="115"/>
  <c r="X97" i="115"/>
  <c r="V97" i="115"/>
  <c r="V31" i="115"/>
  <c r="AM31" i="115"/>
  <c r="S32" i="115"/>
  <c r="S33" i="115"/>
  <c r="AL33" i="115"/>
  <c r="AE36" i="115"/>
  <c r="V37" i="115"/>
  <c r="T37" i="115"/>
  <c r="X39" i="115"/>
  <c r="L39" i="115" s="1"/>
  <c r="AJ39" i="115"/>
  <c r="AH39" i="115"/>
  <c r="Q40" i="115"/>
  <c r="AM40" i="115"/>
  <c r="AJ40" i="115"/>
  <c r="Q41" i="115"/>
  <c r="AF41" i="115"/>
  <c r="AE41" i="115"/>
  <c r="AG42" i="115"/>
  <c r="Z46" i="115"/>
  <c r="Y46" i="115"/>
  <c r="X46" i="115"/>
  <c r="V46" i="115"/>
  <c r="AN48" i="115"/>
  <c r="AM48" i="115"/>
  <c r="AL48" i="115"/>
  <c r="AJ48" i="115"/>
  <c r="V49" i="115"/>
  <c r="AN53" i="115"/>
  <c r="AM53" i="115"/>
  <c r="AL53" i="115"/>
  <c r="AJ53" i="115"/>
  <c r="M55" i="115"/>
  <c r="S55" i="115"/>
  <c r="R55" i="115"/>
  <c r="Q55" i="115"/>
  <c r="Y65" i="115"/>
  <c r="X65" i="115"/>
  <c r="Z65" i="115"/>
  <c r="O72" i="115"/>
  <c r="T77" i="115"/>
  <c r="Z77" i="115"/>
  <c r="Y77" i="115"/>
  <c r="X77" i="115"/>
  <c r="V77" i="115"/>
  <c r="O86" i="115"/>
  <c r="AG46" i="115"/>
  <c r="AF46" i="115"/>
  <c r="AE46" i="115"/>
  <c r="S36" i="115"/>
  <c r="Q36" i="115"/>
  <c r="AJ38" i="115"/>
  <c r="R60" i="115"/>
  <c r="S60" i="115"/>
  <c r="Q60" i="115"/>
  <c r="O60" i="115"/>
  <c r="AN31" i="115"/>
  <c r="AL32" i="115"/>
  <c r="T33" i="115"/>
  <c r="AC33" i="115"/>
  <c r="AN33" i="115"/>
  <c r="AF35" i="115"/>
  <c r="AC35" i="115"/>
  <c r="AM35" i="115"/>
  <c r="Y36" i="115"/>
  <c r="X36" i="115"/>
  <c r="Y38" i="115"/>
  <c r="V38" i="115"/>
  <c r="L38" i="115" s="1"/>
  <c r="AF38" i="115"/>
  <c r="R39" i="115"/>
  <c r="Q39" i="115"/>
  <c r="R40" i="115"/>
  <c r="S41" i="115"/>
  <c r="AC41" i="115"/>
  <c r="M42" i="115"/>
  <c r="S42" i="115"/>
  <c r="R42" i="115"/>
  <c r="AN43" i="115"/>
  <c r="AM43" i="115"/>
  <c r="AL43" i="115"/>
  <c r="T44" i="115"/>
  <c r="Z44" i="115"/>
  <c r="Y44" i="115"/>
  <c r="X44" i="115"/>
  <c r="AN51" i="115"/>
  <c r="AM51" i="115"/>
  <c r="AL51" i="115"/>
  <c r="T52" i="115"/>
  <c r="Z52" i="115"/>
  <c r="Y52" i="115"/>
  <c r="X52" i="115"/>
  <c r="O55" i="115"/>
  <c r="M57" i="115"/>
  <c r="M62" i="115"/>
  <c r="V65" i="115"/>
  <c r="S69" i="115"/>
  <c r="Q69" i="115"/>
  <c r="R69" i="115"/>
  <c r="AG71" i="115"/>
  <c r="AE71" i="115"/>
  <c r="AA71" i="115"/>
  <c r="AF71" i="115"/>
  <c r="AH76" i="115"/>
  <c r="AL82" i="115"/>
  <c r="AN82" i="115"/>
  <c r="AM82" i="115"/>
  <c r="AH82" i="115"/>
  <c r="AF44" i="115"/>
  <c r="Y47" i="115"/>
  <c r="AM49" i="115"/>
  <c r="R50" i="115"/>
  <c r="AF52" i="115"/>
  <c r="AA53" i="115"/>
  <c r="Q59" i="115"/>
  <c r="O59" i="115"/>
  <c r="AJ60" i="115"/>
  <c r="AH60" i="115"/>
  <c r="AM61" i="115"/>
  <c r="AJ61" i="115"/>
  <c r="AF62" i="115"/>
  <c r="AE62" i="115"/>
  <c r="AN68" i="115"/>
  <c r="AL68" i="115"/>
  <c r="AH86" i="115"/>
  <c r="AN86" i="115"/>
  <c r="AM86" i="115"/>
  <c r="AL86" i="115"/>
  <c r="Z112" i="115"/>
  <c r="Y112" i="115"/>
  <c r="X112" i="115"/>
  <c r="V112" i="115"/>
  <c r="AG44" i="115"/>
  <c r="T45" i="115"/>
  <c r="Z47" i="115"/>
  <c r="AH47" i="115"/>
  <c r="M48" i="115"/>
  <c r="AN49" i="115"/>
  <c r="S50" i="115"/>
  <c r="AA50" i="115"/>
  <c r="AG52" i="115"/>
  <c r="T53" i="115"/>
  <c r="AA54" i="115"/>
  <c r="AC55" i="115"/>
  <c r="AA55" i="115"/>
  <c r="AN56" i="115"/>
  <c r="AL56" i="115"/>
  <c r="AA57" i="115"/>
  <c r="AG57" i="115"/>
  <c r="M63" i="115"/>
  <c r="S63" i="115"/>
  <c r="R63" i="115"/>
  <c r="S65" i="115"/>
  <c r="Q65" i="115"/>
  <c r="V70" i="115"/>
  <c r="T70" i="115"/>
  <c r="Z71" i="115"/>
  <c r="Y71" i="115"/>
  <c r="V71" i="115"/>
  <c r="AH71" i="115"/>
  <c r="AM71" i="115"/>
  <c r="AL71" i="115"/>
  <c r="S74" i="115"/>
  <c r="R74" i="115"/>
  <c r="Q74" i="115"/>
  <c r="O74" i="115"/>
  <c r="Q83" i="115"/>
  <c r="M83" i="115"/>
  <c r="S83" i="115"/>
  <c r="R83" i="115"/>
  <c r="AN88" i="115"/>
  <c r="AM88" i="115"/>
  <c r="AJ88" i="115"/>
  <c r="AL88" i="115"/>
  <c r="AG109" i="115"/>
  <c r="AF109" i="115"/>
  <c r="AE109" i="115"/>
  <c r="AC109" i="115"/>
  <c r="AA109" i="115"/>
  <c r="AL58" i="115"/>
  <c r="AJ58" i="115"/>
  <c r="O63" i="115"/>
  <c r="O65" i="115"/>
  <c r="AA65" i="115"/>
  <c r="AG65" i="115"/>
  <c r="AF65" i="115"/>
  <c r="AC67" i="115"/>
  <c r="AA67" i="115"/>
  <c r="T69" i="115"/>
  <c r="Y69" i="115"/>
  <c r="X69" i="115"/>
  <c r="AJ71" i="115"/>
  <c r="Z78" i="115"/>
  <c r="Y78" i="115"/>
  <c r="X78" i="115"/>
  <c r="V78" i="115"/>
  <c r="O83" i="115"/>
  <c r="AE53" i="115"/>
  <c r="AC54" i="115"/>
  <c r="AE55" i="115"/>
  <c r="T57" i="115"/>
  <c r="S59" i="115"/>
  <c r="AG59" i="115"/>
  <c r="AE59" i="115"/>
  <c r="AL59" i="115"/>
  <c r="AM60" i="115"/>
  <c r="AN61" i="115"/>
  <c r="Z62" i="115"/>
  <c r="X62" i="115"/>
  <c r="AG62" i="115"/>
  <c r="AN64" i="115"/>
  <c r="AL64" i="115"/>
  <c r="AC65" i="115"/>
  <c r="AM68" i="115"/>
  <c r="V69" i="115"/>
  <c r="X70" i="115"/>
  <c r="X71" i="115"/>
  <c r="Z81" i="115"/>
  <c r="Y81" i="115"/>
  <c r="X81" i="115"/>
  <c r="AA89" i="115"/>
  <c r="AE89" i="115"/>
  <c r="AG89" i="115"/>
  <c r="AF89" i="115"/>
  <c r="S92" i="115"/>
  <c r="R92" i="115"/>
  <c r="Q92" i="115"/>
  <c r="AH109" i="115"/>
  <c r="AN109" i="115"/>
  <c r="AM109" i="115"/>
  <c r="AL109" i="115"/>
  <c r="AJ109" i="115"/>
  <c r="AF53" i="115"/>
  <c r="AF55" i="115"/>
  <c r="AM56" i="115"/>
  <c r="AE57" i="115"/>
  <c r="AM58" i="115"/>
  <c r="AN59" i="115"/>
  <c r="T60" i="115"/>
  <c r="Z60" i="115"/>
  <c r="AN60" i="115"/>
  <c r="AH62" i="115"/>
  <c r="AN62" i="115"/>
  <c r="AM62" i="115"/>
  <c r="Q63" i="115"/>
  <c r="AC63" i="115"/>
  <c r="AA63" i="115"/>
  <c r="R65" i="115"/>
  <c r="AE67" i="115"/>
  <c r="AG68" i="115"/>
  <c r="AF68" i="115"/>
  <c r="AC68" i="115"/>
  <c r="Y70" i="115"/>
  <c r="AN71" i="115"/>
  <c r="Z74" i="115"/>
  <c r="Y74" i="115"/>
  <c r="X74" i="115"/>
  <c r="AG76" i="115"/>
  <c r="AF76" i="115"/>
  <c r="AE76" i="115"/>
  <c r="AC76" i="115"/>
  <c r="S77" i="115"/>
  <c r="R77" i="115"/>
  <c r="Q77" i="115"/>
  <c r="L77" i="115" s="1"/>
  <c r="AA78" i="115"/>
  <c r="AG78" i="115"/>
  <c r="AF78" i="115"/>
  <c r="AE78" i="115"/>
  <c r="S80" i="115"/>
  <c r="R80" i="115"/>
  <c r="Q80" i="115"/>
  <c r="AN83" i="115"/>
  <c r="AH83" i="115"/>
  <c r="AM83" i="115"/>
  <c r="AL83" i="115"/>
  <c r="O88" i="115"/>
  <c r="S88" i="115"/>
  <c r="R88" i="115"/>
  <c r="Q88" i="115"/>
  <c r="AC89" i="115"/>
  <c r="AG91" i="115"/>
  <c r="AF91" i="115"/>
  <c r="AE91" i="115"/>
  <c r="AC91" i="115"/>
  <c r="AA91" i="115"/>
  <c r="O92" i="115"/>
  <c r="AG102" i="115"/>
  <c r="AF102" i="115"/>
  <c r="AE102" i="115"/>
  <c r="AC102" i="115"/>
  <c r="AA102" i="115"/>
  <c r="T107" i="115"/>
  <c r="Z107" i="115"/>
  <c r="Y107" i="115"/>
  <c r="X107" i="115"/>
  <c r="AF69" i="115"/>
  <c r="Y72" i="115"/>
  <c r="AM74" i="115"/>
  <c r="R75" i="115"/>
  <c r="L75" i="115" s="1"/>
  <c r="AG77" i="115"/>
  <c r="AG83" i="115"/>
  <c r="AF83" i="115"/>
  <c r="AM85" i="115"/>
  <c r="AL85" i="115"/>
  <c r="AN91" i="115"/>
  <c r="AM91" i="115"/>
  <c r="M95" i="115"/>
  <c r="S95" i="115"/>
  <c r="R95" i="115"/>
  <c r="Q95" i="115"/>
  <c r="AA97" i="115"/>
  <c r="AG97" i="115"/>
  <c r="AF97" i="115"/>
  <c r="AE97" i="115"/>
  <c r="AC61" i="115"/>
  <c r="V64" i="115"/>
  <c r="V68" i="115"/>
  <c r="AG69" i="115"/>
  <c r="AJ70" i="115"/>
  <c r="O71" i="115"/>
  <c r="Z72" i="115"/>
  <c r="AH72" i="115"/>
  <c r="M73" i="115"/>
  <c r="AC73" i="115"/>
  <c r="AN74" i="115"/>
  <c r="S75" i="115"/>
  <c r="AA75" i="115"/>
  <c r="V76" i="115"/>
  <c r="AH77" i="115"/>
  <c r="O81" i="115"/>
  <c r="AG81" i="115"/>
  <c r="AC83" i="115"/>
  <c r="AA85" i="115"/>
  <c r="AJ85" i="115"/>
  <c r="AC86" i="115"/>
  <c r="S87" i="115"/>
  <c r="V89" i="115"/>
  <c r="AJ91" i="115"/>
  <c r="O95" i="115"/>
  <c r="AC97" i="115"/>
  <c r="AA112" i="115"/>
  <c r="AG112" i="115"/>
  <c r="AF112" i="115"/>
  <c r="AE112" i="115"/>
  <c r="T92" i="115"/>
  <c r="Z92" i="115"/>
  <c r="Y92" i="115"/>
  <c r="X92" i="115"/>
  <c r="AG94" i="115"/>
  <c r="AF94" i="115"/>
  <c r="AE94" i="115"/>
  <c r="AC94" i="115"/>
  <c r="M110" i="115"/>
  <c r="S110" i="115"/>
  <c r="R110" i="115"/>
  <c r="Q110" i="115"/>
  <c r="AC112" i="115"/>
  <c r="AN114" i="115"/>
  <c r="AM114" i="115"/>
  <c r="AL114" i="115"/>
  <c r="AJ114" i="115"/>
  <c r="AH114" i="115"/>
  <c r="AA77" i="115"/>
  <c r="AJ77" i="115"/>
  <c r="O79" i="115"/>
  <c r="L79" i="115" s="1"/>
  <c r="AF79" i="115"/>
  <c r="Q81" i="115"/>
  <c r="AF82" i="115"/>
  <c r="Y83" i="115"/>
  <c r="X83" i="115"/>
  <c r="AE83" i="115"/>
  <c r="M84" i="115"/>
  <c r="T85" i="115"/>
  <c r="AC85" i="115"/>
  <c r="AN85" i="115"/>
  <c r="Z86" i="115"/>
  <c r="Y86" i="115"/>
  <c r="AE86" i="115"/>
  <c r="AM87" i="115"/>
  <c r="X89" i="115"/>
  <c r="AF90" i="115"/>
  <c r="Q91" i="115"/>
  <c r="O91" i="115"/>
  <c r="M91" i="115"/>
  <c r="AL91" i="115"/>
  <c r="V92" i="115"/>
  <c r="S100" i="115"/>
  <c r="R100" i="115"/>
  <c r="Q100" i="115"/>
  <c r="O100" i="115"/>
  <c r="O110" i="115"/>
  <c r="AG79" i="115"/>
  <c r="R81" i="115"/>
  <c r="AG82" i="115"/>
  <c r="AF86" i="115"/>
  <c r="AN87" i="115"/>
  <c r="X88" i="115"/>
  <c r="T88" i="115"/>
  <c r="S89" i="115"/>
  <c r="R89" i="115"/>
  <c r="O89" i="115"/>
  <c r="Y89" i="115"/>
  <c r="AG90" i="115"/>
  <c r="AH94" i="115"/>
  <c r="AN94" i="115"/>
  <c r="AM94" i="115"/>
  <c r="AL94" i="115"/>
  <c r="S107" i="115"/>
  <c r="R107" i="115"/>
  <c r="Q107" i="115"/>
  <c r="O107" i="115"/>
  <c r="AA93" i="115"/>
  <c r="V94" i="115"/>
  <c r="T96" i="115"/>
  <c r="AJ96" i="115"/>
  <c r="O97" i="115"/>
  <c r="AH98" i="115"/>
  <c r="M99" i="115"/>
  <c r="AC99" i="115"/>
  <c r="AA101" i="115"/>
  <c r="V102" i="115"/>
  <c r="AA108" i="115"/>
  <c r="V109" i="115"/>
  <c r="T111" i="115"/>
  <c r="AJ111" i="115"/>
  <c r="O112" i="115"/>
  <c r="Z113" i="115"/>
  <c r="AH113" i="115"/>
  <c r="M114" i="115"/>
  <c r="AC114" i="115"/>
  <c r="AA98" i="115"/>
  <c r="T101" i="115"/>
  <c r="T108" i="115"/>
  <c r="L108" i="115" s="1"/>
  <c r="AH110" i="115"/>
  <c r="M111" i="115"/>
  <c r="AA113" i="115"/>
  <c r="L113" i="115" s="1"/>
  <c r="AC93" i="115"/>
  <c r="X94" i="115"/>
  <c r="V96" i="115"/>
  <c r="AL96" i="115"/>
  <c r="Q97" i="115"/>
  <c r="AJ98" i="115"/>
  <c r="O99" i="115"/>
  <c r="AE99" i="115"/>
  <c r="X102" i="115"/>
  <c r="X109" i="115"/>
  <c r="AL111" i="115"/>
  <c r="Q112" i="115"/>
  <c r="AJ113" i="115"/>
  <c r="O114" i="115"/>
  <c r="AE114" i="115"/>
  <c r="AE88" i="115"/>
  <c r="X91" i="115"/>
  <c r="AL93" i="115"/>
  <c r="Q94" i="115"/>
  <c r="Y94" i="115"/>
  <c r="AE96" i="115"/>
  <c r="AM96" i="115"/>
  <c r="R97" i="115"/>
  <c r="X99" i="115"/>
  <c r="AF99" i="115"/>
  <c r="AL101" i="115"/>
  <c r="Q102" i="115"/>
  <c r="Y102" i="115"/>
  <c r="AL108" i="115"/>
  <c r="Q109" i="115"/>
  <c r="L109" i="115" s="1"/>
  <c r="Y109" i="115"/>
  <c r="AM111" i="115"/>
  <c r="R112" i="115"/>
  <c r="X114" i="115"/>
  <c r="AF114" i="115"/>
  <c r="AF54" i="114"/>
  <c r="AA54" i="114"/>
  <c r="AN80" i="114"/>
  <c r="AM80" i="114"/>
  <c r="AL80" i="114"/>
  <c r="AJ80" i="114"/>
  <c r="AG80" i="114"/>
  <c r="AF80" i="114"/>
  <c r="AE80" i="114"/>
  <c r="AC80" i="114"/>
  <c r="Z80" i="114"/>
  <c r="Y80" i="114"/>
  <c r="X80" i="114"/>
  <c r="V80" i="114"/>
  <c r="S80" i="114"/>
  <c r="R80" i="114"/>
  <c r="Q80" i="114"/>
  <c r="O80" i="114"/>
  <c r="L80" i="114" s="1"/>
  <c r="AN79" i="114"/>
  <c r="AM79" i="114"/>
  <c r="AL79" i="114"/>
  <c r="AJ79" i="114"/>
  <c r="AG79" i="114"/>
  <c r="AF79" i="114"/>
  <c r="AE79" i="114"/>
  <c r="AC79" i="114"/>
  <c r="Z79" i="114"/>
  <c r="Y79" i="114"/>
  <c r="X79" i="114"/>
  <c r="V79" i="114"/>
  <c r="S79" i="114"/>
  <c r="R79" i="114"/>
  <c r="Q79" i="114"/>
  <c r="O79" i="114"/>
  <c r="L79" i="114" s="1"/>
  <c r="AN78" i="114"/>
  <c r="AM78" i="114"/>
  <c r="AL78" i="114"/>
  <c r="AJ78" i="114"/>
  <c r="AG78" i="114"/>
  <c r="AF78" i="114"/>
  <c r="AE78" i="114"/>
  <c r="AC78" i="114"/>
  <c r="Z78" i="114"/>
  <c r="Y78" i="114"/>
  <c r="X78" i="114"/>
  <c r="V78" i="114"/>
  <c r="S78" i="114"/>
  <c r="R78" i="114"/>
  <c r="Q78" i="114"/>
  <c r="O78" i="114"/>
  <c r="AN77" i="114"/>
  <c r="AM77" i="114"/>
  <c r="AL77" i="114"/>
  <c r="AJ77" i="114"/>
  <c r="AG77" i="114"/>
  <c r="AF77" i="114"/>
  <c r="AE77" i="114"/>
  <c r="AC77" i="114"/>
  <c r="Z77" i="114"/>
  <c r="Y77" i="114"/>
  <c r="X77" i="114"/>
  <c r="V77" i="114"/>
  <c r="S77" i="114"/>
  <c r="R77" i="114"/>
  <c r="Q77" i="114"/>
  <c r="O77" i="114"/>
  <c r="L77" i="114" s="1"/>
  <c r="AN76" i="114"/>
  <c r="AM76" i="114"/>
  <c r="AL76" i="114"/>
  <c r="AJ76" i="114"/>
  <c r="AG76" i="114"/>
  <c r="AF76" i="114"/>
  <c r="AE76" i="114"/>
  <c r="AC76" i="114"/>
  <c r="X76" i="114"/>
  <c r="V76" i="114"/>
  <c r="Y76" i="114"/>
  <c r="T76" i="114"/>
  <c r="R76" i="114"/>
  <c r="O76" i="114"/>
  <c r="M76" i="114"/>
  <c r="S76" i="114"/>
  <c r="Q76" i="114"/>
  <c r="AM75" i="114"/>
  <c r="AL75" i="114"/>
  <c r="AJ75" i="114"/>
  <c r="AN75" i="114"/>
  <c r="AG75" i="114"/>
  <c r="AF75" i="114"/>
  <c r="AE75" i="114"/>
  <c r="AC75" i="114"/>
  <c r="AA75" i="114"/>
  <c r="X75" i="114"/>
  <c r="T75" i="114"/>
  <c r="Z75" i="114"/>
  <c r="Y75" i="114"/>
  <c r="V75" i="114"/>
  <c r="M75" i="114"/>
  <c r="S75" i="114"/>
  <c r="R75" i="114"/>
  <c r="Q75" i="114"/>
  <c r="O75" i="114"/>
  <c r="AE53" i="114"/>
  <c r="AA53" i="114"/>
  <c r="AG54" i="114"/>
  <c r="AE54" i="114"/>
  <c r="AC54" i="114"/>
  <c r="S53" i="114"/>
  <c r="R53" i="114"/>
  <c r="Q53" i="114"/>
  <c r="O53" i="114"/>
  <c r="AC51" i="114"/>
  <c r="AG51" i="114"/>
  <c r="AF51" i="114"/>
  <c r="AE51" i="114"/>
  <c r="AN56" i="114"/>
  <c r="AM56" i="114"/>
  <c r="AL56" i="114"/>
  <c r="AJ56" i="114"/>
  <c r="AG56" i="114"/>
  <c r="AF56" i="114"/>
  <c r="AE56" i="114"/>
  <c r="AC56" i="114"/>
  <c r="Z56" i="114"/>
  <c r="Y56" i="114"/>
  <c r="X56" i="114"/>
  <c r="V56" i="114"/>
  <c r="S56" i="114"/>
  <c r="R56" i="114"/>
  <c r="Q56" i="114"/>
  <c r="O56" i="114"/>
  <c r="AM55" i="114"/>
  <c r="AN55" i="114"/>
  <c r="AL55" i="114"/>
  <c r="AJ55" i="114"/>
  <c r="AF55" i="114"/>
  <c r="AG55" i="114"/>
  <c r="AE55" i="114"/>
  <c r="AC55" i="114"/>
  <c r="X55" i="114"/>
  <c r="V55" i="114"/>
  <c r="T55" i="114"/>
  <c r="Y55" i="114"/>
  <c r="Z55" i="114"/>
  <c r="Q55" i="114"/>
  <c r="O55" i="114"/>
  <c r="M55" i="114"/>
  <c r="S55" i="114"/>
  <c r="R55" i="114"/>
  <c r="AM54" i="114"/>
  <c r="AH54" i="114"/>
  <c r="AL54" i="114"/>
  <c r="AN54" i="114"/>
  <c r="AJ54" i="114"/>
  <c r="Z54" i="114"/>
  <c r="Y54" i="114"/>
  <c r="X54" i="114"/>
  <c r="V54" i="114"/>
  <c r="S54" i="114"/>
  <c r="R54" i="114"/>
  <c r="Q54" i="114"/>
  <c r="O54" i="114"/>
  <c r="L54" i="114" s="1"/>
  <c r="AJ53" i="114"/>
  <c r="AH53" i="114"/>
  <c r="AN53" i="114"/>
  <c r="AL53" i="114"/>
  <c r="AM53" i="114"/>
  <c r="AG53" i="114"/>
  <c r="AC53" i="114"/>
  <c r="AF53" i="114"/>
  <c r="X53" i="114"/>
  <c r="Y53" i="114"/>
  <c r="T53" i="114"/>
  <c r="V53" i="114"/>
  <c r="Z53" i="114"/>
  <c r="AH52" i="114"/>
  <c r="AM52" i="114"/>
  <c r="AL52" i="114"/>
  <c r="AJ52" i="114"/>
  <c r="AN52" i="114"/>
  <c r="AA52" i="114"/>
  <c r="AC52" i="114"/>
  <c r="AF52" i="114"/>
  <c r="AE52" i="114"/>
  <c r="AG52" i="114"/>
  <c r="Z52" i="114"/>
  <c r="T52" i="114"/>
  <c r="V52" i="114"/>
  <c r="X52" i="114"/>
  <c r="Y52" i="114"/>
  <c r="M52" i="114"/>
  <c r="R52" i="114"/>
  <c r="O52" i="114"/>
  <c r="Q52" i="114"/>
  <c r="S52" i="114"/>
  <c r="AM51" i="114"/>
  <c r="AL51" i="114"/>
  <c r="AN51" i="114"/>
  <c r="AJ51" i="114"/>
  <c r="Z51" i="114"/>
  <c r="Y51" i="114"/>
  <c r="X51" i="114"/>
  <c r="V51" i="114"/>
  <c r="S51" i="114"/>
  <c r="R51" i="114"/>
  <c r="Q51" i="114"/>
  <c r="O51" i="114"/>
  <c r="AN86" i="114"/>
  <c r="AM86" i="114"/>
  <c r="Z67" i="114"/>
  <c r="Y67" i="114"/>
  <c r="T67" i="114"/>
  <c r="AN92" i="114"/>
  <c r="AM92" i="114"/>
  <c r="AL92" i="114"/>
  <c r="AJ92" i="114"/>
  <c r="AG92" i="114"/>
  <c r="AF92" i="114"/>
  <c r="AE92" i="114"/>
  <c r="AC92" i="114"/>
  <c r="Z92" i="114"/>
  <c r="Y92" i="114"/>
  <c r="X92" i="114"/>
  <c r="V92" i="114"/>
  <c r="S92" i="114"/>
  <c r="R92" i="114"/>
  <c r="Q92" i="114"/>
  <c r="O92" i="114"/>
  <c r="AN91" i="114"/>
  <c r="AM91" i="114"/>
  <c r="AL91" i="114"/>
  <c r="AJ91" i="114"/>
  <c r="AG91" i="114"/>
  <c r="AF91" i="114"/>
  <c r="AE91" i="114"/>
  <c r="AC91" i="114"/>
  <c r="Z91" i="114"/>
  <c r="Y91" i="114"/>
  <c r="X91" i="114"/>
  <c r="V91" i="114"/>
  <c r="S91" i="114"/>
  <c r="R91" i="114"/>
  <c r="Q91" i="114"/>
  <c r="O91" i="114"/>
  <c r="AN90" i="114"/>
  <c r="AM90" i="114"/>
  <c r="AL90" i="114"/>
  <c r="AJ90" i="114"/>
  <c r="AG90" i="114"/>
  <c r="AF90" i="114"/>
  <c r="AE90" i="114"/>
  <c r="AC90" i="114"/>
  <c r="Z90" i="114"/>
  <c r="Y90" i="114"/>
  <c r="X90" i="114"/>
  <c r="V90" i="114"/>
  <c r="S90" i="114"/>
  <c r="R90" i="114"/>
  <c r="Q90" i="114"/>
  <c r="O90" i="114"/>
  <c r="AJ89" i="114"/>
  <c r="AL89" i="114"/>
  <c r="AM89" i="114"/>
  <c r="AN89" i="114"/>
  <c r="AC89" i="114"/>
  <c r="AE89" i="114"/>
  <c r="AF89" i="114"/>
  <c r="AG89" i="114"/>
  <c r="V89" i="114"/>
  <c r="X89" i="114"/>
  <c r="Y89" i="114"/>
  <c r="Z89" i="114"/>
  <c r="S89" i="114"/>
  <c r="O89" i="114"/>
  <c r="Q89" i="114"/>
  <c r="R89" i="114"/>
  <c r="AN88" i="114"/>
  <c r="AM88" i="114"/>
  <c r="AL88" i="114"/>
  <c r="AJ88" i="114"/>
  <c r="AG88" i="114"/>
  <c r="AE88" i="114"/>
  <c r="AC88" i="114"/>
  <c r="AF88" i="114"/>
  <c r="X88" i="114"/>
  <c r="V88" i="114"/>
  <c r="Z88" i="114"/>
  <c r="Y88" i="114"/>
  <c r="Q88" i="114"/>
  <c r="O88" i="114"/>
  <c r="S88" i="114"/>
  <c r="R88" i="114"/>
  <c r="AN87" i="114"/>
  <c r="AM87" i="114"/>
  <c r="AJ87" i="114"/>
  <c r="AL87" i="114"/>
  <c r="AG87" i="114"/>
  <c r="AF87" i="114"/>
  <c r="AE87" i="114"/>
  <c r="AC87" i="114"/>
  <c r="Y87" i="114"/>
  <c r="X87" i="114"/>
  <c r="V87" i="114"/>
  <c r="Z87" i="114"/>
  <c r="S87" i="114"/>
  <c r="O87" i="114"/>
  <c r="Q87" i="114"/>
  <c r="R87" i="114"/>
  <c r="M87" i="114"/>
  <c r="AJ86" i="114"/>
  <c r="AL86" i="114"/>
  <c r="AC86" i="114"/>
  <c r="AE86" i="114"/>
  <c r="AF86" i="114"/>
  <c r="AG86" i="114"/>
  <c r="X86" i="114"/>
  <c r="Y86" i="114"/>
  <c r="Z86" i="114"/>
  <c r="V86" i="114"/>
  <c r="O86" i="114"/>
  <c r="Q86" i="114"/>
  <c r="R86" i="114"/>
  <c r="S86" i="114"/>
  <c r="AJ85" i="114"/>
  <c r="AL85" i="114"/>
  <c r="AM85" i="114"/>
  <c r="AN85" i="114"/>
  <c r="AG85" i="114"/>
  <c r="AC85" i="114"/>
  <c r="AF85" i="114"/>
  <c r="AE85" i="114"/>
  <c r="V85" i="114"/>
  <c r="X85" i="114"/>
  <c r="Y85" i="114"/>
  <c r="Z85" i="114"/>
  <c r="O85" i="114"/>
  <c r="Q85" i="114"/>
  <c r="R85" i="114"/>
  <c r="S85" i="114"/>
  <c r="AJ73" i="114"/>
  <c r="AN73" i="114"/>
  <c r="AM73" i="114"/>
  <c r="AL73" i="114"/>
  <c r="AE73" i="114"/>
  <c r="AF73" i="114"/>
  <c r="AC73" i="114"/>
  <c r="AA73" i="114"/>
  <c r="AG73" i="114"/>
  <c r="T73" i="114"/>
  <c r="X73" i="114"/>
  <c r="Y73" i="114"/>
  <c r="Z73" i="114"/>
  <c r="V73" i="114"/>
  <c r="S73" i="114"/>
  <c r="R73" i="114"/>
  <c r="O73" i="114"/>
  <c r="Q73" i="114"/>
  <c r="M73" i="114"/>
  <c r="AH72" i="114"/>
  <c r="AN72" i="114"/>
  <c r="AM72" i="114"/>
  <c r="AL72" i="114"/>
  <c r="AJ72" i="114"/>
  <c r="AA72" i="114"/>
  <c r="AE72" i="114"/>
  <c r="AC72" i="114"/>
  <c r="AG72" i="114"/>
  <c r="AF72" i="114"/>
  <c r="Z72" i="114"/>
  <c r="T72" i="114"/>
  <c r="V72" i="114"/>
  <c r="X72" i="114"/>
  <c r="Y72" i="114"/>
  <c r="R72" i="114"/>
  <c r="M72" i="114"/>
  <c r="S72" i="114"/>
  <c r="Q72" i="114"/>
  <c r="O72" i="114"/>
  <c r="AH71" i="114"/>
  <c r="AN71" i="114"/>
  <c r="AL71" i="114"/>
  <c r="AM71" i="114"/>
  <c r="AJ71" i="114"/>
  <c r="AF71" i="114"/>
  <c r="AE71" i="114"/>
  <c r="AC71" i="114"/>
  <c r="AA71" i="114"/>
  <c r="AG71" i="114"/>
  <c r="X71" i="114"/>
  <c r="Y71" i="114"/>
  <c r="V71" i="114"/>
  <c r="Z71" i="114"/>
  <c r="T71" i="114"/>
  <c r="O71" i="114"/>
  <c r="Q71" i="114"/>
  <c r="R71" i="114"/>
  <c r="M71" i="114"/>
  <c r="S71" i="114"/>
  <c r="AN70" i="114"/>
  <c r="AM70" i="114"/>
  <c r="AH70" i="114"/>
  <c r="AJ70" i="114"/>
  <c r="AL70" i="114"/>
  <c r="AC70" i="114"/>
  <c r="AA70" i="114"/>
  <c r="AE70" i="114"/>
  <c r="AF70" i="114"/>
  <c r="AG70" i="114"/>
  <c r="T70" i="114"/>
  <c r="V70" i="114"/>
  <c r="Y70" i="114"/>
  <c r="X70" i="114"/>
  <c r="Z70" i="114"/>
  <c r="Q70" i="114"/>
  <c r="M70" i="114"/>
  <c r="R70" i="114"/>
  <c r="O70" i="114"/>
  <c r="S70" i="114"/>
  <c r="AL68" i="114"/>
  <c r="AN68" i="114"/>
  <c r="AH68" i="114"/>
  <c r="AJ68" i="114"/>
  <c r="AM68" i="114"/>
  <c r="AA68" i="114"/>
  <c r="AF68" i="114"/>
  <c r="AG68" i="114"/>
  <c r="AC68" i="114"/>
  <c r="AE68" i="114"/>
  <c r="T68" i="114"/>
  <c r="Z68" i="114"/>
  <c r="Y68" i="114"/>
  <c r="V68" i="114"/>
  <c r="X68" i="114"/>
  <c r="Q68" i="114"/>
  <c r="R68" i="114"/>
  <c r="S68" i="114"/>
  <c r="M68" i="114"/>
  <c r="O68" i="114"/>
  <c r="AM67" i="114"/>
  <c r="AL67" i="114"/>
  <c r="AN67" i="114"/>
  <c r="AH67" i="114"/>
  <c r="AJ67" i="114"/>
  <c r="AE67" i="114"/>
  <c r="AC67" i="114"/>
  <c r="AA67" i="114"/>
  <c r="AG67" i="114"/>
  <c r="X67" i="114"/>
  <c r="V67" i="114"/>
  <c r="S67" i="114"/>
  <c r="R67" i="114"/>
  <c r="Q67" i="114"/>
  <c r="O67" i="114"/>
  <c r="AJ66" i="114"/>
  <c r="AN66" i="114"/>
  <c r="AL66" i="114"/>
  <c r="AM66" i="114"/>
  <c r="AF66" i="114"/>
  <c r="AG66" i="114"/>
  <c r="AE66" i="114"/>
  <c r="AC66" i="114"/>
  <c r="V66" i="114"/>
  <c r="X66" i="114"/>
  <c r="Y66" i="114"/>
  <c r="Z66" i="114"/>
  <c r="O66" i="114"/>
  <c r="Q66" i="114"/>
  <c r="R66" i="114"/>
  <c r="S66" i="114"/>
  <c r="AJ65" i="114"/>
  <c r="AL65" i="114"/>
  <c r="AM65" i="114"/>
  <c r="AN65" i="114"/>
  <c r="AE65" i="114"/>
  <c r="AF65" i="114"/>
  <c r="AC65" i="114"/>
  <c r="AG65" i="114"/>
  <c r="Y65" i="114"/>
  <c r="V65" i="114"/>
  <c r="X65" i="114"/>
  <c r="Z65" i="114"/>
  <c r="R65" i="114"/>
  <c r="O65" i="114"/>
  <c r="Q65" i="114"/>
  <c r="S65" i="114"/>
  <c r="AJ64" i="114"/>
  <c r="AL64" i="114"/>
  <c r="AN64" i="114"/>
  <c r="AM64" i="114"/>
  <c r="AC64" i="114"/>
  <c r="AE64" i="114"/>
  <c r="AF64" i="114"/>
  <c r="AG64" i="114"/>
  <c r="V64" i="114"/>
  <c r="X64" i="114"/>
  <c r="Y64" i="114"/>
  <c r="Z64" i="114"/>
  <c r="O64" i="114"/>
  <c r="Q64" i="114"/>
  <c r="S64" i="114"/>
  <c r="R64" i="114"/>
  <c r="AN63" i="114"/>
  <c r="AM63" i="114"/>
  <c r="AJ63" i="114"/>
  <c r="AL63" i="114"/>
  <c r="AG63" i="114"/>
  <c r="AF63" i="114"/>
  <c r="AE63" i="114"/>
  <c r="AC63" i="114"/>
  <c r="Z63" i="114"/>
  <c r="Y63" i="114"/>
  <c r="X63" i="114"/>
  <c r="V63" i="114"/>
  <c r="Q63" i="114"/>
  <c r="O63" i="114"/>
  <c r="S63" i="114"/>
  <c r="R63" i="114"/>
  <c r="AM61" i="114"/>
  <c r="AJ61" i="114"/>
  <c r="AN61" i="114"/>
  <c r="AL61" i="114"/>
  <c r="AG61" i="114"/>
  <c r="AF61" i="114"/>
  <c r="AE61" i="114"/>
  <c r="AC61" i="114"/>
  <c r="Z61" i="114"/>
  <c r="Y61" i="114"/>
  <c r="V61" i="114"/>
  <c r="X61" i="114"/>
  <c r="R61" i="114"/>
  <c r="S61" i="114"/>
  <c r="Q61" i="114"/>
  <c r="O61" i="114"/>
  <c r="AN60" i="114"/>
  <c r="AM60" i="114"/>
  <c r="AJ60" i="114"/>
  <c r="AL60" i="114"/>
  <c r="AC60" i="114"/>
  <c r="AG60" i="114"/>
  <c r="AF60" i="114"/>
  <c r="AE60" i="114"/>
  <c r="Y60" i="114"/>
  <c r="X60" i="114"/>
  <c r="Z60" i="114"/>
  <c r="V60" i="114"/>
  <c r="O60" i="114"/>
  <c r="Q60" i="114"/>
  <c r="R60" i="114"/>
  <c r="S60" i="114"/>
  <c r="AJ59" i="114"/>
  <c r="AL59" i="114"/>
  <c r="AN59" i="114"/>
  <c r="AM59" i="114"/>
  <c r="AE59" i="114"/>
  <c r="AF59" i="114"/>
  <c r="AG59" i="114"/>
  <c r="AC59" i="114"/>
  <c r="X59" i="114"/>
  <c r="Z59" i="114"/>
  <c r="Y59" i="114"/>
  <c r="V59" i="114"/>
  <c r="Q59" i="114"/>
  <c r="O59" i="114"/>
  <c r="S59" i="114"/>
  <c r="R59" i="114"/>
  <c r="AL58" i="114"/>
  <c r="AM58" i="114"/>
  <c r="AN58" i="114"/>
  <c r="AJ58" i="114"/>
  <c r="AG58" i="114"/>
  <c r="AF58" i="114"/>
  <c r="AC58" i="114"/>
  <c r="AE58" i="114"/>
  <c r="Z58" i="114"/>
  <c r="Y58" i="114"/>
  <c r="X58" i="114"/>
  <c r="V58" i="114"/>
  <c r="Q58" i="114"/>
  <c r="S58" i="114"/>
  <c r="R58" i="114"/>
  <c r="O58" i="114"/>
  <c r="AJ49" i="114"/>
  <c r="AL49" i="114"/>
  <c r="AM49" i="114"/>
  <c r="AN49" i="114"/>
  <c r="AE49" i="114"/>
  <c r="AC49" i="114"/>
  <c r="AF49" i="114"/>
  <c r="AG49" i="114"/>
  <c r="Z49" i="114"/>
  <c r="Y49" i="114"/>
  <c r="V49" i="114"/>
  <c r="X49" i="114"/>
  <c r="S49" i="114"/>
  <c r="Q49" i="114"/>
  <c r="R49" i="114"/>
  <c r="O49" i="114"/>
  <c r="AN48" i="114"/>
  <c r="AM48" i="114"/>
  <c r="AL48" i="114"/>
  <c r="AJ48" i="114"/>
  <c r="AG48" i="114"/>
  <c r="AF48" i="114"/>
  <c r="AE48" i="114"/>
  <c r="AC48" i="114"/>
  <c r="Z48" i="114"/>
  <c r="X48" i="114"/>
  <c r="V48" i="114"/>
  <c r="Y48" i="114"/>
  <c r="O48" i="114"/>
  <c r="R48" i="114"/>
  <c r="Q48" i="114"/>
  <c r="S48" i="114"/>
  <c r="AN47" i="114"/>
  <c r="AM47" i="114"/>
  <c r="AL47" i="114"/>
  <c r="AJ47" i="114"/>
  <c r="AG47" i="114"/>
  <c r="AF47" i="114"/>
  <c r="AE47" i="114"/>
  <c r="AC47" i="114"/>
  <c r="X47" i="114"/>
  <c r="V47" i="114"/>
  <c r="Z47" i="114"/>
  <c r="Y47" i="114"/>
  <c r="R47" i="114"/>
  <c r="S47" i="114"/>
  <c r="Q47" i="114"/>
  <c r="O47" i="114"/>
  <c r="AN46" i="114"/>
  <c r="AL46" i="114"/>
  <c r="AJ46" i="114"/>
  <c r="AM46" i="114"/>
  <c r="AG46" i="114"/>
  <c r="AF46" i="114"/>
  <c r="AE46" i="114"/>
  <c r="AC46" i="114"/>
  <c r="Z46" i="114"/>
  <c r="Y46" i="114"/>
  <c r="X46" i="114"/>
  <c r="V46" i="114"/>
  <c r="R46" i="114"/>
  <c r="S46" i="114"/>
  <c r="O46" i="114"/>
  <c r="Q46" i="114"/>
  <c r="AJ44" i="114"/>
  <c r="AM44" i="114"/>
  <c r="AN44" i="114"/>
  <c r="AL44" i="114"/>
  <c r="AC44" i="114"/>
  <c r="AE44" i="114"/>
  <c r="AF44" i="114"/>
  <c r="AG44" i="114"/>
  <c r="X44" i="114"/>
  <c r="V44" i="114"/>
  <c r="Y44" i="114"/>
  <c r="Z44" i="114"/>
  <c r="S44" i="114"/>
  <c r="R44" i="114"/>
  <c r="O44" i="114"/>
  <c r="Q44" i="114"/>
  <c r="AN43" i="114"/>
  <c r="AJ43" i="114"/>
  <c r="AM43" i="114"/>
  <c r="AL43" i="114"/>
  <c r="AG43" i="114"/>
  <c r="AF43" i="114"/>
  <c r="AE43" i="114"/>
  <c r="AC43" i="114"/>
  <c r="Z43" i="114"/>
  <c r="V43" i="114"/>
  <c r="X43" i="114"/>
  <c r="Y43" i="114"/>
  <c r="O43" i="114"/>
  <c r="Q43" i="114"/>
  <c r="R43" i="114"/>
  <c r="S43" i="114"/>
  <c r="AM42" i="114"/>
  <c r="AL42" i="114"/>
  <c r="AJ42" i="114"/>
  <c r="AN42" i="114"/>
  <c r="AC42" i="114"/>
  <c r="AG42" i="114"/>
  <c r="AF42" i="114"/>
  <c r="AE42" i="114"/>
  <c r="AA42" i="114"/>
  <c r="X42" i="114"/>
  <c r="V42" i="114"/>
  <c r="Y42" i="114"/>
  <c r="Z42" i="114"/>
  <c r="M42" i="114"/>
  <c r="R42" i="114"/>
  <c r="Q42" i="114"/>
  <c r="O42" i="114"/>
  <c r="S42" i="114"/>
  <c r="AM41" i="114"/>
  <c r="AH41" i="114"/>
  <c r="AN41" i="114"/>
  <c r="AL41" i="114"/>
  <c r="AJ41" i="114"/>
  <c r="AC41" i="114"/>
  <c r="AG41" i="114"/>
  <c r="AE41" i="114"/>
  <c r="AF41" i="114"/>
  <c r="V41" i="114"/>
  <c r="Z41" i="114"/>
  <c r="X41" i="114"/>
  <c r="Y41" i="114"/>
  <c r="T41" i="114"/>
  <c r="M41" i="114"/>
  <c r="O41" i="114"/>
  <c r="R41" i="114"/>
  <c r="S41" i="114"/>
  <c r="Q41" i="114"/>
  <c r="AL39" i="114"/>
  <c r="AJ39" i="114"/>
  <c r="AN39" i="114"/>
  <c r="AH39" i="114"/>
  <c r="AM39" i="114"/>
  <c r="AG39" i="114"/>
  <c r="AA39" i="114"/>
  <c r="AE39" i="114"/>
  <c r="AC39" i="114"/>
  <c r="AF39" i="114"/>
  <c r="V39" i="114"/>
  <c r="Z39" i="114"/>
  <c r="X39" i="114"/>
  <c r="T39" i="114"/>
  <c r="Y39" i="114"/>
  <c r="R39" i="114"/>
  <c r="S39" i="114"/>
  <c r="O39" i="114"/>
  <c r="Q39" i="114"/>
  <c r="AN38" i="114"/>
  <c r="AL38" i="114"/>
  <c r="AH38" i="114"/>
  <c r="AM38" i="114"/>
  <c r="AJ38" i="114"/>
  <c r="AC38" i="114"/>
  <c r="AF38" i="114"/>
  <c r="AE38" i="114"/>
  <c r="AA38" i="114"/>
  <c r="AG38" i="114"/>
  <c r="T38" i="114"/>
  <c r="Y38" i="114"/>
  <c r="V38" i="114"/>
  <c r="X38" i="114"/>
  <c r="Z38" i="114"/>
  <c r="R38" i="114"/>
  <c r="S38" i="114"/>
  <c r="M38" i="114"/>
  <c r="Q38" i="114"/>
  <c r="O38" i="114"/>
  <c r="AJ37" i="114"/>
  <c r="AH37" i="114"/>
  <c r="AM37" i="114"/>
  <c r="AL37" i="114"/>
  <c r="AN37" i="114"/>
  <c r="AG37" i="114"/>
  <c r="AC37" i="114"/>
  <c r="AE37" i="114"/>
  <c r="AF37" i="114"/>
  <c r="Z37" i="114"/>
  <c r="Y37" i="114"/>
  <c r="V37" i="114"/>
  <c r="X37" i="114"/>
  <c r="T37" i="114"/>
  <c r="O37" i="114"/>
  <c r="M37" i="114"/>
  <c r="R37" i="114"/>
  <c r="Q37" i="114"/>
  <c r="S37" i="114"/>
  <c r="AM36" i="114"/>
  <c r="AJ36" i="114"/>
  <c r="AL36" i="114"/>
  <c r="AN36" i="114"/>
  <c r="AE36" i="114"/>
  <c r="AG36" i="114"/>
  <c r="AA36" i="114"/>
  <c r="AC36" i="114"/>
  <c r="AF36" i="114"/>
  <c r="V36" i="114"/>
  <c r="X36" i="114"/>
  <c r="Y36" i="114"/>
  <c r="Z36" i="114"/>
  <c r="T36" i="114"/>
  <c r="O36" i="114"/>
  <c r="S36" i="114"/>
  <c r="Q36" i="114"/>
  <c r="R36" i="114"/>
  <c r="M36" i="114"/>
  <c r="AL34" i="114"/>
  <c r="AN34" i="114"/>
  <c r="AJ34" i="114"/>
  <c r="AH34" i="114"/>
  <c r="AM34" i="114"/>
  <c r="AE34" i="114"/>
  <c r="AC34" i="114"/>
  <c r="AF34" i="114"/>
  <c r="AA34" i="114"/>
  <c r="AG34" i="114"/>
  <c r="Y34" i="114"/>
  <c r="Z34" i="114"/>
  <c r="T34" i="114"/>
  <c r="X34" i="114"/>
  <c r="V34" i="114"/>
  <c r="R34" i="114"/>
  <c r="S34" i="114"/>
  <c r="Q34" i="114"/>
  <c r="O34" i="114"/>
  <c r="AL33" i="114"/>
  <c r="AN33" i="114"/>
  <c r="AJ33" i="114"/>
  <c r="AM33" i="114"/>
  <c r="AH33" i="114"/>
  <c r="AG33" i="114"/>
  <c r="AC33" i="114"/>
  <c r="AE33" i="114"/>
  <c r="AF33" i="114"/>
  <c r="AA33" i="114"/>
  <c r="Y33" i="114"/>
  <c r="T33" i="114"/>
  <c r="Z33" i="114"/>
  <c r="X33" i="114"/>
  <c r="V33" i="114"/>
  <c r="O33" i="114"/>
  <c r="Q33" i="114"/>
  <c r="M33" i="114"/>
  <c r="R33" i="114"/>
  <c r="S33" i="114"/>
  <c r="AJ32" i="114"/>
  <c r="AN32" i="114"/>
  <c r="AM32" i="114"/>
  <c r="AL32" i="114"/>
  <c r="AH32" i="114"/>
  <c r="AE32" i="114"/>
  <c r="AF32" i="114"/>
  <c r="AG32" i="114"/>
  <c r="AC32" i="114"/>
  <c r="AA32" i="114"/>
  <c r="V32" i="114"/>
  <c r="X32" i="114"/>
  <c r="Y32" i="114"/>
  <c r="Z32" i="114"/>
  <c r="R32" i="114"/>
  <c r="Q32" i="114"/>
  <c r="S32" i="114"/>
  <c r="O32" i="114"/>
  <c r="M32" i="114"/>
  <c r="AN31" i="114"/>
  <c r="AM31" i="114"/>
  <c r="AH31" i="114"/>
  <c r="AJ31" i="114"/>
  <c r="AL31" i="114"/>
  <c r="AF31" i="114"/>
  <c r="AE31" i="114"/>
  <c r="AG31" i="114"/>
  <c r="AC31" i="114"/>
  <c r="AA31" i="114"/>
  <c r="Y31" i="114"/>
  <c r="V31" i="114"/>
  <c r="T31" i="114"/>
  <c r="Z31" i="114"/>
  <c r="X31" i="114"/>
  <c r="O31" i="114"/>
  <c r="R31" i="114"/>
  <c r="Q31" i="114"/>
  <c r="S31" i="114"/>
  <c r="M31" i="114"/>
  <c r="AL30" i="114"/>
  <c r="AN30" i="114"/>
  <c r="AH30" i="114"/>
  <c r="AJ30" i="114"/>
  <c r="AM30" i="114"/>
  <c r="AC30" i="114"/>
  <c r="AG30" i="114"/>
  <c r="AF30" i="114"/>
  <c r="AA30" i="114"/>
  <c r="AE30" i="114"/>
  <c r="V30" i="114"/>
  <c r="Z30" i="114"/>
  <c r="X30" i="114"/>
  <c r="T30" i="114"/>
  <c r="Y30" i="114"/>
  <c r="M30" i="114"/>
  <c r="S30" i="114"/>
  <c r="R30" i="114"/>
  <c r="Q30" i="114"/>
  <c r="O30" i="114"/>
  <c r="AA54" i="113"/>
  <c r="V69" i="113"/>
  <c r="X69" i="113"/>
  <c r="AG55" i="113"/>
  <c r="S68" i="113"/>
  <c r="AC68" i="113"/>
  <c r="Y69" i="113"/>
  <c r="AG70" i="113"/>
  <c r="R71" i="113"/>
  <c r="AG71" i="113"/>
  <c r="V70" i="113"/>
  <c r="T71" i="113"/>
  <c r="AH71" i="113"/>
  <c r="V68" i="113"/>
  <c r="AE68" i="113"/>
  <c r="S69" i="113"/>
  <c r="T69" i="113"/>
  <c r="Y70" i="113"/>
  <c r="AL70" i="113"/>
  <c r="AJ71" i="113"/>
  <c r="AJ69" i="113"/>
  <c r="O70" i="113"/>
  <c r="AC54" i="113"/>
  <c r="R68" i="113"/>
  <c r="Z68" i="113"/>
  <c r="AH68" i="113"/>
  <c r="M69" i="113"/>
  <c r="AC69" i="113"/>
  <c r="X70" i="113"/>
  <c r="AF70" i="113"/>
  <c r="AN70" i="113"/>
  <c r="S71" i="113"/>
  <c r="AA71" i="113"/>
  <c r="AL69" i="113"/>
  <c r="Q70" i="113"/>
  <c r="AA53" i="113"/>
  <c r="AF54" i="113"/>
  <c r="X55" i="113"/>
  <c r="AJ68" i="113"/>
  <c r="O69" i="113"/>
  <c r="AE69" i="113"/>
  <c r="AM69" i="113"/>
  <c r="R70" i="113"/>
  <c r="Z70" i="113"/>
  <c r="AH70" i="113"/>
  <c r="M71" i="113"/>
  <c r="AC71" i="113"/>
  <c r="S54" i="113"/>
  <c r="AG54" i="113"/>
  <c r="AA55" i="113"/>
  <c r="M68" i="113"/>
  <c r="AF69" i="113"/>
  <c r="AN69" i="113"/>
  <c r="S70" i="113"/>
  <c r="V71" i="113"/>
  <c r="AL71" i="113"/>
  <c r="AL68" i="113"/>
  <c r="Q69" i="113"/>
  <c r="AE71" i="113"/>
  <c r="AM71" i="113"/>
  <c r="V53" i="113"/>
  <c r="AG53" i="113"/>
  <c r="Q83" i="113"/>
  <c r="X53" i="113"/>
  <c r="AF55" i="113"/>
  <c r="AN53" i="113"/>
  <c r="V55" i="113"/>
  <c r="T46" i="113"/>
  <c r="AA40" i="113"/>
  <c r="V54" i="113"/>
  <c r="Y56" i="113"/>
  <c r="Y53" i="113"/>
  <c r="Y55" i="113"/>
  <c r="AL55" i="113"/>
  <c r="Z53" i="113"/>
  <c r="Y54" i="113"/>
  <c r="AG39" i="113"/>
  <c r="S53" i="113"/>
  <c r="Q56" i="113"/>
  <c r="AJ56" i="113"/>
  <c r="AC78" i="113"/>
  <c r="T56" i="113"/>
  <c r="AG56" i="113"/>
  <c r="Q53" i="113"/>
  <c r="T54" i="113"/>
  <c r="AJ54" i="113"/>
  <c r="O55" i="113"/>
  <c r="AE55" i="113"/>
  <c r="AM55" i="113"/>
  <c r="R56" i="113"/>
  <c r="Z56" i="113"/>
  <c r="AH56" i="113"/>
  <c r="R53" i="113"/>
  <c r="AH53" i="113"/>
  <c r="M54" i="113"/>
  <c r="AN55" i="113"/>
  <c r="S56" i="113"/>
  <c r="AA56" i="113"/>
  <c r="V77" i="113"/>
  <c r="AJ53" i="113"/>
  <c r="O54" i="113"/>
  <c r="AM54" i="113"/>
  <c r="R55" i="113"/>
  <c r="Z55" i="113"/>
  <c r="AH55" i="113"/>
  <c r="M56" i="113"/>
  <c r="AC56" i="113"/>
  <c r="AN83" i="113"/>
  <c r="M53" i="113"/>
  <c r="X54" i="113"/>
  <c r="AN54" i="113"/>
  <c r="S55" i="113"/>
  <c r="V56" i="113"/>
  <c r="AL56" i="113"/>
  <c r="AL54" i="113"/>
  <c r="Q55" i="113"/>
  <c r="Z77" i="113"/>
  <c r="AL53" i="113"/>
  <c r="Q54" i="113"/>
  <c r="AE56" i="113"/>
  <c r="AM56" i="113"/>
  <c r="AH39" i="113"/>
  <c r="M84" i="113"/>
  <c r="AC40" i="113"/>
  <c r="AH32" i="113"/>
  <c r="AL83" i="113"/>
  <c r="AA37" i="113"/>
  <c r="AA39" i="113"/>
  <c r="AF42" i="113"/>
  <c r="Y40" i="113"/>
  <c r="AG42" i="113"/>
  <c r="M31" i="113"/>
  <c r="AC39" i="113"/>
  <c r="AL39" i="113"/>
  <c r="Z40" i="113"/>
  <c r="AM39" i="113"/>
  <c r="AH83" i="113"/>
  <c r="AE39" i="113"/>
  <c r="AN39" i="113"/>
  <c r="AM42" i="113"/>
  <c r="X42" i="113"/>
  <c r="AA33" i="113"/>
  <c r="AH59" i="113"/>
  <c r="M78" i="113"/>
  <c r="AE78" i="113"/>
  <c r="AA84" i="113"/>
  <c r="AH40" i="113"/>
  <c r="AE42" i="113"/>
  <c r="V39" i="113"/>
  <c r="M79" i="113"/>
  <c r="AJ79" i="113"/>
  <c r="M40" i="113"/>
  <c r="Y42" i="113"/>
  <c r="X39" i="113"/>
  <c r="AL41" i="113"/>
  <c r="AA42" i="113"/>
  <c r="AJ41" i="113"/>
  <c r="AH37" i="113"/>
  <c r="AN79" i="113"/>
  <c r="Z39" i="113"/>
  <c r="AN41" i="113"/>
  <c r="AF40" i="113"/>
  <c r="AN42" i="113"/>
  <c r="T35" i="113"/>
  <c r="T50" i="113"/>
  <c r="AA63" i="113"/>
  <c r="AM77" i="113"/>
  <c r="Y84" i="113"/>
  <c r="AG40" i="113"/>
  <c r="Q40" i="113"/>
  <c r="M41" i="113"/>
  <c r="Q42" i="113"/>
  <c r="O42" i="113"/>
  <c r="R40" i="113"/>
  <c r="S42" i="113"/>
  <c r="S40" i="113"/>
  <c r="T41" i="113"/>
  <c r="V42" i="113"/>
  <c r="M35" i="113"/>
  <c r="AH35" i="113"/>
  <c r="AA49" i="113"/>
  <c r="Q50" i="113"/>
  <c r="AL77" i="113"/>
  <c r="AN78" i="113"/>
  <c r="M39" i="113"/>
  <c r="X40" i="113"/>
  <c r="AN40" i="113"/>
  <c r="S41" i="113"/>
  <c r="AA41" i="113"/>
  <c r="AL42" i="113"/>
  <c r="AL35" i="113"/>
  <c r="AM47" i="113"/>
  <c r="AG49" i="113"/>
  <c r="V41" i="113"/>
  <c r="O39" i="113"/>
  <c r="T32" i="113"/>
  <c r="AL32" i="113"/>
  <c r="AC33" i="113"/>
  <c r="AN35" i="113"/>
  <c r="R64" i="113"/>
  <c r="AF78" i="113"/>
  <c r="M80" i="113"/>
  <c r="Q39" i="113"/>
  <c r="Y39" i="113"/>
  <c r="T40" i="113"/>
  <c r="AJ40" i="113"/>
  <c r="O41" i="113"/>
  <c r="AE41" i="113"/>
  <c r="AM41" i="113"/>
  <c r="R42" i="113"/>
  <c r="Z42" i="113"/>
  <c r="AH42" i="113"/>
  <c r="AN32" i="113"/>
  <c r="X47" i="113"/>
  <c r="AF83" i="113"/>
  <c r="R39" i="113"/>
  <c r="X41" i="113"/>
  <c r="AF41" i="113"/>
  <c r="AH46" i="113"/>
  <c r="Z47" i="113"/>
  <c r="AF50" i="113"/>
  <c r="AJ77" i="113"/>
  <c r="AL40" i="113"/>
  <c r="Q41" i="113"/>
  <c r="Y41" i="113"/>
  <c r="AG41" i="113"/>
  <c r="S37" i="113"/>
  <c r="AA78" i="113"/>
  <c r="AM78" i="113"/>
  <c r="T81" i="113"/>
  <c r="AH30" i="113"/>
  <c r="AM32" i="113"/>
  <c r="AJ35" i="113"/>
  <c r="R45" i="113"/>
  <c r="AN47" i="113"/>
  <c r="AH48" i="113"/>
  <c r="R50" i="113"/>
  <c r="AH50" i="113"/>
  <c r="AN77" i="113"/>
  <c r="AJ50" i="113"/>
  <c r="T30" i="113"/>
  <c r="AN30" i="113"/>
  <c r="AG33" i="113"/>
  <c r="T37" i="113"/>
  <c r="AA45" i="113"/>
  <c r="T48" i="113"/>
  <c r="Y59" i="113"/>
  <c r="T60" i="113"/>
  <c r="M64" i="113"/>
  <c r="O78" i="113"/>
  <c r="AE82" i="113"/>
  <c r="S33" i="113"/>
  <c r="AF36" i="113"/>
  <c r="AN46" i="113"/>
  <c r="AE65" i="113"/>
  <c r="X80" i="113"/>
  <c r="R81" i="113"/>
  <c r="AG82" i="113"/>
  <c r="M36" i="113"/>
  <c r="AG36" i="113"/>
  <c r="AC45" i="113"/>
  <c r="AN64" i="113"/>
  <c r="AF65" i="113"/>
  <c r="Q78" i="113"/>
  <c r="AA80" i="113"/>
  <c r="S81" i="113"/>
  <c r="R78" i="113"/>
  <c r="AG45" i="113"/>
  <c r="AG50" i="113"/>
  <c r="AM80" i="113"/>
  <c r="V81" i="113"/>
  <c r="AF81" i="113"/>
  <c r="AG83" i="113"/>
  <c r="AL63" i="113"/>
  <c r="AG30" i="113"/>
  <c r="AF32" i="113"/>
  <c r="M33" i="113"/>
  <c r="O36" i="113"/>
  <c r="AA36" i="113"/>
  <c r="AM36" i="113"/>
  <c r="AJ46" i="113"/>
  <c r="AF47" i="113"/>
  <c r="R48" i="113"/>
  <c r="AC49" i="113"/>
  <c r="AM49" i="113"/>
  <c r="AG59" i="113"/>
  <c r="V61" i="113"/>
  <c r="AL61" i="113"/>
  <c r="AC63" i="113"/>
  <c r="AM63" i="113"/>
  <c r="AE77" i="113"/>
  <c r="O80" i="113"/>
  <c r="AC80" i="113"/>
  <c r="AN80" i="113"/>
  <c r="AG81" i="113"/>
  <c r="X83" i="113"/>
  <c r="Q84" i="113"/>
  <c r="Y36" i="113"/>
  <c r="AE66" i="113"/>
  <c r="V83" i="113"/>
  <c r="AF30" i="113"/>
  <c r="AE32" i="113"/>
  <c r="Z36" i="113"/>
  <c r="AE47" i="113"/>
  <c r="AN51" i="113"/>
  <c r="AN36" i="113"/>
  <c r="Z37" i="113"/>
  <c r="AG47" i="113"/>
  <c r="AN49" i="113"/>
  <c r="X50" i="113"/>
  <c r="AE51" i="113"/>
  <c r="AM61" i="113"/>
  <c r="T77" i="113"/>
  <c r="Y78" i="113"/>
  <c r="AH79" i="113"/>
  <c r="X81" i="113"/>
  <c r="AH81" i="113"/>
  <c r="AA82" i="113"/>
  <c r="AL82" i="113"/>
  <c r="Y83" i="113"/>
  <c r="S84" i="113"/>
  <c r="AG84" i="113"/>
  <c r="V37" i="113"/>
  <c r="AG32" i="113"/>
  <c r="AL46" i="113"/>
  <c r="AE49" i="113"/>
  <c r="Z50" i="113"/>
  <c r="AF51" i="113"/>
  <c r="X61" i="113"/>
  <c r="AE63" i="113"/>
  <c r="AC65" i="113"/>
  <c r="Z78" i="113"/>
  <c r="AH78" i="113"/>
  <c r="R79" i="113"/>
  <c r="S80" i="113"/>
  <c r="AE80" i="113"/>
  <c r="Y81" i="113"/>
  <c r="Z83" i="113"/>
  <c r="T84" i="113"/>
  <c r="AM51" i="113"/>
  <c r="Q47" i="113"/>
  <c r="AL49" i="113"/>
  <c r="R36" i="113"/>
  <c r="AJ30" i="113"/>
  <c r="AA31" i="113"/>
  <c r="Q33" i="113"/>
  <c r="S36" i="113"/>
  <c r="AE36" i="113"/>
  <c r="AG51" i="113"/>
  <c r="Y61" i="113"/>
  <c r="AG63" i="113"/>
  <c r="AM64" i="113"/>
  <c r="S79" i="113"/>
  <c r="AF80" i="113"/>
  <c r="AC82" i="113"/>
  <c r="AA83" i="113"/>
  <c r="AH33" i="113"/>
  <c r="AH45" i="113"/>
  <c r="AA47" i="113"/>
  <c r="AA48" i="113"/>
  <c r="AH63" i="113"/>
  <c r="T79" i="113"/>
  <c r="AA81" i="113"/>
  <c r="M82" i="113"/>
  <c r="O66" i="113"/>
  <c r="Z61" i="113"/>
  <c r="R65" i="113"/>
  <c r="V59" i="113"/>
  <c r="X60" i="113"/>
  <c r="S65" i="113"/>
  <c r="X66" i="113"/>
  <c r="Y60" i="113"/>
  <c r="R63" i="113"/>
  <c r="Z66" i="113"/>
  <c r="X59" i="113"/>
  <c r="AH64" i="113"/>
  <c r="M65" i="113"/>
  <c r="AJ65" i="113"/>
  <c r="R66" i="113"/>
  <c r="AA66" i="113"/>
  <c r="O60" i="113"/>
  <c r="AJ59" i="113"/>
  <c r="Q60" i="113"/>
  <c r="Y63" i="113"/>
  <c r="X65" i="113"/>
  <c r="S66" i="113"/>
  <c r="AC59" i="113"/>
  <c r="AL59" i="113"/>
  <c r="S60" i="113"/>
  <c r="AG60" i="113"/>
  <c r="O63" i="113"/>
  <c r="Z63" i="113"/>
  <c r="Q64" i="113"/>
  <c r="AJ64" i="113"/>
  <c r="O65" i="113"/>
  <c r="AM65" i="113"/>
  <c r="T66" i="113"/>
  <c r="V63" i="113"/>
  <c r="AN59" i="113"/>
  <c r="AN65" i="113"/>
  <c r="AF59" i="113"/>
  <c r="AJ61" i="113"/>
  <c r="Q63" i="113"/>
  <c r="V66" i="113"/>
  <c r="AF66" i="113"/>
  <c r="M60" i="113"/>
  <c r="R30" i="113"/>
  <c r="Z32" i="113"/>
  <c r="S30" i="113"/>
  <c r="R33" i="113"/>
  <c r="X36" i="113"/>
  <c r="R37" i="113"/>
  <c r="S45" i="113"/>
  <c r="O47" i="113"/>
  <c r="Y47" i="113"/>
  <c r="S48" i="113"/>
  <c r="Y50" i="113"/>
  <c r="O31" i="113"/>
  <c r="V32" i="113"/>
  <c r="M45" i="113"/>
  <c r="Y45" i="113"/>
  <c r="R47" i="113"/>
  <c r="V48" i="113"/>
  <c r="S50" i="113"/>
  <c r="M51" i="113"/>
  <c r="X30" i="113"/>
  <c r="Z45" i="113"/>
  <c r="S47" i="113"/>
  <c r="Z48" i="113"/>
  <c r="M49" i="113"/>
  <c r="Y33" i="113"/>
  <c r="Y30" i="113"/>
  <c r="S31" i="113"/>
  <c r="X32" i="113"/>
  <c r="Z33" i="113"/>
  <c r="Q30" i="113"/>
  <c r="Z30" i="113"/>
  <c r="T31" i="113"/>
  <c r="Q45" i="113"/>
  <c r="M46" i="113"/>
  <c r="O32" i="113"/>
  <c r="V51" i="113"/>
  <c r="AH60" i="113"/>
  <c r="AN60" i="113"/>
  <c r="AM60" i="113"/>
  <c r="AL60" i="113"/>
  <c r="S77" i="113"/>
  <c r="R77" i="113"/>
  <c r="Q77" i="113"/>
  <c r="O77" i="113"/>
  <c r="M77" i="113"/>
  <c r="V35" i="113"/>
  <c r="V46" i="113"/>
  <c r="AJ48" i="113"/>
  <c r="O49" i="113"/>
  <c r="AJ60" i="113"/>
  <c r="AC35" i="113"/>
  <c r="V49" i="113"/>
  <c r="AC31" i="113"/>
  <c r="AJ37" i="113"/>
  <c r="AA30" i="113"/>
  <c r="V31" i="113"/>
  <c r="AL31" i="113"/>
  <c r="Q32" i="113"/>
  <c r="T33" i="113"/>
  <c r="AJ33" i="113"/>
  <c r="O35" i="113"/>
  <c r="AE35" i="113"/>
  <c r="AH36" i="113"/>
  <c r="M37" i="113"/>
  <c r="AC37" i="113"/>
  <c r="T45" i="113"/>
  <c r="AJ45" i="113"/>
  <c r="O46" i="113"/>
  <c r="AE46" i="113"/>
  <c r="AH47" i="113"/>
  <c r="M48" i="113"/>
  <c r="AC48" i="113"/>
  <c r="X49" i="113"/>
  <c r="AA50" i="113"/>
  <c r="O51" i="113"/>
  <c r="X51" i="113"/>
  <c r="AJ31" i="113"/>
  <c r="Z64" i="113"/>
  <c r="Y64" i="113"/>
  <c r="X64" i="113"/>
  <c r="V64" i="113"/>
  <c r="AC46" i="113"/>
  <c r="AE31" i="113"/>
  <c r="R32" i="113"/>
  <c r="X35" i="113"/>
  <c r="AF35" i="113"/>
  <c r="Y51" i="113"/>
  <c r="M30" i="113"/>
  <c r="AC30" i="113"/>
  <c r="X31" i="113"/>
  <c r="AF31" i="113"/>
  <c r="AN31" i="113"/>
  <c r="S32" i="113"/>
  <c r="AA32" i="113"/>
  <c r="V33" i="113"/>
  <c r="AL33" i="113"/>
  <c r="Q35" i="113"/>
  <c r="Y35" i="113"/>
  <c r="AG35" i="113"/>
  <c r="T36" i="113"/>
  <c r="AJ36" i="113"/>
  <c r="O37" i="113"/>
  <c r="AE37" i="113"/>
  <c r="AM37" i="113"/>
  <c r="V45" i="113"/>
  <c r="AL45" i="113"/>
  <c r="Q46" i="113"/>
  <c r="Y46" i="113"/>
  <c r="AG46" i="113"/>
  <c r="T47" i="113"/>
  <c r="AJ47" i="113"/>
  <c r="O48" i="113"/>
  <c r="AE48" i="113"/>
  <c r="AM48" i="113"/>
  <c r="R49" i="113"/>
  <c r="Z49" i="113"/>
  <c r="AH49" i="113"/>
  <c r="M50" i="113"/>
  <c r="AC50" i="113"/>
  <c r="Q51" i="113"/>
  <c r="AA51" i="113"/>
  <c r="AJ51" i="113"/>
  <c r="M61" i="113"/>
  <c r="S61" i="113"/>
  <c r="R61" i="113"/>
  <c r="Q61" i="113"/>
  <c r="AM31" i="113"/>
  <c r="AL37" i="113"/>
  <c r="X46" i="113"/>
  <c r="AF46" i="113"/>
  <c r="AL48" i="113"/>
  <c r="Q49" i="113"/>
  <c r="Y49" i="113"/>
  <c r="AL30" i="113"/>
  <c r="Q31" i="113"/>
  <c r="Y31" i="113"/>
  <c r="AE33" i="113"/>
  <c r="AM33" i="113"/>
  <c r="R35" i="113"/>
  <c r="X37" i="113"/>
  <c r="AF37" i="113"/>
  <c r="AE45" i="113"/>
  <c r="AM45" i="113"/>
  <c r="R46" i="113"/>
  <c r="X48" i="113"/>
  <c r="AF48" i="113"/>
  <c r="AL50" i="113"/>
  <c r="S51" i="113"/>
  <c r="O59" i="113"/>
  <c r="M59" i="113"/>
  <c r="S59" i="113"/>
  <c r="R59" i="113"/>
  <c r="AF60" i="113"/>
  <c r="AE60" i="113"/>
  <c r="AC60" i="113"/>
  <c r="AA64" i="113"/>
  <c r="AG64" i="113"/>
  <c r="AF64" i="113"/>
  <c r="AE64" i="113"/>
  <c r="AN66" i="113"/>
  <c r="AM66" i="113"/>
  <c r="AL66" i="113"/>
  <c r="AJ66" i="113"/>
  <c r="AH66" i="113"/>
  <c r="AN50" i="113"/>
  <c r="T51" i="113"/>
  <c r="AL51" i="113"/>
  <c r="AC61" i="113"/>
  <c r="AA61" i="113"/>
  <c r="AG61" i="113"/>
  <c r="AF61" i="113"/>
  <c r="AC64" i="113"/>
  <c r="Z59" i="113"/>
  <c r="AN61" i="113"/>
  <c r="S63" i="113"/>
  <c r="Y65" i="113"/>
  <c r="AG65" i="113"/>
  <c r="AG79" i="113"/>
  <c r="AF79" i="113"/>
  <c r="AE79" i="113"/>
  <c r="AC79" i="113"/>
  <c r="AA79" i="113"/>
  <c r="Z82" i="113"/>
  <c r="Y82" i="113"/>
  <c r="X82" i="113"/>
  <c r="V82" i="113"/>
  <c r="T82" i="113"/>
  <c r="AA59" i="113"/>
  <c r="V60" i="113"/>
  <c r="T63" i="113"/>
  <c r="AJ63" i="113"/>
  <c r="O64" i="113"/>
  <c r="Z65" i="113"/>
  <c r="AH65" i="113"/>
  <c r="M66" i="113"/>
  <c r="AC66" i="113"/>
  <c r="T65" i="113"/>
  <c r="AN84" i="113"/>
  <c r="AM84" i="113"/>
  <c r="AL84" i="113"/>
  <c r="AJ84" i="113"/>
  <c r="AH84" i="113"/>
  <c r="AC77" i="113"/>
  <c r="X78" i="113"/>
  <c r="V80" i="113"/>
  <c r="AL80" i="113"/>
  <c r="Q81" i="113"/>
  <c r="AJ82" i="113"/>
  <c r="O83" i="113"/>
  <c r="AE83" i="113"/>
  <c r="AM83" i="113"/>
  <c r="R84" i="113"/>
  <c r="Z84" i="113"/>
  <c r="X77" i="113"/>
  <c r="AF77" i="113"/>
  <c r="V79" i="113"/>
  <c r="AL79" i="113"/>
  <c r="Q80" i="113"/>
  <c r="Y80" i="113"/>
  <c r="AJ81" i="113"/>
  <c r="O82" i="113"/>
  <c r="AM82" i="113"/>
  <c r="R83" i="113"/>
  <c r="AC84" i="113"/>
  <c r="AG77" i="113"/>
  <c r="T78" i="113"/>
  <c r="AJ78" i="113"/>
  <c r="O79" i="113"/>
  <c r="Z80" i="113"/>
  <c r="AH80" i="113"/>
  <c r="M81" i="113"/>
  <c r="AC81" i="113"/>
  <c r="AN82" i="113"/>
  <c r="S83" i="113"/>
  <c r="V84" i="113"/>
  <c r="X79" i="113"/>
  <c r="AL81" i="113"/>
  <c r="Q82" i="113"/>
  <c r="AE84" i="113"/>
  <c r="Y79" i="113"/>
  <c r="AM81" i="113"/>
  <c r="R82" i="113"/>
  <c r="L84" i="7" l="1"/>
  <c r="L83" i="7"/>
  <c r="L82" i="7"/>
  <c r="L81" i="7"/>
  <c r="L46" i="7"/>
  <c r="L67" i="7"/>
  <c r="L65" i="7"/>
  <c r="L64" i="7"/>
  <c r="L63" i="7"/>
  <c r="L47" i="7"/>
  <c r="L44" i="7"/>
  <c r="L48" i="7"/>
  <c r="L75" i="121"/>
  <c r="L78" i="121"/>
  <c r="L72" i="121"/>
  <c r="L79" i="121"/>
  <c r="L77" i="121"/>
  <c r="L80" i="121"/>
  <c r="L73" i="121"/>
  <c r="L74" i="121"/>
  <c r="L55" i="121"/>
  <c r="L59" i="121"/>
  <c r="L58" i="121"/>
  <c r="L54" i="121"/>
  <c r="L52" i="121"/>
  <c r="L57" i="121"/>
  <c r="L60" i="121"/>
  <c r="L53" i="121"/>
  <c r="L31" i="121"/>
  <c r="L88" i="121"/>
  <c r="L86" i="121"/>
  <c r="L36" i="121"/>
  <c r="L30" i="121"/>
  <c r="L40" i="121"/>
  <c r="L91" i="121"/>
  <c r="L45" i="121"/>
  <c r="L35" i="121"/>
  <c r="L69" i="121"/>
  <c r="L65" i="121"/>
  <c r="L63" i="121"/>
  <c r="L46" i="121"/>
  <c r="L41" i="121"/>
  <c r="L37" i="121"/>
  <c r="L62" i="121"/>
  <c r="L67" i="121"/>
  <c r="L68" i="121"/>
  <c r="L64" i="121"/>
  <c r="L49" i="121"/>
  <c r="L47" i="121"/>
  <c r="L43" i="121"/>
  <c r="L38" i="121"/>
  <c r="L33" i="121"/>
  <c r="L32" i="121"/>
  <c r="L42" i="121"/>
  <c r="L48" i="121"/>
  <c r="L89" i="121"/>
  <c r="L90" i="121"/>
  <c r="L92" i="121"/>
  <c r="L87" i="121"/>
  <c r="L51" i="120"/>
  <c r="L50" i="120"/>
  <c r="L42" i="120"/>
  <c r="L41" i="120"/>
  <c r="L96" i="120"/>
  <c r="L32" i="120"/>
  <c r="L98" i="120"/>
  <c r="L35" i="120"/>
  <c r="L33" i="120"/>
  <c r="L36" i="120"/>
  <c r="L46" i="120"/>
  <c r="L30" i="120"/>
  <c r="L99" i="120"/>
  <c r="L45" i="120"/>
  <c r="L94" i="120"/>
  <c r="L44" i="120"/>
  <c r="L47" i="120"/>
  <c r="L31" i="120"/>
  <c r="L37" i="120"/>
  <c r="L38" i="120"/>
  <c r="L100" i="120"/>
  <c r="L95" i="120"/>
  <c r="L97" i="120"/>
  <c r="L57" i="119"/>
  <c r="L56" i="119"/>
  <c r="L58" i="119"/>
  <c r="L45" i="119"/>
  <c r="L43" i="119"/>
  <c r="L44" i="119"/>
  <c r="L79" i="119"/>
  <c r="L36" i="119"/>
  <c r="L49" i="119"/>
  <c r="L65" i="119"/>
  <c r="L51" i="119"/>
  <c r="L48" i="119"/>
  <c r="L60" i="119"/>
  <c r="L35" i="119"/>
  <c r="L74" i="119"/>
  <c r="L47" i="119"/>
  <c r="L31" i="119"/>
  <c r="L66" i="119"/>
  <c r="L39" i="119"/>
  <c r="L62" i="119"/>
  <c r="L61" i="119"/>
  <c r="L64" i="119"/>
  <c r="L68" i="119"/>
  <c r="L52" i="119"/>
  <c r="L30" i="119"/>
  <c r="L53" i="119"/>
  <c r="L40" i="119"/>
  <c r="L34" i="119"/>
  <c r="L32" i="119"/>
  <c r="L38" i="119"/>
  <c r="L77" i="119"/>
  <c r="L80" i="119"/>
  <c r="L76" i="119"/>
  <c r="L75" i="119"/>
  <c r="L78" i="119"/>
  <c r="L63" i="118"/>
  <c r="L62" i="118"/>
  <c r="L60" i="118"/>
  <c r="L61" i="118"/>
  <c r="L75" i="118"/>
  <c r="L72" i="118"/>
  <c r="L42" i="118"/>
  <c r="L43" i="118"/>
  <c r="L34" i="118"/>
  <c r="L71" i="118"/>
  <c r="L31" i="118"/>
  <c r="L76" i="118"/>
  <c r="L32" i="118"/>
  <c r="L74" i="118"/>
  <c r="L55" i="118"/>
  <c r="L70" i="118"/>
  <c r="L40" i="118"/>
  <c r="L36" i="118"/>
  <c r="L52" i="118"/>
  <c r="L47" i="118"/>
  <c r="L51" i="118"/>
  <c r="L49" i="118"/>
  <c r="L57" i="118"/>
  <c r="L48" i="118"/>
  <c r="L56" i="118"/>
  <c r="L53" i="118"/>
  <c r="L30" i="118"/>
  <c r="L44" i="118"/>
  <c r="L38" i="118"/>
  <c r="L45" i="118"/>
  <c r="L39" i="118"/>
  <c r="L35" i="118"/>
  <c r="L73" i="118"/>
  <c r="L49" i="117"/>
  <c r="L51" i="117"/>
  <c r="L52" i="117"/>
  <c r="L53" i="117"/>
  <c r="L46" i="117"/>
  <c r="L48" i="117"/>
  <c r="L47" i="117"/>
  <c r="L39" i="117"/>
  <c r="L62" i="117"/>
  <c r="L31" i="117"/>
  <c r="L38" i="117"/>
  <c r="L60" i="117"/>
  <c r="L42" i="117"/>
  <c r="L40" i="117"/>
  <c r="L64" i="117"/>
  <c r="L44" i="117"/>
  <c r="L33" i="117"/>
  <c r="L30" i="117"/>
  <c r="L32" i="117"/>
  <c r="L37" i="117"/>
  <c r="L43" i="117"/>
  <c r="L34" i="117"/>
  <c r="L36" i="117"/>
  <c r="L65" i="117"/>
  <c r="L63" i="117"/>
  <c r="L61" i="117"/>
  <c r="L59" i="117"/>
  <c r="L59" i="116"/>
  <c r="L55" i="116"/>
  <c r="L58" i="116"/>
  <c r="L56" i="116"/>
  <c r="L57" i="116"/>
  <c r="L67" i="116"/>
  <c r="L65" i="116"/>
  <c r="L40" i="116"/>
  <c r="L38" i="116"/>
  <c r="L39" i="116"/>
  <c r="L71" i="116"/>
  <c r="L69" i="116"/>
  <c r="L30" i="116"/>
  <c r="L50" i="116"/>
  <c r="L47" i="116"/>
  <c r="L46" i="116"/>
  <c r="L51" i="116"/>
  <c r="L44" i="116"/>
  <c r="L49" i="116"/>
  <c r="L45" i="116"/>
  <c r="L43" i="116"/>
  <c r="L52" i="116"/>
  <c r="L32" i="116"/>
  <c r="L36" i="116"/>
  <c r="L34" i="116"/>
  <c r="L33" i="116"/>
  <c r="L31" i="116"/>
  <c r="L37" i="116"/>
  <c r="L41" i="116"/>
  <c r="L68" i="116"/>
  <c r="L66" i="116"/>
  <c r="L70" i="116"/>
  <c r="L73" i="115"/>
  <c r="L72" i="115"/>
  <c r="L71" i="115"/>
  <c r="L78" i="115"/>
  <c r="L76" i="115"/>
  <c r="L69" i="115"/>
  <c r="L74" i="115"/>
  <c r="L67" i="115"/>
  <c r="L80" i="115"/>
  <c r="L48" i="115"/>
  <c r="L50" i="115"/>
  <c r="L34" i="115"/>
  <c r="L35" i="115"/>
  <c r="L40" i="115"/>
  <c r="L47" i="115"/>
  <c r="L32" i="115"/>
  <c r="L42" i="115"/>
  <c r="L112" i="115"/>
  <c r="L110" i="115"/>
  <c r="L111" i="115"/>
  <c r="L114" i="115"/>
  <c r="L78" i="114"/>
  <c r="L76" i="114"/>
  <c r="L56" i="114"/>
  <c r="L36" i="114"/>
  <c r="L47" i="114"/>
  <c r="L73" i="114"/>
  <c r="L58" i="114"/>
  <c r="L55" i="114"/>
  <c r="L53" i="114"/>
  <c r="L52" i="114"/>
  <c r="L92" i="114"/>
  <c r="L90" i="114"/>
  <c r="L34" i="114"/>
  <c r="L67" i="114"/>
  <c r="L91" i="114"/>
  <c r="L49" i="114"/>
  <c r="L39" i="114"/>
  <c r="L72" i="114"/>
  <c r="L37" i="114"/>
  <c r="L33" i="114"/>
  <c r="L70" i="114"/>
  <c r="L68" i="114"/>
  <c r="L31" i="114"/>
  <c r="L66" i="114"/>
  <c r="L65" i="114"/>
  <c r="L64" i="114"/>
  <c r="L63" i="114"/>
  <c r="L61" i="114"/>
  <c r="L60" i="114"/>
  <c r="L59" i="114"/>
  <c r="L38" i="114"/>
  <c r="L48" i="114"/>
  <c r="L46" i="114"/>
  <c r="L44" i="114"/>
  <c r="L43" i="114"/>
  <c r="L32" i="114"/>
  <c r="L42" i="114"/>
  <c r="L41" i="114"/>
  <c r="L30" i="114"/>
  <c r="L87" i="114"/>
  <c r="L71" i="114"/>
  <c r="L89" i="114"/>
  <c r="L88" i="114"/>
  <c r="L86" i="114"/>
  <c r="L70" i="113"/>
  <c r="L69" i="113"/>
  <c r="L71" i="113"/>
  <c r="L55" i="113"/>
  <c r="L54" i="113"/>
  <c r="L56" i="113"/>
  <c r="L40" i="113"/>
  <c r="L41" i="113"/>
  <c r="L42" i="113"/>
  <c r="L78" i="113"/>
  <c r="L80" i="113"/>
  <c r="L36" i="113"/>
  <c r="L59" i="113"/>
  <c r="L84" i="113"/>
  <c r="L33" i="113"/>
  <c r="L35" i="113"/>
  <c r="L83" i="113"/>
  <c r="L32" i="113"/>
  <c r="L82" i="113"/>
  <c r="L31" i="113"/>
  <c r="L64" i="113"/>
  <c r="L47" i="113"/>
  <c r="L65" i="113"/>
  <c r="L61" i="113"/>
  <c r="L60" i="113"/>
  <c r="L63" i="113"/>
  <c r="L66" i="113"/>
  <c r="L50" i="113"/>
  <c r="L37" i="113"/>
  <c r="L49" i="113"/>
  <c r="L45" i="113"/>
  <c r="L48" i="113"/>
  <c r="L30" i="113"/>
  <c r="L51" i="113"/>
  <c r="L46" i="113"/>
  <c r="L79" i="113"/>
  <c r="L81" i="113"/>
  <c r="R44" i="112" l="1"/>
  <c r="AK71" i="112"/>
  <c r="AI71" i="112"/>
  <c r="AN71" i="112" s="1"/>
  <c r="AD71" i="112"/>
  <c r="AB71" i="112"/>
  <c r="AF71" i="112" s="1"/>
  <c r="W71" i="112"/>
  <c r="U71" i="112"/>
  <c r="X71" i="112" s="1"/>
  <c r="P71" i="112"/>
  <c r="N71" i="112"/>
  <c r="O71" i="112" s="1"/>
  <c r="AK70" i="112"/>
  <c r="AI70" i="112"/>
  <c r="AJ70" i="112" s="1"/>
  <c r="AD70" i="112"/>
  <c r="AB70" i="112"/>
  <c r="AC70" i="112" s="1"/>
  <c r="W70" i="112"/>
  <c r="U70" i="112"/>
  <c r="T70" i="112" s="1"/>
  <c r="P70" i="112"/>
  <c r="N70" i="112"/>
  <c r="M70" i="112" s="1"/>
  <c r="AK69" i="112"/>
  <c r="AI69" i="112"/>
  <c r="AH69" i="112" s="1"/>
  <c r="AD69" i="112"/>
  <c r="AB69" i="112"/>
  <c r="AG69" i="112" s="1"/>
  <c r="W69" i="112"/>
  <c r="U69" i="112"/>
  <c r="V69" i="112" s="1"/>
  <c r="P69" i="112"/>
  <c r="N69" i="112"/>
  <c r="R69" i="112" s="1"/>
  <c r="AK68" i="112"/>
  <c r="AI68" i="112"/>
  <c r="AM68" i="112" s="1"/>
  <c r="AD68" i="112"/>
  <c r="AB68" i="112"/>
  <c r="AE68" i="112" s="1"/>
  <c r="W68" i="112"/>
  <c r="U68" i="112"/>
  <c r="T68" i="112" s="1"/>
  <c r="P68" i="112"/>
  <c r="N68" i="112"/>
  <c r="O68" i="112" s="1"/>
  <c r="AK67" i="112"/>
  <c r="AI67" i="112"/>
  <c r="AJ67" i="112" s="1"/>
  <c r="AD67" i="112"/>
  <c r="AB67" i="112"/>
  <c r="AE67" i="112" s="1"/>
  <c r="AA67" i="112"/>
  <c r="W67" i="112"/>
  <c r="U67" i="112"/>
  <c r="T67" i="112" s="1"/>
  <c r="P67" i="112"/>
  <c r="N67" i="112"/>
  <c r="S67" i="112" s="1"/>
  <c r="R66" i="112"/>
  <c r="AK65" i="112"/>
  <c r="AI65" i="112"/>
  <c r="AN65" i="112" s="1"/>
  <c r="AD65" i="112"/>
  <c r="AB65" i="112"/>
  <c r="AF65" i="112" s="1"/>
  <c r="W65" i="112"/>
  <c r="U65" i="112"/>
  <c r="X65" i="112" s="1"/>
  <c r="P65" i="112"/>
  <c r="N65" i="112"/>
  <c r="O65" i="112" s="1"/>
  <c r="AK64" i="112"/>
  <c r="AI64" i="112"/>
  <c r="AJ64" i="112" s="1"/>
  <c r="AD64" i="112"/>
  <c r="AB64" i="112"/>
  <c r="AC64" i="112" s="1"/>
  <c r="W64" i="112"/>
  <c r="U64" i="112"/>
  <c r="X64" i="112" s="1"/>
  <c r="P64" i="112"/>
  <c r="N64" i="112"/>
  <c r="M64" i="112" s="1"/>
  <c r="AK63" i="112"/>
  <c r="AI63" i="112"/>
  <c r="AH63" i="112" s="1"/>
  <c r="AD63" i="112"/>
  <c r="AB63" i="112"/>
  <c r="AE63" i="112" s="1"/>
  <c r="W63" i="112"/>
  <c r="U63" i="112"/>
  <c r="Z63" i="112" s="1"/>
  <c r="P63" i="112"/>
  <c r="N63" i="112"/>
  <c r="R63" i="112" s="1"/>
  <c r="AK62" i="112"/>
  <c r="AI62" i="112"/>
  <c r="AM62" i="112" s="1"/>
  <c r="AD62" i="112"/>
  <c r="AB62" i="112"/>
  <c r="AE62" i="112" s="1"/>
  <c r="W62" i="112"/>
  <c r="U62" i="112"/>
  <c r="T62" i="112" s="1"/>
  <c r="P62" i="112"/>
  <c r="N62" i="112"/>
  <c r="O62" i="112" s="1"/>
  <c r="AK61" i="112"/>
  <c r="AI61" i="112"/>
  <c r="AJ61" i="112" s="1"/>
  <c r="AD61" i="112"/>
  <c r="AB61" i="112"/>
  <c r="AE61" i="112" s="1"/>
  <c r="W61" i="112"/>
  <c r="U61" i="112"/>
  <c r="T61" i="112" s="1"/>
  <c r="P61" i="112"/>
  <c r="N61" i="112"/>
  <c r="Q61" i="112" s="1"/>
  <c r="R60" i="112"/>
  <c r="R39" i="112"/>
  <c r="N40" i="112"/>
  <c r="M40" i="112" s="1"/>
  <c r="P40" i="112"/>
  <c r="U40" i="112"/>
  <c r="V40" i="112" s="1"/>
  <c r="W40" i="112"/>
  <c r="AB40" i="112"/>
  <c r="AC40" i="112" s="1"/>
  <c r="AD40" i="112"/>
  <c r="AI40" i="112"/>
  <c r="AL40" i="112" s="1"/>
  <c r="AK40" i="112"/>
  <c r="N41" i="112"/>
  <c r="R41" i="112" s="1"/>
  <c r="P41" i="112"/>
  <c r="U41" i="112"/>
  <c r="X41" i="112" s="1"/>
  <c r="W41" i="112"/>
  <c r="AB41" i="112"/>
  <c r="AE41" i="112" s="1"/>
  <c r="AD41" i="112"/>
  <c r="AI41" i="112"/>
  <c r="AL41" i="112" s="1"/>
  <c r="AK41" i="112"/>
  <c r="N42" i="112"/>
  <c r="Q42" i="112" s="1"/>
  <c r="P42" i="112"/>
  <c r="U42" i="112"/>
  <c r="T42" i="112" s="1"/>
  <c r="W42" i="112"/>
  <c r="AB42" i="112"/>
  <c r="AA42" i="112" s="1"/>
  <c r="AD42" i="112"/>
  <c r="AI42" i="112"/>
  <c r="AL42" i="112" s="1"/>
  <c r="AK42" i="112"/>
  <c r="N43" i="112"/>
  <c r="Q43" i="112" s="1"/>
  <c r="P43" i="112"/>
  <c r="U43" i="112"/>
  <c r="V43" i="112" s="1"/>
  <c r="W43" i="112"/>
  <c r="AB43" i="112"/>
  <c r="AG43" i="112" s="1"/>
  <c r="AD43" i="112"/>
  <c r="AI43" i="112"/>
  <c r="AL43" i="112" s="1"/>
  <c r="AK43" i="112"/>
  <c r="AK53" i="112"/>
  <c r="AI53" i="112"/>
  <c r="AN53" i="112" s="1"/>
  <c r="AD53" i="112"/>
  <c r="AB53" i="112"/>
  <c r="AG53" i="112" s="1"/>
  <c r="W53" i="112"/>
  <c r="U53" i="112"/>
  <c r="Y53" i="112" s="1"/>
  <c r="P53" i="112"/>
  <c r="N53" i="112"/>
  <c r="O53" i="112" s="1"/>
  <c r="AK52" i="112"/>
  <c r="AI52" i="112"/>
  <c r="AJ52" i="112" s="1"/>
  <c r="AD52" i="112"/>
  <c r="AB52" i="112"/>
  <c r="AF52" i="112" s="1"/>
  <c r="W52" i="112"/>
  <c r="U52" i="112"/>
  <c r="T52" i="112" s="1"/>
  <c r="P52" i="112"/>
  <c r="N52" i="112"/>
  <c r="M52" i="112" s="1"/>
  <c r="AK51" i="112"/>
  <c r="AI51" i="112"/>
  <c r="AH51" i="112" s="1"/>
  <c r="AD51" i="112"/>
  <c r="AB51" i="112"/>
  <c r="AG51" i="112" s="1"/>
  <c r="W51" i="112"/>
  <c r="U51" i="112"/>
  <c r="Z51" i="112" s="1"/>
  <c r="P51" i="112"/>
  <c r="N51" i="112"/>
  <c r="R51" i="112" s="1"/>
  <c r="AK50" i="112"/>
  <c r="AI50" i="112"/>
  <c r="AM50" i="112" s="1"/>
  <c r="AD50" i="112"/>
  <c r="AB50" i="112"/>
  <c r="AE50" i="112" s="1"/>
  <c r="W50" i="112"/>
  <c r="U50" i="112"/>
  <c r="V50" i="112" s="1"/>
  <c r="P50" i="112"/>
  <c r="N50" i="112"/>
  <c r="O50" i="112" s="1"/>
  <c r="AK49" i="112"/>
  <c r="AI49" i="112"/>
  <c r="AJ49" i="112" s="1"/>
  <c r="AD49" i="112"/>
  <c r="AB49" i="112"/>
  <c r="AC49" i="112" s="1"/>
  <c r="W49" i="112"/>
  <c r="U49" i="112"/>
  <c r="T49" i="112" s="1"/>
  <c r="P49" i="112"/>
  <c r="N49" i="112"/>
  <c r="S49" i="112" s="1"/>
  <c r="R48" i="112"/>
  <c r="R84" i="112"/>
  <c r="AK83" i="112"/>
  <c r="AI83" i="112"/>
  <c r="AH83" i="112" s="1"/>
  <c r="AD83" i="112"/>
  <c r="AB83" i="112"/>
  <c r="AF83" i="112" s="1"/>
  <c r="W83" i="112"/>
  <c r="U83" i="112"/>
  <c r="Y83" i="112" s="1"/>
  <c r="P83" i="112"/>
  <c r="N83" i="112"/>
  <c r="Q83" i="112" s="1"/>
  <c r="AK82" i="112"/>
  <c r="AI82" i="112"/>
  <c r="AL82" i="112" s="1"/>
  <c r="AD82" i="112"/>
  <c r="AB82" i="112"/>
  <c r="AE82" i="112" s="1"/>
  <c r="W82" i="112"/>
  <c r="U82" i="112"/>
  <c r="X82" i="112" s="1"/>
  <c r="P82" i="112"/>
  <c r="N82" i="112"/>
  <c r="R82" i="112" s="1"/>
  <c r="AK81" i="112"/>
  <c r="AI81" i="112"/>
  <c r="AM81" i="112" s="1"/>
  <c r="AD81" i="112"/>
  <c r="AB81" i="112"/>
  <c r="W81" i="112"/>
  <c r="U81" i="112"/>
  <c r="V81" i="112" s="1"/>
  <c r="P81" i="112"/>
  <c r="N81" i="112"/>
  <c r="M81" i="112" s="1"/>
  <c r="AK80" i="112"/>
  <c r="AI80" i="112"/>
  <c r="AD80" i="112"/>
  <c r="AB80" i="112"/>
  <c r="AF80" i="112" s="1"/>
  <c r="W80" i="112"/>
  <c r="U80" i="112"/>
  <c r="X80" i="112" s="1"/>
  <c r="P80" i="112"/>
  <c r="N80" i="112"/>
  <c r="M80" i="112" s="1"/>
  <c r="AK79" i="112"/>
  <c r="AI79" i="112"/>
  <c r="AH79" i="112" s="1"/>
  <c r="AD79" i="112"/>
  <c r="AB79" i="112"/>
  <c r="AE79" i="112" s="1"/>
  <c r="W79" i="112"/>
  <c r="U79" i="112"/>
  <c r="Z79" i="112" s="1"/>
  <c r="P79" i="112"/>
  <c r="N79" i="112"/>
  <c r="AK78" i="112"/>
  <c r="AI78" i="112"/>
  <c r="AD78" i="112"/>
  <c r="AB78" i="112"/>
  <c r="AA78" i="112" s="1"/>
  <c r="W78" i="112"/>
  <c r="U78" i="112"/>
  <c r="T78" i="112" s="1"/>
  <c r="P78" i="112"/>
  <c r="N78" i="112"/>
  <c r="R78" i="112" s="1"/>
  <c r="AK77" i="112"/>
  <c r="AI77" i="112"/>
  <c r="AM77" i="112" s="1"/>
  <c r="AD77" i="112"/>
  <c r="AB77" i="112"/>
  <c r="AE77" i="112" s="1"/>
  <c r="W77" i="112"/>
  <c r="U77" i="112"/>
  <c r="T77" i="112" s="1"/>
  <c r="P77" i="112"/>
  <c r="N77" i="112"/>
  <c r="AK76" i="112"/>
  <c r="AI76" i="112"/>
  <c r="AM76" i="112" s="1"/>
  <c r="AD76" i="112"/>
  <c r="AB76" i="112"/>
  <c r="AG76" i="112" s="1"/>
  <c r="W76" i="112"/>
  <c r="U76" i="112"/>
  <c r="P76" i="112"/>
  <c r="N76" i="112"/>
  <c r="O76" i="112" s="1"/>
  <c r="R75" i="112"/>
  <c r="AK59" i="112"/>
  <c r="AI59" i="112"/>
  <c r="AM59" i="112" s="1"/>
  <c r="AD59" i="112"/>
  <c r="AB59" i="112"/>
  <c r="AG59" i="112" s="1"/>
  <c r="W59" i="112"/>
  <c r="U59" i="112"/>
  <c r="V59" i="112" s="1"/>
  <c r="P59" i="112"/>
  <c r="N59" i="112"/>
  <c r="Q59" i="112" s="1"/>
  <c r="AK58" i="112"/>
  <c r="AI58" i="112"/>
  <c r="AL58" i="112" s="1"/>
  <c r="AD58" i="112"/>
  <c r="AB58" i="112"/>
  <c r="AA58" i="112" s="1"/>
  <c r="W58" i="112"/>
  <c r="U58" i="112"/>
  <c r="Y58" i="112" s="1"/>
  <c r="P58" i="112"/>
  <c r="N58" i="112"/>
  <c r="R58" i="112" s="1"/>
  <c r="AK57" i="112"/>
  <c r="AI57" i="112"/>
  <c r="AL57" i="112" s="1"/>
  <c r="AD57" i="112"/>
  <c r="AB57" i="112"/>
  <c r="AC57" i="112" s="1"/>
  <c r="W57" i="112"/>
  <c r="U57" i="112"/>
  <c r="T57" i="112" s="1"/>
  <c r="P57" i="112"/>
  <c r="N57" i="112"/>
  <c r="S57" i="112" s="1"/>
  <c r="AK56" i="112"/>
  <c r="AI56" i="112"/>
  <c r="AN56" i="112" s="1"/>
  <c r="AD56" i="112"/>
  <c r="AB56" i="112"/>
  <c r="W56" i="112"/>
  <c r="U56" i="112"/>
  <c r="X56" i="112" s="1"/>
  <c r="P56" i="112"/>
  <c r="N56" i="112"/>
  <c r="Q56" i="112" s="1"/>
  <c r="AK55" i="112"/>
  <c r="AI55" i="112"/>
  <c r="AH55" i="112" s="1"/>
  <c r="AD55" i="112"/>
  <c r="AB55" i="112"/>
  <c r="AF55" i="112" s="1"/>
  <c r="W55" i="112"/>
  <c r="U55" i="112"/>
  <c r="X55" i="112" s="1"/>
  <c r="P55" i="112"/>
  <c r="N55" i="112"/>
  <c r="O55" i="112" s="1"/>
  <c r="R54" i="112"/>
  <c r="AK47" i="112"/>
  <c r="AI47" i="112"/>
  <c r="AN47" i="112" s="1"/>
  <c r="AD47" i="112"/>
  <c r="AB47" i="112"/>
  <c r="AC47" i="112" s="1"/>
  <c r="W47" i="112"/>
  <c r="U47" i="112"/>
  <c r="V47" i="112" s="1"/>
  <c r="P47" i="112"/>
  <c r="N47" i="112"/>
  <c r="M47" i="112" s="1"/>
  <c r="AK46" i="112"/>
  <c r="AI46" i="112"/>
  <c r="AH46" i="112" s="1"/>
  <c r="AD46" i="112"/>
  <c r="AB46" i="112"/>
  <c r="AF46" i="112" s="1"/>
  <c r="W46" i="112"/>
  <c r="U46" i="112"/>
  <c r="X46" i="112" s="1"/>
  <c r="P46" i="112"/>
  <c r="N46" i="112"/>
  <c r="O46" i="112" s="1"/>
  <c r="AK45" i="112"/>
  <c r="AI45" i="112"/>
  <c r="AJ45" i="112" s="1"/>
  <c r="AD45" i="112"/>
  <c r="AB45" i="112"/>
  <c r="AC45" i="112" s="1"/>
  <c r="W45" i="112"/>
  <c r="U45" i="112"/>
  <c r="Z45" i="112" s="1"/>
  <c r="P45" i="112"/>
  <c r="N45" i="112"/>
  <c r="AK38" i="112"/>
  <c r="AI38" i="112"/>
  <c r="AL38" i="112" s="1"/>
  <c r="AD38" i="112"/>
  <c r="AB38" i="112"/>
  <c r="AA38" i="112" s="1"/>
  <c r="W38" i="112"/>
  <c r="U38" i="112"/>
  <c r="Y38" i="112" s="1"/>
  <c r="P38" i="112"/>
  <c r="N38" i="112"/>
  <c r="S38" i="112" s="1"/>
  <c r="AK37" i="112"/>
  <c r="AI37" i="112"/>
  <c r="AN37" i="112" s="1"/>
  <c r="AD37" i="112"/>
  <c r="AB37" i="112"/>
  <c r="W37" i="112"/>
  <c r="U37" i="112"/>
  <c r="T37" i="112" s="1"/>
  <c r="P37" i="112"/>
  <c r="N37" i="112"/>
  <c r="R37" i="112" s="1"/>
  <c r="AK36" i="112"/>
  <c r="AI36" i="112"/>
  <c r="AH36" i="112" s="1"/>
  <c r="AD36" i="112"/>
  <c r="AB36" i="112"/>
  <c r="AF36" i="112" s="1"/>
  <c r="W36" i="112"/>
  <c r="U36" i="112"/>
  <c r="X36" i="112" s="1"/>
  <c r="P36" i="112"/>
  <c r="N36" i="112"/>
  <c r="M36" i="112" s="1"/>
  <c r="AK35" i="112"/>
  <c r="AI35" i="112"/>
  <c r="AH35" i="112" s="1"/>
  <c r="AD35" i="112"/>
  <c r="AB35" i="112"/>
  <c r="AF35" i="112" s="1"/>
  <c r="W35" i="112"/>
  <c r="U35" i="112"/>
  <c r="Z35" i="112" s="1"/>
  <c r="P35" i="112"/>
  <c r="N35" i="112"/>
  <c r="O35" i="112" s="1"/>
  <c r="AK33" i="112"/>
  <c r="AI33" i="112"/>
  <c r="AD33" i="112"/>
  <c r="AB33" i="112"/>
  <c r="AE33" i="112" s="1"/>
  <c r="W33" i="112"/>
  <c r="U33" i="112"/>
  <c r="Y33" i="112" s="1"/>
  <c r="P33" i="112"/>
  <c r="N33" i="112"/>
  <c r="R33" i="112" s="1"/>
  <c r="AK32" i="112"/>
  <c r="AI32" i="112"/>
  <c r="AM32" i="112" s="1"/>
  <c r="AD32" i="112"/>
  <c r="AB32" i="112"/>
  <c r="AC32" i="112" s="1"/>
  <c r="W32" i="112"/>
  <c r="U32" i="112"/>
  <c r="T32" i="112" s="1"/>
  <c r="P32" i="112"/>
  <c r="N32" i="112"/>
  <c r="R32" i="112" s="1"/>
  <c r="AK31" i="112"/>
  <c r="AI31" i="112"/>
  <c r="AH31" i="112" s="1"/>
  <c r="AD31" i="112"/>
  <c r="AB31" i="112"/>
  <c r="AG31" i="112" s="1"/>
  <c r="W31" i="112"/>
  <c r="U31" i="112"/>
  <c r="Z31" i="112" s="1"/>
  <c r="P31" i="112"/>
  <c r="N31" i="112"/>
  <c r="Q31" i="112" s="1"/>
  <c r="AK30" i="112"/>
  <c r="AI30" i="112"/>
  <c r="AL30" i="112" s="1"/>
  <c r="AD30" i="112"/>
  <c r="AB30" i="112"/>
  <c r="AF30" i="112" s="1"/>
  <c r="W30" i="112"/>
  <c r="U30" i="112"/>
  <c r="Y30" i="112" s="1"/>
  <c r="P30" i="112"/>
  <c r="N30" i="112"/>
  <c r="Q30" i="112" s="1"/>
  <c r="R34" i="112"/>
  <c r="L18" i="112"/>
  <c r="L17" i="112"/>
  <c r="L15" i="112"/>
  <c r="L14" i="112"/>
  <c r="L13" i="112"/>
  <c r="R61" i="111"/>
  <c r="R56" i="111"/>
  <c r="R48" i="111"/>
  <c r="R43" i="111"/>
  <c r="R40" i="111"/>
  <c r="R36" i="111"/>
  <c r="R84" i="111"/>
  <c r="AK83" i="111"/>
  <c r="AI83" i="111"/>
  <c r="AN83" i="111" s="1"/>
  <c r="AD83" i="111"/>
  <c r="AB83" i="111"/>
  <c r="AG83" i="111" s="1"/>
  <c r="W83" i="111"/>
  <c r="U83" i="111"/>
  <c r="X83" i="111" s="1"/>
  <c r="P83" i="111"/>
  <c r="N83" i="111"/>
  <c r="O83" i="111" s="1"/>
  <c r="AK82" i="111"/>
  <c r="AI82" i="111"/>
  <c r="AJ82" i="111" s="1"/>
  <c r="AD82" i="111"/>
  <c r="AB82" i="111"/>
  <c r="AC82" i="111" s="1"/>
  <c r="W82" i="111"/>
  <c r="U82" i="111"/>
  <c r="T82" i="111" s="1"/>
  <c r="P82" i="111"/>
  <c r="N82" i="111"/>
  <c r="M82" i="111" s="1"/>
  <c r="AK81" i="111"/>
  <c r="AI81" i="111"/>
  <c r="AH81" i="111" s="1"/>
  <c r="AD81" i="111"/>
  <c r="AB81" i="111"/>
  <c r="AA81" i="111" s="1"/>
  <c r="W81" i="111"/>
  <c r="U81" i="111"/>
  <c r="Z81" i="111" s="1"/>
  <c r="P81" i="111"/>
  <c r="N81" i="111"/>
  <c r="S81" i="111" s="1"/>
  <c r="AK80" i="111"/>
  <c r="AI80" i="111"/>
  <c r="AN80" i="111" s="1"/>
  <c r="AD80" i="111"/>
  <c r="AB80" i="111"/>
  <c r="AE80" i="111" s="1"/>
  <c r="W80" i="111"/>
  <c r="U80" i="111"/>
  <c r="T80" i="111" s="1"/>
  <c r="P80" i="111"/>
  <c r="N80" i="111"/>
  <c r="O80" i="111" s="1"/>
  <c r="AK79" i="111"/>
  <c r="AI79" i="111"/>
  <c r="AJ79" i="111" s="1"/>
  <c r="AD79" i="111"/>
  <c r="AB79" i="111"/>
  <c r="AG79" i="111" s="1"/>
  <c r="W79" i="111"/>
  <c r="U79" i="111"/>
  <c r="T79" i="111" s="1"/>
  <c r="P79" i="111"/>
  <c r="N79" i="111"/>
  <c r="M79" i="111" s="1"/>
  <c r="AK78" i="111"/>
  <c r="AI78" i="111"/>
  <c r="AH78" i="111" s="1"/>
  <c r="AD78" i="111"/>
  <c r="AB78" i="111"/>
  <c r="AG78" i="111" s="1"/>
  <c r="W78" i="111"/>
  <c r="U78" i="111"/>
  <c r="Z78" i="111" s="1"/>
  <c r="P78" i="111"/>
  <c r="N78" i="111"/>
  <c r="Q78" i="111" s="1"/>
  <c r="AK77" i="111"/>
  <c r="AI77" i="111"/>
  <c r="AL77" i="111" s="1"/>
  <c r="AD77" i="111"/>
  <c r="AB77" i="111"/>
  <c r="AG77" i="111" s="1"/>
  <c r="W77" i="111"/>
  <c r="U77" i="111"/>
  <c r="V77" i="111" s="1"/>
  <c r="P77" i="111"/>
  <c r="N77" i="111"/>
  <c r="O77" i="111" s="1"/>
  <c r="AK76" i="111"/>
  <c r="AI76" i="111"/>
  <c r="AN76" i="111" s="1"/>
  <c r="AD76" i="111"/>
  <c r="AB76" i="111"/>
  <c r="AA76" i="111" s="1"/>
  <c r="W76" i="111"/>
  <c r="U76" i="111"/>
  <c r="T76" i="111" s="1"/>
  <c r="P76" i="111"/>
  <c r="N76" i="111"/>
  <c r="S76" i="111" s="1"/>
  <c r="R75" i="111"/>
  <c r="AK71" i="111"/>
  <c r="AI71" i="111"/>
  <c r="AN71" i="111" s="1"/>
  <c r="AD71" i="111"/>
  <c r="AB71" i="111"/>
  <c r="AG71" i="111" s="1"/>
  <c r="W71" i="111"/>
  <c r="U71" i="111"/>
  <c r="V71" i="111" s="1"/>
  <c r="P71" i="111"/>
  <c r="N71" i="111"/>
  <c r="R71" i="111" s="1"/>
  <c r="AK70" i="111"/>
  <c r="AI70" i="111"/>
  <c r="AM70" i="111" s="1"/>
  <c r="AD70" i="111"/>
  <c r="AB70" i="111"/>
  <c r="AC70" i="111" s="1"/>
  <c r="W70" i="111"/>
  <c r="U70" i="111"/>
  <c r="Z70" i="111" s="1"/>
  <c r="P70" i="111"/>
  <c r="N70" i="111"/>
  <c r="M70" i="111" s="1"/>
  <c r="AK69" i="111"/>
  <c r="AI69" i="111"/>
  <c r="AH69" i="111" s="1"/>
  <c r="AD69" i="111"/>
  <c r="AB69" i="111"/>
  <c r="AA69" i="111" s="1"/>
  <c r="W69" i="111"/>
  <c r="U69" i="111"/>
  <c r="Z69" i="111" s="1"/>
  <c r="P69" i="111"/>
  <c r="N69" i="111"/>
  <c r="S69" i="111" s="1"/>
  <c r="AK68" i="111"/>
  <c r="AI68" i="111"/>
  <c r="AN68" i="111" s="1"/>
  <c r="AD68" i="111"/>
  <c r="AB68" i="111"/>
  <c r="AC68" i="111" s="1"/>
  <c r="W68" i="111"/>
  <c r="U68" i="111"/>
  <c r="V68" i="111" s="1"/>
  <c r="P68" i="111"/>
  <c r="N68" i="111"/>
  <c r="O68" i="111" s="1"/>
  <c r="AK67" i="111"/>
  <c r="AI67" i="111"/>
  <c r="AJ67" i="111" s="1"/>
  <c r="AD67" i="111"/>
  <c r="AB67" i="111"/>
  <c r="AG67" i="111" s="1"/>
  <c r="W67" i="111"/>
  <c r="U67" i="111"/>
  <c r="T67" i="111" s="1"/>
  <c r="P67" i="111"/>
  <c r="N67" i="111"/>
  <c r="M67" i="111" s="1"/>
  <c r="AK66" i="111"/>
  <c r="AI66" i="111"/>
  <c r="AH66" i="111" s="1"/>
  <c r="AD66" i="111"/>
  <c r="AB66" i="111"/>
  <c r="AG66" i="111" s="1"/>
  <c r="W66" i="111"/>
  <c r="U66" i="111"/>
  <c r="Z66" i="111" s="1"/>
  <c r="P66" i="111"/>
  <c r="N66" i="111"/>
  <c r="O66" i="111" s="1"/>
  <c r="AK65" i="111"/>
  <c r="AI65" i="111"/>
  <c r="AJ65" i="111" s="1"/>
  <c r="AD65" i="111"/>
  <c r="AB65" i="111"/>
  <c r="AA65" i="111" s="1"/>
  <c r="W65" i="111"/>
  <c r="U65" i="111"/>
  <c r="V65" i="111" s="1"/>
  <c r="P65" i="111"/>
  <c r="N65" i="111"/>
  <c r="S65" i="111" s="1"/>
  <c r="AK64" i="111"/>
  <c r="AI64" i="111"/>
  <c r="AN64" i="111" s="1"/>
  <c r="AD64" i="111"/>
  <c r="AB64" i="111"/>
  <c r="AA64" i="111" s="1"/>
  <c r="W64" i="111"/>
  <c r="U64" i="111"/>
  <c r="T64" i="111" s="1"/>
  <c r="P64" i="111"/>
  <c r="N64" i="111"/>
  <c r="S64" i="111" s="1"/>
  <c r="AK63" i="111"/>
  <c r="AI63" i="111"/>
  <c r="AN63" i="111" s="1"/>
  <c r="AD63" i="111"/>
  <c r="AB63" i="111"/>
  <c r="AG63" i="111" s="1"/>
  <c r="W63" i="111"/>
  <c r="U63" i="111"/>
  <c r="V63" i="111" s="1"/>
  <c r="P63" i="111"/>
  <c r="N63" i="111"/>
  <c r="AK62" i="111"/>
  <c r="AI62" i="111"/>
  <c r="AD62" i="111"/>
  <c r="AB62" i="111"/>
  <c r="AC62" i="111" s="1"/>
  <c r="W62" i="111"/>
  <c r="U62" i="111"/>
  <c r="Z62" i="111" s="1"/>
  <c r="P62" i="111"/>
  <c r="N62" i="111"/>
  <c r="M62" i="111" s="1"/>
  <c r="AK60" i="111"/>
  <c r="AI60" i="111"/>
  <c r="AH60" i="111" s="1"/>
  <c r="AD60" i="111"/>
  <c r="AB60" i="111"/>
  <c r="AA60" i="111" s="1"/>
  <c r="W60" i="111"/>
  <c r="U60" i="111"/>
  <c r="Z60" i="111" s="1"/>
  <c r="P60" i="111"/>
  <c r="N60" i="111"/>
  <c r="S60" i="111" s="1"/>
  <c r="AK59" i="111"/>
  <c r="AI59" i="111"/>
  <c r="AN59" i="111" s="1"/>
  <c r="AD59" i="111"/>
  <c r="AB59" i="111"/>
  <c r="AF59" i="111" s="1"/>
  <c r="W59" i="111"/>
  <c r="U59" i="111"/>
  <c r="P59" i="111"/>
  <c r="N59" i="111"/>
  <c r="O59" i="111" s="1"/>
  <c r="AK58" i="111"/>
  <c r="AI58" i="111"/>
  <c r="AJ58" i="111" s="1"/>
  <c r="AD58" i="111"/>
  <c r="AB58" i="111"/>
  <c r="W58" i="111"/>
  <c r="U58" i="111"/>
  <c r="Y58" i="111" s="1"/>
  <c r="P58" i="111"/>
  <c r="N58" i="111"/>
  <c r="M58" i="111" s="1"/>
  <c r="AK57" i="111"/>
  <c r="AI57" i="111"/>
  <c r="AH57" i="111" s="1"/>
  <c r="AD57" i="111"/>
  <c r="AB57" i="111"/>
  <c r="AF57" i="111" s="1"/>
  <c r="W57" i="111"/>
  <c r="U57" i="111"/>
  <c r="Z57" i="111" s="1"/>
  <c r="P57" i="111"/>
  <c r="N57" i="111"/>
  <c r="Q57" i="111" s="1"/>
  <c r="AK55" i="111"/>
  <c r="AI55" i="111"/>
  <c r="AJ55" i="111" s="1"/>
  <c r="AD55" i="111"/>
  <c r="AB55" i="111"/>
  <c r="W55" i="111"/>
  <c r="U55" i="111"/>
  <c r="X55" i="111" s="1"/>
  <c r="P55" i="111"/>
  <c r="N55" i="111"/>
  <c r="AK54" i="111"/>
  <c r="AI54" i="111"/>
  <c r="AN54" i="111" s="1"/>
  <c r="AD54" i="111"/>
  <c r="AB54" i="111"/>
  <c r="AA54" i="111" s="1"/>
  <c r="W54" i="111"/>
  <c r="U54" i="111"/>
  <c r="T54" i="111" s="1"/>
  <c r="P54" i="111"/>
  <c r="N54" i="111"/>
  <c r="R54" i="111" s="1"/>
  <c r="AK53" i="111"/>
  <c r="AI53" i="111"/>
  <c r="AM53" i="111" s="1"/>
  <c r="AD53" i="111"/>
  <c r="AB53" i="111"/>
  <c r="AG53" i="111" s="1"/>
  <c r="W53" i="111"/>
  <c r="U53" i="111"/>
  <c r="V53" i="111" s="1"/>
  <c r="P53" i="111"/>
  <c r="N53" i="111"/>
  <c r="M53" i="111" s="1"/>
  <c r="R52" i="111"/>
  <c r="AK51" i="111"/>
  <c r="AI51" i="111"/>
  <c r="AJ51" i="111" s="1"/>
  <c r="AD51" i="111"/>
  <c r="AB51" i="111"/>
  <c r="AA51" i="111" s="1"/>
  <c r="W51" i="111"/>
  <c r="U51" i="111"/>
  <c r="P51" i="111"/>
  <c r="N51" i="111"/>
  <c r="M51" i="111" s="1"/>
  <c r="AK50" i="111"/>
  <c r="AI50" i="111"/>
  <c r="AH50" i="111" s="1"/>
  <c r="AD50" i="111"/>
  <c r="AB50" i="111"/>
  <c r="AA50" i="111" s="1"/>
  <c r="W50" i="111"/>
  <c r="U50" i="111"/>
  <c r="Z50" i="111" s="1"/>
  <c r="P50" i="111"/>
  <c r="N50" i="111"/>
  <c r="S50" i="111" s="1"/>
  <c r="AK49" i="111"/>
  <c r="AI49" i="111"/>
  <c r="AM49" i="111" s="1"/>
  <c r="AD49" i="111"/>
  <c r="AB49" i="111"/>
  <c r="AF49" i="111" s="1"/>
  <c r="W49" i="111"/>
  <c r="U49" i="111"/>
  <c r="V49" i="111" s="1"/>
  <c r="P49" i="111"/>
  <c r="N49" i="111"/>
  <c r="S49" i="111" s="1"/>
  <c r="AK47" i="111"/>
  <c r="AI47" i="111"/>
  <c r="AJ47" i="111" s="1"/>
  <c r="AD47" i="111"/>
  <c r="AB47" i="111"/>
  <c r="AE47" i="111" s="1"/>
  <c r="W47" i="111"/>
  <c r="U47" i="111"/>
  <c r="T47" i="111" s="1"/>
  <c r="P47" i="111"/>
  <c r="N47" i="111"/>
  <c r="O47" i="111" s="1"/>
  <c r="AK46" i="111"/>
  <c r="AI46" i="111"/>
  <c r="AH46" i="111" s="1"/>
  <c r="AD46" i="111"/>
  <c r="AB46" i="111"/>
  <c r="AG46" i="111" s="1"/>
  <c r="W46" i="111"/>
  <c r="U46" i="111"/>
  <c r="Y46" i="111" s="1"/>
  <c r="P46" i="111"/>
  <c r="N46" i="111"/>
  <c r="Q46" i="111" s="1"/>
  <c r="AK45" i="111"/>
  <c r="AI45" i="111"/>
  <c r="AJ45" i="111" s="1"/>
  <c r="AD45" i="111"/>
  <c r="AB45" i="111"/>
  <c r="AC45" i="111" s="1"/>
  <c r="W45" i="111"/>
  <c r="U45" i="111"/>
  <c r="T45" i="111" s="1"/>
  <c r="P45" i="111"/>
  <c r="N45" i="111"/>
  <c r="M45" i="111" s="1"/>
  <c r="AK44" i="111"/>
  <c r="AI44" i="111"/>
  <c r="AH44" i="111" s="1"/>
  <c r="AD44" i="111"/>
  <c r="AB44" i="111"/>
  <c r="AG44" i="111" s="1"/>
  <c r="W44" i="111"/>
  <c r="U44" i="111"/>
  <c r="Y44" i="111" s="1"/>
  <c r="P44" i="111"/>
  <c r="N44" i="111"/>
  <c r="Q44" i="111" s="1"/>
  <c r="AK42" i="111"/>
  <c r="AI42" i="111"/>
  <c r="AL42" i="111" s="1"/>
  <c r="AD42" i="111"/>
  <c r="AB42" i="111"/>
  <c r="AE42" i="111" s="1"/>
  <c r="W42" i="111"/>
  <c r="U42" i="111"/>
  <c r="V42" i="111" s="1"/>
  <c r="P42" i="111"/>
  <c r="N42" i="111"/>
  <c r="M42" i="111" s="1"/>
  <c r="AK41" i="111"/>
  <c r="AI41" i="111"/>
  <c r="AH41" i="111" s="1"/>
  <c r="AD41" i="111"/>
  <c r="AB41" i="111"/>
  <c r="AA41" i="111" s="1"/>
  <c r="W41" i="111"/>
  <c r="U41" i="111"/>
  <c r="Z41" i="111" s="1"/>
  <c r="P41" i="111"/>
  <c r="N41" i="111"/>
  <c r="S41" i="111" s="1"/>
  <c r="AK39" i="111"/>
  <c r="AI39" i="111"/>
  <c r="AN39" i="111" s="1"/>
  <c r="AD39" i="111"/>
  <c r="AB39" i="111"/>
  <c r="AF39" i="111" s="1"/>
  <c r="W39" i="111"/>
  <c r="U39" i="111"/>
  <c r="X39" i="111" s="1"/>
  <c r="P39" i="111"/>
  <c r="N39" i="111"/>
  <c r="S39" i="111" s="1"/>
  <c r="AK38" i="111"/>
  <c r="AI38" i="111"/>
  <c r="AN38" i="111" s="1"/>
  <c r="AD38" i="111"/>
  <c r="AB38" i="111"/>
  <c r="AC38" i="111" s="1"/>
  <c r="W38" i="111"/>
  <c r="U38" i="111"/>
  <c r="X38" i="111" s="1"/>
  <c r="P38" i="111"/>
  <c r="N38" i="111"/>
  <c r="M38" i="111" s="1"/>
  <c r="AK37" i="111"/>
  <c r="AI37" i="111"/>
  <c r="AH37" i="111" s="1"/>
  <c r="AD37" i="111"/>
  <c r="AB37" i="111"/>
  <c r="AA37" i="111" s="1"/>
  <c r="W37" i="111"/>
  <c r="U37" i="111"/>
  <c r="Z37" i="111" s="1"/>
  <c r="P37" i="111"/>
  <c r="N37" i="111"/>
  <c r="R37" i="111" s="1"/>
  <c r="AK35" i="111"/>
  <c r="AI35" i="111"/>
  <c r="AM35" i="111" s="1"/>
  <c r="AD35" i="111"/>
  <c r="AB35" i="111"/>
  <c r="AE35" i="111" s="1"/>
  <c r="W35" i="111"/>
  <c r="U35" i="111"/>
  <c r="T35" i="111" s="1"/>
  <c r="P35" i="111"/>
  <c r="N35" i="111"/>
  <c r="O35" i="111" s="1"/>
  <c r="AK34" i="111"/>
  <c r="AI34" i="111"/>
  <c r="AJ34" i="111" s="1"/>
  <c r="AD34" i="111"/>
  <c r="AB34" i="111"/>
  <c r="AF34" i="111" s="1"/>
  <c r="W34" i="111"/>
  <c r="U34" i="111"/>
  <c r="T34" i="111" s="1"/>
  <c r="P34" i="111"/>
  <c r="N34" i="111"/>
  <c r="M34" i="111" s="1"/>
  <c r="AK33" i="111"/>
  <c r="AI33" i="111"/>
  <c r="AH33" i="111" s="1"/>
  <c r="AD33" i="111"/>
  <c r="AB33" i="111"/>
  <c r="AG33" i="111" s="1"/>
  <c r="W33" i="111"/>
  <c r="U33" i="111"/>
  <c r="Y33" i="111" s="1"/>
  <c r="P33" i="111"/>
  <c r="N33" i="111"/>
  <c r="Q33" i="111" s="1"/>
  <c r="AK31" i="111"/>
  <c r="AI31" i="111"/>
  <c r="AL31" i="111" s="1"/>
  <c r="AD31" i="111"/>
  <c r="AB31" i="111"/>
  <c r="AA31" i="111" s="1"/>
  <c r="W31" i="111"/>
  <c r="U31" i="111"/>
  <c r="V31" i="111" s="1"/>
  <c r="P31" i="111"/>
  <c r="N31" i="111"/>
  <c r="R31" i="111" s="1"/>
  <c r="AK30" i="111"/>
  <c r="AI30" i="111"/>
  <c r="AJ30" i="111" s="1"/>
  <c r="AD30" i="111"/>
  <c r="AB30" i="111"/>
  <c r="AA30" i="111" s="1"/>
  <c r="W30" i="111"/>
  <c r="U30" i="111"/>
  <c r="V30" i="111" s="1"/>
  <c r="P30" i="111"/>
  <c r="N30" i="111"/>
  <c r="S30" i="111" s="1"/>
  <c r="R32" i="111"/>
  <c r="L18" i="111"/>
  <c r="L17" i="111"/>
  <c r="L15" i="111"/>
  <c r="L14" i="111"/>
  <c r="L13" i="111"/>
  <c r="R69" i="110"/>
  <c r="AK68" i="110"/>
  <c r="AI68" i="110"/>
  <c r="AH68" i="110"/>
  <c r="AD68" i="110"/>
  <c r="AB68" i="110"/>
  <c r="AA68" i="110"/>
  <c r="W68" i="110"/>
  <c r="U68" i="110"/>
  <c r="T68" i="110"/>
  <c r="P68" i="110"/>
  <c r="N68" i="110"/>
  <c r="M68" i="110"/>
  <c r="AK67" i="110"/>
  <c r="AI67" i="110"/>
  <c r="AH67" i="110"/>
  <c r="AD67" i="110"/>
  <c r="AB67" i="110"/>
  <c r="AA67" i="110"/>
  <c r="W67" i="110"/>
  <c r="U67" i="110"/>
  <c r="T67" i="110"/>
  <c r="P67" i="110"/>
  <c r="N67" i="110"/>
  <c r="M67" i="110"/>
  <c r="AK66" i="110"/>
  <c r="AI66" i="110"/>
  <c r="AH66" i="110"/>
  <c r="AD66" i="110"/>
  <c r="AB66" i="110"/>
  <c r="AA66" i="110"/>
  <c r="W66" i="110"/>
  <c r="U66" i="110"/>
  <c r="T66" i="110"/>
  <c r="P66" i="110"/>
  <c r="N66" i="110"/>
  <c r="M66" i="110"/>
  <c r="R65" i="110"/>
  <c r="R61" i="110"/>
  <c r="AK55" i="110"/>
  <c r="AI55" i="110"/>
  <c r="AH55" i="110" s="1"/>
  <c r="AD55" i="110"/>
  <c r="AB55" i="110"/>
  <c r="AA55" i="110"/>
  <c r="W55" i="110"/>
  <c r="U55" i="110"/>
  <c r="T55" i="110" s="1"/>
  <c r="P55" i="110"/>
  <c r="N55" i="110"/>
  <c r="M55" i="110"/>
  <c r="AK54" i="110"/>
  <c r="AI54" i="110"/>
  <c r="AH54" i="110"/>
  <c r="AD54" i="110"/>
  <c r="AB54" i="110"/>
  <c r="AA54" i="110" s="1"/>
  <c r="W54" i="110"/>
  <c r="U54" i="110"/>
  <c r="T54" i="110" s="1"/>
  <c r="P54" i="110"/>
  <c r="N54" i="110"/>
  <c r="M54" i="110" s="1"/>
  <c r="AK53" i="110"/>
  <c r="AI53" i="110"/>
  <c r="AH53" i="110"/>
  <c r="AD53" i="110"/>
  <c r="AB53" i="110"/>
  <c r="AA53" i="110"/>
  <c r="W53" i="110"/>
  <c r="U53" i="110"/>
  <c r="T53" i="110"/>
  <c r="P53" i="110"/>
  <c r="N53" i="110"/>
  <c r="M53" i="110"/>
  <c r="R52" i="110"/>
  <c r="R44" i="110"/>
  <c r="AK43" i="110"/>
  <c r="AI43" i="110"/>
  <c r="AH43" i="110" s="1"/>
  <c r="AD43" i="110"/>
  <c r="AB43" i="110"/>
  <c r="AA43" i="110" s="1"/>
  <c r="W43" i="110"/>
  <c r="U43" i="110"/>
  <c r="T43" i="110" s="1"/>
  <c r="P43" i="110"/>
  <c r="N43" i="110"/>
  <c r="M43" i="110" s="1"/>
  <c r="AK42" i="110"/>
  <c r="AI42" i="110"/>
  <c r="AH42" i="110" s="1"/>
  <c r="AD42" i="110"/>
  <c r="AB42" i="110"/>
  <c r="AA42" i="110" s="1"/>
  <c r="W42" i="110"/>
  <c r="U42" i="110"/>
  <c r="P42" i="110"/>
  <c r="N42" i="110"/>
  <c r="AK41" i="110"/>
  <c r="AI41" i="110"/>
  <c r="AD41" i="110"/>
  <c r="AB41" i="110"/>
  <c r="W41" i="110"/>
  <c r="U41" i="110"/>
  <c r="P41" i="110"/>
  <c r="N41" i="110"/>
  <c r="M41" i="110" s="1"/>
  <c r="R40" i="110"/>
  <c r="R84" i="110"/>
  <c r="AK83" i="110"/>
  <c r="AI83" i="110"/>
  <c r="AH83" i="110" s="1"/>
  <c r="AD83" i="110"/>
  <c r="AB83" i="110"/>
  <c r="AA83" i="110" s="1"/>
  <c r="W83" i="110"/>
  <c r="U83" i="110"/>
  <c r="T83" i="110" s="1"/>
  <c r="P83" i="110"/>
  <c r="N83" i="110"/>
  <c r="M83" i="110" s="1"/>
  <c r="AK82" i="110"/>
  <c r="AI82" i="110"/>
  <c r="AH82" i="110" s="1"/>
  <c r="AD82" i="110"/>
  <c r="AB82" i="110"/>
  <c r="AA82" i="110"/>
  <c r="W82" i="110"/>
  <c r="U82" i="110"/>
  <c r="T82" i="110" s="1"/>
  <c r="P82" i="110"/>
  <c r="N82" i="110"/>
  <c r="M82" i="110" s="1"/>
  <c r="AK81" i="110"/>
  <c r="AI81" i="110"/>
  <c r="AH81" i="110" s="1"/>
  <c r="AD81" i="110"/>
  <c r="AB81" i="110"/>
  <c r="AA81" i="110"/>
  <c r="W81" i="110"/>
  <c r="U81" i="110"/>
  <c r="T81" i="110"/>
  <c r="P81" i="110"/>
  <c r="N81" i="110"/>
  <c r="M81" i="110"/>
  <c r="AK80" i="110"/>
  <c r="AI80" i="110"/>
  <c r="AH80" i="110" s="1"/>
  <c r="AD80" i="110"/>
  <c r="AB80" i="110"/>
  <c r="AA80" i="110" s="1"/>
  <c r="W80" i="110"/>
  <c r="U80" i="110"/>
  <c r="T80" i="110" s="1"/>
  <c r="P80" i="110"/>
  <c r="N80" i="110"/>
  <c r="M80" i="110"/>
  <c r="AK79" i="110"/>
  <c r="AI79" i="110"/>
  <c r="AH79" i="110" s="1"/>
  <c r="AD79" i="110"/>
  <c r="AB79" i="110"/>
  <c r="AA79" i="110"/>
  <c r="W79" i="110"/>
  <c r="U79" i="110"/>
  <c r="T79" i="110" s="1"/>
  <c r="P79" i="110"/>
  <c r="N79" i="110"/>
  <c r="M79" i="110" s="1"/>
  <c r="AK78" i="110"/>
  <c r="AI78" i="110"/>
  <c r="AH78" i="110" s="1"/>
  <c r="AD78" i="110"/>
  <c r="AB78" i="110"/>
  <c r="AA78" i="110" s="1"/>
  <c r="W78" i="110"/>
  <c r="U78" i="110"/>
  <c r="T78" i="110" s="1"/>
  <c r="P78" i="110"/>
  <c r="N78" i="110"/>
  <c r="M78" i="110"/>
  <c r="AK77" i="110"/>
  <c r="AI77" i="110"/>
  <c r="AH77" i="110" s="1"/>
  <c r="AD77" i="110"/>
  <c r="AB77" i="110"/>
  <c r="AA77" i="110"/>
  <c r="W77" i="110"/>
  <c r="U77" i="110"/>
  <c r="T77" i="110" s="1"/>
  <c r="P77" i="110"/>
  <c r="N77" i="110"/>
  <c r="M77" i="110"/>
  <c r="AK76" i="110"/>
  <c r="AI76" i="110"/>
  <c r="AH76" i="110" s="1"/>
  <c r="AD76" i="110"/>
  <c r="AB76" i="110"/>
  <c r="AA76" i="110" s="1"/>
  <c r="W76" i="110"/>
  <c r="U76" i="110"/>
  <c r="T76" i="110" s="1"/>
  <c r="P76" i="110"/>
  <c r="N76" i="110"/>
  <c r="M76" i="110" s="1"/>
  <c r="R75" i="110"/>
  <c r="AK71" i="110"/>
  <c r="AI71" i="110"/>
  <c r="AD71" i="110"/>
  <c r="AB71" i="110"/>
  <c r="W71" i="110"/>
  <c r="U71" i="110"/>
  <c r="P71" i="110"/>
  <c r="N71" i="110"/>
  <c r="AK70" i="110"/>
  <c r="AI70" i="110"/>
  <c r="AH70" i="110" s="1"/>
  <c r="AD70" i="110"/>
  <c r="AB70" i="110"/>
  <c r="W70" i="110"/>
  <c r="U70" i="110"/>
  <c r="T70" i="110" s="1"/>
  <c r="P70" i="110"/>
  <c r="N70" i="110"/>
  <c r="AK64" i="110"/>
  <c r="AI64" i="110"/>
  <c r="AD64" i="110"/>
  <c r="AB64" i="110"/>
  <c r="W64" i="110"/>
  <c r="U64" i="110"/>
  <c r="T64" i="110" s="1"/>
  <c r="P64" i="110"/>
  <c r="N64" i="110"/>
  <c r="M64" i="110" s="1"/>
  <c r="AK63" i="110"/>
  <c r="AI63" i="110"/>
  <c r="AH63" i="110" s="1"/>
  <c r="AD63" i="110"/>
  <c r="AB63" i="110"/>
  <c r="W63" i="110"/>
  <c r="U63" i="110"/>
  <c r="P63" i="110"/>
  <c r="N63" i="110"/>
  <c r="M63" i="110" s="1"/>
  <c r="AK62" i="110"/>
  <c r="AI62" i="110"/>
  <c r="AD62" i="110"/>
  <c r="AB62" i="110"/>
  <c r="W62" i="110"/>
  <c r="U62" i="110"/>
  <c r="P62" i="110"/>
  <c r="N62" i="110"/>
  <c r="M62" i="110" s="1"/>
  <c r="AK60" i="110"/>
  <c r="AI60" i="110"/>
  <c r="AD60" i="110"/>
  <c r="AB60" i="110"/>
  <c r="W60" i="110"/>
  <c r="U60" i="110"/>
  <c r="T60" i="110" s="1"/>
  <c r="P60" i="110"/>
  <c r="N60" i="110"/>
  <c r="AK59" i="110"/>
  <c r="AI59" i="110"/>
  <c r="AH59" i="110" s="1"/>
  <c r="AD59" i="110"/>
  <c r="AB59" i="110"/>
  <c r="AA59" i="110" s="1"/>
  <c r="W59" i="110"/>
  <c r="U59" i="110"/>
  <c r="P59" i="110"/>
  <c r="N59" i="110"/>
  <c r="AK58" i="110"/>
  <c r="AI58" i="110"/>
  <c r="AD58" i="110"/>
  <c r="AB58" i="110"/>
  <c r="W58" i="110"/>
  <c r="U58" i="110"/>
  <c r="P58" i="110"/>
  <c r="N58" i="110"/>
  <c r="AK57" i="110"/>
  <c r="AI57" i="110"/>
  <c r="AH57" i="110" s="1"/>
  <c r="AD57" i="110"/>
  <c r="AB57" i="110"/>
  <c r="W57" i="110"/>
  <c r="U57" i="110"/>
  <c r="P57" i="110"/>
  <c r="N57" i="110"/>
  <c r="R56" i="110"/>
  <c r="AK51" i="110"/>
  <c r="AI51" i="110"/>
  <c r="AD51" i="110"/>
  <c r="AB51" i="110"/>
  <c r="W51" i="110"/>
  <c r="U51" i="110"/>
  <c r="P51" i="110"/>
  <c r="N51" i="110"/>
  <c r="Q51" i="110" s="1"/>
  <c r="AK50" i="110"/>
  <c r="AI50" i="110"/>
  <c r="AD50" i="110"/>
  <c r="AB50" i="110"/>
  <c r="W50" i="110"/>
  <c r="U50" i="110"/>
  <c r="P50" i="110"/>
  <c r="N50" i="110"/>
  <c r="AK49" i="110"/>
  <c r="AI49" i="110"/>
  <c r="AD49" i="110"/>
  <c r="AB49" i="110"/>
  <c r="W49" i="110"/>
  <c r="U49" i="110"/>
  <c r="T49" i="110" s="1"/>
  <c r="P49" i="110"/>
  <c r="N49" i="110"/>
  <c r="AK48" i="110"/>
  <c r="AI48" i="110"/>
  <c r="AD48" i="110"/>
  <c r="AB48" i="110"/>
  <c r="W48" i="110"/>
  <c r="U48" i="110"/>
  <c r="P48" i="110"/>
  <c r="N48" i="110"/>
  <c r="AK47" i="110"/>
  <c r="AI47" i="110"/>
  <c r="AD47" i="110"/>
  <c r="AB47" i="110"/>
  <c r="W47" i="110"/>
  <c r="U47" i="110"/>
  <c r="T47" i="110" s="1"/>
  <c r="P47" i="110"/>
  <c r="N47" i="110"/>
  <c r="AK46" i="110"/>
  <c r="AI46" i="110"/>
  <c r="AD46" i="110"/>
  <c r="AB46" i="110"/>
  <c r="W46" i="110"/>
  <c r="U46" i="110"/>
  <c r="P46" i="110"/>
  <c r="N46" i="110"/>
  <c r="AK45" i="110"/>
  <c r="AI45" i="110"/>
  <c r="AD45" i="110"/>
  <c r="AB45" i="110"/>
  <c r="W45" i="110"/>
  <c r="U45" i="110"/>
  <c r="T45" i="110" s="1"/>
  <c r="P45" i="110"/>
  <c r="N45" i="110"/>
  <c r="AK39" i="110"/>
  <c r="AI39" i="110"/>
  <c r="AH39" i="110" s="1"/>
  <c r="AD39" i="110"/>
  <c r="AB39" i="110"/>
  <c r="W39" i="110"/>
  <c r="U39" i="110"/>
  <c r="P39" i="110"/>
  <c r="N39" i="110"/>
  <c r="AK38" i="110"/>
  <c r="AI38" i="110"/>
  <c r="AD38" i="110"/>
  <c r="AB38" i="110"/>
  <c r="W38" i="110"/>
  <c r="U38" i="110"/>
  <c r="T38" i="110" s="1"/>
  <c r="P38" i="110"/>
  <c r="N38" i="110"/>
  <c r="AK37" i="110"/>
  <c r="AI37" i="110"/>
  <c r="AD37" i="110"/>
  <c r="AB37" i="110"/>
  <c r="W37" i="110"/>
  <c r="U37" i="110"/>
  <c r="P37" i="110"/>
  <c r="N37" i="110"/>
  <c r="Q37" i="110" s="1"/>
  <c r="AK36" i="110"/>
  <c r="AI36" i="110"/>
  <c r="AD36" i="110"/>
  <c r="AB36" i="110"/>
  <c r="W36" i="110"/>
  <c r="U36" i="110"/>
  <c r="P36" i="110"/>
  <c r="N36" i="110"/>
  <c r="AK35" i="110"/>
  <c r="AI35" i="110"/>
  <c r="AD35" i="110"/>
  <c r="AB35" i="110"/>
  <c r="W35" i="110"/>
  <c r="U35" i="110"/>
  <c r="P35" i="110"/>
  <c r="N35" i="110"/>
  <c r="AK34" i="110"/>
  <c r="AI34" i="110"/>
  <c r="AD34" i="110"/>
  <c r="AB34" i="110"/>
  <c r="W34" i="110"/>
  <c r="U34" i="110"/>
  <c r="T34" i="110" s="1"/>
  <c r="P34" i="110"/>
  <c r="N34" i="110"/>
  <c r="AK33" i="110"/>
  <c r="AI33" i="110"/>
  <c r="AD33" i="110"/>
  <c r="AB33" i="110"/>
  <c r="W33" i="110"/>
  <c r="U33" i="110"/>
  <c r="P33" i="110"/>
  <c r="N33" i="110"/>
  <c r="AK31" i="110"/>
  <c r="AI31" i="110"/>
  <c r="AJ31" i="110" s="1"/>
  <c r="AD31" i="110"/>
  <c r="AB31" i="110"/>
  <c r="W31" i="110"/>
  <c r="U31" i="110"/>
  <c r="P31" i="110"/>
  <c r="N31" i="110"/>
  <c r="M31" i="110" s="1"/>
  <c r="AK30" i="110"/>
  <c r="AI30" i="110"/>
  <c r="AD30" i="110"/>
  <c r="AB30" i="110"/>
  <c r="W30" i="110"/>
  <c r="U30" i="110"/>
  <c r="T30" i="110" s="1"/>
  <c r="P30" i="110"/>
  <c r="N30" i="110"/>
  <c r="M30" i="110" s="1"/>
  <c r="R32" i="110"/>
  <c r="L18" i="110"/>
  <c r="L17" i="110"/>
  <c r="L15" i="110"/>
  <c r="L14" i="110"/>
  <c r="L13" i="110"/>
  <c r="AK57" i="109"/>
  <c r="AI57" i="109"/>
  <c r="AH57" i="109" s="1"/>
  <c r="AD57" i="109"/>
  <c r="AB57" i="109"/>
  <c r="AA57" i="109" s="1"/>
  <c r="W57" i="109"/>
  <c r="U57" i="109"/>
  <c r="T57" i="109" s="1"/>
  <c r="P57" i="109"/>
  <c r="N57" i="109"/>
  <c r="M57" i="109" s="1"/>
  <c r="R63" i="109"/>
  <c r="AK62" i="109"/>
  <c r="AI62" i="109"/>
  <c r="AH62" i="109" s="1"/>
  <c r="AD62" i="109"/>
  <c r="AB62" i="109"/>
  <c r="AA62" i="109" s="1"/>
  <c r="W62" i="109"/>
  <c r="U62" i="109"/>
  <c r="T62" i="109" s="1"/>
  <c r="P62" i="109"/>
  <c r="N62" i="109"/>
  <c r="M62" i="109" s="1"/>
  <c r="AK61" i="109"/>
  <c r="AI61" i="109"/>
  <c r="AH61" i="109" s="1"/>
  <c r="AD61" i="109"/>
  <c r="AB61" i="109"/>
  <c r="AA61" i="109" s="1"/>
  <c r="W61" i="109"/>
  <c r="U61" i="109"/>
  <c r="T61" i="109" s="1"/>
  <c r="P61" i="109"/>
  <c r="N61" i="109"/>
  <c r="M61" i="109" s="1"/>
  <c r="AK60" i="109"/>
  <c r="AI60" i="109"/>
  <c r="AH60" i="109" s="1"/>
  <c r="AD60" i="109"/>
  <c r="AB60" i="109"/>
  <c r="AA60" i="109"/>
  <c r="W60" i="109"/>
  <c r="U60" i="109"/>
  <c r="T60" i="109" s="1"/>
  <c r="P60" i="109"/>
  <c r="N60" i="109"/>
  <c r="M60" i="109" s="1"/>
  <c r="AK59" i="109"/>
  <c r="AI59" i="109"/>
  <c r="AH59" i="109" s="1"/>
  <c r="AD59" i="109"/>
  <c r="AB59" i="109"/>
  <c r="AA59" i="109" s="1"/>
  <c r="W59" i="109"/>
  <c r="U59" i="109"/>
  <c r="T59" i="109" s="1"/>
  <c r="P59" i="109"/>
  <c r="N59" i="109"/>
  <c r="M59" i="109"/>
  <c r="AK58" i="109"/>
  <c r="AI58" i="109"/>
  <c r="AH58" i="109"/>
  <c r="AD58" i="109"/>
  <c r="AB58" i="109"/>
  <c r="AA58" i="109" s="1"/>
  <c r="W58" i="109"/>
  <c r="U58" i="109"/>
  <c r="T58" i="109" s="1"/>
  <c r="P58" i="109"/>
  <c r="N58" i="109"/>
  <c r="M58" i="109" s="1"/>
  <c r="AK56" i="109"/>
  <c r="AI56" i="109"/>
  <c r="AH56" i="109" s="1"/>
  <c r="AD56" i="109"/>
  <c r="AB56" i="109"/>
  <c r="AA56" i="109" s="1"/>
  <c r="W56" i="109"/>
  <c r="U56" i="109"/>
  <c r="T56" i="109" s="1"/>
  <c r="P56" i="109"/>
  <c r="N56" i="109"/>
  <c r="M56" i="109" s="1"/>
  <c r="AK55" i="109"/>
  <c r="AI55" i="109"/>
  <c r="AH55" i="109" s="1"/>
  <c r="AD55" i="109"/>
  <c r="AB55" i="109"/>
  <c r="AA55" i="109" s="1"/>
  <c r="W55" i="109"/>
  <c r="U55" i="109"/>
  <c r="T55" i="109"/>
  <c r="P55" i="109"/>
  <c r="N55" i="109"/>
  <c r="M55" i="109" s="1"/>
  <c r="AK54" i="109"/>
  <c r="AI54" i="109"/>
  <c r="AH54" i="109" s="1"/>
  <c r="AD54" i="109"/>
  <c r="AB54" i="109"/>
  <c r="AA54" i="109"/>
  <c r="W54" i="109"/>
  <c r="U54" i="109"/>
  <c r="T54" i="109" s="1"/>
  <c r="P54" i="109"/>
  <c r="N54" i="109"/>
  <c r="M54" i="109"/>
  <c r="R53" i="109"/>
  <c r="R43" i="109"/>
  <c r="R82" i="109"/>
  <c r="AK81" i="109"/>
  <c r="AI81" i="109"/>
  <c r="AH81" i="109"/>
  <c r="AD81" i="109"/>
  <c r="AB81" i="109"/>
  <c r="AA81" i="109" s="1"/>
  <c r="W81" i="109"/>
  <c r="U81" i="109"/>
  <c r="T81" i="109"/>
  <c r="P81" i="109"/>
  <c r="N81" i="109"/>
  <c r="M81" i="109"/>
  <c r="AK80" i="109"/>
  <c r="AI80" i="109"/>
  <c r="AH80" i="109" s="1"/>
  <c r="AD80" i="109"/>
  <c r="AB80" i="109"/>
  <c r="AA80" i="109" s="1"/>
  <c r="W80" i="109"/>
  <c r="U80" i="109"/>
  <c r="T80" i="109" s="1"/>
  <c r="P80" i="109"/>
  <c r="N80" i="109"/>
  <c r="M80" i="109"/>
  <c r="AK79" i="109"/>
  <c r="AI79" i="109"/>
  <c r="AH79" i="109" s="1"/>
  <c r="AD79" i="109"/>
  <c r="AB79" i="109"/>
  <c r="AA79" i="109" s="1"/>
  <c r="W79" i="109"/>
  <c r="U79" i="109"/>
  <c r="T79" i="109"/>
  <c r="P79" i="109"/>
  <c r="N79" i="109"/>
  <c r="M79" i="109" s="1"/>
  <c r="AK78" i="109"/>
  <c r="AI78" i="109"/>
  <c r="AH78" i="109"/>
  <c r="AD78" i="109"/>
  <c r="AB78" i="109"/>
  <c r="AA78" i="109" s="1"/>
  <c r="W78" i="109"/>
  <c r="U78" i="109"/>
  <c r="T78" i="109" s="1"/>
  <c r="P78" i="109"/>
  <c r="N78" i="109"/>
  <c r="M78" i="109" s="1"/>
  <c r="AK77" i="109"/>
  <c r="AI77" i="109"/>
  <c r="AH77" i="109"/>
  <c r="AD77" i="109"/>
  <c r="AB77" i="109"/>
  <c r="AA77" i="109" s="1"/>
  <c r="W77" i="109"/>
  <c r="U77" i="109"/>
  <c r="T77" i="109"/>
  <c r="P77" i="109"/>
  <c r="N77" i="109"/>
  <c r="M77" i="109" s="1"/>
  <c r="AK76" i="109"/>
  <c r="AI76" i="109"/>
  <c r="AH76" i="109" s="1"/>
  <c r="AD76" i="109"/>
  <c r="AB76" i="109"/>
  <c r="AA76" i="109" s="1"/>
  <c r="W76" i="109"/>
  <c r="U76" i="109"/>
  <c r="T76" i="109" s="1"/>
  <c r="P76" i="109"/>
  <c r="N76" i="109"/>
  <c r="M76" i="109" s="1"/>
  <c r="AK75" i="109"/>
  <c r="AI75" i="109"/>
  <c r="AH75" i="109" s="1"/>
  <c r="AD75" i="109"/>
  <c r="AB75" i="109"/>
  <c r="AA75" i="109" s="1"/>
  <c r="W75" i="109"/>
  <c r="U75" i="109"/>
  <c r="T75" i="109" s="1"/>
  <c r="P75" i="109"/>
  <c r="N75" i="109"/>
  <c r="AK74" i="109"/>
  <c r="AI74" i="109"/>
  <c r="AD74" i="109"/>
  <c r="AB74" i="109"/>
  <c r="W74" i="109"/>
  <c r="U74" i="109"/>
  <c r="P74" i="109"/>
  <c r="N74" i="109"/>
  <c r="R73" i="109"/>
  <c r="AK69" i="109"/>
  <c r="AI69" i="109"/>
  <c r="AH69" i="109" s="1"/>
  <c r="AD69" i="109"/>
  <c r="AB69" i="109"/>
  <c r="AA69" i="109" s="1"/>
  <c r="W69" i="109"/>
  <c r="U69" i="109"/>
  <c r="P69" i="109"/>
  <c r="N69" i="109"/>
  <c r="AK68" i="109"/>
  <c r="AI68" i="109"/>
  <c r="AD68" i="109"/>
  <c r="AB68" i="109"/>
  <c r="AA68" i="109" s="1"/>
  <c r="W68" i="109"/>
  <c r="U68" i="109"/>
  <c r="T68" i="109" s="1"/>
  <c r="P68" i="109"/>
  <c r="N68" i="109"/>
  <c r="M68" i="109" s="1"/>
  <c r="AK67" i="109"/>
  <c r="AI67" i="109"/>
  <c r="AH67" i="109" s="1"/>
  <c r="AD67" i="109"/>
  <c r="AB67" i="109"/>
  <c r="AA67" i="109" s="1"/>
  <c r="W67" i="109"/>
  <c r="U67" i="109"/>
  <c r="T67" i="109" s="1"/>
  <c r="P67" i="109"/>
  <c r="N67" i="109"/>
  <c r="M67" i="109" s="1"/>
  <c r="AK66" i="109"/>
  <c r="AI66" i="109"/>
  <c r="AH66" i="109" s="1"/>
  <c r="AD66" i="109"/>
  <c r="AB66" i="109"/>
  <c r="AA66" i="109" s="1"/>
  <c r="W66" i="109"/>
  <c r="U66" i="109"/>
  <c r="T66" i="109" s="1"/>
  <c r="P66" i="109"/>
  <c r="N66" i="109"/>
  <c r="M66" i="109" s="1"/>
  <c r="AK65" i="109"/>
  <c r="AI65" i="109"/>
  <c r="AH65" i="109" s="1"/>
  <c r="AD65" i="109"/>
  <c r="AB65" i="109"/>
  <c r="AA65" i="109" s="1"/>
  <c r="W65" i="109"/>
  <c r="U65" i="109"/>
  <c r="T65" i="109" s="1"/>
  <c r="P65" i="109"/>
  <c r="N65" i="109"/>
  <c r="M65" i="109" s="1"/>
  <c r="AK64" i="109"/>
  <c r="AI64" i="109"/>
  <c r="AH64" i="109" s="1"/>
  <c r="AD64" i="109"/>
  <c r="AB64" i="109"/>
  <c r="AA64" i="109" s="1"/>
  <c r="W64" i="109"/>
  <c r="U64" i="109"/>
  <c r="P64" i="109"/>
  <c r="N64" i="109"/>
  <c r="AK52" i="109"/>
  <c r="AI52" i="109"/>
  <c r="AD52" i="109"/>
  <c r="AB52" i="109"/>
  <c r="W52" i="109"/>
  <c r="U52" i="109"/>
  <c r="P52" i="109"/>
  <c r="N52" i="109"/>
  <c r="AK51" i="109"/>
  <c r="AI51" i="109"/>
  <c r="AD51" i="109"/>
  <c r="AB51" i="109"/>
  <c r="W51" i="109"/>
  <c r="U51" i="109"/>
  <c r="P51" i="109"/>
  <c r="N51" i="109"/>
  <c r="AK50" i="109"/>
  <c r="AI50" i="109"/>
  <c r="AD50" i="109"/>
  <c r="AB50" i="109"/>
  <c r="W50" i="109"/>
  <c r="U50" i="109"/>
  <c r="P50" i="109"/>
  <c r="N50" i="109"/>
  <c r="AK49" i="109"/>
  <c r="AI49" i="109"/>
  <c r="AD49" i="109"/>
  <c r="AB49" i="109"/>
  <c r="AA49" i="109" s="1"/>
  <c r="W49" i="109"/>
  <c r="U49" i="109"/>
  <c r="P49" i="109"/>
  <c r="N49" i="109"/>
  <c r="AK48" i="109"/>
  <c r="AI48" i="109"/>
  <c r="AD48" i="109"/>
  <c r="AB48" i="109"/>
  <c r="W48" i="109"/>
  <c r="U48" i="109"/>
  <c r="P48" i="109"/>
  <c r="N48" i="109"/>
  <c r="AK47" i="109"/>
  <c r="AI47" i="109"/>
  <c r="AD47" i="109"/>
  <c r="AB47" i="109"/>
  <c r="W47" i="109"/>
  <c r="U47" i="109"/>
  <c r="P47" i="109"/>
  <c r="N47" i="109"/>
  <c r="M47" i="109" s="1"/>
  <c r="R46" i="109"/>
  <c r="AK45" i="109"/>
  <c r="AI45" i="109"/>
  <c r="AD45" i="109"/>
  <c r="AB45" i="109"/>
  <c r="W45" i="109"/>
  <c r="U45" i="109"/>
  <c r="P45" i="109"/>
  <c r="N45" i="109"/>
  <c r="AK44" i="109"/>
  <c r="AI44" i="109"/>
  <c r="AD44" i="109"/>
  <c r="AB44" i="109"/>
  <c r="W44" i="109"/>
  <c r="U44" i="109"/>
  <c r="P44" i="109"/>
  <c r="N44" i="109"/>
  <c r="AK42" i="109"/>
  <c r="AI42" i="109"/>
  <c r="AD42" i="109"/>
  <c r="AB42" i="109"/>
  <c r="W42" i="109"/>
  <c r="U42" i="109"/>
  <c r="P42" i="109"/>
  <c r="N42" i="109"/>
  <c r="AK41" i="109"/>
  <c r="AI41" i="109"/>
  <c r="AH41" i="109" s="1"/>
  <c r="AD41" i="109"/>
  <c r="AB41" i="109"/>
  <c r="W41" i="109"/>
  <c r="U41" i="109"/>
  <c r="P41" i="109"/>
  <c r="N41" i="109"/>
  <c r="AK40" i="109"/>
  <c r="AI40" i="109"/>
  <c r="AD40" i="109"/>
  <c r="AB40" i="109"/>
  <c r="W40" i="109"/>
  <c r="U40" i="109"/>
  <c r="P40" i="109"/>
  <c r="N40" i="109"/>
  <c r="AK39" i="109"/>
  <c r="AI39" i="109"/>
  <c r="AD39" i="109"/>
  <c r="AB39" i="109"/>
  <c r="W39" i="109"/>
  <c r="U39" i="109"/>
  <c r="P39" i="109"/>
  <c r="N39" i="109"/>
  <c r="AK37" i="109"/>
  <c r="AI37" i="109"/>
  <c r="AD37" i="109"/>
  <c r="AB37" i="109"/>
  <c r="W37" i="109"/>
  <c r="U37" i="109"/>
  <c r="P37" i="109"/>
  <c r="N37" i="109"/>
  <c r="AK36" i="109"/>
  <c r="AI36" i="109"/>
  <c r="AD36" i="109"/>
  <c r="AB36" i="109"/>
  <c r="W36" i="109"/>
  <c r="U36" i="109"/>
  <c r="P36" i="109"/>
  <c r="N36" i="109"/>
  <c r="AK35" i="109"/>
  <c r="AI35" i="109"/>
  <c r="AD35" i="109"/>
  <c r="AB35" i="109"/>
  <c r="W35" i="109"/>
  <c r="U35" i="109"/>
  <c r="P35" i="109"/>
  <c r="N35" i="109"/>
  <c r="AK34" i="109"/>
  <c r="AI34" i="109"/>
  <c r="AD34" i="109"/>
  <c r="AB34" i="109"/>
  <c r="W34" i="109"/>
  <c r="U34" i="109"/>
  <c r="T34" i="109" s="1"/>
  <c r="P34" i="109"/>
  <c r="N34" i="109"/>
  <c r="AK33" i="109"/>
  <c r="AI33" i="109"/>
  <c r="AD33" i="109"/>
  <c r="AB33" i="109"/>
  <c r="W33" i="109"/>
  <c r="U33" i="109"/>
  <c r="T33" i="109" s="1"/>
  <c r="P33" i="109"/>
  <c r="N33" i="109"/>
  <c r="AK32" i="109"/>
  <c r="AI32" i="109"/>
  <c r="AD32" i="109"/>
  <c r="AB32" i="109"/>
  <c r="W32" i="109"/>
  <c r="U32" i="109"/>
  <c r="P32" i="109"/>
  <c r="N32" i="109"/>
  <c r="AK31" i="109"/>
  <c r="AI31" i="109"/>
  <c r="AD31" i="109"/>
  <c r="AB31" i="109"/>
  <c r="W31" i="109"/>
  <c r="U31" i="109"/>
  <c r="P31" i="109"/>
  <c r="N31" i="109"/>
  <c r="AK30" i="109"/>
  <c r="AI30" i="109"/>
  <c r="AD30" i="109"/>
  <c r="AB30" i="109"/>
  <c r="W30" i="109"/>
  <c r="U30" i="109"/>
  <c r="P30" i="109"/>
  <c r="N30" i="109"/>
  <c r="R38" i="109"/>
  <c r="L18" i="109"/>
  <c r="L17" i="109"/>
  <c r="L15" i="109"/>
  <c r="L14" i="109"/>
  <c r="L13" i="109"/>
  <c r="R42" i="108"/>
  <c r="R37" i="108"/>
  <c r="R96" i="108"/>
  <c r="AK95" i="108"/>
  <c r="AI95" i="108"/>
  <c r="AH95" i="108"/>
  <c r="AD95" i="108"/>
  <c r="AB95" i="108"/>
  <c r="AA95" i="108"/>
  <c r="W95" i="108"/>
  <c r="U95" i="108"/>
  <c r="T95" i="108"/>
  <c r="P95" i="108"/>
  <c r="N95" i="108"/>
  <c r="M95" i="108"/>
  <c r="AK94" i="108"/>
  <c r="AI94" i="108"/>
  <c r="AH94" i="108"/>
  <c r="AD94" i="108"/>
  <c r="AB94" i="108"/>
  <c r="AA94" i="108"/>
  <c r="W94" i="108"/>
  <c r="U94" i="108"/>
  <c r="T94" i="108"/>
  <c r="P94" i="108"/>
  <c r="N94" i="108"/>
  <c r="M94" i="108"/>
  <c r="AK93" i="108"/>
  <c r="AI93" i="108"/>
  <c r="AH93" i="108" s="1"/>
  <c r="AD93" i="108"/>
  <c r="AB93" i="108"/>
  <c r="AA93" i="108" s="1"/>
  <c r="W93" i="108"/>
  <c r="U93" i="108"/>
  <c r="T93" i="108"/>
  <c r="P93" i="108"/>
  <c r="N93" i="108"/>
  <c r="M93" i="108" s="1"/>
  <c r="AK92" i="108"/>
  <c r="AI92" i="108"/>
  <c r="AH92" i="108" s="1"/>
  <c r="AD92" i="108"/>
  <c r="AB92" i="108"/>
  <c r="AA92" i="108" s="1"/>
  <c r="W92" i="108"/>
  <c r="U92" i="108"/>
  <c r="T92" i="108" s="1"/>
  <c r="P92" i="108"/>
  <c r="N92" i="108"/>
  <c r="M92" i="108" s="1"/>
  <c r="AK91" i="108"/>
  <c r="AI91" i="108"/>
  <c r="AH91" i="108" s="1"/>
  <c r="AD91" i="108"/>
  <c r="AB91" i="108"/>
  <c r="AA91" i="108" s="1"/>
  <c r="W91" i="108"/>
  <c r="U91" i="108"/>
  <c r="P91" i="108"/>
  <c r="N91" i="108"/>
  <c r="M91" i="108"/>
  <c r="AK90" i="108"/>
  <c r="AI90" i="108"/>
  <c r="AH90" i="108" s="1"/>
  <c r="AD90" i="108"/>
  <c r="AB90" i="108"/>
  <c r="AA90" i="108"/>
  <c r="W90" i="108"/>
  <c r="U90" i="108"/>
  <c r="T90" i="108"/>
  <c r="P90" i="108"/>
  <c r="N90" i="108"/>
  <c r="M90" i="108"/>
  <c r="AK89" i="108"/>
  <c r="AI89" i="108"/>
  <c r="AH89" i="108" s="1"/>
  <c r="AD89" i="108"/>
  <c r="AB89" i="108"/>
  <c r="AA89" i="108"/>
  <c r="W89" i="108"/>
  <c r="U89" i="108"/>
  <c r="T89" i="108" s="1"/>
  <c r="P89" i="108"/>
  <c r="N89" i="108"/>
  <c r="M89" i="108" s="1"/>
  <c r="AK88" i="108"/>
  <c r="AI88" i="108"/>
  <c r="AH88" i="108" s="1"/>
  <c r="AD88" i="108"/>
  <c r="AB88" i="108"/>
  <c r="AA88" i="108" s="1"/>
  <c r="W88" i="108"/>
  <c r="U88" i="108"/>
  <c r="T88" i="108"/>
  <c r="P88" i="108"/>
  <c r="N88" i="108"/>
  <c r="M88" i="108"/>
  <c r="R87" i="108"/>
  <c r="AK83" i="108"/>
  <c r="AI83" i="108"/>
  <c r="AD83" i="108"/>
  <c r="AB83" i="108"/>
  <c r="W83" i="108"/>
  <c r="U83" i="108"/>
  <c r="V83" i="108" s="1"/>
  <c r="T83" i="108"/>
  <c r="P83" i="108"/>
  <c r="N83" i="108"/>
  <c r="M83" i="108" s="1"/>
  <c r="L83" i="108"/>
  <c r="AK82" i="108"/>
  <c r="AI82" i="108"/>
  <c r="AH82" i="108"/>
  <c r="AD82" i="108"/>
  <c r="AB82" i="108"/>
  <c r="AA82" i="108"/>
  <c r="W82" i="108"/>
  <c r="U82" i="108"/>
  <c r="T82" i="108"/>
  <c r="P82" i="108"/>
  <c r="N82" i="108"/>
  <c r="M82" i="108"/>
  <c r="L82" i="108"/>
  <c r="AK81" i="108"/>
  <c r="AI81" i="108"/>
  <c r="AH81" i="108"/>
  <c r="AD81" i="108"/>
  <c r="AB81" i="108"/>
  <c r="AA81" i="108"/>
  <c r="W81" i="108"/>
  <c r="U81" i="108"/>
  <c r="T81" i="108"/>
  <c r="P81" i="108"/>
  <c r="N81" i="108"/>
  <c r="M81" i="108"/>
  <c r="L81" i="108"/>
  <c r="AK80" i="108"/>
  <c r="AI80" i="108"/>
  <c r="AH80" i="108"/>
  <c r="AD80" i="108"/>
  <c r="AB80" i="108"/>
  <c r="AA80" i="108"/>
  <c r="W80" i="108"/>
  <c r="U80" i="108"/>
  <c r="T80" i="108"/>
  <c r="P80" i="108"/>
  <c r="N80" i="108"/>
  <c r="M80" i="108"/>
  <c r="L80" i="108"/>
  <c r="AK79" i="108"/>
  <c r="AI79" i="108"/>
  <c r="AH79" i="108" s="1"/>
  <c r="AD79" i="108"/>
  <c r="AB79" i="108"/>
  <c r="AA79" i="108"/>
  <c r="W79" i="108"/>
  <c r="U79" i="108"/>
  <c r="T79" i="108"/>
  <c r="P79" i="108"/>
  <c r="N79" i="108"/>
  <c r="M79" i="108"/>
  <c r="L79" i="108"/>
  <c r="AK78" i="108"/>
  <c r="AI78" i="108"/>
  <c r="AH78" i="108" s="1"/>
  <c r="AD78" i="108"/>
  <c r="AB78" i="108"/>
  <c r="AA78" i="108" s="1"/>
  <c r="W78" i="108"/>
  <c r="U78" i="108"/>
  <c r="T78" i="108"/>
  <c r="P78" i="108"/>
  <c r="N78" i="108"/>
  <c r="M78" i="108"/>
  <c r="L78" i="108"/>
  <c r="AK77" i="108"/>
  <c r="AI77" i="108"/>
  <c r="AH77" i="108" s="1"/>
  <c r="AD77" i="108"/>
  <c r="AB77" i="108"/>
  <c r="AA77" i="108" s="1"/>
  <c r="W77" i="108"/>
  <c r="U77" i="108"/>
  <c r="T77" i="108"/>
  <c r="P77" i="108"/>
  <c r="N77" i="108"/>
  <c r="M77" i="108"/>
  <c r="L77" i="108"/>
  <c r="AK76" i="108"/>
  <c r="AI76" i="108"/>
  <c r="AH76" i="108"/>
  <c r="AD76" i="108"/>
  <c r="AB76" i="108"/>
  <c r="W76" i="108"/>
  <c r="U76" i="108"/>
  <c r="P76" i="108"/>
  <c r="N76" i="108"/>
  <c r="L76" i="108"/>
  <c r="AK75" i="108"/>
  <c r="AI75" i="108"/>
  <c r="AD75" i="108"/>
  <c r="AB75" i="108"/>
  <c r="W75" i="108"/>
  <c r="U75" i="108"/>
  <c r="T75" i="108"/>
  <c r="P75" i="108"/>
  <c r="N75" i="108"/>
  <c r="M75" i="108"/>
  <c r="L75" i="108"/>
  <c r="AK74" i="108"/>
  <c r="AI74" i="108"/>
  <c r="AD74" i="108"/>
  <c r="AB74" i="108"/>
  <c r="AC74" i="108" s="1"/>
  <c r="W74" i="108"/>
  <c r="U74" i="108"/>
  <c r="T74" i="108"/>
  <c r="P74" i="108"/>
  <c r="N74" i="108"/>
  <c r="M74" i="108"/>
  <c r="L74" i="108"/>
  <c r="AK73" i="108"/>
  <c r="AI73" i="108"/>
  <c r="AD73" i="108"/>
  <c r="AB73" i="108"/>
  <c r="AA73" i="108"/>
  <c r="W73" i="108"/>
  <c r="U73" i="108"/>
  <c r="T73" i="108"/>
  <c r="P73" i="108"/>
  <c r="N73" i="108"/>
  <c r="M73" i="108"/>
  <c r="L73" i="108"/>
  <c r="AK72" i="108"/>
  <c r="AI72" i="108"/>
  <c r="AH72" i="108"/>
  <c r="AD72" i="108"/>
  <c r="AB72" i="108"/>
  <c r="AA72" i="108"/>
  <c r="W72" i="108"/>
  <c r="U72" i="108"/>
  <c r="T72" i="108"/>
  <c r="P72" i="108"/>
  <c r="N72" i="108"/>
  <c r="M72" i="108"/>
  <c r="L72" i="108"/>
  <c r="AK71" i="108"/>
  <c r="AI71" i="108"/>
  <c r="AH71" i="108"/>
  <c r="AD71" i="108"/>
  <c r="AB71" i="108"/>
  <c r="AA71" i="108"/>
  <c r="W71" i="108"/>
  <c r="U71" i="108"/>
  <c r="T71" i="108"/>
  <c r="P71" i="108"/>
  <c r="N71" i="108"/>
  <c r="M71" i="108"/>
  <c r="L71" i="108"/>
  <c r="AK70" i="108"/>
  <c r="AI70" i="108"/>
  <c r="AH70" i="108"/>
  <c r="AD70" i="108"/>
  <c r="AB70" i="108"/>
  <c r="AA70" i="108"/>
  <c r="W70" i="108"/>
  <c r="U70" i="108"/>
  <c r="T70" i="108"/>
  <c r="P70" i="108"/>
  <c r="N70" i="108"/>
  <c r="M70" i="108"/>
  <c r="L70" i="108"/>
  <c r="AK69" i="108"/>
  <c r="AI69" i="108"/>
  <c r="AH69" i="108"/>
  <c r="AD69" i="108"/>
  <c r="AB69" i="108"/>
  <c r="AA69" i="108"/>
  <c r="W69" i="108"/>
  <c r="U69" i="108"/>
  <c r="T69" i="108" s="1"/>
  <c r="P69" i="108"/>
  <c r="N69" i="108"/>
  <c r="M69" i="108"/>
  <c r="L69" i="108"/>
  <c r="AK68" i="108"/>
  <c r="AI68" i="108"/>
  <c r="AH68" i="108"/>
  <c r="AD68" i="108"/>
  <c r="AB68" i="108"/>
  <c r="AA68" i="108"/>
  <c r="W68" i="108"/>
  <c r="U68" i="108"/>
  <c r="T68" i="108"/>
  <c r="P68" i="108"/>
  <c r="N68" i="108"/>
  <c r="M68" i="108"/>
  <c r="L68" i="108"/>
  <c r="AK67" i="108"/>
  <c r="AI67" i="108"/>
  <c r="AH67" i="108"/>
  <c r="AD67" i="108"/>
  <c r="AB67" i="108"/>
  <c r="AA67" i="108"/>
  <c r="W67" i="108"/>
  <c r="U67" i="108"/>
  <c r="T67" i="108"/>
  <c r="P67" i="108"/>
  <c r="N67" i="108"/>
  <c r="M67" i="108" s="1"/>
  <c r="L67" i="108"/>
  <c r="AK66" i="108"/>
  <c r="AI66" i="108"/>
  <c r="AH66" i="108"/>
  <c r="AD66" i="108"/>
  <c r="AB66" i="108"/>
  <c r="AA66" i="108" s="1"/>
  <c r="W66" i="108"/>
  <c r="U66" i="108"/>
  <c r="T66" i="108" s="1"/>
  <c r="P66" i="108"/>
  <c r="N66" i="108"/>
  <c r="M66" i="108"/>
  <c r="L66" i="108"/>
  <c r="AK65" i="108"/>
  <c r="AI65" i="108"/>
  <c r="AH65" i="108" s="1"/>
  <c r="AD65" i="108"/>
  <c r="AB65" i="108"/>
  <c r="AA65" i="108"/>
  <c r="W65" i="108"/>
  <c r="U65" i="108"/>
  <c r="T65" i="108" s="1"/>
  <c r="P65" i="108"/>
  <c r="N65" i="108"/>
  <c r="M65" i="108" s="1"/>
  <c r="L65" i="108"/>
  <c r="AK64" i="108"/>
  <c r="AI64" i="108"/>
  <c r="AH64" i="108" s="1"/>
  <c r="AD64" i="108"/>
  <c r="AB64" i="108"/>
  <c r="AA64" i="108" s="1"/>
  <c r="W64" i="108"/>
  <c r="U64" i="108"/>
  <c r="P64" i="108"/>
  <c r="N64" i="108"/>
  <c r="L64" i="108"/>
  <c r="AK63" i="108"/>
  <c r="AI63" i="108"/>
  <c r="AD63" i="108"/>
  <c r="AB63" i="108"/>
  <c r="W63" i="108"/>
  <c r="U63" i="108"/>
  <c r="P63" i="108"/>
  <c r="N63" i="108"/>
  <c r="L63" i="108"/>
  <c r="AK62" i="108"/>
  <c r="AI62" i="108"/>
  <c r="AD62" i="108"/>
  <c r="AB62" i="108"/>
  <c r="W62" i="108"/>
  <c r="U62" i="108"/>
  <c r="P62" i="108"/>
  <c r="N62" i="108"/>
  <c r="M62" i="108" s="1"/>
  <c r="L62" i="108"/>
  <c r="AK61" i="108"/>
  <c r="AI61" i="108"/>
  <c r="AD61" i="108"/>
  <c r="AB61" i="108"/>
  <c r="W61" i="108"/>
  <c r="U61" i="108"/>
  <c r="P61" i="108"/>
  <c r="N61" i="108"/>
  <c r="L61" i="108"/>
  <c r="AK60" i="108"/>
  <c r="AI60" i="108"/>
  <c r="AD60" i="108"/>
  <c r="AB60" i="108"/>
  <c r="W60" i="108"/>
  <c r="U60" i="108"/>
  <c r="P60" i="108"/>
  <c r="N60" i="108"/>
  <c r="L60" i="108"/>
  <c r="AK59" i="108"/>
  <c r="AI59" i="108"/>
  <c r="AD59" i="108"/>
  <c r="AB59" i="108"/>
  <c r="AA59" i="108" s="1"/>
  <c r="W59" i="108"/>
  <c r="U59" i="108"/>
  <c r="P59" i="108"/>
  <c r="N59" i="108"/>
  <c r="M59" i="108"/>
  <c r="L59" i="108"/>
  <c r="AK58" i="108"/>
  <c r="AI58" i="108"/>
  <c r="AH58" i="108"/>
  <c r="AD58" i="108"/>
  <c r="AB58" i="108"/>
  <c r="W58" i="108"/>
  <c r="U58" i="108"/>
  <c r="Y58" i="108" s="1"/>
  <c r="T58" i="108"/>
  <c r="P58" i="108"/>
  <c r="N58" i="108"/>
  <c r="M58" i="108"/>
  <c r="L58" i="108"/>
  <c r="AK57" i="108"/>
  <c r="AI57" i="108"/>
  <c r="AH57" i="108"/>
  <c r="AD57" i="108"/>
  <c r="AB57" i="108"/>
  <c r="W57" i="108"/>
  <c r="U57" i="108"/>
  <c r="T57" i="108" s="1"/>
  <c r="P57" i="108"/>
  <c r="N57" i="108"/>
  <c r="L57" i="108"/>
  <c r="AK56" i="108"/>
  <c r="AI56" i="108"/>
  <c r="AH56" i="108" s="1"/>
  <c r="AD56" i="108"/>
  <c r="AB56" i="108"/>
  <c r="W56" i="108"/>
  <c r="U56" i="108"/>
  <c r="P56" i="108"/>
  <c r="N56" i="108"/>
  <c r="L56" i="108"/>
  <c r="AK55" i="108"/>
  <c r="AI55" i="108"/>
  <c r="AH55" i="108" s="1"/>
  <c r="AD55" i="108"/>
  <c r="AB55" i="108"/>
  <c r="W55" i="108"/>
  <c r="U55" i="108"/>
  <c r="P55" i="108"/>
  <c r="N55" i="108"/>
  <c r="L55" i="108"/>
  <c r="AK54" i="108"/>
  <c r="AI54" i="108"/>
  <c r="AD54" i="108"/>
  <c r="AB54" i="108"/>
  <c r="AA54" i="108" s="1"/>
  <c r="W54" i="108"/>
  <c r="U54" i="108"/>
  <c r="P54" i="108"/>
  <c r="N54" i="108"/>
  <c r="M54" i="108" s="1"/>
  <c r="L54" i="108"/>
  <c r="AK53" i="108"/>
  <c r="AI53" i="108"/>
  <c r="AD53" i="108"/>
  <c r="AB53" i="108"/>
  <c r="W53" i="108"/>
  <c r="U53" i="108"/>
  <c r="T53" i="108" s="1"/>
  <c r="P53" i="108"/>
  <c r="N53" i="108"/>
  <c r="L53" i="108"/>
  <c r="AK52" i="108"/>
  <c r="AI52" i="108"/>
  <c r="AD52" i="108"/>
  <c r="AB52" i="108"/>
  <c r="AA52" i="108" s="1"/>
  <c r="W52" i="108"/>
  <c r="U52" i="108"/>
  <c r="P52" i="108"/>
  <c r="N52" i="108"/>
  <c r="L52" i="108"/>
  <c r="AK51" i="108"/>
  <c r="AI51" i="108"/>
  <c r="AH51" i="108" s="1"/>
  <c r="AD51" i="108"/>
  <c r="AB51" i="108"/>
  <c r="W51" i="108"/>
  <c r="U51" i="108"/>
  <c r="Z51" i="108" s="1"/>
  <c r="P51" i="108"/>
  <c r="N51" i="108"/>
  <c r="L51" i="108"/>
  <c r="AK50" i="108"/>
  <c r="AI50" i="108"/>
  <c r="AD50" i="108"/>
  <c r="AB50" i="108"/>
  <c r="W50" i="108"/>
  <c r="U50" i="108"/>
  <c r="P50" i="108"/>
  <c r="N50" i="108"/>
  <c r="L50" i="108"/>
  <c r="AK49" i="108"/>
  <c r="AI49" i="108"/>
  <c r="AD49" i="108"/>
  <c r="AB49" i="108"/>
  <c r="W49" i="108"/>
  <c r="U49" i="108"/>
  <c r="P49" i="108"/>
  <c r="N49" i="108"/>
  <c r="L49" i="108"/>
  <c r="AK48" i="108"/>
  <c r="AI48" i="108"/>
  <c r="AD48" i="108"/>
  <c r="AB48" i="108"/>
  <c r="AC48" i="108" s="1"/>
  <c r="W48" i="108"/>
  <c r="U48" i="108"/>
  <c r="P48" i="108"/>
  <c r="N48" i="108"/>
  <c r="M48" i="108"/>
  <c r="L48" i="108"/>
  <c r="R47" i="108"/>
  <c r="AK46" i="108"/>
  <c r="AI46" i="108"/>
  <c r="AD46" i="108"/>
  <c r="AB46" i="108"/>
  <c r="W46" i="108"/>
  <c r="U46" i="108"/>
  <c r="P46" i="108"/>
  <c r="N46" i="108"/>
  <c r="AK45" i="108"/>
  <c r="AI45" i="108"/>
  <c r="AD45" i="108"/>
  <c r="AB45" i="108"/>
  <c r="AC45" i="108" s="1"/>
  <c r="W45" i="108"/>
  <c r="U45" i="108"/>
  <c r="P45" i="108"/>
  <c r="N45" i="108"/>
  <c r="AK44" i="108"/>
  <c r="AI44" i="108"/>
  <c r="AD44" i="108"/>
  <c r="AB44" i="108"/>
  <c r="W44" i="108"/>
  <c r="U44" i="108"/>
  <c r="P44" i="108"/>
  <c r="N44" i="108"/>
  <c r="AK43" i="108"/>
  <c r="AI43" i="108"/>
  <c r="AD43" i="108"/>
  <c r="AB43" i="108"/>
  <c r="W43" i="108"/>
  <c r="U43" i="108"/>
  <c r="P43" i="108"/>
  <c r="N43" i="108"/>
  <c r="M43" i="108"/>
  <c r="AK41" i="108"/>
  <c r="AI41" i="108"/>
  <c r="AD41" i="108"/>
  <c r="AB41" i="108"/>
  <c r="W41" i="108"/>
  <c r="U41" i="108"/>
  <c r="T41" i="108" s="1"/>
  <c r="P41" i="108"/>
  <c r="N41" i="108"/>
  <c r="M41" i="108" s="1"/>
  <c r="AK40" i="108"/>
  <c r="AI40" i="108"/>
  <c r="AD40" i="108"/>
  <c r="AB40" i="108"/>
  <c r="W40" i="108"/>
  <c r="U40" i="108"/>
  <c r="P40" i="108"/>
  <c r="N40" i="108"/>
  <c r="AK39" i="108"/>
  <c r="AI39" i="108"/>
  <c r="AD39" i="108"/>
  <c r="AB39" i="108"/>
  <c r="W39" i="108"/>
  <c r="U39" i="108"/>
  <c r="P39" i="108"/>
  <c r="N39" i="108"/>
  <c r="AK38" i="108"/>
  <c r="AI38" i="108"/>
  <c r="AD38" i="108"/>
  <c r="AB38" i="108"/>
  <c r="AA38" i="108"/>
  <c r="W38" i="108"/>
  <c r="U38" i="108"/>
  <c r="P38" i="108"/>
  <c r="N38" i="108"/>
  <c r="AK36" i="108"/>
  <c r="AI36" i="108"/>
  <c r="AD36" i="108"/>
  <c r="AB36" i="108"/>
  <c r="W36" i="108"/>
  <c r="U36" i="108"/>
  <c r="P36" i="108"/>
  <c r="N36" i="108"/>
  <c r="AK35" i="108"/>
  <c r="AI35" i="108"/>
  <c r="AH35" i="108" s="1"/>
  <c r="AD35" i="108"/>
  <c r="AB35" i="108"/>
  <c r="W35" i="108"/>
  <c r="U35" i="108"/>
  <c r="P35" i="108"/>
  <c r="N35" i="108"/>
  <c r="AK33" i="108"/>
  <c r="AI33" i="108"/>
  <c r="AD33" i="108"/>
  <c r="AB33" i="108"/>
  <c r="W33" i="108"/>
  <c r="U33" i="108"/>
  <c r="P33" i="108"/>
  <c r="N33" i="108"/>
  <c r="AK32" i="108"/>
  <c r="AI32" i="108"/>
  <c r="AD32" i="108"/>
  <c r="AB32" i="108"/>
  <c r="AA32" i="108"/>
  <c r="W32" i="108"/>
  <c r="U32" i="108"/>
  <c r="P32" i="108"/>
  <c r="N32" i="108"/>
  <c r="AK31" i="108"/>
  <c r="AI31" i="108"/>
  <c r="AD31" i="108"/>
  <c r="AB31" i="108"/>
  <c r="W31" i="108"/>
  <c r="U31" i="108"/>
  <c r="P31" i="108"/>
  <c r="N31" i="108"/>
  <c r="M31" i="108"/>
  <c r="AK30" i="108"/>
  <c r="AI30" i="108"/>
  <c r="AH30" i="108" s="1"/>
  <c r="AD30" i="108"/>
  <c r="AB30" i="108"/>
  <c r="W30" i="108"/>
  <c r="U30" i="108"/>
  <c r="P30" i="108"/>
  <c r="N30" i="108"/>
  <c r="M30" i="108" s="1"/>
  <c r="R34" i="108"/>
  <c r="L18" i="108"/>
  <c r="L17" i="108"/>
  <c r="L15" i="108"/>
  <c r="L14" i="108"/>
  <c r="L13" i="108"/>
  <c r="R103" i="107"/>
  <c r="AK102" i="107"/>
  <c r="AI102" i="107"/>
  <c r="AH102" i="107"/>
  <c r="AD102" i="107"/>
  <c r="AB102" i="107"/>
  <c r="AA102" i="107"/>
  <c r="W102" i="107"/>
  <c r="U102" i="107"/>
  <c r="T102" i="107"/>
  <c r="P102" i="107"/>
  <c r="N102" i="107"/>
  <c r="M102" i="107"/>
  <c r="AK101" i="107"/>
  <c r="AI101" i="107"/>
  <c r="AH101" i="107"/>
  <c r="AD101" i="107"/>
  <c r="AB101" i="107"/>
  <c r="AA101" i="107"/>
  <c r="W101" i="107"/>
  <c r="U101" i="107"/>
  <c r="T101" i="107"/>
  <c r="P101" i="107"/>
  <c r="N101" i="107"/>
  <c r="M101" i="107"/>
  <c r="AK100" i="107"/>
  <c r="AI100" i="107"/>
  <c r="AH100" i="107"/>
  <c r="AD100" i="107"/>
  <c r="AB100" i="107"/>
  <c r="AA100" i="107"/>
  <c r="W100" i="107"/>
  <c r="U100" i="107"/>
  <c r="T100" i="107"/>
  <c r="P100" i="107"/>
  <c r="N100" i="107"/>
  <c r="M100" i="107"/>
  <c r="AK99" i="107"/>
  <c r="AI99" i="107"/>
  <c r="AH99" i="107"/>
  <c r="AG99" i="107"/>
  <c r="AF99" i="107"/>
  <c r="AE99" i="107"/>
  <c r="AD99" i="107"/>
  <c r="AC99" i="107"/>
  <c r="AB99" i="107"/>
  <c r="AA99" i="107"/>
  <c r="W99" i="107"/>
  <c r="U99" i="107"/>
  <c r="T99" i="107"/>
  <c r="P99" i="107"/>
  <c r="N99" i="107"/>
  <c r="M99" i="107"/>
  <c r="AK98" i="107"/>
  <c r="AI98" i="107"/>
  <c r="AH98" i="107"/>
  <c r="AD98" i="107"/>
  <c r="AB98" i="107"/>
  <c r="AA98" i="107"/>
  <c r="W98" i="107"/>
  <c r="U98" i="107"/>
  <c r="T98" i="107"/>
  <c r="P98" i="107"/>
  <c r="N98" i="107"/>
  <c r="M98" i="107"/>
  <c r="AK97" i="107"/>
  <c r="AI97" i="107"/>
  <c r="AH97" i="107"/>
  <c r="AD97" i="107"/>
  <c r="AB97" i="107"/>
  <c r="AA97" i="107"/>
  <c r="W97" i="107"/>
  <c r="U97" i="107"/>
  <c r="T97" i="107"/>
  <c r="P97" i="107"/>
  <c r="N97" i="107"/>
  <c r="M97" i="107"/>
  <c r="AK96" i="107"/>
  <c r="AI96" i="107"/>
  <c r="AH96" i="107"/>
  <c r="AD96" i="107"/>
  <c r="AB96" i="107"/>
  <c r="W96" i="107"/>
  <c r="U96" i="107"/>
  <c r="P96" i="107"/>
  <c r="N96" i="107"/>
  <c r="AK95" i="107"/>
  <c r="AI95" i="107"/>
  <c r="AD95" i="107"/>
  <c r="AB95" i="107"/>
  <c r="W95" i="107"/>
  <c r="U95" i="107"/>
  <c r="T95" i="107"/>
  <c r="P95" i="107"/>
  <c r="N95" i="107"/>
  <c r="M95" i="107"/>
  <c r="R94" i="107"/>
  <c r="AK90" i="107"/>
  <c r="AI90" i="107"/>
  <c r="AD90" i="107"/>
  <c r="AB90" i="107"/>
  <c r="W90" i="107"/>
  <c r="U90" i="107"/>
  <c r="P90" i="107"/>
  <c r="N90" i="107"/>
  <c r="L90" i="107"/>
  <c r="AM89" i="107"/>
  <c r="AK89" i="107"/>
  <c r="AI89" i="107"/>
  <c r="AH89" i="107"/>
  <c r="AD89" i="107"/>
  <c r="AB89" i="107"/>
  <c r="AA89" i="107"/>
  <c r="W89" i="107"/>
  <c r="U89" i="107"/>
  <c r="T89" i="107"/>
  <c r="P89" i="107"/>
  <c r="N89" i="107"/>
  <c r="M89" i="107"/>
  <c r="L89" i="107"/>
  <c r="AK88" i="107"/>
  <c r="AI88" i="107"/>
  <c r="AH88" i="107"/>
  <c r="AD88" i="107"/>
  <c r="AB88" i="107"/>
  <c r="AA88" i="107"/>
  <c r="W88" i="107"/>
  <c r="U88" i="107"/>
  <c r="T88" i="107"/>
  <c r="P88" i="107"/>
  <c r="N88" i="107"/>
  <c r="M88" i="107"/>
  <c r="L88" i="107"/>
  <c r="AK87" i="107"/>
  <c r="AI87" i="107"/>
  <c r="AH87" i="107"/>
  <c r="AD87" i="107"/>
  <c r="AB87" i="107"/>
  <c r="AA87" i="107"/>
  <c r="W87" i="107"/>
  <c r="U87" i="107"/>
  <c r="T87" i="107"/>
  <c r="P87" i="107"/>
  <c r="N87" i="107"/>
  <c r="M87" i="107"/>
  <c r="L87" i="107"/>
  <c r="AK86" i="107"/>
  <c r="AI86" i="107"/>
  <c r="AH86" i="107"/>
  <c r="AD86" i="107"/>
  <c r="AB86" i="107"/>
  <c r="AA86" i="107"/>
  <c r="W86" i="107"/>
  <c r="U86" i="107"/>
  <c r="T86" i="107"/>
  <c r="P86" i="107"/>
  <c r="N86" i="107"/>
  <c r="M86" i="107"/>
  <c r="L86" i="107"/>
  <c r="AK85" i="107"/>
  <c r="AI85" i="107"/>
  <c r="AH85" i="107"/>
  <c r="AD85" i="107"/>
  <c r="AB85" i="107"/>
  <c r="AA85" i="107"/>
  <c r="W85" i="107"/>
  <c r="U85" i="107"/>
  <c r="T85" i="107"/>
  <c r="P85" i="107"/>
  <c r="N85" i="107"/>
  <c r="M85" i="107"/>
  <c r="L85" i="107"/>
  <c r="AK84" i="107"/>
  <c r="AI84" i="107"/>
  <c r="AH84" i="107"/>
  <c r="AD84" i="107"/>
  <c r="AB84" i="107"/>
  <c r="AA84" i="107"/>
  <c r="W84" i="107"/>
  <c r="U84" i="107"/>
  <c r="T84" i="107"/>
  <c r="P84" i="107"/>
  <c r="N84" i="107"/>
  <c r="M84" i="107"/>
  <c r="L84" i="107"/>
  <c r="AK83" i="107"/>
  <c r="AI83" i="107"/>
  <c r="AH83" i="107"/>
  <c r="AD83" i="107"/>
  <c r="AB83" i="107"/>
  <c r="AA83" i="107"/>
  <c r="W83" i="107"/>
  <c r="U83" i="107"/>
  <c r="T83" i="107"/>
  <c r="P83" i="107"/>
  <c r="N83" i="107"/>
  <c r="M83" i="107"/>
  <c r="L83" i="107"/>
  <c r="AK82" i="107"/>
  <c r="AI82" i="107"/>
  <c r="AH82" i="107"/>
  <c r="AD82" i="107"/>
  <c r="AB82" i="107"/>
  <c r="AA82" i="107"/>
  <c r="W82" i="107"/>
  <c r="U82" i="107"/>
  <c r="T82" i="107"/>
  <c r="P82" i="107"/>
  <c r="N82" i="107"/>
  <c r="M82" i="107"/>
  <c r="L82" i="107"/>
  <c r="AK81" i="107"/>
  <c r="AI81" i="107"/>
  <c r="AH81" i="107"/>
  <c r="AD81" i="107"/>
  <c r="AB81" i="107"/>
  <c r="AA81" i="107"/>
  <c r="W81" i="107"/>
  <c r="U81" i="107"/>
  <c r="T81" i="107"/>
  <c r="P81" i="107"/>
  <c r="N81" i="107"/>
  <c r="M81" i="107"/>
  <c r="L81" i="107"/>
  <c r="AK80" i="107"/>
  <c r="AI80" i="107"/>
  <c r="AH80" i="107"/>
  <c r="AD80" i="107"/>
  <c r="AB80" i="107"/>
  <c r="AA80" i="107"/>
  <c r="W80" i="107"/>
  <c r="U80" i="107"/>
  <c r="T80" i="107"/>
  <c r="P80" i="107"/>
  <c r="N80" i="107"/>
  <c r="M80" i="107"/>
  <c r="L80" i="107"/>
  <c r="AK79" i="107"/>
  <c r="AI79" i="107"/>
  <c r="AH79" i="107"/>
  <c r="AD79" i="107"/>
  <c r="AB79" i="107"/>
  <c r="AA79" i="107"/>
  <c r="W79" i="107"/>
  <c r="U79" i="107"/>
  <c r="T79" i="107"/>
  <c r="P79" i="107"/>
  <c r="N79" i="107"/>
  <c r="M79" i="107"/>
  <c r="L79" i="107"/>
  <c r="AK78" i="107"/>
  <c r="AI78" i="107"/>
  <c r="AH78" i="107"/>
  <c r="AD78" i="107"/>
  <c r="AB78" i="107"/>
  <c r="AA78" i="107"/>
  <c r="W78" i="107"/>
  <c r="U78" i="107"/>
  <c r="T78" i="107"/>
  <c r="P78" i="107"/>
  <c r="N78" i="107"/>
  <c r="M78" i="107"/>
  <c r="L78" i="107"/>
  <c r="AK77" i="107"/>
  <c r="AI77" i="107"/>
  <c r="AH77" i="107"/>
  <c r="AD77" i="107"/>
  <c r="AB77" i="107"/>
  <c r="AA77" i="107"/>
  <c r="W77" i="107"/>
  <c r="U77" i="107"/>
  <c r="T77" i="107"/>
  <c r="P77" i="107"/>
  <c r="N77" i="107"/>
  <c r="M77" i="107"/>
  <c r="L77" i="107"/>
  <c r="AK76" i="107"/>
  <c r="AI76" i="107"/>
  <c r="AH76" i="107"/>
  <c r="AD76" i="107"/>
  <c r="AB76" i="107"/>
  <c r="AA76" i="107"/>
  <c r="W76" i="107"/>
  <c r="U76" i="107"/>
  <c r="T76" i="107"/>
  <c r="P76" i="107"/>
  <c r="N76" i="107"/>
  <c r="M76" i="107"/>
  <c r="L76" i="107"/>
  <c r="AK75" i="107"/>
  <c r="AI75" i="107"/>
  <c r="AH75" i="107"/>
  <c r="AD75" i="107"/>
  <c r="AB75" i="107"/>
  <c r="AA75" i="107"/>
  <c r="W75" i="107"/>
  <c r="U75" i="107"/>
  <c r="T75" i="107"/>
  <c r="P75" i="107"/>
  <c r="N75" i="107"/>
  <c r="M75" i="107"/>
  <c r="L75" i="107"/>
  <c r="AK74" i="107"/>
  <c r="AI74" i="107"/>
  <c r="AH74" i="107"/>
  <c r="AD74" i="107"/>
  <c r="AB74" i="107"/>
  <c r="AA74" i="107"/>
  <c r="W74" i="107"/>
  <c r="U74" i="107"/>
  <c r="T74" i="107"/>
  <c r="P74" i="107"/>
  <c r="N74" i="107"/>
  <c r="M74" i="107"/>
  <c r="L74" i="107"/>
  <c r="AK73" i="107"/>
  <c r="AI73" i="107"/>
  <c r="AH73" i="107"/>
  <c r="AD73" i="107"/>
  <c r="AB73" i="107"/>
  <c r="AA73" i="107"/>
  <c r="W73" i="107"/>
  <c r="U73" i="107"/>
  <c r="T73" i="107"/>
  <c r="P73" i="107"/>
  <c r="N73" i="107"/>
  <c r="M73" i="107"/>
  <c r="L73" i="107"/>
  <c r="AK72" i="107"/>
  <c r="AI72" i="107"/>
  <c r="AH72" i="107"/>
  <c r="AD72" i="107"/>
  <c r="AB72" i="107"/>
  <c r="AA72" i="107"/>
  <c r="W72" i="107"/>
  <c r="U72" i="107"/>
  <c r="T72" i="107"/>
  <c r="P72" i="107"/>
  <c r="N72" i="107"/>
  <c r="M72" i="107"/>
  <c r="L72" i="107"/>
  <c r="AK71" i="107"/>
  <c r="AI71" i="107"/>
  <c r="AH71" i="107"/>
  <c r="AD71" i="107"/>
  <c r="AB71" i="107"/>
  <c r="AA71" i="107"/>
  <c r="W71" i="107"/>
  <c r="U71" i="107"/>
  <c r="T71" i="107"/>
  <c r="P71" i="107"/>
  <c r="N71" i="107"/>
  <c r="M71" i="107"/>
  <c r="L71" i="107"/>
  <c r="AK70" i="107"/>
  <c r="AI70" i="107"/>
  <c r="AH70" i="107"/>
  <c r="AD70" i="107"/>
  <c r="AB70" i="107"/>
  <c r="AA70" i="107"/>
  <c r="W70" i="107"/>
  <c r="U70" i="107"/>
  <c r="T70" i="107"/>
  <c r="P70" i="107"/>
  <c r="N70" i="107"/>
  <c r="M70" i="107"/>
  <c r="L70" i="107"/>
  <c r="AK69" i="107"/>
  <c r="AI69" i="107"/>
  <c r="AH69" i="107"/>
  <c r="AD69" i="107"/>
  <c r="AB69" i="107"/>
  <c r="AA69" i="107"/>
  <c r="W69" i="107"/>
  <c r="U69" i="107"/>
  <c r="T69" i="107"/>
  <c r="P69" i="107"/>
  <c r="N69" i="107"/>
  <c r="M69" i="107"/>
  <c r="L69" i="107"/>
  <c r="AK68" i="107"/>
  <c r="AI68" i="107"/>
  <c r="AH68" i="107"/>
  <c r="AD68" i="107"/>
  <c r="AB68" i="107"/>
  <c r="AA68" i="107"/>
  <c r="W68" i="107"/>
  <c r="U68" i="107"/>
  <c r="T68" i="107"/>
  <c r="P68" i="107"/>
  <c r="N68" i="107"/>
  <c r="M68" i="107"/>
  <c r="L68" i="107"/>
  <c r="AK67" i="107"/>
  <c r="AI67" i="107"/>
  <c r="AH67" i="107"/>
  <c r="AD67" i="107"/>
  <c r="AB67" i="107"/>
  <c r="AA67" i="107"/>
  <c r="W67" i="107"/>
  <c r="U67" i="107"/>
  <c r="T67" i="107"/>
  <c r="P67" i="107"/>
  <c r="N67" i="107"/>
  <c r="M67" i="107"/>
  <c r="L67" i="107"/>
  <c r="AK66" i="107"/>
  <c r="AI66" i="107"/>
  <c r="AH66" i="107"/>
  <c r="AD66" i="107"/>
  <c r="AB66" i="107"/>
  <c r="AA66" i="107"/>
  <c r="W66" i="107"/>
  <c r="U66" i="107"/>
  <c r="P66" i="107"/>
  <c r="N66" i="107"/>
  <c r="L66" i="107"/>
  <c r="AK65" i="107"/>
  <c r="AI65" i="107"/>
  <c r="AH65" i="107"/>
  <c r="AD65" i="107"/>
  <c r="AB65" i="107"/>
  <c r="AA65" i="107"/>
  <c r="W65" i="107"/>
  <c r="U65" i="107"/>
  <c r="P65" i="107"/>
  <c r="N65" i="107"/>
  <c r="M65" i="107"/>
  <c r="L65" i="107"/>
  <c r="AK64" i="107"/>
  <c r="AI64" i="107"/>
  <c r="AD64" i="107"/>
  <c r="AB64" i="107"/>
  <c r="W64" i="107"/>
  <c r="U64" i="107"/>
  <c r="P64" i="107"/>
  <c r="N64" i="107"/>
  <c r="L64" i="107"/>
  <c r="AK63" i="107"/>
  <c r="AI63" i="107"/>
  <c r="AD63" i="107"/>
  <c r="AB63" i="107"/>
  <c r="W63" i="107"/>
  <c r="U63" i="107"/>
  <c r="P63" i="107"/>
  <c r="N63" i="107"/>
  <c r="M63" i="107"/>
  <c r="L63" i="107"/>
  <c r="AK62" i="107"/>
  <c r="AI62" i="107"/>
  <c r="AH62" i="107"/>
  <c r="AD62" i="107"/>
  <c r="AB62" i="107"/>
  <c r="AA62" i="107"/>
  <c r="W62" i="107"/>
  <c r="U62" i="107"/>
  <c r="P62" i="107"/>
  <c r="N62" i="107"/>
  <c r="M62" i="107"/>
  <c r="L62" i="107"/>
  <c r="AK61" i="107"/>
  <c r="AI61" i="107"/>
  <c r="AD61" i="107"/>
  <c r="AB61" i="107"/>
  <c r="W61" i="107"/>
  <c r="U61" i="107"/>
  <c r="P61" i="107"/>
  <c r="N61" i="107"/>
  <c r="L61" i="107"/>
  <c r="AK60" i="107"/>
  <c r="AI60" i="107"/>
  <c r="AD60" i="107"/>
  <c r="AB60" i="107"/>
  <c r="W60" i="107"/>
  <c r="U60" i="107"/>
  <c r="P60" i="107"/>
  <c r="N60" i="107"/>
  <c r="L60" i="107"/>
  <c r="AK59" i="107"/>
  <c r="AI59" i="107"/>
  <c r="AD59" i="107"/>
  <c r="AB59" i="107"/>
  <c r="W59" i="107"/>
  <c r="U59" i="107"/>
  <c r="T59" i="107"/>
  <c r="P59" i="107"/>
  <c r="N59" i="107"/>
  <c r="M59" i="107"/>
  <c r="L59" i="107"/>
  <c r="AK58" i="107"/>
  <c r="AI58" i="107"/>
  <c r="AH58" i="107"/>
  <c r="AD58" i="107"/>
  <c r="AB58" i="107"/>
  <c r="AA58" i="107"/>
  <c r="W58" i="107"/>
  <c r="U58" i="107"/>
  <c r="T58" i="107"/>
  <c r="P58" i="107"/>
  <c r="N58" i="107"/>
  <c r="M58" i="107"/>
  <c r="L58" i="107"/>
  <c r="AK57" i="107"/>
  <c r="AI57" i="107"/>
  <c r="AD57" i="107"/>
  <c r="AB57" i="107"/>
  <c r="W57" i="107"/>
  <c r="U57" i="107"/>
  <c r="T57" i="107"/>
  <c r="P57" i="107"/>
  <c r="N57" i="107"/>
  <c r="L57" i="107"/>
  <c r="AK56" i="107"/>
  <c r="AI56" i="107"/>
  <c r="AD56" i="107"/>
  <c r="AB56" i="107"/>
  <c r="W56" i="107"/>
  <c r="U56" i="107"/>
  <c r="T56" i="107"/>
  <c r="P56" i="107"/>
  <c r="N56" i="107"/>
  <c r="L56" i="107"/>
  <c r="AK55" i="107"/>
  <c r="AJ55" i="107"/>
  <c r="AI55" i="107"/>
  <c r="AH55" i="107"/>
  <c r="AD55" i="107"/>
  <c r="AB55" i="107"/>
  <c r="W55" i="107"/>
  <c r="U55" i="107"/>
  <c r="P55" i="107"/>
  <c r="N55" i="107"/>
  <c r="L55" i="107"/>
  <c r="R54" i="107"/>
  <c r="R53" i="107"/>
  <c r="AK52" i="107"/>
  <c r="AI52" i="107"/>
  <c r="AD52" i="107"/>
  <c r="AB52" i="107"/>
  <c r="W52" i="107"/>
  <c r="U52" i="107"/>
  <c r="P52" i="107"/>
  <c r="N52" i="107"/>
  <c r="AK51" i="107"/>
  <c r="AI51" i="107"/>
  <c r="AD51" i="107"/>
  <c r="AB51" i="107"/>
  <c r="W51" i="107"/>
  <c r="U51" i="107"/>
  <c r="P51" i="107"/>
  <c r="N51" i="107"/>
  <c r="AK50" i="107"/>
  <c r="AI50" i="107"/>
  <c r="AD50" i="107"/>
  <c r="AB50" i="107"/>
  <c r="W50" i="107"/>
  <c r="U50" i="107"/>
  <c r="P50" i="107"/>
  <c r="N50" i="107"/>
  <c r="AK49" i="107"/>
  <c r="AI49" i="107"/>
  <c r="AD49" i="107"/>
  <c r="AB49" i="107"/>
  <c r="W49" i="107"/>
  <c r="U49" i="107"/>
  <c r="P49" i="107"/>
  <c r="N49" i="107"/>
  <c r="AK48" i="107"/>
  <c r="AI48" i="107"/>
  <c r="AD48" i="107"/>
  <c r="AB48" i="107"/>
  <c r="W48" i="107"/>
  <c r="U48" i="107"/>
  <c r="P48" i="107"/>
  <c r="N48" i="107"/>
  <c r="AK47" i="107"/>
  <c r="AI47" i="107"/>
  <c r="AD47" i="107"/>
  <c r="AB47" i="107"/>
  <c r="W47" i="107"/>
  <c r="U47" i="107"/>
  <c r="P47" i="107"/>
  <c r="N47" i="107"/>
  <c r="AK46" i="107"/>
  <c r="AI46" i="107"/>
  <c r="AD46" i="107"/>
  <c r="AB46" i="107"/>
  <c r="W46" i="107"/>
  <c r="U46" i="107"/>
  <c r="P46" i="107"/>
  <c r="N46" i="107"/>
  <c r="R45" i="107"/>
  <c r="AK44" i="107"/>
  <c r="AI44" i="107"/>
  <c r="AD44" i="107"/>
  <c r="AB44" i="107"/>
  <c r="W44" i="107"/>
  <c r="U44" i="107"/>
  <c r="P44" i="107"/>
  <c r="N44" i="107"/>
  <c r="AK43" i="107"/>
  <c r="AI43" i="107"/>
  <c r="AD43" i="107"/>
  <c r="AB43" i="107"/>
  <c r="W43" i="107"/>
  <c r="V43" i="107"/>
  <c r="U43" i="107"/>
  <c r="P43" i="107"/>
  <c r="N43" i="107"/>
  <c r="M43" i="107"/>
  <c r="AK42" i="107"/>
  <c r="AI42" i="107"/>
  <c r="AD42" i="107"/>
  <c r="AB42" i="107"/>
  <c r="W42" i="107"/>
  <c r="U42" i="107"/>
  <c r="S42" i="107"/>
  <c r="P42" i="107"/>
  <c r="N42" i="107"/>
  <c r="R41" i="107"/>
  <c r="AK40" i="107"/>
  <c r="AI40" i="107"/>
  <c r="AD40" i="107"/>
  <c r="AB40" i="107"/>
  <c r="W40" i="107"/>
  <c r="U40" i="107"/>
  <c r="T40" i="107"/>
  <c r="P40" i="107"/>
  <c r="N40" i="107"/>
  <c r="AN39" i="107"/>
  <c r="AM39" i="107"/>
  <c r="AL39" i="107"/>
  <c r="AK39" i="107"/>
  <c r="AJ39" i="107"/>
  <c r="AI39" i="107"/>
  <c r="AH39" i="107"/>
  <c r="AD39" i="107"/>
  <c r="AB39" i="107"/>
  <c r="AA39" i="107"/>
  <c r="W39" i="107"/>
  <c r="U39" i="107"/>
  <c r="T39" i="107"/>
  <c r="P39" i="107"/>
  <c r="N39" i="107"/>
  <c r="M39" i="107"/>
  <c r="AK38" i="107"/>
  <c r="AI38" i="107"/>
  <c r="AH38" i="107"/>
  <c r="AD38" i="107"/>
  <c r="AB38" i="107"/>
  <c r="AA38" i="107"/>
  <c r="W38" i="107"/>
  <c r="U38" i="107"/>
  <c r="T38" i="107"/>
  <c r="P38" i="107"/>
  <c r="N38" i="107"/>
  <c r="M38" i="107"/>
  <c r="AK37" i="107"/>
  <c r="AI37" i="107"/>
  <c r="AH37" i="107"/>
  <c r="AD37" i="107"/>
  <c r="AB37" i="107"/>
  <c r="AA37" i="107"/>
  <c r="W37" i="107"/>
  <c r="U37" i="107"/>
  <c r="T37" i="107"/>
  <c r="P37" i="107"/>
  <c r="N37" i="107"/>
  <c r="M37" i="107"/>
  <c r="AK36" i="107"/>
  <c r="AI36" i="107"/>
  <c r="AH36" i="107"/>
  <c r="AD36" i="107"/>
  <c r="AB36" i="107"/>
  <c r="AA36" i="107"/>
  <c r="Z36" i="107"/>
  <c r="Y36" i="107"/>
  <c r="X36" i="107"/>
  <c r="W36" i="107"/>
  <c r="U36" i="107"/>
  <c r="V36" i="107" s="1"/>
  <c r="T36" i="107"/>
  <c r="P36" i="107"/>
  <c r="N36" i="107"/>
  <c r="M36" i="107"/>
  <c r="AK35" i="107"/>
  <c r="AI35" i="107"/>
  <c r="AH35" i="107"/>
  <c r="AD35" i="107"/>
  <c r="AB35" i="107"/>
  <c r="AA35" i="107"/>
  <c r="W35" i="107"/>
  <c r="U35" i="107"/>
  <c r="T35" i="107"/>
  <c r="P35" i="107"/>
  <c r="N35" i="107"/>
  <c r="M35" i="107"/>
  <c r="R34" i="107"/>
  <c r="AK33" i="107"/>
  <c r="AI33" i="107"/>
  <c r="AH33" i="107"/>
  <c r="AD33" i="107"/>
  <c r="AB33" i="107"/>
  <c r="W33" i="107"/>
  <c r="U33" i="107"/>
  <c r="P33" i="107"/>
  <c r="N33" i="107"/>
  <c r="AK32" i="107"/>
  <c r="AJ32" i="107"/>
  <c r="AI32" i="107"/>
  <c r="AH32" i="107"/>
  <c r="AD32" i="107"/>
  <c r="AB32" i="107"/>
  <c r="AA32" i="107"/>
  <c r="W32" i="107"/>
  <c r="U32" i="107"/>
  <c r="T32" i="107"/>
  <c r="P32" i="107"/>
  <c r="N32" i="107"/>
  <c r="AK31" i="107"/>
  <c r="AI31" i="107"/>
  <c r="AD31" i="107"/>
  <c r="AB31" i="107"/>
  <c r="AA31" i="107"/>
  <c r="W31" i="107"/>
  <c r="U31" i="107"/>
  <c r="T31" i="107"/>
  <c r="P31" i="107"/>
  <c r="N31" i="107"/>
  <c r="M31" i="107"/>
  <c r="AK30" i="107"/>
  <c r="AI30" i="107"/>
  <c r="AD30" i="107"/>
  <c r="AB30" i="107"/>
  <c r="W30" i="107"/>
  <c r="U30" i="107"/>
  <c r="P30" i="107"/>
  <c r="N30" i="107"/>
  <c r="L18" i="107"/>
  <c r="L17" i="107"/>
  <c r="L15" i="107"/>
  <c r="L14" i="107"/>
  <c r="L13" i="107"/>
  <c r="N53" i="7"/>
  <c r="P53" i="7"/>
  <c r="U53" i="7"/>
  <c r="W53" i="7"/>
  <c r="AB53" i="7"/>
  <c r="AD53" i="7"/>
  <c r="AI53" i="7"/>
  <c r="AK53" i="7"/>
  <c r="N54" i="7"/>
  <c r="P54" i="7"/>
  <c r="U54" i="7"/>
  <c r="W54" i="7"/>
  <c r="AB54" i="7"/>
  <c r="AD54" i="7"/>
  <c r="AI54" i="7"/>
  <c r="AK54" i="7"/>
  <c r="AN54" i="7"/>
  <c r="N55" i="7"/>
  <c r="S55" i="7" s="1"/>
  <c r="P55" i="7"/>
  <c r="U55" i="7"/>
  <c r="W55" i="7"/>
  <c r="AB55" i="7"/>
  <c r="AF55" i="7" s="1"/>
  <c r="AD55" i="7"/>
  <c r="AG55" i="7"/>
  <c r="AI55" i="7"/>
  <c r="AK55" i="7"/>
  <c r="N50" i="7"/>
  <c r="P50" i="7"/>
  <c r="U50" i="7"/>
  <c r="W50" i="7"/>
  <c r="AB50" i="7"/>
  <c r="AD50" i="7"/>
  <c r="AE50" i="7"/>
  <c r="AF50" i="7"/>
  <c r="AG50" i="7"/>
  <c r="AI50" i="7"/>
  <c r="AK50" i="7"/>
  <c r="AL50" i="7"/>
  <c r="AM50" i="7"/>
  <c r="AN50" i="7"/>
  <c r="N51" i="7"/>
  <c r="S51" i="7" s="1"/>
  <c r="P51" i="7"/>
  <c r="U51" i="7"/>
  <c r="W51" i="7"/>
  <c r="AB51" i="7"/>
  <c r="AD51" i="7"/>
  <c r="AI51" i="7"/>
  <c r="AN51" i="7" s="1"/>
  <c r="AK51" i="7"/>
  <c r="N52" i="7"/>
  <c r="P52" i="7"/>
  <c r="U52" i="7"/>
  <c r="W52" i="7"/>
  <c r="AB52" i="7"/>
  <c r="AD52" i="7"/>
  <c r="AI52" i="7"/>
  <c r="AK52" i="7"/>
  <c r="C1" i="107" a="1"/>
  <c r="C1" i="106" a="1"/>
  <c r="AM54" i="7" l="1"/>
  <c r="AL54" i="7"/>
  <c r="AE52" i="7"/>
  <c r="AF52" i="7"/>
  <c r="AG52" i="7"/>
  <c r="AF54" i="7"/>
  <c r="AE54" i="7"/>
  <c r="AG54" i="7"/>
  <c r="AA50" i="7"/>
  <c r="AC50" i="7"/>
  <c r="AL53" i="7"/>
  <c r="AN53" i="7"/>
  <c r="AM53" i="7"/>
  <c r="AM55" i="7"/>
  <c r="AN55" i="7"/>
  <c r="X54" i="7"/>
  <c r="Z54" i="7"/>
  <c r="Y54" i="7"/>
  <c r="AH55" i="7"/>
  <c r="AJ55" i="7"/>
  <c r="AL55" i="7"/>
  <c r="Z51" i="7"/>
  <c r="Y51" i="7"/>
  <c r="X51" i="7"/>
  <c r="AE51" i="7"/>
  <c r="AG51" i="7"/>
  <c r="AF51" i="7"/>
  <c r="AA52" i="7"/>
  <c r="AC52" i="7"/>
  <c r="Q55" i="7"/>
  <c r="R55" i="7"/>
  <c r="Y55" i="7"/>
  <c r="Z55" i="7"/>
  <c r="X55" i="7"/>
  <c r="AH53" i="7"/>
  <c r="AJ53" i="7"/>
  <c r="T54" i="7"/>
  <c r="V54" i="7"/>
  <c r="M51" i="7"/>
  <c r="O51" i="7"/>
  <c r="R51" i="7"/>
  <c r="Q51" i="7"/>
  <c r="M53" i="7"/>
  <c r="O53" i="7"/>
  <c r="R53" i="7"/>
  <c r="Q53" i="7"/>
  <c r="S53" i="7"/>
  <c r="T53" i="7"/>
  <c r="V53" i="7"/>
  <c r="X53" i="7"/>
  <c r="Y53" i="7"/>
  <c r="Z53" i="7"/>
  <c r="AG53" i="7"/>
  <c r="AF53" i="7"/>
  <c r="AE53" i="7"/>
  <c r="AA53" i="7"/>
  <c r="AC53" i="7"/>
  <c r="M54" i="7"/>
  <c r="S54" i="7"/>
  <c r="Q54" i="7"/>
  <c r="O54" i="7"/>
  <c r="R54" i="7"/>
  <c r="AA54" i="7"/>
  <c r="AC54" i="7"/>
  <c r="AH54" i="7"/>
  <c r="AJ54" i="7"/>
  <c r="AC55" i="7"/>
  <c r="AE55" i="7"/>
  <c r="AA55" i="7"/>
  <c r="AH50" i="7"/>
  <c r="AJ50" i="7"/>
  <c r="AA51" i="7"/>
  <c r="AC51" i="7"/>
  <c r="AH51" i="7"/>
  <c r="AL51" i="7"/>
  <c r="AJ51" i="7"/>
  <c r="AM51" i="7"/>
  <c r="Y52" i="7"/>
  <c r="X52" i="7"/>
  <c r="Z52" i="7"/>
  <c r="M55" i="7"/>
  <c r="O55" i="7"/>
  <c r="V55" i="7"/>
  <c r="T55" i="7"/>
  <c r="T52" i="7"/>
  <c r="V52" i="7"/>
  <c r="L53" i="7"/>
  <c r="AC67" i="112"/>
  <c r="AG67" i="112"/>
  <c r="Y70" i="112"/>
  <c r="AN68" i="112"/>
  <c r="AH71" i="112"/>
  <c r="M67" i="112"/>
  <c r="AF67" i="112"/>
  <c r="AA68" i="112"/>
  <c r="T69" i="112"/>
  <c r="Z71" i="112"/>
  <c r="X69" i="112"/>
  <c r="Y69" i="112"/>
  <c r="Q68" i="112"/>
  <c r="AA69" i="112"/>
  <c r="V70" i="112"/>
  <c r="T71" i="112"/>
  <c r="AA63" i="112"/>
  <c r="S68" i="112"/>
  <c r="AC68" i="112"/>
  <c r="Z69" i="112"/>
  <c r="AE70" i="112"/>
  <c r="Q71" i="112"/>
  <c r="AF62" i="112"/>
  <c r="S69" i="112"/>
  <c r="AG70" i="112"/>
  <c r="R71" i="112"/>
  <c r="AG71" i="112"/>
  <c r="V68" i="112"/>
  <c r="AF68" i="112"/>
  <c r="AL67" i="112"/>
  <c r="AG68" i="112"/>
  <c r="AN67" i="112"/>
  <c r="X68" i="112"/>
  <c r="Z70" i="112"/>
  <c r="AL70" i="112"/>
  <c r="AJ71" i="112"/>
  <c r="Y68" i="112"/>
  <c r="AA70" i="112"/>
  <c r="AM70" i="112"/>
  <c r="Y71" i="112"/>
  <c r="V67" i="112"/>
  <c r="M61" i="112"/>
  <c r="AG62" i="112"/>
  <c r="O67" i="112"/>
  <c r="AM67" i="112"/>
  <c r="R68" i="112"/>
  <c r="Z68" i="112"/>
  <c r="AH68" i="112"/>
  <c r="M69" i="112"/>
  <c r="AC69" i="112"/>
  <c r="X70" i="112"/>
  <c r="AF70" i="112"/>
  <c r="AN70" i="112"/>
  <c r="S71" i="112"/>
  <c r="AA71" i="112"/>
  <c r="X67" i="112"/>
  <c r="AL69" i="112"/>
  <c r="Q70" i="112"/>
  <c r="AJ69" i="112"/>
  <c r="Q67" i="112"/>
  <c r="Y67" i="112"/>
  <c r="AJ68" i="112"/>
  <c r="O69" i="112"/>
  <c r="AE69" i="112"/>
  <c r="AM69" i="112"/>
  <c r="R70" i="112"/>
  <c r="AH70" i="112"/>
  <c r="M71" i="112"/>
  <c r="AC71" i="112"/>
  <c r="R67" i="112"/>
  <c r="Z67" i="112"/>
  <c r="AH67" i="112"/>
  <c r="M68" i="112"/>
  <c r="AF69" i="112"/>
  <c r="AN69" i="112"/>
  <c r="S70" i="112"/>
  <c r="V71" i="112"/>
  <c r="AL71" i="112"/>
  <c r="AL68" i="112"/>
  <c r="Q69" i="112"/>
  <c r="AE71" i="112"/>
  <c r="AM71" i="112"/>
  <c r="O70" i="112"/>
  <c r="T63" i="112"/>
  <c r="Y63" i="112"/>
  <c r="T64" i="112"/>
  <c r="AL64" i="112"/>
  <c r="AE65" i="112"/>
  <c r="AG65" i="112"/>
  <c r="Q63" i="112"/>
  <c r="AA64" i="112"/>
  <c r="Q65" i="112"/>
  <c r="S63" i="112"/>
  <c r="AA61" i="112"/>
  <c r="AC62" i="112"/>
  <c r="X63" i="112"/>
  <c r="Z64" i="112"/>
  <c r="V62" i="112"/>
  <c r="R61" i="112"/>
  <c r="AF61" i="112"/>
  <c r="AG64" i="112"/>
  <c r="V65" i="112"/>
  <c r="S61" i="112"/>
  <c r="AG61" i="112"/>
  <c r="X62" i="112"/>
  <c r="AF63" i="112"/>
  <c r="V64" i="112"/>
  <c r="AL65" i="112"/>
  <c r="AC61" i="112"/>
  <c r="AA62" i="112"/>
  <c r="AL62" i="112"/>
  <c r="V63" i="112"/>
  <c r="AG63" i="112"/>
  <c r="Y65" i="112"/>
  <c r="AM65" i="112"/>
  <c r="AJ42" i="112"/>
  <c r="AN62" i="112"/>
  <c r="Y64" i="112"/>
  <c r="V61" i="112"/>
  <c r="AL61" i="112"/>
  <c r="Q62" i="112"/>
  <c r="Y62" i="112"/>
  <c r="AJ63" i="112"/>
  <c r="O64" i="112"/>
  <c r="AE64" i="112"/>
  <c r="AM64" i="112"/>
  <c r="R65" i="112"/>
  <c r="Z65" i="112"/>
  <c r="AH65" i="112"/>
  <c r="O61" i="112"/>
  <c r="AM61" i="112"/>
  <c r="R62" i="112"/>
  <c r="Z62" i="112"/>
  <c r="AH62" i="112"/>
  <c r="M63" i="112"/>
  <c r="AC63" i="112"/>
  <c r="AF64" i="112"/>
  <c r="AN64" i="112"/>
  <c r="S65" i="112"/>
  <c r="AA65" i="112"/>
  <c r="X61" i="112"/>
  <c r="AN61" i="112"/>
  <c r="S62" i="112"/>
  <c r="AL63" i="112"/>
  <c r="Q64" i="112"/>
  <c r="T65" i="112"/>
  <c r="AJ65" i="112"/>
  <c r="Y61" i="112"/>
  <c r="AJ62" i="112"/>
  <c r="O63" i="112"/>
  <c r="AM63" i="112"/>
  <c r="R64" i="112"/>
  <c r="AH64" i="112"/>
  <c r="M65" i="112"/>
  <c r="AC65" i="112"/>
  <c r="Z61" i="112"/>
  <c r="AH61" i="112"/>
  <c r="M62" i="112"/>
  <c r="AN63" i="112"/>
  <c r="S64" i="112"/>
  <c r="M43" i="112"/>
  <c r="Q41" i="112"/>
  <c r="Z43" i="112"/>
  <c r="S43" i="112"/>
  <c r="AN41" i="112"/>
  <c r="AE43" i="112"/>
  <c r="R43" i="112"/>
  <c r="O41" i="112"/>
  <c r="AC43" i="112"/>
  <c r="O43" i="112"/>
  <c r="Z42" i="112"/>
  <c r="AJ40" i="112"/>
  <c r="AG52" i="112"/>
  <c r="X42" i="112"/>
  <c r="AH41" i="112"/>
  <c r="R40" i="112"/>
  <c r="AC41" i="112"/>
  <c r="M30" i="112"/>
  <c r="AA49" i="112"/>
  <c r="O42" i="112"/>
  <c r="T40" i="112"/>
  <c r="AH42" i="112"/>
  <c r="AH40" i="112"/>
  <c r="T81" i="112"/>
  <c r="AA43" i="112"/>
  <c r="AF42" i="112"/>
  <c r="AM41" i="112"/>
  <c r="M41" i="112"/>
  <c r="Q40" i="112"/>
  <c r="M42" i="112"/>
  <c r="S31" i="112"/>
  <c r="AG49" i="112"/>
  <c r="Y50" i="112"/>
  <c r="AE42" i="112"/>
  <c r="S42" i="112"/>
  <c r="AN40" i="112"/>
  <c r="AH49" i="112"/>
  <c r="Z50" i="112"/>
  <c r="AN42" i="112"/>
  <c r="R42" i="112"/>
  <c r="AJ41" i="112"/>
  <c r="S41" i="112"/>
  <c r="AM40" i="112"/>
  <c r="Z40" i="112"/>
  <c r="O40" i="112"/>
  <c r="AA82" i="112"/>
  <c r="AF43" i="112"/>
  <c r="AM42" i="112"/>
  <c r="AC42" i="112"/>
  <c r="Y40" i="112"/>
  <c r="AG77" i="112"/>
  <c r="AJ43" i="112"/>
  <c r="T43" i="112"/>
  <c r="AG42" i="112"/>
  <c r="Y42" i="112"/>
  <c r="V41" i="112"/>
  <c r="AA40" i="112"/>
  <c r="S40" i="112"/>
  <c r="AH43" i="112"/>
  <c r="T41" i="112"/>
  <c r="AG40" i="112"/>
  <c r="AA52" i="112"/>
  <c r="Y43" i="112"/>
  <c r="V42" i="112"/>
  <c r="AA41" i="112"/>
  <c r="AF40" i="112"/>
  <c r="X40" i="112"/>
  <c r="AN81" i="112"/>
  <c r="AG82" i="112"/>
  <c r="AN43" i="112"/>
  <c r="X43" i="112"/>
  <c r="Z41" i="112"/>
  <c r="AE40" i="112"/>
  <c r="AM43" i="112"/>
  <c r="AG41" i="112"/>
  <c r="Y41" i="112"/>
  <c r="AN50" i="112"/>
  <c r="AE52" i="112"/>
  <c r="AA53" i="112"/>
  <c r="AF41" i="112"/>
  <c r="Z49" i="112"/>
  <c r="AM49" i="112"/>
  <c r="AG80" i="112"/>
  <c r="AH50" i="112"/>
  <c r="X52" i="112"/>
  <c r="M53" i="112"/>
  <c r="AE49" i="112"/>
  <c r="AF49" i="112"/>
  <c r="AF33" i="112"/>
  <c r="Y36" i="112"/>
  <c r="S50" i="112"/>
  <c r="AJ51" i="112"/>
  <c r="AG33" i="112"/>
  <c r="Y77" i="112"/>
  <c r="R83" i="112"/>
  <c r="AF50" i="112"/>
  <c r="S51" i="112"/>
  <c r="AM52" i="112"/>
  <c r="R30" i="112"/>
  <c r="T45" i="112"/>
  <c r="V79" i="112"/>
  <c r="AC82" i="112"/>
  <c r="AL49" i="112"/>
  <c r="AG50" i="112"/>
  <c r="T51" i="112"/>
  <c r="AN51" i="112"/>
  <c r="AC52" i="112"/>
  <c r="AN52" i="112"/>
  <c r="AN49" i="112"/>
  <c r="V77" i="112"/>
  <c r="AC50" i="112"/>
  <c r="M38" i="112"/>
  <c r="V49" i="112"/>
  <c r="M50" i="112"/>
  <c r="AA50" i="112"/>
  <c r="Q53" i="112"/>
  <c r="S53" i="112"/>
  <c r="T53" i="112"/>
  <c r="V52" i="112"/>
  <c r="Y52" i="112"/>
  <c r="O52" i="112"/>
  <c r="Q50" i="112"/>
  <c r="R50" i="112"/>
  <c r="M51" i="112"/>
  <c r="S52" i="112"/>
  <c r="R31" i="112"/>
  <c r="AM31" i="112"/>
  <c r="AH32" i="112"/>
  <c r="AL37" i="112"/>
  <c r="AA55" i="112"/>
  <c r="S58" i="112"/>
  <c r="AA76" i="112"/>
  <c r="Y78" i="112"/>
  <c r="AN79" i="112"/>
  <c r="M49" i="112"/>
  <c r="X50" i="112"/>
  <c r="AA51" i="112"/>
  <c r="AL52" i="112"/>
  <c r="R53" i="112"/>
  <c r="Z53" i="112"/>
  <c r="AH53" i="112"/>
  <c r="AC76" i="112"/>
  <c r="O49" i="112"/>
  <c r="AC51" i="112"/>
  <c r="AJ53" i="112"/>
  <c r="AL32" i="112"/>
  <c r="V46" i="112"/>
  <c r="X79" i="112"/>
  <c r="AN82" i="112"/>
  <c r="X49" i="112"/>
  <c r="V51" i="112"/>
  <c r="AL51" i="112"/>
  <c r="Q52" i="112"/>
  <c r="AC53" i="112"/>
  <c r="AJ30" i="112"/>
  <c r="AE76" i="112"/>
  <c r="V80" i="112"/>
  <c r="Q49" i="112"/>
  <c r="Y49" i="112"/>
  <c r="T50" i="112"/>
  <c r="AJ50" i="112"/>
  <c r="O51" i="112"/>
  <c r="AE51" i="112"/>
  <c r="AM51" i="112"/>
  <c r="R52" i="112"/>
  <c r="Z52" i="112"/>
  <c r="AH52" i="112"/>
  <c r="V53" i="112"/>
  <c r="AL53" i="112"/>
  <c r="AH37" i="112"/>
  <c r="M58" i="112"/>
  <c r="AF76" i="112"/>
  <c r="R49" i="112"/>
  <c r="X51" i="112"/>
  <c r="AF51" i="112"/>
  <c r="AE53" i="112"/>
  <c r="AM53" i="112"/>
  <c r="Z80" i="112"/>
  <c r="AL50" i="112"/>
  <c r="Q51" i="112"/>
  <c r="Y51" i="112"/>
  <c r="X53" i="112"/>
  <c r="AF53" i="112"/>
  <c r="AF32" i="112"/>
  <c r="AG46" i="112"/>
  <c r="Z55" i="112"/>
  <c r="T79" i="112"/>
  <c r="AF82" i="112"/>
  <c r="S83" i="112"/>
  <c r="AE32" i="112"/>
  <c r="AE46" i="112"/>
  <c r="M59" i="112"/>
  <c r="S76" i="112"/>
  <c r="AF77" i="112"/>
  <c r="M78" i="112"/>
  <c r="AE80" i="112"/>
  <c r="AL81" i="112"/>
  <c r="AA83" i="112"/>
  <c r="AM30" i="112"/>
  <c r="AG32" i="112"/>
  <c r="Z36" i="112"/>
  <c r="AE38" i="112"/>
  <c r="AL45" i="112"/>
  <c r="X77" i="112"/>
  <c r="AH77" i="112"/>
  <c r="O78" i="112"/>
  <c r="O80" i="112"/>
  <c r="Y80" i="112"/>
  <c r="M82" i="112"/>
  <c r="T83" i="112"/>
  <c r="X30" i="112"/>
  <c r="M31" i="112"/>
  <c r="Y32" i="112"/>
  <c r="S35" i="112"/>
  <c r="AL35" i="112"/>
  <c r="Z37" i="112"/>
  <c r="AM45" i="112"/>
  <c r="Y46" i="112"/>
  <c r="Z30" i="112"/>
  <c r="AA32" i="112"/>
  <c r="T35" i="112"/>
  <c r="O38" i="112"/>
  <c r="X45" i="112"/>
  <c r="AN45" i="112"/>
  <c r="AA46" i="112"/>
  <c r="AM57" i="112"/>
  <c r="M76" i="112"/>
  <c r="Z77" i="112"/>
  <c r="AJ77" i="112"/>
  <c r="Q78" i="112"/>
  <c r="AJ79" i="112"/>
  <c r="Q80" i="112"/>
  <c r="AA80" i="112"/>
  <c r="AH81" i="112"/>
  <c r="O82" i="112"/>
  <c r="AM82" i="112"/>
  <c r="V83" i="112"/>
  <c r="S78" i="112"/>
  <c r="R80" i="112"/>
  <c r="AC46" i="112"/>
  <c r="AJ58" i="112"/>
  <c r="AC77" i="112"/>
  <c r="AL77" i="112"/>
  <c r="Y79" i="112"/>
  <c r="AL79" i="112"/>
  <c r="S80" i="112"/>
  <c r="AC80" i="112"/>
  <c r="AJ81" i="112"/>
  <c r="Q82" i="112"/>
  <c r="X83" i="112"/>
  <c r="V36" i="112"/>
  <c r="AE45" i="112"/>
  <c r="S46" i="112"/>
  <c r="Y56" i="112"/>
  <c r="AH59" i="112"/>
  <c r="AN77" i="112"/>
  <c r="AM79" i="112"/>
  <c r="S82" i="112"/>
  <c r="Z83" i="112"/>
  <c r="AE31" i="112"/>
  <c r="AC31" i="112"/>
  <c r="AE55" i="112"/>
  <c r="AM56" i="112"/>
  <c r="O58" i="112"/>
  <c r="R59" i="112"/>
  <c r="Q58" i="112"/>
  <c r="Z56" i="112"/>
  <c r="O57" i="112"/>
  <c r="Z59" i="112"/>
  <c r="Y55" i="112"/>
  <c r="AL56" i="112"/>
  <c r="R57" i="112"/>
  <c r="AJ57" i="112"/>
  <c r="Z58" i="112"/>
  <c r="AN58" i="112"/>
  <c r="AF59" i="112"/>
  <c r="M57" i="112"/>
  <c r="AN57" i="112"/>
  <c r="AH58" i="112"/>
  <c r="AA59" i="112"/>
  <c r="T55" i="112"/>
  <c r="AH56" i="112"/>
  <c r="T58" i="112"/>
  <c r="AL59" i="112"/>
  <c r="AC59" i="112"/>
  <c r="V55" i="112"/>
  <c r="AG55" i="112"/>
  <c r="AJ56" i="112"/>
  <c r="AH57" i="112"/>
  <c r="S59" i="112"/>
  <c r="Q57" i="112"/>
  <c r="X58" i="112"/>
  <c r="AM58" i="112"/>
  <c r="AE59" i="112"/>
  <c r="M32" i="112"/>
  <c r="X32" i="112"/>
  <c r="M33" i="112"/>
  <c r="AG36" i="112"/>
  <c r="AH38" i="112"/>
  <c r="R46" i="112"/>
  <c r="Z32" i="112"/>
  <c r="O36" i="112"/>
  <c r="AJ38" i="112"/>
  <c r="AA45" i="112"/>
  <c r="AH47" i="112"/>
  <c r="O30" i="112"/>
  <c r="Q32" i="112"/>
  <c r="Q33" i="112"/>
  <c r="AJ35" i="112"/>
  <c r="AC38" i="112"/>
  <c r="AA30" i="112"/>
  <c r="AN30" i="112"/>
  <c r="V31" i="112"/>
  <c r="S33" i="112"/>
  <c r="V35" i="112"/>
  <c r="Q36" i="112"/>
  <c r="AA36" i="112"/>
  <c r="M37" i="112"/>
  <c r="AM38" i="112"/>
  <c r="T47" i="112"/>
  <c r="AJ47" i="112"/>
  <c r="R36" i="112"/>
  <c r="AN38" i="112"/>
  <c r="S30" i="112"/>
  <c r="V32" i="112"/>
  <c r="AN32" i="112"/>
  <c r="X35" i="112"/>
  <c r="AM35" i="112"/>
  <c r="S36" i="112"/>
  <c r="AF38" i="112"/>
  <c r="AF45" i="112"/>
  <c r="Z46" i="112"/>
  <c r="AL47" i="112"/>
  <c r="T30" i="112"/>
  <c r="AH30" i="112"/>
  <c r="AA31" i="112"/>
  <c r="AA35" i="112"/>
  <c r="AN35" i="112"/>
  <c r="AE36" i="112"/>
  <c r="AJ37" i="112"/>
  <c r="Q38" i="112"/>
  <c r="AG38" i="112"/>
  <c r="V45" i="112"/>
  <c r="Q46" i="112"/>
  <c r="AH33" i="112"/>
  <c r="AM33" i="112"/>
  <c r="AL33" i="112"/>
  <c r="AA37" i="112"/>
  <c r="AG37" i="112"/>
  <c r="AF37" i="112"/>
  <c r="AE37" i="112"/>
  <c r="AN80" i="112"/>
  <c r="AL80" i="112"/>
  <c r="AJ80" i="112"/>
  <c r="AH80" i="112"/>
  <c r="AM80" i="112"/>
  <c r="T31" i="112"/>
  <c r="Y31" i="112"/>
  <c r="X31" i="112"/>
  <c r="O32" i="112"/>
  <c r="S32" i="112"/>
  <c r="AJ33" i="112"/>
  <c r="AE35" i="112"/>
  <c r="AC37" i="112"/>
  <c r="AN55" i="112"/>
  <c r="AJ55" i="112"/>
  <c r="AM55" i="112"/>
  <c r="AL55" i="112"/>
  <c r="AF78" i="112"/>
  <c r="AE78" i="112"/>
  <c r="AG78" i="112"/>
  <c r="AC78" i="112"/>
  <c r="V38" i="112"/>
  <c r="T38" i="112"/>
  <c r="Z38" i="112"/>
  <c r="AE30" i="112"/>
  <c r="AA33" i="112"/>
  <c r="AA47" i="112"/>
  <c r="AG47" i="112"/>
  <c r="AF47" i="112"/>
  <c r="AE47" i="112"/>
  <c r="M55" i="112"/>
  <c r="S55" i="112"/>
  <c r="R55" i="112"/>
  <c r="Q55" i="112"/>
  <c r="AJ31" i="112"/>
  <c r="AN31" i="112"/>
  <c r="AN33" i="112"/>
  <c r="AN36" i="112"/>
  <c r="AL36" i="112"/>
  <c r="AJ36" i="112"/>
  <c r="AA56" i="112"/>
  <c r="AF56" i="112"/>
  <c r="AE56" i="112"/>
  <c r="AG56" i="112"/>
  <c r="AC56" i="112"/>
  <c r="AG58" i="112"/>
  <c r="AC58" i="112"/>
  <c r="AF58" i="112"/>
  <c r="AE58" i="112"/>
  <c r="Z33" i="112"/>
  <c r="V33" i="112"/>
  <c r="X38" i="112"/>
  <c r="AC33" i="112"/>
  <c r="Y37" i="112"/>
  <c r="X37" i="112"/>
  <c r="M45" i="112"/>
  <c r="S45" i="112"/>
  <c r="R45" i="112"/>
  <c r="Q45" i="112"/>
  <c r="S47" i="112"/>
  <c r="R47" i="112"/>
  <c r="Q47" i="112"/>
  <c r="O47" i="112"/>
  <c r="S56" i="112"/>
  <c r="O56" i="112"/>
  <c r="M56" i="112"/>
  <c r="R56" i="112"/>
  <c r="AA57" i="112"/>
  <c r="AG57" i="112"/>
  <c r="AF57" i="112"/>
  <c r="AE57" i="112"/>
  <c r="AC35" i="112"/>
  <c r="AG35" i="112"/>
  <c r="Z47" i="112"/>
  <c r="Y47" i="112"/>
  <c r="X47" i="112"/>
  <c r="AG30" i="112"/>
  <c r="AC30" i="112"/>
  <c r="X33" i="112"/>
  <c r="S37" i="112"/>
  <c r="Q37" i="112"/>
  <c r="O37" i="112"/>
  <c r="AN46" i="112"/>
  <c r="AM46" i="112"/>
  <c r="AL46" i="112"/>
  <c r="AJ46" i="112"/>
  <c r="O31" i="112"/>
  <c r="AL31" i="112"/>
  <c r="T33" i="112"/>
  <c r="M35" i="112"/>
  <c r="R35" i="112"/>
  <c r="Q35" i="112"/>
  <c r="AM36" i="112"/>
  <c r="V37" i="112"/>
  <c r="O45" i="112"/>
  <c r="AF31" i="112"/>
  <c r="Y35" i="112"/>
  <c r="T36" i="112"/>
  <c r="AM37" i="112"/>
  <c r="R38" i="112"/>
  <c r="Y45" i="112"/>
  <c r="AG45" i="112"/>
  <c r="T46" i="112"/>
  <c r="AM47" i="112"/>
  <c r="T59" i="112"/>
  <c r="Y59" i="112"/>
  <c r="X59" i="112"/>
  <c r="O77" i="112"/>
  <c r="M77" i="112"/>
  <c r="S77" i="112"/>
  <c r="R77" i="112"/>
  <c r="Q77" i="112"/>
  <c r="V30" i="112"/>
  <c r="AJ32" i="112"/>
  <c r="O33" i="112"/>
  <c r="AC36" i="112"/>
  <c r="AH45" i="112"/>
  <c r="M46" i="112"/>
  <c r="T56" i="112"/>
  <c r="V57" i="112"/>
  <c r="Z57" i="112"/>
  <c r="V56" i="112"/>
  <c r="X57" i="112"/>
  <c r="AJ59" i="112"/>
  <c r="AN59" i="112"/>
  <c r="M79" i="112"/>
  <c r="S79" i="112"/>
  <c r="R79" i="112"/>
  <c r="Q79" i="112"/>
  <c r="O79" i="112"/>
  <c r="Y57" i="112"/>
  <c r="O59" i="112"/>
  <c r="Y81" i="112"/>
  <c r="X81" i="112"/>
  <c r="Z81" i="112"/>
  <c r="T76" i="112"/>
  <c r="Z76" i="112"/>
  <c r="Y76" i="112"/>
  <c r="X76" i="112"/>
  <c r="AM83" i="112"/>
  <c r="AL83" i="112"/>
  <c r="AC55" i="112"/>
  <c r="V58" i="112"/>
  <c r="V76" i="112"/>
  <c r="AC79" i="112"/>
  <c r="AA79" i="112"/>
  <c r="AG79" i="112"/>
  <c r="V82" i="112"/>
  <c r="T82" i="112"/>
  <c r="Z82" i="112"/>
  <c r="AJ83" i="112"/>
  <c r="AJ76" i="112"/>
  <c r="AH76" i="112"/>
  <c r="AN76" i="112"/>
  <c r="S81" i="112"/>
  <c r="Q81" i="112"/>
  <c r="O81" i="112"/>
  <c r="AA81" i="112"/>
  <c r="AG81" i="112"/>
  <c r="AF81" i="112"/>
  <c r="AE81" i="112"/>
  <c r="Z78" i="112"/>
  <c r="X78" i="112"/>
  <c r="V78" i="112"/>
  <c r="AH78" i="112"/>
  <c r="AN78" i="112"/>
  <c r="AM78" i="112"/>
  <c r="AL78" i="112"/>
  <c r="AC81" i="112"/>
  <c r="AN83" i="112"/>
  <c r="R76" i="112"/>
  <c r="Q76" i="112"/>
  <c r="AL76" i="112"/>
  <c r="AJ78" i="112"/>
  <c r="AF79" i="112"/>
  <c r="R81" i="112"/>
  <c r="Y82" i="112"/>
  <c r="AG83" i="112"/>
  <c r="AE83" i="112"/>
  <c r="AC83" i="112"/>
  <c r="AA77" i="112"/>
  <c r="T80" i="112"/>
  <c r="AH82" i="112"/>
  <c r="M83" i="112"/>
  <c r="AJ82" i="112"/>
  <c r="O83" i="112"/>
  <c r="AJ64" i="111"/>
  <c r="Z83" i="111"/>
  <c r="AJ41" i="111"/>
  <c r="AH42" i="111"/>
  <c r="AH70" i="111"/>
  <c r="AL45" i="111"/>
  <c r="Z33" i="111"/>
  <c r="AM45" i="111"/>
  <c r="AL76" i="111"/>
  <c r="AF60" i="111"/>
  <c r="X68" i="111"/>
  <c r="AA39" i="111"/>
  <c r="M44" i="111"/>
  <c r="AE49" i="111"/>
  <c r="AL64" i="111"/>
  <c r="AM76" i="111"/>
  <c r="AF42" i="111"/>
  <c r="AM47" i="111"/>
  <c r="AN65" i="111"/>
  <c r="AJ66" i="111"/>
  <c r="AC60" i="111"/>
  <c r="AN79" i="111"/>
  <c r="T78" i="111"/>
  <c r="M60" i="111"/>
  <c r="AH76" i="111"/>
  <c r="AF82" i="111"/>
  <c r="AA83" i="111"/>
  <c r="Q77" i="111"/>
  <c r="V82" i="111"/>
  <c r="R77" i="111"/>
  <c r="AC81" i="111"/>
  <c r="AJ76" i="111"/>
  <c r="S77" i="111"/>
  <c r="AL79" i="111"/>
  <c r="X82" i="111"/>
  <c r="AN31" i="111"/>
  <c r="AH34" i="111"/>
  <c r="AN47" i="111"/>
  <c r="AH49" i="111"/>
  <c r="AM59" i="111"/>
  <c r="AA63" i="111"/>
  <c r="AM64" i="111"/>
  <c r="Z68" i="111"/>
  <c r="AM79" i="111"/>
  <c r="AC80" i="111"/>
  <c r="AG82" i="111"/>
  <c r="Y83" i="111"/>
  <c r="AH31" i="111"/>
  <c r="AL34" i="111"/>
  <c r="AH35" i="111"/>
  <c r="AL41" i="111"/>
  <c r="AG42" i="111"/>
  <c r="AN45" i="111"/>
  <c r="AH47" i="111"/>
  <c r="AL50" i="111"/>
  <c r="V76" i="111"/>
  <c r="AN34" i="111"/>
  <c r="AL51" i="111"/>
  <c r="S80" i="111"/>
  <c r="AJ81" i="111"/>
  <c r="AJ31" i="111"/>
  <c r="AM51" i="111"/>
  <c r="AL63" i="111"/>
  <c r="AL69" i="111"/>
  <c r="Z77" i="111"/>
  <c r="R78" i="111"/>
  <c r="AJ78" i="111"/>
  <c r="Q83" i="111"/>
  <c r="AM37" i="111"/>
  <c r="AH38" i="111"/>
  <c r="AH45" i="111"/>
  <c r="AL47" i="111"/>
  <c r="AN51" i="111"/>
  <c r="AA77" i="111"/>
  <c r="S78" i="111"/>
  <c r="AE82" i="111"/>
  <c r="AM31" i="111"/>
  <c r="AN37" i="111"/>
  <c r="AH30" i="111"/>
  <c r="M41" i="111"/>
  <c r="T42" i="111"/>
  <c r="AH77" i="111"/>
  <c r="AA79" i="111"/>
  <c r="M81" i="111"/>
  <c r="Y34" i="111"/>
  <c r="X42" i="111"/>
  <c r="AE44" i="111"/>
  <c r="AF53" i="111"/>
  <c r="AC65" i="111"/>
  <c r="S66" i="111"/>
  <c r="AJ70" i="111"/>
  <c r="AC76" i="111"/>
  <c r="AC77" i="111"/>
  <c r="AM77" i="111"/>
  <c r="AF80" i="111"/>
  <c r="AL81" i="111"/>
  <c r="R83" i="111"/>
  <c r="V57" i="111"/>
  <c r="AL30" i="111"/>
  <c r="AC31" i="111"/>
  <c r="AJ33" i="111"/>
  <c r="AL35" i="111"/>
  <c r="Q38" i="111"/>
  <c r="AM41" i="111"/>
  <c r="Z42" i="111"/>
  <c r="O49" i="111"/>
  <c r="AJ60" i="111"/>
  <c r="O67" i="111"/>
  <c r="AN77" i="111"/>
  <c r="AE79" i="111"/>
  <c r="X80" i="111"/>
  <c r="AG80" i="111"/>
  <c r="Y82" i="111"/>
  <c r="S83" i="111"/>
  <c r="AM30" i="111"/>
  <c r="AN35" i="111"/>
  <c r="AJ37" i="111"/>
  <c r="AN41" i="111"/>
  <c r="R46" i="111"/>
  <c r="AL67" i="111"/>
  <c r="AN70" i="111"/>
  <c r="AE76" i="111"/>
  <c r="M77" i="111"/>
  <c r="AE77" i="111"/>
  <c r="M78" i="111"/>
  <c r="V79" i="111"/>
  <c r="AF79" i="111"/>
  <c r="Y80" i="111"/>
  <c r="AH80" i="111"/>
  <c r="O82" i="111"/>
  <c r="AA82" i="111"/>
  <c r="AL82" i="111"/>
  <c r="T83" i="111"/>
  <c r="AC79" i="111"/>
  <c r="AF30" i="111"/>
  <c r="AN30" i="111"/>
  <c r="AL33" i="111"/>
  <c r="AL39" i="111"/>
  <c r="S46" i="111"/>
  <c r="AJ50" i="111"/>
  <c r="AN53" i="111"/>
  <c r="AL60" i="111"/>
  <c r="AG68" i="111"/>
  <c r="X77" i="111"/>
  <c r="AF77" i="111"/>
  <c r="Q80" i="111"/>
  <c r="Z80" i="111"/>
  <c r="AM82" i="111"/>
  <c r="V80" i="111"/>
  <c r="AG30" i="111"/>
  <c r="AL37" i="111"/>
  <c r="Z38" i="111"/>
  <c r="AM39" i="111"/>
  <c r="AJ57" i="111"/>
  <c r="AH64" i="111"/>
  <c r="R65" i="111"/>
  <c r="AL65" i="111"/>
  <c r="V67" i="111"/>
  <c r="AH68" i="111"/>
  <c r="Y77" i="111"/>
  <c r="X79" i="111"/>
  <c r="R80" i="111"/>
  <c r="AA80" i="111"/>
  <c r="Q82" i="111"/>
  <c r="AN82" i="111"/>
  <c r="AA68" i="111"/>
  <c r="X71" i="111"/>
  <c r="X62" i="111"/>
  <c r="M66" i="111"/>
  <c r="Y62" i="111"/>
  <c r="Q54" i="111"/>
  <c r="R66" i="111"/>
  <c r="AA67" i="111"/>
  <c r="AC69" i="111"/>
  <c r="V55" i="111"/>
  <c r="T62" i="111"/>
  <c r="T66" i="111"/>
  <c r="AE31" i="111"/>
  <c r="Z34" i="111"/>
  <c r="R38" i="111"/>
  <c r="AF44" i="111"/>
  <c r="R49" i="111"/>
  <c r="AG49" i="111"/>
  <c r="T50" i="111"/>
  <c r="Q30" i="111"/>
  <c r="S31" i="111"/>
  <c r="AF35" i="111"/>
  <c r="Q37" i="111"/>
  <c r="T38" i="111"/>
  <c r="AE38" i="111"/>
  <c r="AE45" i="111"/>
  <c r="O30" i="111"/>
  <c r="T31" i="111"/>
  <c r="S37" i="111"/>
  <c r="AF45" i="111"/>
  <c r="M46" i="111"/>
  <c r="V50" i="111"/>
  <c r="AC51" i="111"/>
  <c r="AE34" i="111"/>
  <c r="V38" i="111"/>
  <c r="O41" i="111"/>
  <c r="Y49" i="111"/>
  <c r="AC35" i="111"/>
  <c r="AA33" i="111"/>
  <c r="AG34" i="111"/>
  <c r="AA44" i="111"/>
  <c r="O46" i="111"/>
  <c r="M49" i="111"/>
  <c r="Z49" i="111"/>
  <c r="AE51" i="111"/>
  <c r="AC50" i="111"/>
  <c r="Y38" i="111"/>
  <c r="M39" i="111"/>
  <c r="T41" i="111"/>
  <c r="M50" i="111"/>
  <c r="AG51" i="111"/>
  <c r="X54" i="111"/>
  <c r="Y68" i="111"/>
  <c r="O70" i="111"/>
  <c r="AF70" i="111"/>
  <c r="M71" i="111"/>
  <c r="O58" i="111"/>
  <c r="Y54" i="111"/>
  <c r="R58" i="111"/>
  <c r="AG59" i="111"/>
  <c r="R60" i="111"/>
  <c r="Q62" i="111"/>
  <c r="AA62" i="111"/>
  <c r="Y64" i="111"/>
  <c r="AC67" i="111"/>
  <c r="AG70" i="111"/>
  <c r="AC59" i="111"/>
  <c r="S62" i="111"/>
  <c r="O71" i="111"/>
  <c r="O57" i="111"/>
  <c r="X63" i="111"/>
  <c r="AE67" i="111"/>
  <c r="Q68" i="111"/>
  <c r="M69" i="111"/>
  <c r="V70" i="111"/>
  <c r="O62" i="111"/>
  <c r="AC53" i="111"/>
  <c r="Y55" i="111"/>
  <c r="X60" i="111"/>
  <c r="Y63" i="111"/>
  <c r="AE65" i="111"/>
  <c r="AF67" i="111"/>
  <c r="S68" i="111"/>
  <c r="S71" i="111"/>
  <c r="AA59" i="111"/>
  <c r="V62" i="111"/>
  <c r="Z63" i="111"/>
  <c r="Q65" i="111"/>
  <c r="Q66" i="111"/>
  <c r="AF68" i="111"/>
  <c r="Y70" i="111"/>
  <c r="S54" i="111"/>
  <c r="AC54" i="111"/>
  <c r="Z55" i="111"/>
  <c r="X58" i="111"/>
  <c r="AL58" i="111"/>
  <c r="Q59" i="111"/>
  <c r="AN60" i="111"/>
  <c r="AE62" i="111"/>
  <c r="T63" i="111"/>
  <c r="Q64" i="111"/>
  <c r="AE64" i="111"/>
  <c r="M65" i="111"/>
  <c r="X65" i="111"/>
  <c r="AF65" i="111"/>
  <c r="AM67" i="111"/>
  <c r="T68" i="111"/>
  <c r="Y71" i="111"/>
  <c r="AE57" i="111"/>
  <c r="Z58" i="111"/>
  <c r="AM58" i="111"/>
  <c r="R59" i="111"/>
  <c r="AE59" i="111"/>
  <c r="AF62" i="111"/>
  <c r="Y65" i="111"/>
  <c r="AG65" i="111"/>
  <c r="AN67" i="111"/>
  <c r="Q70" i="111"/>
  <c r="AL70" i="111"/>
  <c r="Q71" i="111"/>
  <c r="Z71" i="111"/>
  <c r="AL53" i="111"/>
  <c r="V54" i="111"/>
  <c r="AE54" i="111"/>
  <c r="T55" i="111"/>
  <c r="T57" i="111"/>
  <c r="AG57" i="111"/>
  <c r="AN58" i="111"/>
  <c r="S59" i="111"/>
  <c r="AG62" i="111"/>
  <c r="V64" i="111"/>
  <c r="O65" i="111"/>
  <c r="Z65" i="111"/>
  <c r="AH65" i="111"/>
  <c r="AE68" i="111"/>
  <c r="AJ69" i="111"/>
  <c r="T70" i="111"/>
  <c r="AE70" i="111"/>
  <c r="AA71" i="111"/>
  <c r="AA53" i="111"/>
  <c r="AF54" i="111"/>
  <c r="AG54" i="111"/>
  <c r="T58" i="111"/>
  <c r="AH58" i="111"/>
  <c r="M59" i="111"/>
  <c r="AH59" i="111"/>
  <c r="T71" i="111"/>
  <c r="Y57" i="111"/>
  <c r="AM57" i="111"/>
  <c r="V58" i="111"/>
  <c r="AC64" i="111"/>
  <c r="AM65" i="111"/>
  <c r="X67" i="111"/>
  <c r="R68" i="111"/>
  <c r="X70" i="111"/>
  <c r="O42" i="111"/>
  <c r="X30" i="111"/>
  <c r="M31" i="111"/>
  <c r="R33" i="111"/>
  <c r="O34" i="111"/>
  <c r="AA34" i="111"/>
  <c r="T37" i="111"/>
  <c r="S38" i="111"/>
  <c r="AA38" i="111"/>
  <c r="AC39" i="111"/>
  <c r="Y42" i="111"/>
  <c r="V44" i="111"/>
  <c r="AG45" i="111"/>
  <c r="T46" i="111"/>
  <c r="Q49" i="111"/>
  <c r="AA49" i="111"/>
  <c r="Q51" i="111"/>
  <c r="AF51" i="111"/>
  <c r="V47" i="111"/>
  <c r="Y30" i="111"/>
  <c r="S33" i="111"/>
  <c r="Q42" i="111"/>
  <c r="X45" i="111"/>
  <c r="X47" i="111"/>
  <c r="Z30" i="111"/>
  <c r="O31" i="111"/>
  <c r="T33" i="111"/>
  <c r="Q34" i="111"/>
  <c r="AC34" i="111"/>
  <c r="AE39" i="111"/>
  <c r="AC41" i="111"/>
  <c r="R42" i="111"/>
  <c r="AA42" i="111"/>
  <c r="X44" i="111"/>
  <c r="Y45" i="111"/>
  <c r="M47" i="111"/>
  <c r="AC49" i="111"/>
  <c r="AG39" i="111"/>
  <c r="S42" i="111"/>
  <c r="Z45" i="111"/>
  <c r="V45" i="111"/>
  <c r="AC30" i="111"/>
  <c r="Q31" i="111"/>
  <c r="V33" i="111"/>
  <c r="AG38" i="111"/>
  <c r="AE41" i="111"/>
  <c r="AC42" i="111"/>
  <c r="M33" i="111"/>
  <c r="X34" i="111"/>
  <c r="M35" i="111"/>
  <c r="R41" i="111"/>
  <c r="X49" i="111"/>
  <c r="AE55" i="111"/>
  <c r="AC55" i="111"/>
  <c r="AG55" i="111"/>
  <c r="AF55" i="111"/>
  <c r="AC37" i="111"/>
  <c r="AC46" i="111"/>
  <c r="T51" i="111"/>
  <c r="Z51" i="111"/>
  <c r="R30" i="111"/>
  <c r="X31" i="111"/>
  <c r="AF31" i="111"/>
  <c r="AM33" i="111"/>
  <c r="R34" i="111"/>
  <c r="X35" i="111"/>
  <c r="AG35" i="111"/>
  <c r="M37" i="111"/>
  <c r="V37" i="111"/>
  <c r="AE37" i="111"/>
  <c r="Y39" i="111"/>
  <c r="AH39" i="111"/>
  <c r="AF41" i="111"/>
  <c r="AJ42" i="111"/>
  <c r="Z44" i="111"/>
  <c r="AJ44" i="111"/>
  <c r="X46" i="111"/>
  <c r="V46" i="111"/>
  <c r="AC47" i="111"/>
  <c r="AL49" i="111"/>
  <c r="AJ49" i="111"/>
  <c r="R50" i="111"/>
  <c r="AG50" i="111"/>
  <c r="AF50" i="111"/>
  <c r="AE50" i="111"/>
  <c r="Y53" i="111"/>
  <c r="T53" i="111"/>
  <c r="Z53" i="111"/>
  <c r="AC58" i="111"/>
  <c r="AA58" i="111"/>
  <c r="AG58" i="111"/>
  <c r="AF58" i="111"/>
  <c r="AE58" i="111"/>
  <c r="AM55" i="111"/>
  <c r="AH55" i="111"/>
  <c r="AN55" i="111"/>
  <c r="T30" i="111"/>
  <c r="Y31" i="111"/>
  <c r="AG31" i="111"/>
  <c r="AE33" i="111"/>
  <c r="AN33" i="111"/>
  <c r="S34" i="111"/>
  <c r="Q35" i="111"/>
  <c r="Y35" i="111"/>
  <c r="AF37" i="111"/>
  <c r="AL38" i="111"/>
  <c r="Q39" i="111"/>
  <c r="Z39" i="111"/>
  <c r="X41" i="111"/>
  <c r="AG41" i="111"/>
  <c r="R44" i="111"/>
  <c r="Q45" i="111"/>
  <c r="X51" i="111"/>
  <c r="X59" i="111"/>
  <c r="V59" i="111"/>
  <c r="T59" i="111"/>
  <c r="Z59" i="111"/>
  <c r="Y59" i="111"/>
  <c r="AL62" i="111"/>
  <c r="AJ62" i="111"/>
  <c r="AH62" i="111"/>
  <c r="AN62" i="111"/>
  <c r="AM62" i="111"/>
  <c r="Q50" i="111"/>
  <c r="O50" i="111"/>
  <c r="Z31" i="111"/>
  <c r="AF33" i="111"/>
  <c r="R35" i="111"/>
  <c r="Z35" i="111"/>
  <c r="O37" i="111"/>
  <c r="X37" i="111"/>
  <c r="AG37" i="111"/>
  <c r="AM38" i="111"/>
  <c r="R39" i="111"/>
  <c r="AJ39" i="111"/>
  <c r="Y41" i="111"/>
  <c r="AM42" i="111"/>
  <c r="S44" i="111"/>
  <c r="AL44" i="111"/>
  <c r="R45" i="111"/>
  <c r="AN46" i="111"/>
  <c r="AM46" i="111"/>
  <c r="AL46" i="111"/>
  <c r="S51" i="111"/>
  <c r="R51" i="111"/>
  <c r="Y51" i="111"/>
  <c r="O55" i="111"/>
  <c r="M55" i="111"/>
  <c r="R55" i="111"/>
  <c r="Q55" i="111"/>
  <c r="AL55" i="111"/>
  <c r="AF46" i="111"/>
  <c r="AE46" i="111"/>
  <c r="Q53" i="111"/>
  <c r="O53" i="111"/>
  <c r="S53" i="111"/>
  <c r="R53" i="111"/>
  <c r="AC33" i="111"/>
  <c r="AJ38" i="111"/>
  <c r="O39" i="111"/>
  <c r="V41" i="111"/>
  <c r="AA47" i="111"/>
  <c r="AG47" i="111"/>
  <c r="M30" i="111"/>
  <c r="AE30" i="111"/>
  <c r="O33" i="111"/>
  <c r="X33" i="111"/>
  <c r="V34" i="111"/>
  <c r="AM34" i="111"/>
  <c r="S35" i="111"/>
  <c r="AA35" i="111"/>
  <c r="AJ35" i="111"/>
  <c r="Y37" i="111"/>
  <c r="O38" i="111"/>
  <c r="AF38" i="111"/>
  <c r="Q41" i="111"/>
  <c r="AN42" i="111"/>
  <c r="T44" i="111"/>
  <c r="AC44" i="111"/>
  <c r="AM44" i="111"/>
  <c r="S45" i="111"/>
  <c r="Z46" i="111"/>
  <c r="AJ46" i="111"/>
  <c r="Z47" i="111"/>
  <c r="Y47" i="111"/>
  <c r="AF47" i="111"/>
  <c r="AN49" i="111"/>
  <c r="Y50" i="111"/>
  <c r="X50" i="111"/>
  <c r="O51" i="111"/>
  <c r="X53" i="111"/>
  <c r="V35" i="111"/>
  <c r="V39" i="111"/>
  <c r="AJ54" i="111"/>
  <c r="AH54" i="111"/>
  <c r="AM54" i="111"/>
  <c r="AL54" i="111"/>
  <c r="O44" i="111"/>
  <c r="O45" i="111"/>
  <c r="S47" i="111"/>
  <c r="R47" i="111"/>
  <c r="Q47" i="111"/>
  <c r="V51" i="111"/>
  <c r="T39" i="111"/>
  <c r="AN44" i="111"/>
  <c r="AA46" i="111"/>
  <c r="AN50" i="111"/>
  <c r="AM50" i="111"/>
  <c r="S55" i="111"/>
  <c r="AA55" i="111"/>
  <c r="R57" i="111"/>
  <c r="M57" i="111"/>
  <c r="S57" i="111"/>
  <c r="Q63" i="111"/>
  <c r="O63" i="111"/>
  <c r="M63" i="111"/>
  <c r="S63" i="111"/>
  <c r="R63" i="111"/>
  <c r="AA45" i="111"/>
  <c r="T49" i="111"/>
  <c r="AH51" i="111"/>
  <c r="AH53" i="111"/>
  <c r="M54" i="111"/>
  <c r="AA57" i="111"/>
  <c r="T60" i="111"/>
  <c r="AH63" i="111"/>
  <c r="M64" i="111"/>
  <c r="AA66" i="111"/>
  <c r="T69" i="111"/>
  <c r="AH71" i="111"/>
  <c r="M76" i="111"/>
  <c r="AA78" i="111"/>
  <c r="T81" i="111"/>
  <c r="AH83" i="111"/>
  <c r="O79" i="111"/>
  <c r="AJ53" i="111"/>
  <c r="O54" i="111"/>
  <c r="AC57" i="111"/>
  <c r="V60" i="111"/>
  <c r="AJ63" i="111"/>
  <c r="O64" i="111"/>
  <c r="AC66" i="111"/>
  <c r="V69" i="111"/>
  <c r="AJ71" i="111"/>
  <c r="O76" i="111"/>
  <c r="AC78" i="111"/>
  <c r="V81" i="111"/>
  <c r="AJ83" i="111"/>
  <c r="AL57" i="111"/>
  <c r="Q58" i="111"/>
  <c r="AJ59" i="111"/>
  <c r="O60" i="111"/>
  <c r="AE60" i="111"/>
  <c r="AM60" i="111"/>
  <c r="R62" i="111"/>
  <c r="AC63" i="111"/>
  <c r="X64" i="111"/>
  <c r="AF64" i="111"/>
  <c r="V66" i="111"/>
  <c r="AL66" i="111"/>
  <c r="Q67" i="111"/>
  <c r="Y67" i="111"/>
  <c r="AJ68" i="111"/>
  <c r="O69" i="111"/>
  <c r="AE69" i="111"/>
  <c r="AM69" i="111"/>
  <c r="R70" i="111"/>
  <c r="AC71" i="111"/>
  <c r="X76" i="111"/>
  <c r="AF76" i="111"/>
  <c r="V78" i="111"/>
  <c r="AL78" i="111"/>
  <c r="Q79" i="111"/>
  <c r="Y79" i="111"/>
  <c r="AJ80" i="111"/>
  <c r="O81" i="111"/>
  <c r="AE81" i="111"/>
  <c r="AM81" i="111"/>
  <c r="R82" i="111"/>
  <c r="Z82" i="111"/>
  <c r="AH82" i="111"/>
  <c r="M83" i="111"/>
  <c r="AC83" i="111"/>
  <c r="AG64" i="111"/>
  <c r="T65" i="111"/>
  <c r="AE66" i="111"/>
  <c r="AM66" i="111"/>
  <c r="R67" i="111"/>
  <c r="Z67" i="111"/>
  <c r="AH67" i="111"/>
  <c r="M68" i="111"/>
  <c r="X69" i="111"/>
  <c r="AF69" i="111"/>
  <c r="AN69" i="111"/>
  <c r="S70" i="111"/>
  <c r="AA70" i="111"/>
  <c r="AL71" i="111"/>
  <c r="Q76" i="111"/>
  <c r="Y76" i="111"/>
  <c r="AG76" i="111"/>
  <c r="T77" i="111"/>
  <c r="AJ77" i="111"/>
  <c r="O78" i="111"/>
  <c r="AE78" i="111"/>
  <c r="AM78" i="111"/>
  <c r="R79" i="111"/>
  <c r="Z79" i="111"/>
  <c r="AH79" i="111"/>
  <c r="M80" i="111"/>
  <c r="X81" i="111"/>
  <c r="AF81" i="111"/>
  <c r="AN81" i="111"/>
  <c r="S82" i="111"/>
  <c r="V83" i="111"/>
  <c r="AL83" i="111"/>
  <c r="AE53" i="111"/>
  <c r="Z54" i="111"/>
  <c r="X57" i="111"/>
  <c r="AN57" i="111"/>
  <c r="S58" i="111"/>
  <c r="AL59" i="111"/>
  <c r="Q60" i="111"/>
  <c r="Y60" i="111"/>
  <c r="AG60" i="111"/>
  <c r="AE63" i="111"/>
  <c r="AM63" i="111"/>
  <c r="R64" i="111"/>
  <c r="Z64" i="111"/>
  <c r="X66" i="111"/>
  <c r="AF66" i="111"/>
  <c r="AN66" i="111"/>
  <c r="S67" i="111"/>
  <c r="AL68" i="111"/>
  <c r="Q69" i="111"/>
  <c r="Y69" i="111"/>
  <c r="AG69" i="111"/>
  <c r="AE71" i="111"/>
  <c r="AM71" i="111"/>
  <c r="R76" i="111"/>
  <c r="Z76" i="111"/>
  <c r="X78" i="111"/>
  <c r="AF78" i="111"/>
  <c r="AN78" i="111"/>
  <c r="S79" i="111"/>
  <c r="AL80" i="111"/>
  <c r="Q81" i="111"/>
  <c r="Y81" i="111"/>
  <c r="AG81" i="111"/>
  <c r="AE83" i="111"/>
  <c r="AM83" i="111"/>
  <c r="AF63" i="111"/>
  <c r="Y66" i="111"/>
  <c r="AM68" i="111"/>
  <c r="R69" i="111"/>
  <c r="AF71" i="111"/>
  <c r="Y78" i="111"/>
  <c r="AM80" i="111"/>
  <c r="R81" i="111"/>
  <c r="AF83" i="111"/>
  <c r="C1" i="107"/>
  <c r="B27" i="107" s="1"/>
  <c r="C27" i="107" s="1"/>
  <c r="L27" i="107" s="1"/>
  <c r="AN68" i="110"/>
  <c r="AM68" i="110"/>
  <c r="AL68" i="110"/>
  <c r="AJ68" i="110"/>
  <c r="AG68" i="110"/>
  <c r="AF68" i="110"/>
  <c r="AE68" i="110"/>
  <c r="AC68" i="110"/>
  <c r="Z68" i="110"/>
  <c r="Y68" i="110"/>
  <c r="X68" i="110"/>
  <c r="V68" i="110"/>
  <c r="S68" i="110"/>
  <c r="R68" i="110"/>
  <c r="Q68" i="110"/>
  <c r="O68" i="110"/>
  <c r="L68" i="110" s="1"/>
  <c r="AN67" i="110"/>
  <c r="AM67" i="110"/>
  <c r="AL67" i="110"/>
  <c r="AJ67" i="110"/>
  <c r="AG67" i="110"/>
  <c r="AF67" i="110"/>
  <c r="AE67" i="110"/>
  <c r="AC67" i="110"/>
  <c r="Z67" i="110"/>
  <c r="Y67" i="110"/>
  <c r="X67" i="110"/>
  <c r="V67" i="110"/>
  <c r="S67" i="110"/>
  <c r="R67" i="110"/>
  <c r="Q67" i="110"/>
  <c r="O67" i="110"/>
  <c r="L67" i="110" s="1"/>
  <c r="AN66" i="110"/>
  <c r="AM66" i="110"/>
  <c r="AL66" i="110"/>
  <c r="AJ66" i="110"/>
  <c r="AG66" i="110"/>
  <c r="AF66" i="110"/>
  <c r="AE66" i="110"/>
  <c r="AC66" i="110"/>
  <c r="Z66" i="110"/>
  <c r="Y66" i="110"/>
  <c r="X66" i="110"/>
  <c r="V66" i="110"/>
  <c r="S66" i="110"/>
  <c r="R66" i="110"/>
  <c r="Q66" i="110"/>
  <c r="O66" i="110"/>
  <c r="AN55" i="110"/>
  <c r="AM55" i="110"/>
  <c r="AL55" i="110"/>
  <c r="AJ55" i="110"/>
  <c r="AG55" i="110"/>
  <c r="AF55" i="110"/>
  <c r="AE55" i="110"/>
  <c r="AC55" i="110"/>
  <c r="Z55" i="110"/>
  <c r="Y55" i="110"/>
  <c r="X55" i="110"/>
  <c r="V55" i="110"/>
  <c r="S55" i="110"/>
  <c r="R55" i="110"/>
  <c r="Q55" i="110"/>
  <c r="O55" i="110"/>
  <c r="L55" i="110" s="1"/>
  <c r="AN54" i="110"/>
  <c r="AM54" i="110"/>
  <c r="AL54" i="110"/>
  <c r="AJ54" i="110"/>
  <c r="AG54" i="110"/>
  <c r="AF54" i="110"/>
  <c r="AE54" i="110"/>
  <c r="AC54" i="110"/>
  <c r="Z54" i="110"/>
  <c r="Y54" i="110"/>
  <c r="X54" i="110"/>
  <c r="V54" i="110"/>
  <c r="S54" i="110"/>
  <c r="R54" i="110"/>
  <c r="Q54" i="110"/>
  <c r="O54" i="110"/>
  <c r="L54" i="110" s="1"/>
  <c r="AN53" i="110"/>
  <c r="AM53" i="110"/>
  <c r="AL53" i="110"/>
  <c r="AJ53" i="110"/>
  <c r="AG53" i="110"/>
  <c r="AF53" i="110"/>
  <c r="AE53" i="110"/>
  <c r="AC53" i="110"/>
  <c r="Z53" i="110"/>
  <c r="Y53" i="110"/>
  <c r="X53" i="110"/>
  <c r="V53" i="110"/>
  <c r="S53" i="110"/>
  <c r="R53" i="110"/>
  <c r="Q53" i="110"/>
  <c r="O53" i="110"/>
  <c r="Z41" i="110"/>
  <c r="T41" i="110"/>
  <c r="AN43" i="110"/>
  <c r="AM43" i="110"/>
  <c r="AL43" i="110"/>
  <c r="AJ43" i="110"/>
  <c r="AG43" i="110"/>
  <c r="AF43" i="110"/>
  <c r="AE43" i="110"/>
  <c r="AC43" i="110"/>
  <c r="Z43" i="110"/>
  <c r="Y43" i="110"/>
  <c r="X43" i="110"/>
  <c r="V43" i="110"/>
  <c r="S43" i="110"/>
  <c r="R43" i="110"/>
  <c r="Q43" i="110"/>
  <c r="O43" i="110"/>
  <c r="L43" i="110" s="1"/>
  <c r="AM42" i="110"/>
  <c r="AJ42" i="110"/>
  <c r="AN42" i="110"/>
  <c r="AL42" i="110"/>
  <c r="AC42" i="110"/>
  <c r="AF42" i="110"/>
  <c r="AG42" i="110"/>
  <c r="AE42" i="110"/>
  <c r="Z42" i="110"/>
  <c r="Y42" i="110"/>
  <c r="X42" i="110"/>
  <c r="T42" i="110"/>
  <c r="V42" i="110"/>
  <c r="M42" i="110"/>
  <c r="S42" i="110"/>
  <c r="R42" i="110"/>
  <c r="Q42" i="110"/>
  <c r="O42" i="110"/>
  <c r="AJ41" i="110"/>
  <c r="AN41" i="110"/>
  <c r="AM41" i="110"/>
  <c r="AL41" i="110"/>
  <c r="AH41" i="110"/>
  <c r="AA41" i="110"/>
  <c r="AF41" i="110"/>
  <c r="AG41" i="110"/>
  <c r="AE41" i="110"/>
  <c r="AC41" i="110"/>
  <c r="Y41" i="110"/>
  <c r="X41" i="110"/>
  <c r="V41" i="110"/>
  <c r="S41" i="110"/>
  <c r="R41" i="110"/>
  <c r="Q41" i="110"/>
  <c r="O41" i="110"/>
  <c r="AE36" i="110"/>
  <c r="AA36" i="110"/>
  <c r="AE34" i="110"/>
  <c r="AA34" i="110"/>
  <c r="AJ78" i="110"/>
  <c r="AN78" i="110"/>
  <c r="AM78" i="110"/>
  <c r="AL78" i="110"/>
  <c r="AN83" i="110"/>
  <c r="AM83" i="110"/>
  <c r="AL83" i="110"/>
  <c r="AJ83" i="110"/>
  <c r="AF83" i="110"/>
  <c r="AG83" i="110"/>
  <c r="AE83" i="110"/>
  <c r="AC83" i="110"/>
  <c r="V83" i="110"/>
  <c r="Z83" i="110"/>
  <c r="Y83" i="110"/>
  <c r="X83" i="110"/>
  <c r="R83" i="110"/>
  <c r="S83" i="110"/>
  <c r="Q83" i="110"/>
  <c r="O83" i="110"/>
  <c r="AN82" i="110"/>
  <c r="AM82" i="110"/>
  <c r="AL82" i="110"/>
  <c r="AJ82" i="110"/>
  <c r="AC82" i="110"/>
  <c r="AG82" i="110"/>
  <c r="AF82" i="110"/>
  <c r="AE82" i="110"/>
  <c r="Z82" i="110"/>
  <c r="V82" i="110"/>
  <c r="Y82" i="110"/>
  <c r="X82" i="110"/>
  <c r="S82" i="110"/>
  <c r="R82" i="110"/>
  <c r="Q82" i="110"/>
  <c r="O82" i="110"/>
  <c r="AN81" i="110"/>
  <c r="AM81" i="110"/>
  <c r="AL81" i="110"/>
  <c r="AJ81" i="110"/>
  <c r="AG81" i="110"/>
  <c r="AF81" i="110"/>
  <c r="AE81" i="110"/>
  <c r="AC81" i="110"/>
  <c r="Z81" i="110"/>
  <c r="Y81" i="110"/>
  <c r="X81" i="110"/>
  <c r="V81" i="110"/>
  <c r="S81" i="110"/>
  <c r="R81" i="110"/>
  <c r="Q81" i="110"/>
  <c r="O81" i="110"/>
  <c r="AJ80" i="110"/>
  <c r="AN80" i="110"/>
  <c r="AM80" i="110"/>
  <c r="AL80" i="110"/>
  <c r="AC80" i="110"/>
  <c r="AG80" i="110"/>
  <c r="AF80" i="110"/>
  <c r="AE80" i="110"/>
  <c r="Z80" i="110"/>
  <c r="Y80" i="110"/>
  <c r="X80" i="110"/>
  <c r="V80" i="110"/>
  <c r="Q80" i="110"/>
  <c r="S80" i="110"/>
  <c r="R80" i="110"/>
  <c r="O80" i="110"/>
  <c r="AN79" i="110"/>
  <c r="AM79" i="110"/>
  <c r="AL79" i="110"/>
  <c r="AJ79" i="110"/>
  <c r="AF79" i="110"/>
  <c r="AG79" i="110"/>
  <c r="AE79" i="110"/>
  <c r="AC79" i="110"/>
  <c r="Z79" i="110"/>
  <c r="Y79" i="110"/>
  <c r="X79" i="110"/>
  <c r="V79" i="110"/>
  <c r="S79" i="110"/>
  <c r="R79" i="110"/>
  <c r="Q79" i="110"/>
  <c r="O79" i="110"/>
  <c r="L79" i="110" s="1"/>
  <c r="AC78" i="110"/>
  <c r="AE78" i="110"/>
  <c r="AF78" i="110"/>
  <c r="AG78" i="110"/>
  <c r="V78" i="110"/>
  <c r="X78" i="110"/>
  <c r="Y78" i="110"/>
  <c r="Z78" i="110"/>
  <c r="S78" i="110"/>
  <c r="O78" i="110"/>
  <c r="Q78" i="110"/>
  <c r="R78" i="110"/>
  <c r="AN77" i="110"/>
  <c r="AJ77" i="110"/>
  <c r="AL77" i="110"/>
  <c r="AM77" i="110"/>
  <c r="AC77" i="110"/>
  <c r="AE77" i="110"/>
  <c r="AG77" i="110"/>
  <c r="AF77" i="110"/>
  <c r="Z77" i="110"/>
  <c r="Y77" i="110"/>
  <c r="X77" i="110"/>
  <c r="V77" i="110"/>
  <c r="S77" i="110"/>
  <c r="R77" i="110"/>
  <c r="Q77" i="110"/>
  <c r="O77" i="110"/>
  <c r="L77" i="110" s="1"/>
  <c r="AN76" i="110"/>
  <c r="AM76" i="110"/>
  <c r="AL76" i="110"/>
  <c r="AJ76" i="110"/>
  <c r="AE76" i="110"/>
  <c r="AC76" i="110"/>
  <c r="AG76" i="110"/>
  <c r="AF76" i="110"/>
  <c r="V76" i="110"/>
  <c r="X76" i="110"/>
  <c r="Z76" i="110"/>
  <c r="Y76" i="110"/>
  <c r="Q76" i="110"/>
  <c r="R76" i="110"/>
  <c r="S76" i="110"/>
  <c r="O76" i="110"/>
  <c r="AJ71" i="110"/>
  <c r="AN71" i="110"/>
  <c r="AM71" i="110"/>
  <c r="AL71" i="110"/>
  <c r="AH71" i="110"/>
  <c r="AC71" i="110"/>
  <c r="AG71" i="110"/>
  <c r="AF71" i="110"/>
  <c r="AE71" i="110"/>
  <c r="AA71" i="110"/>
  <c r="V71" i="110"/>
  <c r="Z71" i="110"/>
  <c r="Y71" i="110"/>
  <c r="X71" i="110"/>
  <c r="T71" i="110"/>
  <c r="R71" i="110"/>
  <c r="M71" i="110"/>
  <c r="O71" i="110"/>
  <c r="S71" i="110"/>
  <c r="Q71" i="110"/>
  <c r="AL70" i="110"/>
  <c r="AJ70" i="110"/>
  <c r="AM70" i="110"/>
  <c r="AN70" i="110"/>
  <c r="AE70" i="110"/>
  <c r="AC70" i="110"/>
  <c r="AA70" i="110"/>
  <c r="AF70" i="110"/>
  <c r="AG70" i="110"/>
  <c r="Y70" i="110"/>
  <c r="Z70" i="110"/>
  <c r="X70" i="110"/>
  <c r="V70" i="110"/>
  <c r="Q70" i="110"/>
  <c r="O70" i="110"/>
  <c r="R70" i="110"/>
  <c r="M70" i="110"/>
  <c r="S70" i="110"/>
  <c r="AH64" i="110"/>
  <c r="AL64" i="110"/>
  <c r="AM64" i="110"/>
  <c r="AN64" i="110"/>
  <c r="AJ64" i="110"/>
  <c r="AA64" i="110"/>
  <c r="AC64" i="110"/>
  <c r="AE64" i="110"/>
  <c r="AF64" i="110"/>
  <c r="AG64" i="110"/>
  <c r="V64" i="110"/>
  <c r="Y64" i="110"/>
  <c r="Z64" i="110"/>
  <c r="X64" i="110"/>
  <c r="O64" i="110"/>
  <c r="Q64" i="110"/>
  <c r="R64" i="110"/>
  <c r="S64" i="110"/>
  <c r="AJ63" i="110"/>
  <c r="AL63" i="110"/>
  <c r="AM63" i="110"/>
  <c r="AN63" i="110"/>
  <c r="AA63" i="110"/>
  <c r="AG63" i="110"/>
  <c r="AF63" i="110"/>
  <c r="AC63" i="110"/>
  <c r="AE63" i="110"/>
  <c r="Z63" i="110"/>
  <c r="V63" i="110"/>
  <c r="Y63" i="110"/>
  <c r="T63" i="110"/>
  <c r="X63" i="110"/>
  <c r="O63" i="110"/>
  <c r="R63" i="110"/>
  <c r="Q63" i="110"/>
  <c r="S63" i="110"/>
  <c r="AH62" i="110"/>
  <c r="AJ62" i="110"/>
  <c r="AN62" i="110"/>
  <c r="AL62" i="110"/>
  <c r="AM62" i="110"/>
  <c r="AC62" i="110"/>
  <c r="AF62" i="110"/>
  <c r="AA62" i="110"/>
  <c r="AE62" i="110"/>
  <c r="AG62" i="110"/>
  <c r="X62" i="110"/>
  <c r="Y62" i="110"/>
  <c r="Z62" i="110"/>
  <c r="T62" i="110"/>
  <c r="V62" i="110"/>
  <c r="Q62" i="110"/>
  <c r="S62" i="110"/>
  <c r="O62" i="110"/>
  <c r="R62" i="110"/>
  <c r="AL60" i="110"/>
  <c r="AN60" i="110"/>
  <c r="AM60" i="110"/>
  <c r="AJ60" i="110"/>
  <c r="AH60" i="110"/>
  <c r="AE60" i="110"/>
  <c r="AC60" i="110"/>
  <c r="AG60" i="110"/>
  <c r="AF60" i="110"/>
  <c r="AA60" i="110"/>
  <c r="Z60" i="110"/>
  <c r="Y60" i="110"/>
  <c r="X60" i="110"/>
  <c r="V60" i="110"/>
  <c r="S60" i="110"/>
  <c r="Q60" i="110"/>
  <c r="O60" i="110"/>
  <c r="R60" i="110"/>
  <c r="M60" i="110"/>
  <c r="AN59" i="110"/>
  <c r="AM59" i="110"/>
  <c r="AL59" i="110"/>
  <c r="AJ59" i="110"/>
  <c r="AF59" i="110"/>
  <c r="AG59" i="110"/>
  <c r="AE59" i="110"/>
  <c r="AC59" i="110"/>
  <c r="T59" i="110"/>
  <c r="V59" i="110"/>
  <c r="Z59" i="110"/>
  <c r="Y59" i="110"/>
  <c r="X59" i="110"/>
  <c r="S59" i="110"/>
  <c r="R59" i="110"/>
  <c r="O59" i="110"/>
  <c r="M59" i="110"/>
  <c r="Q59" i="110"/>
  <c r="AJ58" i="110"/>
  <c r="AH58" i="110"/>
  <c r="AM58" i="110"/>
  <c r="AN58" i="110"/>
  <c r="AL58" i="110"/>
  <c r="AC58" i="110"/>
  <c r="AA58" i="110"/>
  <c r="AF58" i="110"/>
  <c r="AG58" i="110"/>
  <c r="AE58" i="110"/>
  <c r="V58" i="110"/>
  <c r="Z58" i="110"/>
  <c r="T58" i="110"/>
  <c r="X58" i="110"/>
  <c r="Y58" i="110"/>
  <c r="M58" i="110"/>
  <c r="R58" i="110"/>
  <c r="S58" i="110"/>
  <c r="Q58" i="110"/>
  <c r="O58" i="110"/>
  <c r="AN57" i="110"/>
  <c r="AM57" i="110"/>
  <c r="AJ57" i="110"/>
  <c r="AL57" i="110"/>
  <c r="AG57" i="110"/>
  <c r="AF57" i="110"/>
  <c r="AC57" i="110"/>
  <c r="AE57" i="110"/>
  <c r="AA57" i="110"/>
  <c r="V57" i="110"/>
  <c r="Y57" i="110"/>
  <c r="T57" i="110"/>
  <c r="Z57" i="110"/>
  <c r="X57" i="110"/>
  <c r="O57" i="110"/>
  <c r="S57" i="110"/>
  <c r="Q57" i="110"/>
  <c r="M57" i="110"/>
  <c r="R57" i="110"/>
  <c r="AJ51" i="110"/>
  <c r="AN51" i="110"/>
  <c r="AH51" i="110"/>
  <c r="AL51" i="110"/>
  <c r="AM51" i="110"/>
  <c r="AE51" i="110"/>
  <c r="AG51" i="110"/>
  <c r="AC51" i="110"/>
  <c r="AF51" i="110"/>
  <c r="AA51" i="110"/>
  <c r="T51" i="110"/>
  <c r="Z51" i="110"/>
  <c r="Y51" i="110"/>
  <c r="V51" i="110"/>
  <c r="X51" i="110"/>
  <c r="S51" i="110"/>
  <c r="M51" i="110"/>
  <c r="R51" i="110"/>
  <c r="O51" i="110"/>
  <c r="AJ50" i="110"/>
  <c r="AL50" i="110"/>
  <c r="AM50" i="110"/>
  <c r="AN50" i="110"/>
  <c r="AH50" i="110"/>
  <c r="AA50" i="110"/>
  <c r="AE50" i="110"/>
  <c r="AF50" i="110"/>
  <c r="AC50" i="110"/>
  <c r="AG50" i="110"/>
  <c r="Z50" i="110"/>
  <c r="V50" i="110"/>
  <c r="Y50" i="110"/>
  <c r="X50" i="110"/>
  <c r="T50" i="110"/>
  <c r="R50" i="110"/>
  <c r="Q50" i="110"/>
  <c r="S50" i="110"/>
  <c r="M50" i="110"/>
  <c r="O50" i="110"/>
  <c r="AM49" i="110"/>
  <c r="AJ49" i="110"/>
  <c r="AN49" i="110"/>
  <c r="AH49" i="110"/>
  <c r="AL49" i="110"/>
  <c r="AF49" i="110"/>
  <c r="AC49" i="110"/>
  <c r="AE49" i="110"/>
  <c r="AA49" i="110"/>
  <c r="AG49" i="110"/>
  <c r="X49" i="110"/>
  <c r="Z49" i="110"/>
  <c r="V49" i="110"/>
  <c r="Y49" i="110"/>
  <c r="M49" i="110"/>
  <c r="R49" i="110"/>
  <c r="O49" i="110"/>
  <c r="S49" i="110"/>
  <c r="Q49" i="110"/>
  <c r="AH48" i="110"/>
  <c r="AM48" i="110"/>
  <c r="AL48" i="110"/>
  <c r="AN48" i="110"/>
  <c r="AJ48" i="110"/>
  <c r="AG48" i="110"/>
  <c r="AE48" i="110"/>
  <c r="AA48" i="110"/>
  <c r="AF48" i="110"/>
  <c r="AC48" i="110"/>
  <c r="V48" i="110"/>
  <c r="X48" i="110"/>
  <c r="Z48" i="110"/>
  <c r="Y48" i="110"/>
  <c r="T48" i="110"/>
  <c r="S48" i="110"/>
  <c r="Q48" i="110"/>
  <c r="M48" i="110"/>
  <c r="R48" i="110"/>
  <c r="O48" i="110"/>
  <c r="AM47" i="110"/>
  <c r="AH47" i="110"/>
  <c r="AL47" i="110"/>
  <c r="AN47" i="110"/>
  <c r="AJ47" i="110"/>
  <c r="AF47" i="110"/>
  <c r="AG47" i="110"/>
  <c r="AE47" i="110"/>
  <c r="AC47" i="110"/>
  <c r="AA47" i="110"/>
  <c r="Y47" i="110"/>
  <c r="X47" i="110"/>
  <c r="V47" i="110"/>
  <c r="Z47" i="110"/>
  <c r="O47" i="110"/>
  <c r="M47" i="110"/>
  <c r="R47" i="110"/>
  <c r="Q47" i="110"/>
  <c r="S47" i="110"/>
  <c r="AL46" i="110"/>
  <c r="AH46" i="110"/>
  <c r="AN46" i="110"/>
  <c r="AM46" i="110"/>
  <c r="AJ46" i="110"/>
  <c r="AG46" i="110"/>
  <c r="AC46" i="110"/>
  <c r="AF46" i="110"/>
  <c r="AA46" i="110"/>
  <c r="AE46" i="110"/>
  <c r="T46" i="110"/>
  <c r="X46" i="110"/>
  <c r="Y46" i="110"/>
  <c r="V46" i="110"/>
  <c r="Z46" i="110"/>
  <c r="R46" i="110"/>
  <c r="Q46" i="110"/>
  <c r="O46" i="110"/>
  <c r="M46" i="110"/>
  <c r="S46" i="110"/>
  <c r="AJ45" i="110"/>
  <c r="AH45" i="110"/>
  <c r="AL45" i="110"/>
  <c r="AN45" i="110"/>
  <c r="AM45" i="110"/>
  <c r="AF45" i="110"/>
  <c r="AA45" i="110"/>
  <c r="AC45" i="110"/>
  <c r="AG45" i="110"/>
  <c r="AE45" i="110"/>
  <c r="V45" i="110"/>
  <c r="Z45" i="110"/>
  <c r="Y45" i="110"/>
  <c r="X45" i="110"/>
  <c r="R45" i="110"/>
  <c r="S45" i="110"/>
  <c r="O45" i="110"/>
  <c r="M45" i="110"/>
  <c r="Q45" i="110"/>
  <c r="AN39" i="110"/>
  <c r="AM39" i="110"/>
  <c r="AL39" i="110"/>
  <c r="AJ39" i="110"/>
  <c r="AA39" i="110"/>
  <c r="AG39" i="110"/>
  <c r="AC39" i="110"/>
  <c r="AF39" i="110"/>
  <c r="AE39" i="110"/>
  <c r="X39" i="110"/>
  <c r="V39" i="110"/>
  <c r="Z39" i="110"/>
  <c r="T39" i="110"/>
  <c r="Y39" i="110"/>
  <c r="S39" i="110"/>
  <c r="O39" i="110"/>
  <c r="R39" i="110"/>
  <c r="M39" i="110"/>
  <c r="Q39" i="110"/>
  <c r="AJ38" i="110"/>
  <c r="AM38" i="110"/>
  <c r="AN38" i="110"/>
  <c r="AL38" i="110"/>
  <c r="AH38" i="110"/>
  <c r="AC38" i="110"/>
  <c r="AF38" i="110"/>
  <c r="AE38" i="110"/>
  <c r="AG38" i="110"/>
  <c r="AA38" i="110"/>
  <c r="X38" i="110"/>
  <c r="Z38" i="110"/>
  <c r="Y38" i="110"/>
  <c r="V38" i="110"/>
  <c r="R38" i="110"/>
  <c r="O38" i="110"/>
  <c r="M38" i="110"/>
  <c r="S38" i="110"/>
  <c r="Q38" i="110"/>
  <c r="AJ37" i="110"/>
  <c r="AL37" i="110"/>
  <c r="AN37" i="110"/>
  <c r="AH37" i="110"/>
  <c r="AM37" i="110"/>
  <c r="AA37" i="110"/>
  <c r="AC37" i="110"/>
  <c r="AE37" i="110"/>
  <c r="AF37" i="110"/>
  <c r="AG37" i="110"/>
  <c r="Y37" i="110"/>
  <c r="X37" i="110"/>
  <c r="V37" i="110"/>
  <c r="Z37" i="110"/>
  <c r="T37" i="110"/>
  <c r="O37" i="110"/>
  <c r="S37" i="110"/>
  <c r="R37" i="110"/>
  <c r="M37" i="110"/>
  <c r="L37" i="110" s="1"/>
  <c r="AM36" i="110"/>
  <c r="AJ36" i="110"/>
  <c r="AH36" i="110"/>
  <c r="AN36" i="110"/>
  <c r="AL36" i="110"/>
  <c r="AC36" i="110"/>
  <c r="AG36" i="110"/>
  <c r="AF36" i="110"/>
  <c r="X36" i="110"/>
  <c r="Z36" i="110"/>
  <c r="V36" i="110"/>
  <c r="Y36" i="110"/>
  <c r="T36" i="110"/>
  <c r="Q36" i="110"/>
  <c r="O36" i="110"/>
  <c r="R36" i="110"/>
  <c r="M36" i="110"/>
  <c r="S36" i="110"/>
  <c r="AN35" i="110"/>
  <c r="AM35" i="110"/>
  <c r="AJ35" i="110"/>
  <c r="AH35" i="110"/>
  <c r="AL35" i="110"/>
  <c r="AA35" i="110"/>
  <c r="AC35" i="110"/>
  <c r="AE35" i="110"/>
  <c r="AF35" i="110"/>
  <c r="AG35" i="110"/>
  <c r="V35" i="110"/>
  <c r="T35" i="110"/>
  <c r="X35" i="110"/>
  <c r="Y35" i="110"/>
  <c r="Z35" i="110"/>
  <c r="R35" i="110"/>
  <c r="M35" i="110"/>
  <c r="O35" i="110"/>
  <c r="S35" i="110"/>
  <c r="Q35" i="110"/>
  <c r="AL34" i="110"/>
  <c r="AN34" i="110"/>
  <c r="AM34" i="110"/>
  <c r="AJ34" i="110"/>
  <c r="AH34" i="110"/>
  <c r="AC34" i="110"/>
  <c r="AG34" i="110"/>
  <c r="AF34" i="110"/>
  <c r="V34" i="110"/>
  <c r="X34" i="110"/>
  <c r="Y34" i="110"/>
  <c r="Z34" i="110"/>
  <c r="O34" i="110"/>
  <c r="Q34" i="110"/>
  <c r="R34" i="110"/>
  <c r="S34" i="110"/>
  <c r="M34" i="110"/>
  <c r="AJ33" i="110"/>
  <c r="AN33" i="110"/>
  <c r="AH33" i="110"/>
  <c r="AL33" i="110"/>
  <c r="AM33" i="110"/>
  <c r="AC33" i="110"/>
  <c r="AA33" i="110"/>
  <c r="AE33" i="110"/>
  <c r="AF33" i="110"/>
  <c r="AG33" i="110"/>
  <c r="X33" i="110"/>
  <c r="Z33" i="110"/>
  <c r="T33" i="110"/>
  <c r="V33" i="110"/>
  <c r="Y33" i="110"/>
  <c r="M33" i="110"/>
  <c r="S33" i="110"/>
  <c r="O33" i="110"/>
  <c r="R33" i="110"/>
  <c r="Q33" i="110"/>
  <c r="AN31" i="110"/>
  <c r="AL31" i="110"/>
  <c r="AH31" i="110"/>
  <c r="AM31" i="110"/>
  <c r="AC31" i="110"/>
  <c r="AE31" i="110"/>
  <c r="AF31" i="110"/>
  <c r="AG31" i="110"/>
  <c r="AA31" i="110"/>
  <c r="T31" i="110"/>
  <c r="V31" i="110"/>
  <c r="Y31" i="110"/>
  <c r="Z31" i="110"/>
  <c r="X31" i="110"/>
  <c r="R31" i="110"/>
  <c r="S31" i="110"/>
  <c r="Q31" i="110"/>
  <c r="O31" i="110"/>
  <c r="AL30" i="110"/>
  <c r="AH30" i="110"/>
  <c r="AM30" i="110"/>
  <c r="AJ30" i="110"/>
  <c r="AN30" i="110"/>
  <c r="AA30" i="110"/>
  <c r="AF30" i="110"/>
  <c r="AC30" i="110"/>
  <c r="AG30" i="110"/>
  <c r="AE30" i="110"/>
  <c r="Y30" i="110"/>
  <c r="X30" i="110"/>
  <c r="V30" i="110"/>
  <c r="Z30" i="110"/>
  <c r="R30" i="110"/>
  <c r="S30" i="110"/>
  <c r="Q30" i="110"/>
  <c r="O30" i="110"/>
  <c r="AN57" i="109"/>
  <c r="AM57" i="109"/>
  <c r="AL57" i="109"/>
  <c r="AJ57" i="109"/>
  <c r="AG57" i="109"/>
  <c r="AF57" i="109"/>
  <c r="AE57" i="109"/>
  <c r="AC57" i="109"/>
  <c r="Z57" i="109"/>
  <c r="Y57" i="109"/>
  <c r="X57" i="109"/>
  <c r="V57" i="109"/>
  <c r="S57" i="109"/>
  <c r="R57" i="109"/>
  <c r="Q57" i="109"/>
  <c r="O57" i="109"/>
  <c r="L57" i="109" s="1"/>
  <c r="S60" i="109"/>
  <c r="R60" i="109"/>
  <c r="Z56" i="109"/>
  <c r="Y56" i="109"/>
  <c r="X56" i="109"/>
  <c r="V56" i="109"/>
  <c r="AN62" i="109"/>
  <c r="AM62" i="109"/>
  <c r="AL62" i="109"/>
  <c r="AJ62" i="109"/>
  <c r="AG62" i="109"/>
  <c r="AF62" i="109"/>
  <c r="AE62" i="109"/>
  <c r="AC62" i="109"/>
  <c r="Z62" i="109"/>
  <c r="Y62" i="109"/>
  <c r="X62" i="109"/>
  <c r="V62" i="109"/>
  <c r="S62" i="109"/>
  <c r="R62" i="109"/>
  <c r="Q62" i="109"/>
  <c r="O62" i="109"/>
  <c r="L62" i="109" s="1"/>
  <c r="AN61" i="109"/>
  <c r="AM61" i="109"/>
  <c r="AL61" i="109"/>
  <c r="AJ61" i="109"/>
  <c r="AG61" i="109"/>
  <c r="AF61" i="109"/>
  <c r="AE61" i="109"/>
  <c r="AC61" i="109"/>
  <c r="Z61" i="109"/>
  <c r="Y61" i="109"/>
  <c r="X61" i="109"/>
  <c r="V61" i="109"/>
  <c r="S61" i="109"/>
  <c r="R61" i="109"/>
  <c r="Q61" i="109"/>
  <c r="O61" i="109"/>
  <c r="L61" i="109" s="1"/>
  <c r="AN60" i="109"/>
  <c r="AM60" i="109"/>
  <c r="AL60" i="109"/>
  <c r="AJ60" i="109"/>
  <c r="AG60" i="109"/>
  <c r="AF60" i="109"/>
  <c r="AE60" i="109"/>
  <c r="AC60" i="109"/>
  <c r="Z60" i="109"/>
  <c r="Y60" i="109"/>
  <c r="X60" i="109"/>
  <c r="V60" i="109"/>
  <c r="Q60" i="109"/>
  <c r="O60" i="109"/>
  <c r="AN59" i="109"/>
  <c r="AM59" i="109"/>
  <c r="AL59" i="109"/>
  <c r="AJ59" i="109"/>
  <c r="AG59" i="109"/>
  <c r="AF59" i="109"/>
  <c r="AE59" i="109"/>
  <c r="AC59" i="109"/>
  <c r="V59" i="109"/>
  <c r="Z59" i="109"/>
  <c r="Y59" i="109"/>
  <c r="X59" i="109"/>
  <c r="O59" i="109"/>
  <c r="S59" i="109"/>
  <c r="R59" i="109"/>
  <c r="Q59" i="109"/>
  <c r="AN58" i="109"/>
  <c r="AM58" i="109"/>
  <c r="AL58" i="109"/>
  <c r="AJ58" i="109"/>
  <c r="AE58" i="109"/>
  <c r="AG58" i="109"/>
  <c r="AF58" i="109"/>
  <c r="AC58" i="109"/>
  <c r="Z58" i="109"/>
  <c r="Y58" i="109"/>
  <c r="X58" i="109"/>
  <c r="V58" i="109"/>
  <c r="R58" i="109"/>
  <c r="S58" i="109"/>
  <c r="Q58" i="109"/>
  <c r="O58" i="109"/>
  <c r="AN56" i="109"/>
  <c r="AM56" i="109"/>
  <c r="AL56" i="109"/>
  <c r="AJ56" i="109"/>
  <c r="AG56" i="109"/>
  <c r="AF56" i="109"/>
  <c r="AE56" i="109"/>
  <c r="AC56" i="109"/>
  <c r="Q56" i="109"/>
  <c r="O56" i="109"/>
  <c r="S56" i="109"/>
  <c r="R56" i="109"/>
  <c r="AL55" i="109"/>
  <c r="AJ55" i="109"/>
  <c r="AN55" i="109"/>
  <c r="AM55" i="109"/>
  <c r="AG55" i="109"/>
  <c r="AF55" i="109"/>
  <c r="AE55" i="109"/>
  <c r="AC55" i="109"/>
  <c r="Z55" i="109"/>
  <c r="Y55" i="109"/>
  <c r="X55" i="109"/>
  <c r="V55" i="109"/>
  <c r="S55" i="109"/>
  <c r="R55" i="109"/>
  <c r="Q55" i="109"/>
  <c r="O55" i="109"/>
  <c r="AN54" i="109"/>
  <c r="AM54" i="109"/>
  <c r="AL54" i="109"/>
  <c r="AJ54" i="109"/>
  <c r="AG54" i="109"/>
  <c r="AF54" i="109"/>
  <c r="AE54" i="109"/>
  <c r="AC54" i="109"/>
  <c r="Z54" i="109"/>
  <c r="Y54" i="109"/>
  <c r="X54" i="109"/>
  <c r="V54" i="109"/>
  <c r="S54" i="109"/>
  <c r="R54" i="109"/>
  <c r="Q54" i="109"/>
  <c r="O54" i="109"/>
  <c r="V77" i="109"/>
  <c r="Z77" i="109"/>
  <c r="Y77" i="109"/>
  <c r="X77" i="109"/>
  <c r="AN81" i="109"/>
  <c r="AM81" i="109"/>
  <c r="AL81" i="109"/>
  <c r="AJ81" i="109"/>
  <c r="AE81" i="109"/>
  <c r="AG81" i="109"/>
  <c r="AF81" i="109"/>
  <c r="AC81" i="109"/>
  <c r="Z81" i="109"/>
  <c r="Y81" i="109"/>
  <c r="X81" i="109"/>
  <c r="V81" i="109"/>
  <c r="Q81" i="109"/>
  <c r="S81" i="109"/>
  <c r="R81" i="109"/>
  <c r="O81" i="109"/>
  <c r="L81" i="109" s="1"/>
  <c r="AJ80" i="109"/>
  <c r="AN80" i="109"/>
  <c r="AM80" i="109"/>
  <c r="AL80" i="109"/>
  <c r="AG80" i="109"/>
  <c r="AF80" i="109"/>
  <c r="AE80" i="109"/>
  <c r="AC80" i="109"/>
  <c r="Z80" i="109"/>
  <c r="Y80" i="109"/>
  <c r="X80" i="109"/>
  <c r="V80" i="109"/>
  <c r="R80" i="109"/>
  <c r="S80" i="109"/>
  <c r="Q80" i="109"/>
  <c r="O80" i="109"/>
  <c r="L80" i="109" s="1"/>
  <c r="AN79" i="109"/>
  <c r="AM79" i="109"/>
  <c r="AL79" i="109"/>
  <c r="AJ79" i="109"/>
  <c r="AE79" i="109"/>
  <c r="AG79" i="109"/>
  <c r="AF79" i="109"/>
  <c r="AC79" i="109"/>
  <c r="Z79" i="109"/>
  <c r="Y79" i="109"/>
  <c r="X79" i="109"/>
  <c r="V79" i="109"/>
  <c r="S79" i="109"/>
  <c r="R79" i="109"/>
  <c r="Q79" i="109"/>
  <c r="O79" i="109"/>
  <c r="L79" i="109" s="1"/>
  <c r="AN78" i="109"/>
  <c r="AM78" i="109"/>
  <c r="AL78" i="109"/>
  <c r="AJ78" i="109"/>
  <c r="AG78" i="109"/>
  <c r="AF78" i="109"/>
  <c r="AE78" i="109"/>
  <c r="AC78" i="109"/>
  <c r="V78" i="109"/>
  <c r="Z78" i="109"/>
  <c r="Y78" i="109"/>
  <c r="X78" i="109"/>
  <c r="O78" i="109"/>
  <c r="S78" i="109"/>
  <c r="R78" i="109"/>
  <c r="Q78" i="109"/>
  <c r="AN77" i="109"/>
  <c r="AM77" i="109"/>
  <c r="AL77" i="109"/>
  <c r="AJ77" i="109"/>
  <c r="AE77" i="109"/>
  <c r="AG77" i="109"/>
  <c r="AF77" i="109"/>
  <c r="AC77" i="109"/>
  <c r="Q77" i="109"/>
  <c r="O77" i="109"/>
  <c r="R77" i="109"/>
  <c r="S77" i="109"/>
  <c r="AJ76" i="109"/>
  <c r="AL76" i="109"/>
  <c r="AM76" i="109"/>
  <c r="AN76" i="109"/>
  <c r="AC76" i="109"/>
  <c r="AG76" i="109"/>
  <c r="AF76" i="109"/>
  <c r="AE76" i="109"/>
  <c r="Z76" i="109"/>
  <c r="Y76" i="109"/>
  <c r="X76" i="109"/>
  <c r="V76" i="109"/>
  <c r="O76" i="109"/>
  <c r="Q76" i="109"/>
  <c r="R76" i="109"/>
  <c r="S76" i="109"/>
  <c r="AN75" i="109"/>
  <c r="AJ75" i="109"/>
  <c r="AL75" i="109"/>
  <c r="AM75" i="109"/>
  <c r="AC75" i="109"/>
  <c r="AE75" i="109"/>
  <c r="AF75" i="109"/>
  <c r="AG75" i="109"/>
  <c r="Y75" i="109"/>
  <c r="Z75" i="109"/>
  <c r="V75" i="109"/>
  <c r="X75" i="109"/>
  <c r="O75" i="109"/>
  <c r="Q75" i="109"/>
  <c r="R75" i="109"/>
  <c r="S75" i="109"/>
  <c r="M75" i="109"/>
  <c r="AH74" i="109"/>
  <c r="AL74" i="109"/>
  <c r="AM74" i="109"/>
  <c r="AN74" i="109"/>
  <c r="AJ74" i="109"/>
  <c r="AC74" i="109"/>
  <c r="AE74" i="109"/>
  <c r="AF74" i="109"/>
  <c r="AA74" i="109"/>
  <c r="AG74" i="109"/>
  <c r="X74" i="109"/>
  <c r="V74" i="109"/>
  <c r="T74" i="109"/>
  <c r="Z74" i="109"/>
  <c r="Y74" i="109"/>
  <c r="S74" i="109"/>
  <c r="R74" i="109"/>
  <c r="Q74" i="109"/>
  <c r="O74" i="109"/>
  <c r="M74" i="109"/>
  <c r="AM69" i="109"/>
  <c r="AL69" i="109"/>
  <c r="AJ69" i="109"/>
  <c r="AN69" i="109"/>
  <c r="AG69" i="109"/>
  <c r="AF69" i="109"/>
  <c r="AE69" i="109"/>
  <c r="AC69" i="109"/>
  <c r="Y69" i="109"/>
  <c r="T69" i="109"/>
  <c r="Z69" i="109"/>
  <c r="X69" i="109"/>
  <c r="V69" i="109"/>
  <c r="S69" i="109"/>
  <c r="R69" i="109"/>
  <c r="M69" i="109"/>
  <c r="Q69" i="109"/>
  <c r="O69" i="109"/>
  <c r="AN68" i="109"/>
  <c r="AH68" i="109"/>
  <c r="AJ68" i="109"/>
  <c r="AL68" i="109"/>
  <c r="AM68" i="109"/>
  <c r="AF68" i="109"/>
  <c r="AE68" i="109"/>
  <c r="AC68" i="109"/>
  <c r="AG68" i="109"/>
  <c r="Z68" i="109"/>
  <c r="Y68" i="109"/>
  <c r="X68" i="109"/>
  <c r="V68" i="109"/>
  <c r="R68" i="109"/>
  <c r="S68" i="109"/>
  <c r="Q68" i="109"/>
  <c r="O68" i="109"/>
  <c r="AN67" i="109"/>
  <c r="AM67" i="109"/>
  <c r="AL67" i="109"/>
  <c r="AJ67" i="109"/>
  <c r="AF67" i="109"/>
  <c r="AE67" i="109"/>
  <c r="AC67" i="109"/>
  <c r="AG67" i="109"/>
  <c r="X67" i="109"/>
  <c r="Z67" i="109"/>
  <c r="Y67" i="109"/>
  <c r="V67" i="109"/>
  <c r="R67" i="109"/>
  <c r="S67" i="109"/>
  <c r="O67" i="109"/>
  <c r="Q67" i="109"/>
  <c r="AN66" i="109"/>
  <c r="AM66" i="109"/>
  <c r="AL66" i="109"/>
  <c r="AJ66" i="109"/>
  <c r="AE66" i="109"/>
  <c r="AF66" i="109"/>
  <c r="AG66" i="109"/>
  <c r="AC66" i="109"/>
  <c r="X66" i="109"/>
  <c r="V66" i="109"/>
  <c r="Z66" i="109"/>
  <c r="Y66" i="109"/>
  <c r="O66" i="109"/>
  <c r="Q66" i="109"/>
  <c r="S66" i="109"/>
  <c r="R66" i="109"/>
  <c r="AJ65" i="109"/>
  <c r="AL65" i="109"/>
  <c r="AM65" i="109"/>
  <c r="AN65" i="109"/>
  <c r="AC65" i="109"/>
  <c r="AE65" i="109"/>
  <c r="AF65" i="109"/>
  <c r="AG65" i="109"/>
  <c r="Z65" i="109"/>
  <c r="Y65" i="109"/>
  <c r="X65" i="109"/>
  <c r="V65" i="109"/>
  <c r="R65" i="109"/>
  <c r="S65" i="109"/>
  <c r="Q65" i="109"/>
  <c r="O65" i="109"/>
  <c r="L65" i="109" s="1"/>
  <c r="AM64" i="109"/>
  <c r="AJ64" i="109"/>
  <c r="AN64" i="109"/>
  <c r="AL64" i="109"/>
  <c r="AG64" i="109"/>
  <c r="AF64" i="109"/>
  <c r="AE64" i="109"/>
  <c r="AC64" i="109"/>
  <c r="Y64" i="109"/>
  <c r="T64" i="109"/>
  <c r="Z64" i="109"/>
  <c r="V64" i="109"/>
  <c r="X64" i="109"/>
  <c r="O64" i="109"/>
  <c r="M64" i="109"/>
  <c r="R64" i="109"/>
  <c r="S64" i="109"/>
  <c r="Q64" i="109"/>
  <c r="AL52" i="109"/>
  <c r="AN52" i="109"/>
  <c r="AM52" i="109"/>
  <c r="AH52" i="109"/>
  <c r="AJ52" i="109"/>
  <c r="AC52" i="109"/>
  <c r="AF52" i="109"/>
  <c r="AA52" i="109"/>
  <c r="AG52" i="109"/>
  <c r="AE52" i="109"/>
  <c r="Y52" i="109"/>
  <c r="Z52" i="109"/>
  <c r="T52" i="109"/>
  <c r="V52" i="109"/>
  <c r="X52" i="109"/>
  <c r="M52" i="109"/>
  <c r="Q52" i="109"/>
  <c r="R52" i="109"/>
  <c r="S52" i="109"/>
  <c r="O52" i="109"/>
  <c r="AH51" i="109"/>
  <c r="AN51" i="109"/>
  <c r="AJ51" i="109"/>
  <c r="AL51" i="109"/>
  <c r="AM51" i="109"/>
  <c r="AE51" i="109"/>
  <c r="AA51" i="109"/>
  <c r="AC51" i="109"/>
  <c r="AF51" i="109"/>
  <c r="AG51" i="109"/>
  <c r="X51" i="109"/>
  <c r="Y51" i="109"/>
  <c r="Z51" i="109"/>
  <c r="V51" i="109"/>
  <c r="T51" i="109"/>
  <c r="Q51" i="109"/>
  <c r="O51" i="109"/>
  <c r="S51" i="109"/>
  <c r="R51" i="109"/>
  <c r="M51" i="109"/>
  <c r="AN50" i="109"/>
  <c r="AL50" i="109"/>
  <c r="AH50" i="109"/>
  <c r="AJ50" i="109"/>
  <c r="AM50" i="109"/>
  <c r="AE50" i="109"/>
  <c r="AG50" i="109"/>
  <c r="AF50" i="109"/>
  <c r="AC50" i="109"/>
  <c r="AA50" i="109"/>
  <c r="Y50" i="109"/>
  <c r="T50" i="109"/>
  <c r="V50" i="109"/>
  <c r="Z50" i="109"/>
  <c r="X50" i="109"/>
  <c r="R50" i="109"/>
  <c r="O50" i="109"/>
  <c r="M50" i="109"/>
  <c r="S50" i="109"/>
  <c r="Q50" i="109"/>
  <c r="AH49" i="109"/>
  <c r="AJ49" i="109"/>
  <c r="AL49" i="109"/>
  <c r="AN49" i="109"/>
  <c r="AM49" i="109"/>
  <c r="AC49" i="109"/>
  <c r="AF49" i="109"/>
  <c r="AE49" i="109"/>
  <c r="AG49" i="109"/>
  <c r="Z49" i="109"/>
  <c r="Y49" i="109"/>
  <c r="V49" i="109"/>
  <c r="T49" i="109"/>
  <c r="X49" i="109"/>
  <c r="M49" i="109"/>
  <c r="S49" i="109"/>
  <c r="O49" i="109"/>
  <c r="Q49" i="109"/>
  <c r="R49" i="109"/>
  <c r="AN48" i="109"/>
  <c r="AJ48" i="109"/>
  <c r="AM48" i="109"/>
  <c r="AH48" i="109"/>
  <c r="AL48" i="109"/>
  <c r="AF48" i="109"/>
  <c r="AA48" i="109"/>
  <c r="AE48" i="109"/>
  <c r="AG48" i="109"/>
  <c r="AC48" i="109"/>
  <c r="T48" i="109"/>
  <c r="V48" i="109"/>
  <c r="Y48" i="109"/>
  <c r="Z48" i="109"/>
  <c r="X48" i="109"/>
  <c r="Q48" i="109"/>
  <c r="O48" i="109"/>
  <c r="R48" i="109"/>
  <c r="S48" i="109"/>
  <c r="M48" i="109"/>
  <c r="AM47" i="109"/>
  <c r="AL47" i="109"/>
  <c r="AN47" i="109"/>
  <c r="AJ47" i="109"/>
  <c r="AH47" i="109"/>
  <c r="AG47" i="109"/>
  <c r="AC47" i="109"/>
  <c r="AF47" i="109"/>
  <c r="AA47" i="109"/>
  <c r="AE47" i="109"/>
  <c r="Y47" i="109"/>
  <c r="V47" i="109"/>
  <c r="X47" i="109"/>
  <c r="Z47" i="109"/>
  <c r="T47" i="109"/>
  <c r="Q47" i="109"/>
  <c r="R47" i="109"/>
  <c r="O47" i="109"/>
  <c r="S47" i="109"/>
  <c r="AJ45" i="109"/>
  <c r="AH45" i="109"/>
  <c r="AL45" i="109"/>
  <c r="AM45" i="109"/>
  <c r="AN45" i="109"/>
  <c r="AE45" i="109"/>
  <c r="AF45" i="109"/>
  <c r="AC45" i="109"/>
  <c r="AG45" i="109"/>
  <c r="AA45" i="109"/>
  <c r="T45" i="109"/>
  <c r="X45" i="109"/>
  <c r="Z45" i="109"/>
  <c r="Y45" i="109"/>
  <c r="V45" i="109"/>
  <c r="O45" i="109"/>
  <c r="M45" i="109"/>
  <c r="R45" i="109"/>
  <c r="S45" i="109"/>
  <c r="Q45" i="109"/>
  <c r="AL44" i="109"/>
  <c r="AJ44" i="109"/>
  <c r="AN44" i="109"/>
  <c r="AM44" i="109"/>
  <c r="AH44" i="109"/>
  <c r="AC44" i="109"/>
  <c r="AF44" i="109"/>
  <c r="AG44" i="109"/>
  <c r="AA44" i="109"/>
  <c r="AE44" i="109"/>
  <c r="X44" i="109"/>
  <c r="Y44" i="109"/>
  <c r="Z44" i="109"/>
  <c r="V44" i="109"/>
  <c r="T44" i="109"/>
  <c r="S44" i="109"/>
  <c r="M44" i="109"/>
  <c r="O44" i="109"/>
  <c r="R44" i="109"/>
  <c r="Q44" i="109"/>
  <c r="AH42" i="109"/>
  <c r="AM42" i="109"/>
  <c r="AJ42" i="109"/>
  <c r="AL42" i="109"/>
  <c r="AN42" i="109"/>
  <c r="AG42" i="109"/>
  <c r="AA42" i="109"/>
  <c r="AE42" i="109"/>
  <c r="AC42" i="109"/>
  <c r="AF42" i="109"/>
  <c r="Z42" i="109"/>
  <c r="T42" i="109"/>
  <c r="X42" i="109"/>
  <c r="V42" i="109"/>
  <c r="Y42" i="109"/>
  <c r="Q42" i="109"/>
  <c r="O42" i="109"/>
  <c r="S42" i="109"/>
  <c r="M42" i="109"/>
  <c r="R42" i="109"/>
  <c r="AM41" i="109"/>
  <c r="AN41" i="109"/>
  <c r="AL41" i="109"/>
  <c r="AJ41" i="109"/>
  <c r="AE41" i="109"/>
  <c r="AF41" i="109"/>
  <c r="AA41" i="109"/>
  <c r="AC41" i="109"/>
  <c r="AG41" i="109"/>
  <c r="T41" i="109"/>
  <c r="X41" i="109"/>
  <c r="V41" i="109"/>
  <c r="Z41" i="109"/>
  <c r="Y41" i="109"/>
  <c r="Q41" i="109"/>
  <c r="O41" i="109"/>
  <c r="R41" i="109"/>
  <c r="M41" i="109"/>
  <c r="S41" i="109"/>
  <c r="AN40" i="109"/>
  <c r="AL40" i="109"/>
  <c r="AH40" i="109"/>
  <c r="AM40" i="109"/>
  <c r="AJ40" i="109"/>
  <c r="AG40" i="109"/>
  <c r="AC40" i="109"/>
  <c r="AE40" i="109"/>
  <c r="AF40" i="109"/>
  <c r="AA40" i="109"/>
  <c r="Z40" i="109"/>
  <c r="T40" i="109"/>
  <c r="X40" i="109"/>
  <c r="V40" i="109"/>
  <c r="Y40" i="109"/>
  <c r="O40" i="109"/>
  <c r="S40" i="109"/>
  <c r="Q40" i="109"/>
  <c r="R40" i="109"/>
  <c r="M40" i="109"/>
  <c r="AH39" i="109"/>
  <c r="AJ39" i="109"/>
  <c r="AM39" i="109"/>
  <c r="AN39" i="109"/>
  <c r="AL39" i="109"/>
  <c r="AC39" i="109"/>
  <c r="AF39" i="109"/>
  <c r="AG39" i="109"/>
  <c r="AE39" i="109"/>
  <c r="AA39" i="109"/>
  <c r="T39" i="109"/>
  <c r="Y39" i="109"/>
  <c r="V39" i="109"/>
  <c r="X39" i="109"/>
  <c r="Z39" i="109"/>
  <c r="M39" i="109"/>
  <c r="S39" i="109"/>
  <c r="O39" i="109"/>
  <c r="Q39" i="109"/>
  <c r="R39" i="109"/>
  <c r="AL37" i="109"/>
  <c r="AN37" i="109"/>
  <c r="AJ37" i="109"/>
  <c r="AM37" i="109"/>
  <c r="AH37" i="109"/>
  <c r="AG37" i="109"/>
  <c r="AA37" i="109"/>
  <c r="AC37" i="109"/>
  <c r="AF37" i="109"/>
  <c r="AE37" i="109"/>
  <c r="Y37" i="109"/>
  <c r="Z37" i="109"/>
  <c r="X37" i="109"/>
  <c r="V37" i="109"/>
  <c r="T37" i="109"/>
  <c r="O37" i="109"/>
  <c r="Q37" i="109"/>
  <c r="S37" i="109"/>
  <c r="R37" i="109"/>
  <c r="M37" i="109"/>
  <c r="AL36" i="109"/>
  <c r="AJ36" i="109"/>
  <c r="AH36" i="109"/>
  <c r="AN36" i="109"/>
  <c r="AM36" i="109"/>
  <c r="AC36" i="109"/>
  <c r="AG36" i="109"/>
  <c r="AF36" i="109"/>
  <c r="AA36" i="109"/>
  <c r="AE36" i="109"/>
  <c r="X36" i="109"/>
  <c r="Y36" i="109"/>
  <c r="T36" i="109"/>
  <c r="V36" i="109"/>
  <c r="Z36" i="109"/>
  <c r="M36" i="109"/>
  <c r="R36" i="109"/>
  <c r="O36" i="109"/>
  <c r="S36" i="109"/>
  <c r="Q36" i="109"/>
  <c r="AJ35" i="109"/>
  <c r="AH35" i="109"/>
  <c r="AN35" i="109"/>
  <c r="AL35" i="109"/>
  <c r="AM35" i="109"/>
  <c r="AE35" i="109"/>
  <c r="AF35" i="109"/>
  <c r="AA35" i="109"/>
  <c r="AC35" i="109"/>
  <c r="AG35" i="109"/>
  <c r="X35" i="109"/>
  <c r="T35" i="109"/>
  <c r="Y35" i="109"/>
  <c r="V35" i="109"/>
  <c r="Z35" i="109"/>
  <c r="S35" i="109"/>
  <c r="O35" i="109"/>
  <c r="Q35" i="109"/>
  <c r="R35" i="109"/>
  <c r="M35" i="109"/>
  <c r="L35" i="109" s="1"/>
  <c r="AH34" i="109"/>
  <c r="AM34" i="109"/>
  <c r="AJ34" i="109"/>
  <c r="AN34" i="109"/>
  <c r="AL34" i="109"/>
  <c r="AC34" i="109"/>
  <c r="AA34" i="109"/>
  <c r="AE34" i="109"/>
  <c r="AG34" i="109"/>
  <c r="AF34" i="109"/>
  <c r="Z34" i="109"/>
  <c r="V34" i="109"/>
  <c r="Y34" i="109"/>
  <c r="X34" i="109"/>
  <c r="Q34" i="109"/>
  <c r="S34" i="109"/>
  <c r="O34" i="109"/>
  <c r="R34" i="109"/>
  <c r="M34" i="109"/>
  <c r="AN33" i="109"/>
  <c r="AL33" i="109"/>
  <c r="AM33" i="109"/>
  <c r="AJ33" i="109"/>
  <c r="AH33" i="109"/>
  <c r="AC33" i="109"/>
  <c r="AE33" i="109"/>
  <c r="AA33" i="109"/>
  <c r="AF33" i="109"/>
  <c r="AG33" i="109"/>
  <c r="V33" i="109"/>
  <c r="X33" i="109"/>
  <c r="Y33" i="109"/>
  <c r="Z33" i="109"/>
  <c r="S33" i="109"/>
  <c r="R33" i="109"/>
  <c r="M33" i="109"/>
  <c r="Q33" i="109"/>
  <c r="O33" i="109"/>
  <c r="AH32" i="109"/>
  <c r="AM32" i="109"/>
  <c r="AL32" i="109"/>
  <c r="AJ32" i="109"/>
  <c r="AN32" i="109"/>
  <c r="AC32" i="109"/>
  <c r="AA32" i="109"/>
  <c r="AG32" i="109"/>
  <c r="AE32" i="109"/>
  <c r="AF32" i="109"/>
  <c r="Z32" i="109"/>
  <c r="X32" i="109"/>
  <c r="V32" i="109"/>
  <c r="Y32" i="109"/>
  <c r="T32" i="109"/>
  <c r="O32" i="109"/>
  <c r="R32" i="109"/>
  <c r="Q32" i="109"/>
  <c r="M32" i="109"/>
  <c r="S32" i="109"/>
  <c r="AN31" i="109"/>
  <c r="AJ31" i="109"/>
  <c r="AM31" i="109"/>
  <c r="AL31" i="109"/>
  <c r="AH31" i="109"/>
  <c r="AE31" i="109"/>
  <c r="AG31" i="109"/>
  <c r="AF31" i="109"/>
  <c r="AC31" i="109"/>
  <c r="AA31" i="109"/>
  <c r="V31" i="109"/>
  <c r="Z31" i="109"/>
  <c r="X31" i="109"/>
  <c r="Y31" i="109"/>
  <c r="T31" i="109"/>
  <c r="M31" i="109"/>
  <c r="R31" i="109"/>
  <c r="O31" i="109"/>
  <c r="S31" i="109"/>
  <c r="Q31" i="109"/>
  <c r="AL30" i="109"/>
  <c r="AJ30" i="109"/>
  <c r="AM30" i="109"/>
  <c r="AN30" i="109"/>
  <c r="AH30" i="109"/>
  <c r="AF30" i="109"/>
  <c r="AA30" i="109"/>
  <c r="AE30" i="109"/>
  <c r="AG30" i="109"/>
  <c r="AC30" i="109"/>
  <c r="Y30" i="109"/>
  <c r="V30" i="109"/>
  <c r="T30" i="109"/>
  <c r="X30" i="109"/>
  <c r="Z30" i="109"/>
  <c r="Q30" i="109"/>
  <c r="O30" i="109"/>
  <c r="S30" i="109"/>
  <c r="R30" i="109"/>
  <c r="M30" i="109"/>
  <c r="AC82" i="108"/>
  <c r="AG82" i="108"/>
  <c r="AF82" i="108"/>
  <c r="AE82" i="108"/>
  <c r="O73" i="108"/>
  <c r="S73" i="108"/>
  <c r="R73" i="108"/>
  <c r="Q73" i="108"/>
  <c r="AN95" i="108"/>
  <c r="AM95" i="108"/>
  <c r="AL95" i="108"/>
  <c r="AJ95" i="108"/>
  <c r="AG95" i="108"/>
  <c r="AF95" i="108"/>
  <c r="AE95" i="108"/>
  <c r="AC95" i="108"/>
  <c r="Z95" i="108"/>
  <c r="Y95" i="108"/>
  <c r="X95" i="108"/>
  <c r="V95" i="108"/>
  <c r="S95" i="108"/>
  <c r="R95" i="108"/>
  <c r="Q95" i="108"/>
  <c r="O95" i="108"/>
  <c r="L95" i="108" s="1"/>
  <c r="AM94" i="108"/>
  <c r="AN94" i="108"/>
  <c r="AL94" i="108"/>
  <c r="AJ94" i="108"/>
  <c r="AG94" i="108"/>
  <c r="AF94" i="108"/>
  <c r="AE94" i="108"/>
  <c r="AC94" i="108"/>
  <c r="Z94" i="108"/>
  <c r="Y94" i="108"/>
  <c r="X94" i="108"/>
  <c r="V94" i="108"/>
  <c r="Q94" i="108"/>
  <c r="S94" i="108"/>
  <c r="R94" i="108"/>
  <c r="O94" i="108"/>
  <c r="L94" i="108" s="1"/>
  <c r="AJ93" i="108"/>
  <c r="AN93" i="108"/>
  <c r="AM93" i="108"/>
  <c r="AL93" i="108"/>
  <c r="AG93" i="108"/>
  <c r="AF93" i="108"/>
  <c r="AE93" i="108"/>
  <c r="AC93" i="108"/>
  <c r="Z93" i="108"/>
  <c r="Y93" i="108"/>
  <c r="X93" i="108"/>
  <c r="V93" i="108"/>
  <c r="S93" i="108"/>
  <c r="R93" i="108"/>
  <c r="Q93" i="108"/>
  <c r="O93" i="108"/>
  <c r="L93" i="108" s="1"/>
  <c r="AN92" i="108"/>
  <c r="AM92" i="108"/>
  <c r="AL92" i="108"/>
  <c r="AJ92" i="108"/>
  <c r="AF92" i="108"/>
  <c r="AG92" i="108"/>
  <c r="AE92" i="108"/>
  <c r="AC92" i="108"/>
  <c r="Z92" i="108"/>
  <c r="Y92" i="108"/>
  <c r="X92" i="108"/>
  <c r="V92" i="108"/>
  <c r="R92" i="108"/>
  <c r="S92" i="108"/>
  <c r="Q92" i="108"/>
  <c r="O92" i="108"/>
  <c r="L92" i="108" s="1"/>
  <c r="AN91" i="108"/>
  <c r="AM91" i="108"/>
  <c r="AL91" i="108"/>
  <c r="AJ91" i="108"/>
  <c r="AC91" i="108"/>
  <c r="AG91" i="108"/>
  <c r="AF91" i="108"/>
  <c r="AE91" i="108"/>
  <c r="Y91" i="108"/>
  <c r="Z91" i="108"/>
  <c r="T91" i="108"/>
  <c r="X91" i="108"/>
  <c r="V91" i="108"/>
  <c r="S91" i="108"/>
  <c r="O91" i="108"/>
  <c r="Q91" i="108"/>
  <c r="R91" i="108"/>
  <c r="AJ90" i="108"/>
  <c r="AN90" i="108"/>
  <c r="AM90" i="108"/>
  <c r="AL90" i="108"/>
  <c r="AE90" i="108"/>
  <c r="AF90" i="108"/>
  <c r="AG90" i="108"/>
  <c r="AC90" i="108"/>
  <c r="Y90" i="108"/>
  <c r="V90" i="108"/>
  <c r="X90" i="108"/>
  <c r="Z90" i="108"/>
  <c r="S90" i="108"/>
  <c r="R90" i="108"/>
  <c r="Q90" i="108"/>
  <c r="O90" i="108"/>
  <c r="L90" i="108" s="1"/>
  <c r="AL89" i="108"/>
  <c r="AJ89" i="108"/>
  <c r="AN89" i="108"/>
  <c r="AM89" i="108"/>
  <c r="AC89" i="108"/>
  <c r="AE89" i="108"/>
  <c r="AF89" i="108"/>
  <c r="AG89" i="108"/>
  <c r="Z89" i="108"/>
  <c r="Y89" i="108"/>
  <c r="X89" i="108"/>
  <c r="V89" i="108"/>
  <c r="S89" i="108"/>
  <c r="R89" i="108"/>
  <c r="Q89" i="108"/>
  <c r="O89" i="108"/>
  <c r="L89" i="108" s="1"/>
  <c r="AL88" i="108"/>
  <c r="AN88" i="108"/>
  <c r="AM88" i="108"/>
  <c r="AJ88" i="108"/>
  <c r="AE88" i="108"/>
  <c r="AC88" i="108"/>
  <c r="AF88" i="108"/>
  <c r="AG88" i="108"/>
  <c r="X88" i="108"/>
  <c r="Z88" i="108"/>
  <c r="Y88" i="108"/>
  <c r="V88" i="108"/>
  <c r="O88" i="108"/>
  <c r="S88" i="108"/>
  <c r="R88" i="108"/>
  <c r="Q88" i="108"/>
  <c r="AN83" i="108"/>
  <c r="AL83" i="108"/>
  <c r="AH83" i="108"/>
  <c r="AM83" i="108"/>
  <c r="AJ83" i="108"/>
  <c r="AG83" i="108"/>
  <c r="AF83" i="108"/>
  <c r="AE83" i="108"/>
  <c r="AC83" i="108"/>
  <c r="AA83" i="108"/>
  <c r="Y83" i="108"/>
  <c r="X83" i="108"/>
  <c r="Z83" i="108"/>
  <c r="Q83" i="108"/>
  <c r="S83" i="108"/>
  <c r="R83" i="108"/>
  <c r="O83" i="108"/>
  <c r="AN82" i="108"/>
  <c r="AM82" i="108"/>
  <c r="AL82" i="108"/>
  <c r="AJ82" i="108"/>
  <c r="V82" i="108"/>
  <c r="X82" i="108"/>
  <c r="Y82" i="108"/>
  <c r="Z82" i="108"/>
  <c r="R82" i="108"/>
  <c r="S82" i="108"/>
  <c r="O82" i="108"/>
  <c r="Q82" i="108"/>
  <c r="AM81" i="108"/>
  <c r="AN81" i="108"/>
  <c r="AL81" i="108"/>
  <c r="AJ81" i="108"/>
  <c r="AG81" i="108"/>
  <c r="AF81" i="108"/>
  <c r="AE81" i="108"/>
  <c r="AC81" i="108"/>
  <c r="X81" i="108"/>
  <c r="Z81" i="108"/>
  <c r="Y81" i="108"/>
  <c r="V81" i="108"/>
  <c r="S81" i="108"/>
  <c r="R81" i="108"/>
  <c r="Q81" i="108"/>
  <c r="O81" i="108"/>
  <c r="AN80" i="108"/>
  <c r="AM80" i="108"/>
  <c r="AL80" i="108"/>
  <c r="AJ80" i="108"/>
  <c r="AC80" i="108"/>
  <c r="AE80" i="108"/>
  <c r="AG80" i="108"/>
  <c r="AF80" i="108"/>
  <c r="V80" i="108"/>
  <c r="Y80" i="108"/>
  <c r="X80" i="108"/>
  <c r="Z80" i="108"/>
  <c r="S80" i="108"/>
  <c r="O80" i="108"/>
  <c r="Q80" i="108"/>
  <c r="R80" i="108"/>
  <c r="AN79" i="108"/>
  <c r="AL79" i="108"/>
  <c r="AJ79" i="108"/>
  <c r="AM79" i="108"/>
  <c r="AG79" i="108"/>
  <c r="AF79" i="108"/>
  <c r="AE79" i="108"/>
  <c r="AC79" i="108"/>
  <c r="Z79" i="108"/>
  <c r="Y79" i="108"/>
  <c r="X79" i="108"/>
  <c r="V79" i="108"/>
  <c r="O79" i="108"/>
  <c r="S79" i="108"/>
  <c r="R79" i="108"/>
  <c r="Q79" i="108"/>
  <c r="AN78" i="108"/>
  <c r="AM78" i="108"/>
  <c r="AJ78" i="108"/>
  <c r="AL78" i="108"/>
  <c r="AG78" i="108"/>
  <c r="AF78" i="108"/>
  <c r="AE78" i="108"/>
  <c r="AC78" i="108"/>
  <c r="Y78" i="108"/>
  <c r="Z78" i="108"/>
  <c r="V78" i="108"/>
  <c r="X78" i="108"/>
  <c r="O78" i="108"/>
  <c r="Q78" i="108"/>
  <c r="R78" i="108"/>
  <c r="S78" i="108"/>
  <c r="AJ77" i="108"/>
  <c r="AL77" i="108"/>
  <c r="AM77" i="108"/>
  <c r="AN77" i="108"/>
  <c r="AE77" i="108"/>
  <c r="AC77" i="108"/>
  <c r="AG77" i="108"/>
  <c r="AF77" i="108"/>
  <c r="Y77" i="108"/>
  <c r="X77" i="108"/>
  <c r="V77" i="108"/>
  <c r="Z77" i="108"/>
  <c r="Q77" i="108"/>
  <c r="S77" i="108"/>
  <c r="R77" i="108"/>
  <c r="O77" i="108"/>
  <c r="AJ76" i="108"/>
  <c r="AN76" i="108"/>
  <c r="AM76" i="108"/>
  <c r="AL76" i="108"/>
  <c r="AA76" i="108"/>
  <c r="AC76" i="108"/>
  <c r="AE76" i="108"/>
  <c r="AF76" i="108"/>
  <c r="AG76" i="108"/>
  <c r="X76" i="108"/>
  <c r="V76" i="108"/>
  <c r="T76" i="108"/>
  <c r="Z76" i="108"/>
  <c r="Y76" i="108"/>
  <c r="M76" i="108"/>
  <c r="R76" i="108"/>
  <c r="S76" i="108"/>
  <c r="Q76" i="108"/>
  <c r="O76" i="108"/>
  <c r="AN75" i="108"/>
  <c r="AM75" i="108"/>
  <c r="AJ75" i="108"/>
  <c r="AL75" i="108"/>
  <c r="AH75" i="108"/>
  <c r="AC75" i="108"/>
  <c r="AG75" i="108"/>
  <c r="AE75" i="108"/>
  <c r="AF75" i="108"/>
  <c r="AA75" i="108"/>
  <c r="X75" i="108"/>
  <c r="Y75" i="108"/>
  <c r="V75" i="108"/>
  <c r="Z75" i="108"/>
  <c r="R75" i="108"/>
  <c r="O75" i="108"/>
  <c r="Q75" i="108"/>
  <c r="S75" i="108"/>
  <c r="AN74" i="108"/>
  <c r="AH74" i="108"/>
  <c r="AM74" i="108"/>
  <c r="AL74" i="108"/>
  <c r="AJ74" i="108"/>
  <c r="AA74" i="108"/>
  <c r="AG74" i="108"/>
  <c r="AF74" i="108"/>
  <c r="AE74" i="108"/>
  <c r="Z74" i="108"/>
  <c r="V74" i="108"/>
  <c r="X74" i="108"/>
  <c r="Y74" i="108"/>
  <c r="Q74" i="108"/>
  <c r="O74" i="108"/>
  <c r="R74" i="108"/>
  <c r="S74" i="108"/>
  <c r="AJ73" i="108"/>
  <c r="AN73" i="108"/>
  <c r="AL73" i="108"/>
  <c r="AH73" i="108"/>
  <c r="AM73" i="108"/>
  <c r="AC73" i="108"/>
  <c r="AG73" i="108"/>
  <c r="AE73" i="108"/>
  <c r="AF73" i="108"/>
  <c r="Z73" i="108"/>
  <c r="Y73" i="108"/>
  <c r="V73" i="108"/>
  <c r="X73" i="108"/>
  <c r="AM72" i="108"/>
  <c r="AL72" i="108"/>
  <c r="AN72" i="108"/>
  <c r="AJ72" i="108"/>
  <c r="AF72" i="108"/>
  <c r="AE72" i="108"/>
  <c r="AC72" i="108"/>
  <c r="AG72" i="108"/>
  <c r="Y72" i="108"/>
  <c r="X72" i="108"/>
  <c r="V72" i="108"/>
  <c r="Z72" i="108"/>
  <c r="S72" i="108"/>
  <c r="R72" i="108"/>
  <c r="O72" i="108"/>
  <c r="Q72" i="108"/>
  <c r="AL71" i="108"/>
  <c r="AJ71" i="108"/>
  <c r="AN71" i="108"/>
  <c r="AM71" i="108"/>
  <c r="AG71" i="108"/>
  <c r="AF71" i="108"/>
  <c r="AE71" i="108"/>
  <c r="AC71" i="108"/>
  <c r="Y71" i="108"/>
  <c r="X71" i="108"/>
  <c r="V71" i="108"/>
  <c r="Z71" i="108"/>
  <c r="O71" i="108"/>
  <c r="S71" i="108"/>
  <c r="R71" i="108"/>
  <c r="Q71" i="108"/>
  <c r="AJ70" i="108"/>
  <c r="AL70" i="108"/>
  <c r="AM70" i="108"/>
  <c r="AN70" i="108"/>
  <c r="AE70" i="108"/>
  <c r="AC70" i="108"/>
  <c r="AF70" i="108"/>
  <c r="AG70" i="108"/>
  <c r="V70" i="108"/>
  <c r="X70" i="108"/>
  <c r="Y70" i="108"/>
  <c r="Z70" i="108"/>
  <c r="S70" i="108"/>
  <c r="O70" i="108"/>
  <c r="Q70" i="108"/>
  <c r="R70" i="108"/>
  <c r="AL69" i="108"/>
  <c r="AN69" i="108"/>
  <c r="AJ69" i="108"/>
  <c r="AM69" i="108"/>
  <c r="AC69" i="108"/>
  <c r="AE69" i="108"/>
  <c r="AF69" i="108"/>
  <c r="AG69" i="108"/>
  <c r="Y69" i="108"/>
  <c r="Z69" i="108"/>
  <c r="X69" i="108"/>
  <c r="V69" i="108"/>
  <c r="S69" i="108"/>
  <c r="R69" i="108"/>
  <c r="Q69" i="108"/>
  <c r="O69" i="108"/>
  <c r="AN68" i="108"/>
  <c r="AM68" i="108"/>
  <c r="AL68" i="108"/>
  <c r="AJ68" i="108"/>
  <c r="AG68" i="108"/>
  <c r="AF68" i="108"/>
  <c r="AE68" i="108"/>
  <c r="AC68" i="108"/>
  <c r="Z68" i="108"/>
  <c r="Y68" i="108"/>
  <c r="X68" i="108"/>
  <c r="V68" i="108"/>
  <c r="O68" i="108"/>
  <c r="Q68" i="108"/>
  <c r="R68" i="108"/>
  <c r="S68" i="108"/>
  <c r="AJ67" i="108"/>
  <c r="AL67" i="108"/>
  <c r="AM67" i="108"/>
  <c r="AN67" i="108"/>
  <c r="AC67" i="108"/>
  <c r="AE67" i="108"/>
  <c r="AF67" i="108"/>
  <c r="AG67" i="108"/>
  <c r="V67" i="108"/>
  <c r="X67" i="108"/>
  <c r="Y67" i="108"/>
  <c r="Z67" i="108"/>
  <c r="Q67" i="108"/>
  <c r="O67" i="108"/>
  <c r="S67" i="108"/>
  <c r="R67" i="108"/>
  <c r="AN66" i="108"/>
  <c r="AM66" i="108"/>
  <c r="AL66" i="108"/>
  <c r="AJ66" i="108"/>
  <c r="AG66" i="108"/>
  <c r="AF66" i="108"/>
  <c r="AE66" i="108"/>
  <c r="AC66" i="108"/>
  <c r="Z66" i="108"/>
  <c r="X66" i="108"/>
  <c r="V66" i="108"/>
  <c r="Y66" i="108"/>
  <c r="R66" i="108"/>
  <c r="Q66" i="108"/>
  <c r="O66" i="108"/>
  <c r="S66" i="108"/>
  <c r="AN65" i="108"/>
  <c r="AM65" i="108"/>
  <c r="AL65" i="108"/>
  <c r="AJ65" i="108"/>
  <c r="AF65" i="108"/>
  <c r="AE65" i="108"/>
  <c r="AC65" i="108"/>
  <c r="AG65" i="108"/>
  <c r="Z65" i="108"/>
  <c r="Y65" i="108"/>
  <c r="X65" i="108"/>
  <c r="V65" i="108"/>
  <c r="S65" i="108"/>
  <c r="R65" i="108"/>
  <c r="O65" i="108"/>
  <c r="Q65" i="108"/>
  <c r="AJ64" i="108"/>
  <c r="AN64" i="108"/>
  <c r="AM64" i="108"/>
  <c r="AL64" i="108"/>
  <c r="AE64" i="108"/>
  <c r="AG64" i="108"/>
  <c r="AF64" i="108"/>
  <c r="AC64" i="108"/>
  <c r="X64" i="108"/>
  <c r="Z64" i="108"/>
  <c r="Y64" i="108"/>
  <c r="V64" i="108"/>
  <c r="T64" i="108"/>
  <c r="S64" i="108"/>
  <c r="O64" i="108"/>
  <c r="Q64" i="108"/>
  <c r="M64" i="108"/>
  <c r="R64" i="108"/>
  <c r="AJ63" i="108"/>
  <c r="AH63" i="108"/>
  <c r="AN63" i="108"/>
  <c r="AL63" i="108"/>
  <c r="AM63" i="108"/>
  <c r="AC63" i="108"/>
  <c r="AA63" i="108"/>
  <c r="AG63" i="108"/>
  <c r="AE63" i="108"/>
  <c r="AF63" i="108"/>
  <c r="Z63" i="108"/>
  <c r="Y63" i="108"/>
  <c r="X63" i="108"/>
  <c r="T63" i="108"/>
  <c r="V63" i="108"/>
  <c r="O63" i="108"/>
  <c r="M63" i="108"/>
  <c r="R63" i="108"/>
  <c r="S63" i="108"/>
  <c r="Q63" i="108"/>
  <c r="AH62" i="108"/>
  <c r="AJ62" i="108"/>
  <c r="AM62" i="108"/>
  <c r="AN62" i="108"/>
  <c r="AL62" i="108"/>
  <c r="AF62" i="108"/>
  <c r="AA62" i="108"/>
  <c r="AG62" i="108"/>
  <c r="AC62" i="108"/>
  <c r="AE62" i="108"/>
  <c r="T62" i="108"/>
  <c r="V62" i="108"/>
  <c r="Z62" i="108"/>
  <c r="X62" i="108"/>
  <c r="Y62" i="108"/>
  <c r="S62" i="108"/>
  <c r="R62" i="108"/>
  <c r="O62" i="108"/>
  <c r="Q62" i="108"/>
  <c r="AH61" i="108"/>
  <c r="AJ61" i="108"/>
  <c r="AL61" i="108"/>
  <c r="AM61" i="108"/>
  <c r="AN61" i="108"/>
  <c r="AA61" i="108"/>
  <c r="AF61" i="108"/>
  <c r="AG61" i="108"/>
  <c r="AE61" i="108"/>
  <c r="AC61" i="108"/>
  <c r="T61" i="108"/>
  <c r="V61" i="108"/>
  <c r="Z61" i="108"/>
  <c r="Y61" i="108"/>
  <c r="X61" i="108"/>
  <c r="R61" i="108"/>
  <c r="S61" i="108"/>
  <c r="Q61" i="108"/>
  <c r="O61" i="108"/>
  <c r="M61" i="108"/>
  <c r="AL60" i="108"/>
  <c r="AN60" i="108"/>
  <c r="AM60" i="108"/>
  <c r="AJ60" i="108"/>
  <c r="AH60" i="108"/>
  <c r="AE60" i="108"/>
  <c r="AA60" i="108"/>
  <c r="AC60" i="108"/>
  <c r="AG60" i="108"/>
  <c r="AF60" i="108"/>
  <c r="Z60" i="108"/>
  <c r="Y60" i="108"/>
  <c r="X60" i="108"/>
  <c r="V60" i="108"/>
  <c r="T60" i="108"/>
  <c r="M60" i="108"/>
  <c r="S60" i="108"/>
  <c r="R60" i="108"/>
  <c r="Q60" i="108"/>
  <c r="O60" i="108"/>
  <c r="AH59" i="108"/>
  <c r="AN59" i="108"/>
  <c r="AM59" i="108"/>
  <c r="AL59" i="108"/>
  <c r="AJ59" i="108"/>
  <c r="AF59" i="108"/>
  <c r="AG59" i="108"/>
  <c r="AE59" i="108"/>
  <c r="AC59" i="108"/>
  <c r="Y59" i="108"/>
  <c r="X59" i="108"/>
  <c r="T59" i="108"/>
  <c r="Z59" i="108"/>
  <c r="V59" i="108"/>
  <c r="S59" i="108"/>
  <c r="R59" i="108"/>
  <c r="O59" i="108"/>
  <c r="Q59" i="108"/>
  <c r="AM58" i="108"/>
  <c r="AJ58" i="108"/>
  <c r="AN58" i="108"/>
  <c r="AL58" i="108"/>
  <c r="AG58" i="108"/>
  <c r="AE58" i="108"/>
  <c r="AC58" i="108"/>
  <c r="AA58" i="108"/>
  <c r="AF58" i="108"/>
  <c r="X58" i="108"/>
  <c r="Z58" i="108"/>
  <c r="V58" i="108"/>
  <c r="S58" i="108"/>
  <c r="R58" i="108"/>
  <c r="Q58" i="108"/>
  <c r="O58" i="108"/>
  <c r="AM57" i="108"/>
  <c r="AL57" i="108"/>
  <c r="AJ57" i="108"/>
  <c r="AN57" i="108"/>
  <c r="AG57" i="108"/>
  <c r="AE57" i="108"/>
  <c r="AA57" i="108"/>
  <c r="AC57" i="108"/>
  <c r="AF57" i="108"/>
  <c r="X57" i="108"/>
  <c r="Z57" i="108"/>
  <c r="V57" i="108"/>
  <c r="Y57" i="108"/>
  <c r="Q57" i="108"/>
  <c r="S57" i="108"/>
  <c r="O57" i="108"/>
  <c r="M57" i="108"/>
  <c r="R57" i="108"/>
  <c r="AM56" i="108"/>
  <c r="AN56" i="108"/>
  <c r="AL56" i="108"/>
  <c r="AJ56" i="108"/>
  <c r="AG56" i="108"/>
  <c r="AF56" i="108"/>
  <c r="AE56" i="108"/>
  <c r="AC56" i="108"/>
  <c r="AA56" i="108"/>
  <c r="Z56" i="108"/>
  <c r="Y56" i="108"/>
  <c r="T56" i="108"/>
  <c r="X56" i="108"/>
  <c r="V56" i="108"/>
  <c r="S56" i="108"/>
  <c r="O56" i="108"/>
  <c r="Q56" i="108"/>
  <c r="M56" i="108"/>
  <c r="R56" i="108"/>
  <c r="AN55" i="108"/>
  <c r="AL55" i="108"/>
  <c r="AJ55" i="108"/>
  <c r="AM55" i="108"/>
  <c r="AG55" i="108"/>
  <c r="AC55" i="108"/>
  <c r="AA55" i="108"/>
  <c r="AF55" i="108"/>
  <c r="AE55" i="108"/>
  <c r="T55" i="108"/>
  <c r="V55" i="108"/>
  <c r="X55" i="108"/>
  <c r="Z55" i="108"/>
  <c r="Y55" i="108"/>
  <c r="M55" i="108"/>
  <c r="Q55" i="108"/>
  <c r="R55" i="108"/>
  <c r="S55" i="108"/>
  <c r="O55" i="108"/>
  <c r="AH54" i="108"/>
  <c r="AM54" i="108"/>
  <c r="AN54" i="108"/>
  <c r="AL54" i="108"/>
  <c r="AJ54" i="108"/>
  <c r="AF54" i="108"/>
  <c r="AG54" i="108"/>
  <c r="AE54" i="108"/>
  <c r="AC54" i="108"/>
  <c r="T54" i="108"/>
  <c r="V54" i="108"/>
  <c r="Z54" i="108"/>
  <c r="X54" i="108"/>
  <c r="Y54" i="108"/>
  <c r="S54" i="108"/>
  <c r="R54" i="108"/>
  <c r="O54" i="108"/>
  <c r="Q54" i="108"/>
  <c r="AM53" i="108"/>
  <c r="AH53" i="108"/>
  <c r="AJ53" i="108"/>
  <c r="AL53" i="108"/>
  <c r="AN53" i="108"/>
  <c r="AG53" i="108"/>
  <c r="AA53" i="108"/>
  <c r="AC53" i="108"/>
  <c r="AE53" i="108"/>
  <c r="AF53" i="108"/>
  <c r="Y53" i="108"/>
  <c r="X53" i="108"/>
  <c r="Z53" i="108"/>
  <c r="V53" i="108"/>
  <c r="R53" i="108"/>
  <c r="O53" i="108"/>
  <c r="Q53" i="108"/>
  <c r="S53" i="108"/>
  <c r="M53" i="108"/>
  <c r="AN52" i="108"/>
  <c r="AL52" i="108"/>
  <c r="AH52" i="108"/>
  <c r="AM52" i="108"/>
  <c r="AJ52" i="108"/>
  <c r="AE52" i="108"/>
  <c r="AF52" i="108"/>
  <c r="AG52" i="108"/>
  <c r="AC52" i="108"/>
  <c r="T52" i="108"/>
  <c r="V52" i="108"/>
  <c r="Y52" i="108"/>
  <c r="X52" i="108"/>
  <c r="Z52" i="108"/>
  <c r="Q52" i="108"/>
  <c r="S52" i="108"/>
  <c r="R52" i="108"/>
  <c r="O52" i="108"/>
  <c r="M52" i="108"/>
  <c r="AJ51" i="108"/>
  <c r="AL51" i="108"/>
  <c r="AM51" i="108"/>
  <c r="AN51" i="108"/>
  <c r="AA51" i="108"/>
  <c r="AF51" i="108"/>
  <c r="AG51" i="108"/>
  <c r="AC51" i="108"/>
  <c r="AE51" i="108"/>
  <c r="X51" i="108"/>
  <c r="Y51" i="108"/>
  <c r="T51" i="108"/>
  <c r="V51" i="108"/>
  <c r="O51" i="108"/>
  <c r="S51" i="108"/>
  <c r="Q51" i="108"/>
  <c r="R51" i="108"/>
  <c r="M51" i="108"/>
  <c r="AL50" i="108"/>
  <c r="AM50" i="108"/>
  <c r="AJ50" i="108"/>
  <c r="AN50" i="108"/>
  <c r="AH50" i="108"/>
  <c r="AF50" i="108"/>
  <c r="AA50" i="108"/>
  <c r="AC50" i="108"/>
  <c r="AE50" i="108"/>
  <c r="AG50" i="108"/>
  <c r="V50" i="108"/>
  <c r="Z50" i="108"/>
  <c r="Y50" i="108"/>
  <c r="T50" i="108"/>
  <c r="X50" i="108"/>
  <c r="S50" i="108"/>
  <c r="O50" i="108"/>
  <c r="R50" i="108"/>
  <c r="M50" i="108"/>
  <c r="Q50" i="108"/>
  <c r="AJ49" i="108"/>
  <c r="AL49" i="108"/>
  <c r="AM49" i="108"/>
  <c r="AH49" i="108"/>
  <c r="AN49" i="108"/>
  <c r="AF49" i="108"/>
  <c r="AE49" i="108"/>
  <c r="AA49" i="108"/>
  <c r="AC49" i="108"/>
  <c r="AG49" i="108"/>
  <c r="V49" i="108"/>
  <c r="T49" i="108"/>
  <c r="Y49" i="108"/>
  <c r="Z49" i="108"/>
  <c r="X49" i="108"/>
  <c r="S49" i="108"/>
  <c r="Q49" i="108"/>
  <c r="M49" i="108"/>
  <c r="O49" i="108"/>
  <c r="R49" i="108"/>
  <c r="AN48" i="108"/>
  <c r="AJ48" i="108"/>
  <c r="AL48" i="108"/>
  <c r="AH48" i="108"/>
  <c r="AM48" i="108"/>
  <c r="AF48" i="108"/>
  <c r="AG48" i="108"/>
  <c r="AE48" i="108"/>
  <c r="AA48" i="108"/>
  <c r="T48" i="108"/>
  <c r="Y48" i="108"/>
  <c r="X48" i="108"/>
  <c r="V48" i="108"/>
  <c r="Z48" i="108"/>
  <c r="Q48" i="108"/>
  <c r="R48" i="108"/>
  <c r="O48" i="108"/>
  <c r="S48" i="108"/>
  <c r="AN46" i="108"/>
  <c r="AM46" i="108"/>
  <c r="AH46" i="108"/>
  <c r="AJ46" i="108"/>
  <c r="AL46" i="108"/>
  <c r="AG46" i="108"/>
  <c r="AC46" i="108"/>
  <c r="AE46" i="108"/>
  <c r="AA46" i="108"/>
  <c r="AF46" i="108"/>
  <c r="Y46" i="108"/>
  <c r="V46" i="108"/>
  <c r="T46" i="108"/>
  <c r="Z46" i="108"/>
  <c r="X46" i="108"/>
  <c r="O46" i="108"/>
  <c r="R46" i="108"/>
  <c r="Q46" i="108"/>
  <c r="S46" i="108"/>
  <c r="M46" i="108"/>
  <c r="AM45" i="108"/>
  <c r="AJ45" i="108"/>
  <c r="AL45" i="108"/>
  <c r="AN45" i="108"/>
  <c r="AH45" i="108"/>
  <c r="AG45" i="108"/>
  <c r="AE45" i="108"/>
  <c r="AA45" i="108"/>
  <c r="AF45" i="108"/>
  <c r="V45" i="108"/>
  <c r="X45" i="108"/>
  <c r="Y45" i="108"/>
  <c r="T45" i="108"/>
  <c r="Z45" i="108"/>
  <c r="O45" i="108"/>
  <c r="Q45" i="108"/>
  <c r="S45" i="108"/>
  <c r="M45" i="108"/>
  <c r="R45" i="108"/>
  <c r="AL44" i="108"/>
  <c r="AM44" i="108"/>
  <c r="AJ44" i="108"/>
  <c r="AH44" i="108"/>
  <c r="AN44" i="108"/>
  <c r="AA44" i="108"/>
  <c r="AE44" i="108"/>
  <c r="AG44" i="108"/>
  <c r="AC44" i="108"/>
  <c r="AF44" i="108"/>
  <c r="Z44" i="108"/>
  <c r="V44" i="108"/>
  <c r="T44" i="108"/>
  <c r="Y44" i="108"/>
  <c r="X44" i="108"/>
  <c r="R44" i="108"/>
  <c r="S44" i="108"/>
  <c r="M44" i="108"/>
  <c r="O44" i="108"/>
  <c r="Q44" i="108"/>
  <c r="AJ43" i="108"/>
  <c r="AL43" i="108"/>
  <c r="AM43" i="108"/>
  <c r="AN43" i="108"/>
  <c r="AH43" i="108"/>
  <c r="AF43" i="108"/>
  <c r="AG43" i="108"/>
  <c r="AE43" i="108"/>
  <c r="AC43" i="108"/>
  <c r="AA43" i="108"/>
  <c r="T43" i="108"/>
  <c r="Z43" i="108"/>
  <c r="X43" i="108"/>
  <c r="V43" i="108"/>
  <c r="Y43" i="108"/>
  <c r="S43" i="108"/>
  <c r="Q43" i="108"/>
  <c r="R43" i="108"/>
  <c r="O43" i="108"/>
  <c r="AJ41" i="108"/>
  <c r="AN41" i="108"/>
  <c r="AH41" i="108"/>
  <c r="AL41" i="108"/>
  <c r="AM41" i="108"/>
  <c r="AE41" i="108"/>
  <c r="AA41" i="108"/>
  <c r="AG41" i="108"/>
  <c r="AC41" i="108"/>
  <c r="AF41" i="108"/>
  <c r="X41" i="108"/>
  <c r="V41" i="108"/>
  <c r="Y41" i="108"/>
  <c r="Z41" i="108"/>
  <c r="Q41" i="108"/>
  <c r="O41" i="108"/>
  <c r="S41" i="108"/>
  <c r="R41" i="108"/>
  <c r="AN40" i="108"/>
  <c r="AL40" i="108"/>
  <c r="AH40" i="108"/>
  <c r="AM40" i="108"/>
  <c r="AJ40" i="108"/>
  <c r="AC40" i="108"/>
  <c r="AE40" i="108"/>
  <c r="AG40" i="108"/>
  <c r="AA40" i="108"/>
  <c r="AF40" i="108"/>
  <c r="T40" i="108"/>
  <c r="Y40" i="108"/>
  <c r="Z40" i="108"/>
  <c r="X40" i="108"/>
  <c r="V40" i="108"/>
  <c r="M40" i="108"/>
  <c r="S40" i="108"/>
  <c r="Q40" i="108"/>
  <c r="R40" i="108"/>
  <c r="O40" i="108"/>
  <c r="AH39" i="108"/>
  <c r="AM39" i="108"/>
  <c r="AL39" i="108"/>
  <c r="AJ39" i="108"/>
  <c r="AN39" i="108"/>
  <c r="AE39" i="108"/>
  <c r="AC39" i="108"/>
  <c r="AF39" i="108"/>
  <c r="AG39" i="108"/>
  <c r="AA39" i="108"/>
  <c r="V39" i="108"/>
  <c r="Z39" i="108"/>
  <c r="T39" i="108"/>
  <c r="Y39" i="108"/>
  <c r="X39" i="108"/>
  <c r="M39" i="108"/>
  <c r="R39" i="108"/>
  <c r="Q39" i="108"/>
  <c r="S39" i="108"/>
  <c r="O39" i="108"/>
  <c r="AJ38" i="108"/>
  <c r="AN38" i="108"/>
  <c r="AM38" i="108"/>
  <c r="AL38" i="108"/>
  <c r="AH38" i="108"/>
  <c r="AE38" i="108"/>
  <c r="AG38" i="108"/>
  <c r="AF38" i="108"/>
  <c r="AC38" i="108"/>
  <c r="T38" i="108"/>
  <c r="V38" i="108"/>
  <c r="X38" i="108"/>
  <c r="Y38" i="108"/>
  <c r="Z38" i="108"/>
  <c r="M38" i="108"/>
  <c r="R38" i="108"/>
  <c r="Q38" i="108"/>
  <c r="O38" i="108"/>
  <c r="S38" i="108"/>
  <c r="AJ36" i="108"/>
  <c r="AM36" i="108"/>
  <c r="AH36" i="108"/>
  <c r="AL36" i="108"/>
  <c r="AN36" i="108"/>
  <c r="AF36" i="108"/>
  <c r="AC36" i="108"/>
  <c r="AG36" i="108"/>
  <c r="AA36" i="108"/>
  <c r="AE36" i="108"/>
  <c r="V36" i="108"/>
  <c r="Y36" i="108"/>
  <c r="Z36" i="108"/>
  <c r="X36" i="108"/>
  <c r="T36" i="108"/>
  <c r="M36" i="108"/>
  <c r="S36" i="108"/>
  <c r="Q36" i="108"/>
  <c r="O36" i="108"/>
  <c r="R36" i="108"/>
  <c r="AJ35" i="108"/>
  <c r="AL35" i="108"/>
  <c r="AM35" i="108"/>
  <c r="AN35" i="108"/>
  <c r="AC35" i="108"/>
  <c r="AG35" i="108"/>
  <c r="AA35" i="108"/>
  <c r="AE35" i="108"/>
  <c r="AF35" i="108"/>
  <c r="X35" i="108"/>
  <c r="Y35" i="108"/>
  <c r="T35" i="108"/>
  <c r="Z35" i="108"/>
  <c r="V35" i="108"/>
  <c r="R35" i="108"/>
  <c r="O35" i="108"/>
  <c r="M35" i="108"/>
  <c r="S35" i="108"/>
  <c r="Q35" i="108"/>
  <c r="AN33" i="108"/>
  <c r="AL33" i="108"/>
  <c r="AH33" i="108"/>
  <c r="AJ33" i="108"/>
  <c r="AM33" i="108"/>
  <c r="AF33" i="108"/>
  <c r="AC33" i="108"/>
  <c r="AG33" i="108"/>
  <c r="AE33" i="108"/>
  <c r="AA33" i="108"/>
  <c r="T33" i="108"/>
  <c r="V33" i="108"/>
  <c r="Z33" i="108"/>
  <c r="X33" i="108"/>
  <c r="Y33" i="108"/>
  <c r="Q33" i="108"/>
  <c r="R33" i="108"/>
  <c r="S33" i="108"/>
  <c r="M33" i="108"/>
  <c r="O33" i="108"/>
  <c r="AM32" i="108"/>
  <c r="AN32" i="108"/>
  <c r="AH32" i="108"/>
  <c r="AJ32" i="108"/>
  <c r="AL32" i="108"/>
  <c r="AF32" i="108"/>
  <c r="AG32" i="108"/>
  <c r="AE32" i="108"/>
  <c r="AC32" i="108"/>
  <c r="V32" i="108"/>
  <c r="X32" i="108"/>
  <c r="Y32" i="108"/>
  <c r="T32" i="108"/>
  <c r="Z32" i="108"/>
  <c r="M32" i="108"/>
  <c r="O32" i="108"/>
  <c r="R32" i="108"/>
  <c r="Q32" i="108"/>
  <c r="S32" i="108"/>
  <c r="AH31" i="108"/>
  <c r="AN31" i="108"/>
  <c r="AJ31" i="108"/>
  <c r="AM31" i="108"/>
  <c r="AL31" i="108"/>
  <c r="AA31" i="108"/>
  <c r="AF31" i="108"/>
  <c r="AC31" i="108"/>
  <c r="AG31" i="108"/>
  <c r="AE31" i="108"/>
  <c r="X31" i="108"/>
  <c r="T31" i="108"/>
  <c r="V31" i="108"/>
  <c r="Z31" i="108"/>
  <c r="Y31" i="108"/>
  <c r="O31" i="108"/>
  <c r="Q31" i="108"/>
  <c r="R31" i="108"/>
  <c r="S31" i="108"/>
  <c r="AM30" i="108"/>
  <c r="AJ30" i="108"/>
  <c r="AN30" i="108"/>
  <c r="AL30" i="108"/>
  <c r="AF30" i="108"/>
  <c r="AC30" i="108"/>
  <c r="AE30" i="108"/>
  <c r="AG30" i="108"/>
  <c r="AA30" i="108"/>
  <c r="Y30" i="108"/>
  <c r="Z30" i="108"/>
  <c r="T30" i="108"/>
  <c r="V30" i="108"/>
  <c r="X30" i="108"/>
  <c r="O30" i="108"/>
  <c r="Q30" i="108"/>
  <c r="R30" i="108"/>
  <c r="S30" i="108"/>
  <c r="T51" i="7"/>
  <c r="V51" i="7"/>
  <c r="AN102" i="107"/>
  <c r="AM102" i="107"/>
  <c r="AL102" i="107"/>
  <c r="AJ102" i="107"/>
  <c r="AG102" i="107"/>
  <c r="AF102" i="107"/>
  <c r="AE102" i="107"/>
  <c r="AC102" i="107"/>
  <c r="Z102" i="107"/>
  <c r="Y102" i="107"/>
  <c r="X102" i="107"/>
  <c r="V102" i="107"/>
  <c r="S102" i="107"/>
  <c r="R102" i="107"/>
  <c r="Q102" i="107"/>
  <c r="O102" i="107"/>
  <c r="L102" i="107" s="1"/>
  <c r="AN101" i="107"/>
  <c r="AM101" i="107"/>
  <c r="AL101" i="107"/>
  <c r="AJ101" i="107"/>
  <c r="AG101" i="107"/>
  <c r="AF101" i="107"/>
  <c r="AE101" i="107"/>
  <c r="AC101" i="107"/>
  <c r="Z101" i="107"/>
  <c r="Y101" i="107"/>
  <c r="X101" i="107"/>
  <c r="V101" i="107"/>
  <c r="S101" i="107"/>
  <c r="R101" i="107"/>
  <c r="Q101" i="107"/>
  <c r="O101" i="107"/>
  <c r="L101" i="107" s="1"/>
  <c r="AN100" i="107"/>
  <c r="AM100" i="107"/>
  <c r="AL100" i="107"/>
  <c r="AJ100" i="107"/>
  <c r="AG100" i="107"/>
  <c r="AF100" i="107"/>
  <c r="AE100" i="107"/>
  <c r="AC100" i="107"/>
  <c r="Z100" i="107"/>
  <c r="Y100" i="107"/>
  <c r="X100" i="107"/>
  <c r="V100" i="107"/>
  <c r="S100" i="107"/>
  <c r="R100" i="107"/>
  <c r="Q100" i="107"/>
  <c r="O100" i="107"/>
  <c r="L100" i="107" s="1"/>
  <c r="AN99" i="107"/>
  <c r="AM99" i="107"/>
  <c r="AL99" i="107"/>
  <c r="AJ99" i="107"/>
  <c r="V99" i="107"/>
  <c r="X99" i="107"/>
  <c r="Y99" i="107"/>
  <c r="Z99" i="107"/>
  <c r="S99" i="107"/>
  <c r="Q99" i="107"/>
  <c r="O99" i="107"/>
  <c r="R99" i="107"/>
  <c r="AJ98" i="107"/>
  <c r="AL98" i="107"/>
  <c r="AN98" i="107"/>
  <c r="AM98" i="107"/>
  <c r="AG98" i="107"/>
  <c r="AF98" i="107"/>
  <c r="AE98" i="107"/>
  <c r="AC98" i="107"/>
  <c r="Z98" i="107"/>
  <c r="Y98" i="107"/>
  <c r="X98" i="107"/>
  <c r="V98" i="107"/>
  <c r="S98" i="107"/>
  <c r="Q98" i="107"/>
  <c r="O98" i="107"/>
  <c r="R98" i="107"/>
  <c r="AN97" i="107"/>
  <c r="AM97" i="107"/>
  <c r="AL97" i="107"/>
  <c r="AJ97" i="107"/>
  <c r="AC97" i="107"/>
  <c r="AG97" i="107"/>
  <c r="AE97" i="107"/>
  <c r="AF97" i="107"/>
  <c r="X97" i="107"/>
  <c r="Y97" i="107"/>
  <c r="Z97" i="107"/>
  <c r="V97" i="107"/>
  <c r="Q97" i="107"/>
  <c r="R97" i="107"/>
  <c r="S97" i="107"/>
  <c r="O97" i="107"/>
  <c r="L97" i="107" s="1"/>
  <c r="AM96" i="107"/>
  <c r="AN96" i="107"/>
  <c r="AJ96" i="107"/>
  <c r="AL96" i="107"/>
  <c r="AA96" i="107"/>
  <c r="AC96" i="107"/>
  <c r="AE96" i="107"/>
  <c r="AF96" i="107"/>
  <c r="AG96" i="107"/>
  <c r="Z96" i="107"/>
  <c r="Y96" i="107"/>
  <c r="T96" i="107"/>
  <c r="V96" i="107"/>
  <c r="X96" i="107"/>
  <c r="R96" i="107"/>
  <c r="S96" i="107"/>
  <c r="Q96" i="107"/>
  <c r="O96" i="107"/>
  <c r="M96" i="107"/>
  <c r="L96" i="107" s="1"/>
  <c r="AJ95" i="107"/>
  <c r="AN95" i="107"/>
  <c r="AM95" i="107"/>
  <c r="AL95" i="107"/>
  <c r="AH95" i="107"/>
  <c r="AC95" i="107"/>
  <c r="AF95" i="107"/>
  <c r="AE95" i="107"/>
  <c r="AG95" i="107"/>
  <c r="AA95" i="107"/>
  <c r="X95" i="107"/>
  <c r="Y95" i="107"/>
  <c r="V95" i="107"/>
  <c r="Z95" i="107"/>
  <c r="R95" i="107"/>
  <c r="S95" i="107"/>
  <c r="Q95" i="107"/>
  <c r="O95" i="107"/>
  <c r="AN90" i="107"/>
  <c r="AH90" i="107"/>
  <c r="AJ90" i="107"/>
  <c r="AL90" i="107"/>
  <c r="AM90" i="107"/>
  <c r="AA90" i="107"/>
  <c r="AE90" i="107"/>
  <c r="AF90" i="107"/>
  <c r="AG90" i="107"/>
  <c r="AC90" i="107"/>
  <c r="V90" i="107"/>
  <c r="X90" i="107"/>
  <c r="Z90" i="107"/>
  <c r="Y90" i="107"/>
  <c r="T90" i="107"/>
  <c r="Q90" i="107"/>
  <c r="O90" i="107"/>
  <c r="M90" i="107"/>
  <c r="S90" i="107"/>
  <c r="R90" i="107"/>
  <c r="AJ89" i="107"/>
  <c r="AL89" i="107"/>
  <c r="AN89" i="107"/>
  <c r="AC89" i="107"/>
  <c r="AG89" i="107"/>
  <c r="AF89" i="107"/>
  <c r="AE89" i="107"/>
  <c r="Z89" i="107"/>
  <c r="Y89" i="107"/>
  <c r="X89" i="107"/>
  <c r="V89" i="107"/>
  <c r="S89" i="107"/>
  <c r="Q89" i="107"/>
  <c r="O89" i="107"/>
  <c r="R89" i="107"/>
  <c r="AM88" i="107"/>
  <c r="AN88" i="107"/>
  <c r="AL88" i="107"/>
  <c r="AJ88" i="107"/>
  <c r="AG88" i="107"/>
  <c r="AF88" i="107"/>
  <c r="AE88" i="107"/>
  <c r="AC88" i="107"/>
  <c r="X88" i="107"/>
  <c r="V88" i="107"/>
  <c r="Z88" i="107"/>
  <c r="Y88" i="107"/>
  <c r="S88" i="107"/>
  <c r="Q88" i="107"/>
  <c r="R88" i="107"/>
  <c r="O88" i="107"/>
  <c r="AN87" i="107"/>
  <c r="AM87" i="107"/>
  <c r="AL87" i="107"/>
  <c r="AJ87" i="107"/>
  <c r="AF87" i="107"/>
  <c r="AE87" i="107"/>
  <c r="AC87" i="107"/>
  <c r="AG87" i="107"/>
  <c r="Z87" i="107"/>
  <c r="Y87" i="107"/>
  <c r="X87" i="107"/>
  <c r="V87" i="107"/>
  <c r="S87" i="107"/>
  <c r="Q87" i="107"/>
  <c r="R87" i="107"/>
  <c r="O87" i="107"/>
  <c r="AJ86" i="107"/>
  <c r="AL86" i="107"/>
  <c r="AM86" i="107"/>
  <c r="AN86" i="107"/>
  <c r="AC86" i="107"/>
  <c r="AE86" i="107"/>
  <c r="AF86" i="107"/>
  <c r="AG86" i="107"/>
  <c r="X86" i="107"/>
  <c r="Y86" i="107"/>
  <c r="Z86" i="107"/>
  <c r="V86" i="107"/>
  <c r="O86" i="107"/>
  <c r="Q86" i="107"/>
  <c r="R86" i="107"/>
  <c r="S86" i="107"/>
  <c r="AN85" i="107"/>
  <c r="AJ85" i="107"/>
  <c r="AL85" i="107"/>
  <c r="AM85" i="107"/>
  <c r="AG85" i="107"/>
  <c r="AF85" i="107"/>
  <c r="AE85" i="107"/>
  <c r="AC85" i="107"/>
  <c r="Y85" i="107"/>
  <c r="V85" i="107"/>
  <c r="X85" i="107"/>
  <c r="Z85" i="107"/>
  <c r="O85" i="107"/>
  <c r="S85" i="107"/>
  <c r="Q85" i="107"/>
  <c r="R85" i="107"/>
  <c r="AN84" i="107"/>
  <c r="AM84" i="107"/>
  <c r="AL84" i="107"/>
  <c r="AJ84" i="107"/>
  <c r="AE84" i="107"/>
  <c r="AG84" i="107"/>
  <c r="AF84" i="107"/>
  <c r="AC84" i="107"/>
  <c r="V84" i="107"/>
  <c r="Y84" i="107"/>
  <c r="X84" i="107"/>
  <c r="Z84" i="107"/>
  <c r="S84" i="107"/>
  <c r="R84" i="107"/>
  <c r="Q84" i="107"/>
  <c r="O84" i="107"/>
  <c r="AN83" i="107"/>
  <c r="AM83" i="107"/>
  <c r="AL83" i="107"/>
  <c r="AJ83" i="107"/>
  <c r="AG83" i="107"/>
  <c r="AF83" i="107"/>
  <c r="AE83" i="107"/>
  <c r="AC83" i="107"/>
  <c r="Z83" i="107"/>
  <c r="Y83" i="107"/>
  <c r="X83" i="107"/>
  <c r="V83" i="107"/>
  <c r="S83" i="107"/>
  <c r="R83" i="107"/>
  <c r="Q83" i="107"/>
  <c r="O83" i="107"/>
  <c r="AN82" i="107"/>
  <c r="AM82" i="107"/>
  <c r="AL82" i="107"/>
  <c r="AJ82" i="107"/>
  <c r="AG82" i="107"/>
  <c r="AF82" i="107"/>
  <c r="AE82" i="107"/>
  <c r="AC82" i="107"/>
  <c r="X82" i="107"/>
  <c r="Z82" i="107"/>
  <c r="Y82" i="107"/>
  <c r="V82" i="107"/>
  <c r="S82" i="107"/>
  <c r="R82" i="107"/>
  <c r="Q82" i="107"/>
  <c r="O82" i="107"/>
  <c r="AN81" i="107"/>
  <c r="AM81" i="107"/>
  <c r="AL81" i="107"/>
  <c r="AJ81" i="107"/>
  <c r="AG81" i="107"/>
  <c r="AF81" i="107"/>
  <c r="AE81" i="107"/>
  <c r="AC81" i="107"/>
  <c r="Z81" i="107"/>
  <c r="Y81" i="107"/>
  <c r="X81" i="107"/>
  <c r="V81" i="107"/>
  <c r="S81" i="107"/>
  <c r="R81" i="107"/>
  <c r="Q81" i="107"/>
  <c r="O81" i="107"/>
  <c r="AJ80" i="107"/>
  <c r="AL80" i="107"/>
  <c r="AM80" i="107"/>
  <c r="AN80" i="107"/>
  <c r="AG80" i="107"/>
  <c r="AF80" i="107"/>
  <c r="AE80" i="107"/>
  <c r="AC80" i="107"/>
  <c r="Z80" i="107"/>
  <c r="Y80" i="107"/>
  <c r="X80" i="107"/>
  <c r="V80" i="107"/>
  <c r="S80" i="107"/>
  <c r="R80" i="107"/>
  <c r="Q80" i="107"/>
  <c r="O80" i="107"/>
  <c r="AN79" i="107"/>
  <c r="AM79" i="107"/>
  <c r="AL79" i="107"/>
  <c r="AJ79" i="107"/>
  <c r="AG79" i="107"/>
  <c r="AF79" i="107"/>
  <c r="AE79" i="107"/>
  <c r="AC79" i="107"/>
  <c r="Z79" i="107"/>
  <c r="V79" i="107"/>
  <c r="Y79" i="107"/>
  <c r="X79" i="107"/>
  <c r="S79" i="107"/>
  <c r="R79" i="107"/>
  <c r="Q79" i="107"/>
  <c r="O79" i="107"/>
  <c r="AN78" i="107"/>
  <c r="AM78" i="107"/>
  <c r="AL78" i="107"/>
  <c r="AJ78" i="107"/>
  <c r="AG78" i="107"/>
  <c r="AF78" i="107"/>
  <c r="AE78" i="107"/>
  <c r="AC78" i="107"/>
  <c r="Z78" i="107"/>
  <c r="Y78" i="107"/>
  <c r="X78" i="107"/>
  <c r="V78" i="107"/>
  <c r="S78" i="107"/>
  <c r="R78" i="107"/>
  <c r="Q78" i="107"/>
  <c r="O78" i="107"/>
  <c r="AN77" i="107"/>
  <c r="AM77" i="107"/>
  <c r="AJ77" i="107"/>
  <c r="AL77" i="107"/>
  <c r="AF77" i="107"/>
  <c r="AE77" i="107"/>
  <c r="AC77" i="107"/>
  <c r="AG77" i="107"/>
  <c r="Z77" i="107"/>
  <c r="Y77" i="107"/>
  <c r="X77" i="107"/>
  <c r="V77" i="107"/>
  <c r="R77" i="107"/>
  <c r="O77" i="107"/>
  <c r="Q77" i="107"/>
  <c r="S77" i="107"/>
  <c r="AN76" i="107"/>
  <c r="AJ76" i="107"/>
  <c r="AL76" i="107"/>
  <c r="AM76" i="107"/>
  <c r="AC76" i="107"/>
  <c r="AE76" i="107"/>
  <c r="AF76" i="107"/>
  <c r="AG76" i="107"/>
  <c r="Z76" i="107"/>
  <c r="Y76" i="107"/>
  <c r="X76" i="107"/>
  <c r="V76" i="107"/>
  <c r="S76" i="107"/>
  <c r="R76" i="107"/>
  <c r="Q76" i="107"/>
  <c r="O76" i="107"/>
  <c r="AM75" i="107"/>
  <c r="AN75" i="107"/>
  <c r="AL75" i="107"/>
  <c r="AJ75" i="107"/>
  <c r="AG75" i="107"/>
  <c r="AC75" i="107"/>
  <c r="AE75" i="107"/>
  <c r="AF75" i="107"/>
  <c r="Z75" i="107"/>
  <c r="X75" i="107"/>
  <c r="V75" i="107"/>
  <c r="Y75" i="107"/>
  <c r="S75" i="107"/>
  <c r="R75" i="107"/>
  <c r="Q75" i="107"/>
  <c r="O75" i="107"/>
  <c r="AN74" i="107"/>
  <c r="AM74" i="107"/>
  <c r="AL74" i="107"/>
  <c r="AJ74" i="107"/>
  <c r="AE74" i="107"/>
  <c r="AC74" i="107"/>
  <c r="AG74" i="107"/>
  <c r="AF74" i="107"/>
  <c r="X74" i="107"/>
  <c r="Y74" i="107"/>
  <c r="Z74" i="107"/>
  <c r="V74" i="107"/>
  <c r="R74" i="107"/>
  <c r="S74" i="107"/>
  <c r="Q74" i="107"/>
  <c r="O74" i="107"/>
  <c r="AM73" i="107"/>
  <c r="AN73" i="107"/>
  <c r="AJ73" i="107"/>
  <c r="AL73" i="107"/>
  <c r="AG73" i="107"/>
  <c r="AF73" i="107"/>
  <c r="AE73" i="107"/>
  <c r="AC73" i="107"/>
  <c r="V73" i="107"/>
  <c r="X73" i="107"/>
  <c r="Y73" i="107"/>
  <c r="Z73" i="107"/>
  <c r="O73" i="107"/>
  <c r="Q73" i="107"/>
  <c r="R73" i="107"/>
  <c r="S73" i="107"/>
  <c r="AL72" i="107"/>
  <c r="AJ72" i="107"/>
  <c r="AN72" i="107"/>
  <c r="AM72" i="107"/>
  <c r="AG72" i="107"/>
  <c r="AF72" i="107"/>
  <c r="AE72" i="107"/>
  <c r="AC72" i="107"/>
  <c r="Z72" i="107"/>
  <c r="Y72" i="107"/>
  <c r="X72" i="107"/>
  <c r="V72" i="107"/>
  <c r="Q72" i="107"/>
  <c r="R72" i="107"/>
  <c r="S72" i="107"/>
  <c r="O72" i="107"/>
  <c r="AN71" i="107"/>
  <c r="AM71" i="107"/>
  <c r="AL71" i="107"/>
  <c r="AJ71" i="107"/>
  <c r="AG71" i="107"/>
  <c r="AF71" i="107"/>
  <c r="AC71" i="107"/>
  <c r="AE71" i="107"/>
  <c r="Z71" i="107"/>
  <c r="Y71" i="107"/>
  <c r="X71" i="107"/>
  <c r="V71" i="107"/>
  <c r="R71" i="107"/>
  <c r="S71" i="107"/>
  <c r="O71" i="107"/>
  <c r="Q71" i="107"/>
  <c r="AJ70" i="107"/>
  <c r="AL70" i="107"/>
  <c r="AM70" i="107"/>
  <c r="AN70" i="107"/>
  <c r="AF70" i="107"/>
  <c r="AG70" i="107"/>
  <c r="AC70" i="107"/>
  <c r="AE70" i="107"/>
  <c r="V70" i="107"/>
  <c r="Y70" i="107"/>
  <c r="X70" i="107"/>
  <c r="Z70" i="107"/>
  <c r="Q70" i="107"/>
  <c r="R70" i="107"/>
  <c r="S70" i="107"/>
  <c r="O70" i="107"/>
  <c r="AN69" i="107"/>
  <c r="AM69" i="107"/>
  <c r="AL69" i="107"/>
  <c r="AJ69" i="107"/>
  <c r="AC69" i="107"/>
  <c r="AG69" i="107"/>
  <c r="AF69" i="107"/>
  <c r="AE69" i="107"/>
  <c r="Z69" i="107"/>
  <c r="Y69" i="107"/>
  <c r="X69" i="107"/>
  <c r="V69" i="107"/>
  <c r="R69" i="107"/>
  <c r="Q69" i="107"/>
  <c r="O69" i="107"/>
  <c r="S69" i="107"/>
  <c r="AN68" i="107"/>
  <c r="AM68" i="107"/>
  <c r="AL68" i="107"/>
  <c r="AJ68" i="107"/>
  <c r="AE68" i="107"/>
  <c r="AF68" i="107"/>
  <c r="AG68" i="107"/>
  <c r="AC68" i="107"/>
  <c r="Z68" i="107"/>
  <c r="V68" i="107"/>
  <c r="X68" i="107"/>
  <c r="Y68" i="107"/>
  <c r="S68" i="107"/>
  <c r="R68" i="107"/>
  <c r="Q68" i="107"/>
  <c r="O68" i="107"/>
  <c r="AM67" i="107"/>
  <c r="AL67" i="107"/>
  <c r="AJ67" i="107"/>
  <c r="AN67" i="107"/>
  <c r="AG67" i="107"/>
  <c r="AF67" i="107"/>
  <c r="AE67" i="107"/>
  <c r="AC67" i="107"/>
  <c r="Y67" i="107"/>
  <c r="X67" i="107"/>
  <c r="V67" i="107"/>
  <c r="Z67" i="107"/>
  <c r="S67" i="107"/>
  <c r="R67" i="107"/>
  <c r="Q67" i="107"/>
  <c r="O67" i="107"/>
  <c r="AN66" i="107"/>
  <c r="AM66" i="107"/>
  <c r="AL66" i="107"/>
  <c r="AJ66" i="107"/>
  <c r="AG66" i="107"/>
  <c r="AC66" i="107"/>
  <c r="AE66" i="107"/>
  <c r="AF66" i="107"/>
  <c r="T66" i="107"/>
  <c r="V66" i="107"/>
  <c r="X66" i="107"/>
  <c r="Z66" i="107"/>
  <c r="Y66" i="107"/>
  <c r="S66" i="107"/>
  <c r="R66" i="107"/>
  <c r="Q66" i="107"/>
  <c r="M66" i="107"/>
  <c r="O66" i="107"/>
  <c r="AN65" i="107"/>
  <c r="AM65" i="107"/>
  <c r="AL65" i="107"/>
  <c r="AJ65" i="107"/>
  <c r="AC65" i="107"/>
  <c r="AG65" i="107"/>
  <c r="AF65" i="107"/>
  <c r="AE65" i="107"/>
  <c r="T65" i="107"/>
  <c r="V65" i="107"/>
  <c r="X65" i="107"/>
  <c r="Y65" i="107"/>
  <c r="Z65" i="107"/>
  <c r="R65" i="107"/>
  <c r="O65" i="107"/>
  <c r="Q65" i="107"/>
  <c r="S65" i="107"/>
  <c r="AL64" i="107"/>
  <c r="AH64" i="107"/>
  <c r="AN64" i="107"/>
  <c r="AJ64" i="107"/>
  <c r="AM64" i="107"/>
  <c r="AF64" i="107"/>
  <c r="AE64" i="107"/>
  <c r="AC64" i="107"/>
  <c r="AG64" i="107"/>
  <c r="AA64" i="107"/>
  <c r="V64" i="107"/>
  <c r="Y64" i="107"/>
  <c r="X64" i="107"/>
  <c r="T64" i="107"/>
  <c r="Z64" i="107"/>
  <c r="R64" i="107"/>
  <c r="M64" i="107"/>
  <c r="O64" i="107"/>
  <c r="Q64" i="107"/>
  <c r="S64" i="107"/>
  <c r="AL63" i="107"/>
  <c r="AJ63" i="107"/>
  <c r="AH63" i="107"/>
  <c r="AM63" i="107"/>
  <c r="AN63" i="107"/>
  <c r="AC63" i="107"/>
  <c r="AA63" i="107"/>
  <c r="AF63" i="107"/>
  <c r="AG63" i="107"/>
  <c r="AE63" i="107"/>
  <c r="X63" i="107"/>
  <c r="Z63" i="107"/>
  <c r="V63" i="107"/>
  <c r="T63" i="107"/>
  <c r="Y63" i="107"/>
  <c r="Q63" i="107"/>
  <c r="O63" i="107"/>
  <c r="S63" i="107"/>
  <c r="R63" i="107"/>
  <c r="AM62" i="107"/>
  <c r="AN62" i="107"/>
  <c r="AL62" i="107"/>
  <c r="AJ62" i="107"/>
  <c r="AC62" i="107"/>
  <c r="AE62" i="107"/>
  <c r="AF62" i="107"/>
  <c r="AG62" i="107"/>
  <c r="Y62" i="107"/>
  <c r="T62" i="107"/>
  <c r="X62" i="107"/>
  <c r="V62" i="107"/>
  <c r="Z62" i="107"/>
  <c r="Q62" i="107"/>
  <c r="S62" i="107"/>
  <c r="O62" i="107"/>
  <c r="R62" i="107"/>
  <c r="AL61" i="107"/>
  <c r="AN61" i="107"/>
  <c r="AH61" i="107"/>
  <c r="AM61" i="107"/>
  <c r="AJ61" i="107"/>
  <c r="AE61" i="107"/>
  <c r="AC61" i="107"/>
  <c r="AG61" i="107"/>
  <c r="AF61" i="107"/>
  <c r="AA61" i="107"/>
  <c r="V61" i="107"/>
  <c r="X61" i="107"/>
  <c r="T61" i="107"/>
  <c r="Y61" i="107"/>
  <c r="Z61" i="107"/>
  <c r="O61" i="107"/>
  <c r="M61" i="107"/>
  <c r="S61" i="107"/>
  <c r="R61" i="107"/>
  <c r="Q61" i="107"/>
  <c r="AJ60" i="107"/>
  <c r="AL60" i="107"/>
  <c r="AM60" i="107"/>
  <c r="AN60" i="107"/>
  <c r="AH60" i="107"/>
  <c r="AE60" i="107"/>
  <c r="AC60" i="107"/>
  <c r="AA60" i="107"/>
  <c r="AG60" i="107"/>
  <c r="AF60" i="107"/>
  <c r="V60" i="107"/>
  <c r="X60" i="107"/>
  <c r="Z60" i="107"/>
  <c r="T60" i="107"/>
  <c r="Y60" i="107"/>
  <c r="S60" i="107"/>
  <c r="R60" i="107"/>
  <c r="M60" i="107"/>
  <c r="Q60" i="107"/>
  <c r="O60" i="107"/>
  <c r="AH59" i="107"/>
  <c r="AM59" i="107"/>
  <c r="AL59" i="107"/>
  <c r="AJ59" i="107"/>
  <c r="AN59" i="107"/>
  <c r="AG59" i="107"/>
  <c r="AE59" i="107"/>
  <c r="AC59" i="107"/>
  <c r="AF59" i="107"/>
  <c r="AA59" i="107"/>
  <c r="Z59" i="107"/>
  <c r="Y59" i="107"/>
  <c r="X59" i="107"/>
  <c r="V59" i="107"/>
  <c r="Q59" i="107"/>
  <c r="O59" i="107"/>
  <c r="R59" i="107"/>
  <c r="S59" i="107"/>
  <c r="AL58" i="107"/>
  <c r="AM58" i="107"/>
  <c r="AN58" i="107"/>
  <c r="AJ58" i="107"/>
  <c r="AF58" i="107"/>
  <c r="AG58" i="107"/>
  <c r="AC58" i="107"/>
  <c r="AE58" i="107"/>
  <c r="Z58" i="107"/>
  <c r="Y58" i="107"/>
  <c r="V58" i="107"/>
  <c r="X58" i="107"/>
  <c r="S58" i="107"/>
  <c r="R58" i="107"/>
  <c r="Q58" i="107"/>
  <c r="O58" i="107"/>
  <c r="AN57" i="107"/>
  <c r="AJ57" i="107"/>
  <c r="AH57" i="107"/>
  <c r="AM57" i="107"/>
  <c r="AL57" i="107"/>
  <c r="AG57" i="107"/>
  <c r="AE57" i="107"/>
  <c r="AA57" i="107"/>
  <c r="AF57" i="107"/>
  <c r="AC57" i="107"/>
  <c r="Z57" i="107"/>
  <c r="X57" i="107"/>
  <c r="V57" i="107"/>
  <c r="Y57" i="107"/>
  <c r="S57" i="107"/>
  <c r="R57" i="107"/>
  <c r="Q57" i="107"/>
  <c r="O57" i="107"/>
  <c r="M57" i="107"/>
  <c r="AM56" i="107"/>
  <c r="AH56" i="107"/>
  <c r="AJ56" i="107"/>
  <c r="AN56" i="107"/>
  <c r="AL56" i="107"/>
  <c r="AG56" i="107"/>
  <c r="AE56" i="107"/>
  <c r="AC56" i="107"/>
  <c r="AA56" i="107"/>
  <c r="AF56" i="107"/>
  <c r="Z56" i="107"/>
  <c r="X56" i="107"/>
  <c r="V56" i="107"/>
  <c r="Y56" i="107"/>
  <c r="S56" i="107"/>
  <c r="R56" i="107"/>
  <c r="O56" i="107"/>
  <c r="Q56" i="107"/>
  <c r="M56" i="107"/>
  <c r="AM55" i="107"/>
  <c r="AL55" i="107"/>
  <c r="AN55" i="107"/>
  <c r="AG55" i="107"/>
  <c r="AA55" i="107"/>
  <c r="AF55" i="107"/>
  <c r="AE55" i="107"/>
  <c r="AC55" i="107"/>
  <c r="T55" i="107"/>
  <c r="V55" i="107"/>
  <c r="Z55" i="107"/>
  <c r="X55" i="107"/>
  <c r="Y55" i="107"/>
  <c r="R55" i="107"/>
  <c r="M55" i="107"/>
  <c r="O55" i="107"/>
  <c r="Q55" i="107"/>
  <c r="S55" i="107"/>
  <c r="AH52" i="107"/>
  <c r="AJ52" i="107"/>
  <c r="AM52" i="107"/>
  <c r="AN52" i="107"/>
  <c r="AL52" i="107"/>
  <c r="AF52" i="107"/>
  <c r="AA52" i="107"/>
  <c r="AE52" i="107"/>
  <c r="AG52" i="107"/>
  <c r="AC52" i="107"/>
  <c r="X52" i="107"/>
  <c r="V52" i="107"/>
  <c r="Y52" i="107"/>
  <c r="T52" i="107"/>
  <c r="Z52" i="107"/>
  <c r="S52" i="107"/>
  <c r="Q52" i="107"/>
  <c r="O52" i="107"/>
  <c r="R52" i="107"/>
  <c r="M52" i="107"/>
  <c r="L52" i="107" s="1"/>
  <c r="AJ51" i="107"/>
  <c r="AN51" i="107"/>
  <c r="AM51" i="107"/>
  <c r="AL51" i="107"/>
  <c r="AH51" i="107"/>
  <c r="AC51" i="107"/>
  <c r="AA51" i="107"/>
  <c r="AE51" i="107"/>
  <c r="AF51" i="107"/>
  <c r="AG51" i="107"/>
  <c r="Z51" i="107"/>
  <c r="X51" i="107"/>
  <c r="T51" i="107"/>
  <c r="Y51" i="107"/>
  <c r="V51" i="107"/>
  <c r="Q51" i="107"/>
  <c r="R51" i="107"/>
  <c r="M51" i="107"/>
  <c r="O51" i="107"/>
  <c r="S51" i="107"/>
  <c r="AN50" i="107"/>
  <c r="AM50" i="107"/>
  <c r="AL50" i="107"/>
  <c r="AJ50" i="107"/>
  <c r="AH50" i="107"/>
  <c r="AC50" i="107"/>
  <c r="AG50" i="107"/>
  <c r="AE50" i="107"/>
  <c r="AF50" i="107"/>
  <c r="AA50" i="107"/>
  <c r="Z50" i="107"/>
  <c r="X50" i="107"/>
  <c r="Y50" i="107"/>
  <c r="T50" i="107"/>
  <c r="V50" i="107"/>
  <c r="Q50" i="107"/>
  <c r="M50" i="107"/>
  <c r="L50" i="107" s="1"/>
  <c r="S50" i="107"/>
  <c r="O50" i="107"/>
  <c r="R50" i="107"/>
  <c r="AL49" i="107"/>
  <c r="AM49" i="107"/>
  <c r="AN49" i="107"/>
  <c r="AH49" i="107"/>
  <c r="AJ49" i="107"/>
  <c r="AF49" i="107"/>
  <c r="AG49" i="107"/>
  <c r="AE49" i="107"/>
  <c r="AC49" i="107"/>
  <c r="AA49" i="107"/>
  <c r="Z49" i="107"/>
  <c r="Y49" i="107"/>
  <c r="T49" i="107"/>
  <c r="V49" i="107"/>
  <c r="X49" i="107"/>
  <c r="O49" i="107"/>
  <c r="R49" i="107"/>
  <c r="S49" i="107"/>
  <c r="M49" i="107"/>
  <c r="L49" i="107" s="1"/>
  <c r="Q49" i="107"/>
  <c r="AJ48" i="107"/>
  <c r="AL48" i="107"/>
  <c r="AN48" i="107"/>
  <c r="AM48" i="107"/>
  <c r="AH48" i="107"/>
  <c r="AF48" i="107"/>
  <c r="AA48" i="107"/>
  <c r="AC48" i="107"/>
  <c r="AG48" i="107"/>
  <c r="AE48" i="107"/>
  <c r="Y48" i="107"/>
  <c r="X48" i="107"/>
  <c r="Z48" i="107"/>
  <c r="T48" i="107"/>
  <c r="V48" i="107"/>
  <c r="O48" i="107"/>
  <c r="R48" i="107"/>
  <c r="M48" i="107"/>
  <c r="L48" i="107" s="1"/>
  <c r="Q48" i="107"/>
  <c r="S48" i="107"/>
  <c r="AL47" i="107"/>
  <c r="AJ47" i="107"/>
  <c r="AN47" i="107"/>
  <c r="AM47" i="107"/>
  <c r="AH47" i="107"/>
  <c r="AE47" i="107"/>
  <c r="AC47" i="107"/>
  <c r="AA47" i="107"/>
  <c r="AG47" i="107"/>
  <c r="AF47" i="107"/>
  <c r="X47" i="107"/>
  <c r="Z47" i="107"/>
  <c r="Y47" i="107"/>
  <c r="V47" i="107"/>
  <c r="T47" i="107"/>
  <c r="O47" i="107"/>
  <c r="M47" i="107"/>
  <c r="S47" i="107"/>
  <c r="R47" i="107"/>
  <c r="Q47" i="107"/>
  <c r="AJ46" i="107"/>
  <c r="AH46" i="107"/>
  <c r="AM46" i="107"/>
  <c r="AN46" i="107"/>
  <c r="AL46" i="107"/>
  <c r="AA46" i="107"/>
  <c r="AC46" i="107"/>
  <c r="AF46" i="107"/>
  <c r="AG46" i="107"/>
  <c r="AE46" i="107"/>
  <c r="Z46" i="107"/>
  <c r="X46" i="107"/>
  <c r="T46" i="107"/>
  <c r="Y46" i="107"/>
  <c r="V46" i="107"/>
  <c r="S46" i="107"/>
  <c r="Q46" i="107"/>
  <c r="O46" i="107"/>
  <c r="M46" i="107"/>
  <c r="R46" i="107"/>
  <c r="AJ44" i="107"/>
  <c r="AL44" i="107"/>
  <c r="AN44" i="107"/>
  <c r="AH44" i="107"/>
  <c r="AM44" i="107"/>
  <c r="AF44" i="107"/>
  <c r="AE44" i="107"/>
  <c r="AC44" i="107"/>
  <c r="AA44" i="107"/>
  <c r="AG44" i="107"/>
  <c r="Z44" i="107"/>
  <c r="Y44" i="107"/>
  <c r="X44" i="107"/>
  <c r="T44" i="107"/>
  <c r="V44" i="107"/>
  <c r="M44" i="107"/>
  <c r="L44" i="107" s="1"/>
  <c r="R44" i="107"/>
  <c r="S44" i="107"/>
  <c r="Q44" i="107"/>
  <c r="O44" i="107"/>
  <c r="AM43" i="107"/>
  <c r="AL43" i="107"/>
  <c r="AJ43" i="107"/>
  <c r="AN43" i="107"/>
  <c r="AH43" i="107"/>
  <c r="AG43" i="107"/>
  <c r="AF43" i="107"/>
  <c r="AA43" i="107"/>
  <c r="AC43" i="107"/>
  <c r="AE43" i="107"/>
  <c r="Y43" i="107"/>
  <c r="Z43" i="107"/>
  <c r="X43" i="107"/>
  <c r="T43" i="107"/>
  <c r="O43" i="107"/>
  <c r="L43" i="107" s="1"/>
  <c r="Q43" i="107"/>
  <c r="S43" i="107"/>
  <c r="R43" i="107"/>
  <c r="AH42" i="107"/>
  <c r="AM42" i="107"/>
  <c r="AJ42" i="107"/>
  <c r="AL42" i="107"/>
  <c r="AN42" i="107"/>
  <c r="AG42" i="107"/>
  <c r="AE42" i="107"/>
  <c r="AF42" i="107"/>
  <c r="AC42" i="107"/>
  <c r="AA42" i="107"/>
  <c r="X42" i="107"/>
  <c r="Y42" i="107"/>
  <c r="Z42" i="107"/>
  <c r="V42" i="107"/>
  <c r="T42" i="107"/>
  <c r="M42" i="107"/>
  <c r="L42" i="107" s="1"/>
  <c r="Q42" i="107"/>
  <c r="R42" i="107"/>
  <c r="O42" i="107"/>
  <c r="AH40" i="107"/>
  <c r="AN40" i="107"/>
  <c r="AM40" i="107"/>
  <c r="AL40" i="107"/>
  <c r="AJ40" i="107"/>
  <c r="AE40" i="107"/>
  <c r="AA40" i="107"/>
  <c r="AC40" i="107"/>
  <c r="AG40" i="107"/>
  <c r="AF40" i="107"/>
  <c r="Y40" i="107"/>
  <c r="Z40" i="107"/>
  <c r="X40" i="107"/>
  <c r="V40" i="107"/>
  <c r="S40" i="107"/>
  <c r="R40" i="107"/>
  <c r="Q40" i="107"/>
  <c r="M40" i="107"/>
  <c r="L40" i="107" s="1"/>
  <c r="O40" i="107"/>
  <c r="AG39" i="107"/>
  <c r="AF39" i="107"/>
  <c r="AE39" i="107"/>
  <c r="AC39" i="107"/>
  <c r="Z39" i="107"/>
  <c r="Y39" i="107"/>
  <c r="X39" i="107"/>
  <c r="V39" i="107"/>
  <c r="S39" i="107"/>
  <c r="R39" i="107"/>
  <c r="Q39" i="107"/>
  <c r="O39" i="107"/>
  <c r="L39" i="107" s="1"/>
  <c r="AN38" i="107"/>
  <c r="AM38" i="107"/>
  <c r="AL38" i="107"/>
  <c r="AJ38" i="107"/>
  <c r="AG38" i="107"/>
  <c r="AF38" i="107"/>
  <c r="AE38" i="107"/>
  <c r="AC38" i="107"/>
  <c r="X38" i="107"/>
  <c r="Y38" i="107"/>
  <c r="Z38" i="107"/>
  <c r="V38" i="107"/>
  <c r="S38" i="107"/>
  <c r="R38" i="107"/>
  <c r="Q38" i="107"/>
  <c r="O38" i="107"/>
  <c r="L38" i="107" s="1"/>
  <c r="AL37" i="107"/>
  <c r="AJ37" i="107"/>
  <c r="AN37" i="107"/>
  <c r="AM37" i="107"/>
  <c r="AC37" i="107"/>
  <c r="AG37" i="107"/>
  <c r="AF37" i="107"/>
  <c r="AE37" i="107"/>
  <c r="V37" i="107"/>
  <c r="X37" i="107"/>
  <c r="Y37" i="107"/>
  <c r="Z37" i="107"/>
  <c r="R37" i="107"/>
  <c r="S37" i="107"/>
  <c r="Q37" i="107"/>
  <c r="O37" i="107"/>
  <c r="L37" i="107" s="1"/>
  <c r="AM36" i="107"/>
  <c r="AN36" i="107"/>
  <c r="AL36" i="107"/>
  <c r="AJ36" i="107"/>
  <c r="AE36" i="107"/>
  <c r="AC36" i="107"/>
  <c r="AF36" i="107"/>
  <c r="AG36" i="107"/>
  <c r="S36" i="107"/>
  <c r="O36" i="107"/>
  <c r="Q36" i="107"/>
  <c r="R36" i="107"/>
  <c r="AN35" i="107"/>
  <c r="AM35" i="107"/>
  <c r="AL35" i="107"/>
  <c r="AJ35" i="107"/>
  <c r="AG35" i="107"/>
  <c r="AF35" i="107"/>
  <c r="AE35" i="107"/>
  <c r="AC35" i="107"/>
  <c r="Z35" i="107"/>
  <c r="Y35" i="107"/>
  <c r="X35" i="107"/>
  <c r="V35" i="107"/>
  <c r="S35" i="107"/>
  <c r="R35" i="107"/>
  <c r="Q35" i="107"/>
  <c r="O35" i="107"/>
  <c r="AN33" i="107"/>
  <c r="AM33" i="107"/>
  <c r="AL33" i="107"/>
  <c r="AJ33" i="107"/>
  <c r="AC33" i="107"/>
  <c r="AG33" i="107"/>
  <c r="AF33" i="107"/>
  <c r="AE33" i="107"/>
  <c r="AA33" i="107"/>
  <c r="V33" i="107"/>
  <c r="X33" i="107"/>
  <c r="Z33" i="107"/>
  <c r="Y33" i="107"/>
  <c r="T33" i="107"/>
  <c r="R33" i="107"/>
  <c r="M33" i="107"/>
  <c r="S33" i="107"/>
  <c r="Q33" i="107"/>
  <c r="O33" i="107"/>
  <c r="AN32" i="107"/>
  <c r="AM32" i="107"/>
  <c r="AL32" i="107"/>
  <c r="AC32" i="107"/>
  <c r="AF32" i="107"/>
  <c r="AG32" i="107"/>
  <c r="AE32" i="107"/>
  <c r="Z32" i="107"/>
  <c r="X32" i="107"/>
  <c r="Y32" i="107"/>
  <c r="V32" i="107"/>
  <c r="R32" i="107"/>
  <c r="M32" i="107"/>
  <c r="Q32" i="107"/>
  <c r="S32" i="107"/>
  <c r="O32" i="107"/>
  <c r="AH31" i="107"/>
  <c r="AJ31" i="107"/>
  <c r="AL31" i="107"/>
  <c r="AM31" i="107"/>
  <c r="AN31" i="107"/>
  <c r="AC31" i="107"/>
  <c r="AF31" i="107"/>
  <c r="AE31" i="107"/>
  <c r="AG31" i="107"/>
  <c r="X31" i="107"/>
  <c r="Y31" i="107"/>
  <c r="Z31" i="107"/>
  <c r="V31" i="107"/>
  <c r="S31" i="107"/>
  <c r="R31" i="107"/>
  <c r="Q31" i="107"/>
  <c r="O31" i="107"/>
  <c r="L31" i="107" s="1"/>
  <c r="AJ30" i="107"/>
  <c r="AN30" i="107"/>
  <c r="AM30" i="107"/>
  <c r="AL30" i="107"/>
  <c r="AH30" i="107"/>
  <c r="AC30" i="107"/>
  <c r="AF30" i="107"/>
  <c r="AE30" i="107"/>
  <c r="AG30" i="107"/>
  <c r="AA30" i="107"/>
  <c r="V30" i="107"/>
  <c r="Z30" i="107"/>
  <c r="Y30" i="107"/>
  <c r="X30" i="107"/>
  <c r="T30" i="107"/>
  <c r="O30" i="107"/>
  <c r="S30" i="107"/>
  <c r="R30" i="107"/>
  <c r="Q30" i="107"/>
  <c r="M30" i="107"/>
  <c r="L30" i="107" s="1"/>
  <c r="M50" i="7"/>
  <c r="O50" i="7"/>
  <c r="Q50" i="7"/>
  <c r="R50" i="7"/>
  <c r="S50" i="7"/>
  <c r="V50" i="7"/>
  <c r="X50" i="7"/>
  <c r="Y50" i="7"/>
  <c r="Z50" i="7"/>
  <c r="T50" i="7"/>
  <c r="O52" i="7"/>
  <c r="M52" i="7"/>
  <c r="Q52" i="7"/>
  <c r="R52" i="7"/>
  <c r="S52" i="7"/>
  <c r="AN52" i="7"/>
  <c r="AH52" i="7"/>
  <c r="AJ52" i="7"/>
  <c r="AL52" i="7"/>
  <c r="AM52" i="7"/>
  <c r="C1" i="106"/>
  <c r="C8" i="106" s="1"/>
  <c r="L8" i="106" s="1"/>
  <c r="L13" i="106"/>
  <c r="L14" i="106"/>
  <c r="L15" i="106"/>
  <c r="L17" i="106"/>
  <c r="L18" i="106"/>
  <c r="M30" i="106"/>
  <c r="N30" i="106"/>
  <c r="O30" i="106" s="1"/>
  <c r="P30" i="106"/>
  <c r="R30" i="106"/>
  <c r="S30" i="106"/>
  <c r="U30" i="106"/>
  <c r="V30" i="106" s="1"/>
  <c r="W30" i="106"/>
  <c r="X30" i="106"/>
  <c r="Z30" i="106"/>
  <c r="AA30" i="106"/>
  <c r="AB30" i="106"/>
  <c r="AE30" i="106" s="1"/>
  <c r="AC30" i="106"/>
  <c r="AD30" i="106"/>
  <c r="AF30" i="106"/>
  <c r="AH30" i="106"/>
  <c r="AI30" i="106"/>
  <c r="AK30" i="106"/>
  <c r="AN30" i="106"/>
  <c r="N31" i="106"/>
  <c r="P31" i="106"/>
  <c r="S31" i="106"/>
  <c r="U31" i="106"/>
  <c r="V31" i="106" s="1"/>
  <c r="W31" i="106"/>
  <c r="AA31" i="106"/>
  <c r="AB31" i="106"/>
  <c r="AC31" i="106"/>
  <c r="AD31" i="106"/>
  <c r="AE31" i="106"/>
  <c r="AF31" i="106"/>
  <c r="AG31" i="106"/>
  <c r="AI31" i="106"/>
  <c r="AL31" i="106" s="1"/>
  <c r="AK31" i="106"/>
  <c r="N32" i="106"/>
  <c r="P32" i="106"/>
  <c r="Q32" i="106"/>
  <c r="T32" i="106"/>
  <c r="U32" i="106"/>
  <c r="V32" i="106"/>
  <c r="W32" i="106"/>
  <c r="X32" i="106"/>
  <c r="Y32" i="106"/>
  <c r="Z32" i="106"/>
  <c r="AA32" i="106"/>
  <c r="AB32" i="106"/>
  <c r="AC32" i="106" s="1"/>
  <c r="AD32" i="106"/>
  <c r="AF32" i="106"/>
  <c r="AG32" i="106"/>
  <c r="AI32" i="106"/>
  <c r="AJ32" i="106" s="1"/>
  <c r="AK32" i="106"/>
  <c r="AL32" i="106"/>
  <c r="AN32" i="106"/>
  <c r="N33" i="106"/>
  <c r="O33" i="106" s="1"/>
  <c r="P33" i="106"/>
  <c r="Q33" i="106"/>
  <c r="S33" i="106"/>
  <c r="T33" i="106"/>
  <c r="U33" i="106"/>
  <c r="X33" i="106" s="1"/>
  <c r="V33" i="106"/>
  <c r="W33" i="106"/>
  <c r="Y33" i="106"/>
  <c r="AB33" i="106"/>
  <c r="AG33" i="106" s="1"/>
  <c r="AD33" i="106"/>
  <c r="AI33" i="106"/>
  <c r="AJ33" i="106"/>
  <c r="AK33" i="106"/>
  <c r="R34" i="106"/>
  <c r="N35" i="106"/>
  <c r="S35" i="106" s="1"/>
  <c r="P35" i="106"/>
  <c r="U35" i="106"/>
  <c r="V35" i="106"/>
  <c r="W35" i="106"/>
  <c r="AA35" i="106"/>
  <c r="AB35" i="106"/>
  <c r="AE35" i="106" s="1"/>
  <c r="AC35" i="106"/>
  <c r="AD35" i="106"/>
  <c r="AF35" i="106"/>
  <c r="AG35" i="106"/>
  <c r="AI35" i="106"/>
  <c r="AL35" i="106" s="1"/>
  <c r="AK35" i="106"/>
  <c r="N36" i="106"/>
  <c r="Q36" i="106" s="1"/>
  <c r="P36" i="106"/>
  <c r="T36" i="106"/>
  <c r="U36" i="106"/>
  <c r="V36" i="106"/>
  <c r="W36" i="106"/>
  <c r="X36" i="106"/>
  <c r="Y36" i="106"/>
  <c r="Z36" i="106"/>
  <c r="AA36" i="106"/>
  <c r="AB36" i="106"/>
  <c r="AC36" i="106" s="1"/>
  <c r="AD36" i="106"/>
  <c r="AF36" i="106"/>
  <c r="AG36" i="106"/>
  <c r="AI36" i="106"/>
  <c r="AL36" i="106" s="1"/>
  <c r="AK36" i="106"/>
  <c r="N37" i="106"/>
  <c r="Q37" i="106" s="1"/>
  <c r="P37" i="106"/>
  <c r="T37" i="106"/>
  <c r="U37" i="106"/>
  <c r="X37" i="106" s="1"/>
  <c r="V37" i="106"/>
  <c r="W37" i="106"/>
  <c r="Y37" i="106"/>
  <c r="AA37" i="106"/>
  <c r="AB37" i="106"/>
  <c r="AD37" i="106"/>
  <c r="AG37" i="106"/>
  <c r="AI37" i="106"/>
  <c r="AJ37" i="106"/>
  <c r="AK37" i="106"/>
  <c r="AL37" i="106"/>
  <c r="N38" i="106"/>
  <c r="O38" i="106"/>
  <c r="P38" i="106"/>
  <c r="T38" i="106"/>
  <c r="U38" i="106"/>
  <c r="V38" i="106"/>
  <c r="W38" i="106"/>
  <c r="X38" i="106"/>
  <c r="Y38" i="106"/>
  <c r="Z38" i="106"/>
  <c r="AB38" i="106"/>
  <c r="AD38" i="106"/>
  <c r="AE38" i="106"/>
  <c r="AG38" i="106"/>
  <c r="AH38" i="106"/>
  <c r="AI38" i="106"/>
  <c r="AJ38" i="106"/>
  <c r="AK38" i="106"/>
  <c r="AL38" i="106"/>
  <c r="AM38" i="106"/>
  <c r="AN38" i="106"/>
  <c r="M39" i="106"/>
  <c r="N39" i="106"/>
  <c r="O39" i="106"/>
  <c r="P39" i="106"/>
  <c r="Q39" i="106"/>
  <c r="R39" i="106"/>
  <c r="S39" i="106"/>
  <c r="T39" i="106"/>
  <c r="U39" i="106"/>
  <c r="V39" i="106" s="1"/>
  <c r="W39" i="106"/>
  <c r="Y39" i="106"/>
  <c r="Z39" i="106"/>
  <c r="AB39" i="106"/>
  <c r="AD39" i="106"/>
  <c r="AE39" i="106"/>
  <c r="AG39" i="106"/>
  <c r="AH39" i="106"/>
  <c r="AI39" i="106"/>
  <c r="AL39" i="106" s="1"/>
  <c r="AJ39" i="106"/>
  <c r="AK39" i="106"/>
  <c r="AM39" i="106"/>
  <c r="R40" i="106"/>
  <c r="N41" i="106"/>
  <c r="Q41" i="106" s="1"/>
  <c r="P41" i="106"/>
  <c r="T41" i="106"/>
  <c r="U41" i="106"/>
  <c r="X41" i="106" s="1"/>
  <c r="V41" i="106"/>
  <c r="W41" i="106"/>
  <c r="Y41" i="106"/>
  <c r="AA41" i="106"/>
  <c r="AB41" i="106"/>
  <c r="AD41" i="106"/>
  <c r="AG41" i="106"/>
  <c r="AI41" i="106"/>
  <c r="AJ41" i="106"/>
  <c r="AK41" i="106"/>
  <c r="AL41" i="106"/>
  <c r="N42" i="106"/>
  <c r="O42" i="106"/>
  <c r="P42" i="106"/>
  <c r="T42" i="106"/>
  <c r="U42" i="106"/>
  <c r="V42" i="106"/>
  <c r="W42" i="106"/>
  <c r="X42" i="106"/>
  <c r="Y42" i="106"/>
  <c r="Z42" i="106"/>
  <c r="AB42" i="106"/>
  <c r="AD42" i="106"/>
  <c r="AE42" i="106"/>
  <c r="AG42" i="106"/>
  <c r="AH42" i="106"/>
  <c r="AI42" i="106"/>
  <c r="AJ42" i="106"/>
  <c r="AK42" i="106"/>
  <c r="AL42" i="106"/>
  <c r="AM42" i="106"/>
  <c r="AN42" i="106"/>
  <c r="M43" i="106"/>
  <c r="N43" i="106"/>
  <c r="O43" i="106"/>
  <c r="P43" i="106"/>
  <c r="Q43" i="106"/>
  <c r="R43" i="106"/>
  <c r="S43" i="106"/>
  <c r="T43" i="106"/>
  <c r="U43" i="106"/>
  <c r="V43" i="106" s="1"/>
  <c r="W43" i="106"/>
  <c r="Y43" i="106"/>
  <c r="Z43" i="106"/>
  <c r="AB43" i="106"/>
  <c r="AD43" i="106"/>
  <c r="AE43" i="106"/>
  <c r="AG43" i="106"/>
  <c r="AH43" i="106"/>
  <c r="AI43" i="106"/>
  <c r="AL43" i="106" s="1"/>
  <c r="AJ43" i="106"/>
  <c r="AK43" i="106"/>
  <c r="AM43" i="106"/>
  <c r="R44" i="106"/>
  <c r="N45" i="106"/>
  <c r="Q45" i="106" s="1"/>
  <c r="P45" i="106"/>
  <c r="T45" i="106"/>
  <c r="U45" i="106"/>
  <c r="X45" i="106" s="1"/>
  <c r="V45" i="106"/>
  <c r="W45" i="106"/>
  <c r="Y45" i="106"/>
  <c r="AA45" i="106"/>
  <c r="AB45" i="106"/>
  <c r="AD45" i="106"/>
  <c r="AG45" i="106"/>
  <c r="AI45" i="106"/>
  <c r="AJ45" i="106"/>
  <c r="AK45" i="106"/>
  <c r="AL45" i="106"/>
  <c r="N46" i="106"/>
  <c r="O46" i="106"/>
  <c r="P46" i="106"/>
  <c r="T46" i="106"/>
  <c r="U46" i="106"/>
  <c r="V46" i="106"/>
  <c r="W46" i="106"/>
  <c r="X46" i="106"/>
  <c r="Y46" i="106"/>
  <c r="Z46" i="106"/>
  <c r="AB46" i="106"/>
  <c r="AD46" i="106"/>
  <c r="AE46" i="106"/>
  <c r="AG46" i="106"/>
  <c r="AH46" i="106"/>
  <c r="AI46" i="106"/>
  <c r="AJ46" i="106"/>
  <c r="AK46" i="106"/>
  <c r="AL46" i="106"/>
  <c r="AM46" i="106"/>
  <c r="AN46" i="106"/>
  <c r="M47" i="106"/>
  <c r="N47" i="106"/>
  <c r="O47" i="106"/>
  <c r="P47" i="106"/>
  <c r="Q47" i="106"/>
  <c r="R47" i="106"/>
  <c r="S47" i="106"/>
  <c r="T47" i="106"/>
  <c r="U47" i="106"/>
  <c r="V47" i="106" s="1"/>
  <c r="W47" i="106"/>
  <c r="Y47" i="106"/>
  <c r="Z47" i="106"/>
  <c r="AB47" i="106"/>
  <c r="AD47" i="106"/>
  <c r="AE47" i="106"/>
  <c r="AG47" i="106"/>
  <c r="AH47" i="106"/>
  <c r="AI47" i="106"/>
  <c r="AL47" i="106" s="1"/>
  <c r="AJ47" i="106"/>
  <c r="AK47" i="106"/>
  <c r="AM47" i="106"/>
  <c r="M48" i="106"/>
  <c r="N48" i="106"/>
  <c r="Q48" i="106" s="1"/>
  <c r="O48" i="106"/>
  <c r="P48" i="106"/>
  <c r="R48" i="106"/>
  <c r="T48" i="106"/>
  <c r="U48" i="106"/>
  <c r="W48" i="106"/>
  <c r="Z48" i="106"/>
  <c r="AB48" i="106"/>
  <c r="AC48" i="106"/>
  <c r="AD48" i="106"/>
  <c r="AH48" i="106"/>
  <c r="AI48" i="106"/>
  <c r="AJ48" i="106"/>
  <c r="AK48" i="106"/>
  <c r="AL48" i="106"/>
  <c r="AM48" i="106"/>
  <c r="AN48" i="106"/>
  <c r="R49" i="106"/>
  <c r="N50" i="106"/>
  <c r="O50" i="106"/>
  <c r="P50" i="106"/>
  <c r="Q50" i="106"/>
  <c r="T50" i="106"/>
  <c r="U50" i="106"/>
  <c r="V50" i="106"/>
  <c r="W50" i="106"/>
  <c r="X50" i="106"/>
  <c r="Y50" i="106"/>
  <c r="Z50" i="106"/>
  <c r="AB50" i="106"/>
  <c r="AE50" i="106" s="1"/>
  <c r="AD50" i="106"/>
  <c r="AH50" i="106"/>
  <c r="AI50" i="106"/>
  <c r="AJ50" i="106"/>
  <c r="AK50" i="106"/>
  <c r="AL50" i="106"/>
  <c r="AM50" i="106"/>
  <c r="AN50" i="106"/>
  <c r="M51" i="106"/>
  <c r="N51" i="106"/>
  <c r="O51" i="106"/>
  <c r="P51" i="106"/>
  <c r="Q51" i="106"/>
  <c r="R51" i="106"/>
  <c r="S51" i="106"/>
  <c r="T51" i="106"/>
  <c r="U51" i="106"/>
  <c r="V51" i="106" s="1"/>
  <c r="W51" i="106"/>
  <c r="Y51" i="106"/>
  <c r="Z51" i="106"/>
  <c r="AB51" i="106"/>
  <c r="AE51" i="106" s="1"/>
  <c r="AD51" i="106"/>
  <c r="AH51" i="106"/>
  <c r="AI51" i="106"/>
  <c r="AL51" i="106" s="1"/>
  <c r="AJ51" i="106"/>
  <c r="AK51" i="106"/>
  <c r="AM51" i="106"/>
  <c r="M52" i="106"/>
  <c r="N52" i="106"/>
  <c r="Q52" i="106" s="1"/>
  <c r="O52" i="106"/>
  <c r="P52" i="106"/>
  <c r="R52" i="106"/>
  <c r="U52" i="106"/>
  <c r="T52" i="106" s="1"/>
  <c r="W52" i="106"/>
  <c r="AB52" i="106"/>
  <c r="AC52" i="106" s="1"/>
  <c r="AD52" i="106"/>
  <c r="AE52" i="106"/>
  <c r="AH52" i="106"/>
  <c r="AI52" i="106"/>
  <c r="AJ52" i="106"/>
  <c r="AK52" i="106"/>
  <c r="AL52" i="106"/>
  <c r="AM52" i="106"/>
  <c r="AN52" i="106"/>
  <c r="M53" i="106"/>
  <c r="N53" i="106"/>
  <c r="O53" i="106"/>
  <c r="P53" i="106"/>
  <c r="Q53" i="106"/>
  <c r="R53" i="106"/>
  <c r="S53" i="106"/>
  <c r="U53" i="106"/>
  <c r="X53" i="106" s="1"/>
  <c r="W53" i="106"/>
  <c r="Z53" i="106"/>
  <c r="AA53" i="106"/>
  <c r="AB53" i="106"/>
  <c r="AC53" i="106"/>
  <c r="AD53" i="106"/>
  <c r="AE53" i="106"/>
  <c r="AF53" i="106"/>
  <c r="AG53" i="106"/>
  <c r="AH53" i="106"/>
  <c r="AI53" i="106"/>
  <c r="AJ53" i="106" s="1"/>
  <c r="AK53" i="106"/>
  <c r="AM53" i="106"/>
  <c r="AN53" i="106"/>
  <c r="M54" i="106"/>
  <c r="N54" i="106"/>
  <c r="O54" i="106" s="1"/>
  <c r="P54" i="106"/>
  <c r="R54" i="106"/>
  <c r="S54" i="106"/>
  <c r="U54" i="106"/>
  <c r="W54" i="106"/>
  <c r="X54" i="106"/>
  <c r="AA54" i="106"/>
  <c r="AB54" i="106"/>
  <c r="AE54" i="106" s="1"/>
  <c r="AC54" i="106"/>
  <c r="AD54" i="106"/>
  <c r="AF54" i="106"/>
  <c r="AI54" i="106"/>
  <c r="AK54" i="106"/>
  <c r="AN54" i="106"/>
  <c r="R55" i="106"/>
  <c r="M56" i="106"/>
  <c r="N56" i="106"/>
  <c r="Q56" i="106" s="1"/>
  <c r="O56" i="106"/>
  <c r="P56" i="106"/>
  <c r="R56" i="106"/>
  <c r="T56" i="106"/>
  <c r="U56" i="106"/>
  <c r="W56" i="106"/>
  <c r="Z56" i="106"/>
  <c r="AB56" i="106"/>
  <c r="AC56" i="106"/>
  <c r="AD56" i="106"/>
  <c r="AH56" i="106"/>
  <c r="AI56" i="106"/>
  <c r="AJ56" i="106"/>
  <c r="AK56" i="106"/>
  <c r="AL56" i="106"/>
  <c r="AM56" i="106"/>
  <c r="AN56" i="106"/>
  <c r="M57" i="106"/>
  <c r="N57" i="106"/>
  <c r="O57" i="106"/>
  <c r="P57" i="106"/>
  <c r="Q57" i="106"/>
  <c r="R57" i="106"/>
  <c r="S57" i="106"/>
  <c r="U57" i="106"/>
  <c r="Z57" i="106" s="1"/>
  <c r="W57" i="106"/>
  <c r="X57" i="106"/>
  <c r="AA57" i="106"/>
  <c r="AB57" i="106"/>
  <c r="AC57" i="106"/>
  <c r="AD57" i="106"/>
  <c r="AE57" i="106"/>
  <c r="AF57" i="106"/>
  <c r="AG57" i="106"/>
  <c r="AH57" i="106"/>
  <c r="AI57" i="106"/>
  <c r="AJ57" i="106" s="1"/>
  <c r="AK57" i="106"/>
  <c r="AM57" i="106"/>
  <c r="AN57" i="106"/>
  <c r="M58" i="106"/>
  <c r="N58" i="106"/>
  <c r="O58" i="106" s="1"/>
  <c r="P58" i="106"/>
  <c r="R58" i="106"/>
  <c r="S58" i="106"/>
  <c r="U58" i="106"/>
  <c r="W58" i="106"/>
  <c r="AA58" i="106"/>
  <c r="AB58" i="106"/>
  <c r="AE58" i="106" s="1"/>
  <c r="AC58" i="106"/>
  <c r="AD58" i="106"/>
  <c r="AF58" i="106"/>
  <c r="AI58" i="106"/>
  <c r="AN58" i="106" s="1"/>
  <c r="AK58" i="106"/>
  <c r="M59" i="106"/>
  <c r="N59" i="106"/>
  <c r="P59" i="106"/>
  <c r="S59" i="106"/>
  <c r="U59" i="106"/>
  <c r="V59" i="106"/>
  <c r="W59" i="106"/>
  <c r="X59" i="106"/>
  <c r="AA59" i="106"/>
  <c r="AB59" i="106"/>
  <c r="AC59" i="106"/>
  <c r="AD59" i="106"/>
  <c r="AE59" i="106"/>
  <c r="AF59" i="106"/>
  <c r="AG59" i="106"/>
  <c r="AI59" i="106"/>
  <c r="AL59" i="106" s="1"/>
  <c r="AK59" i="106"/>
  <c r="AN59" i="106"/>
  <c r="N60" i="106"/>
  <c r="P60" i="106"/>
  <c r="T60" i="106"/>
  <c r="U60" i="106"/>
  <c r="V60" i="106"/>
  <c r="W60" i="106"/>
  <c r="X60" i="106"/>
  <c r="Y60" i="106"/>
  <c r="Z60" i="106"/>
  <c r="AA60" i="106"/>
  <c r="AB60" i="106"/>
  <c r="AC60" i="106" s="1"/>
  <c r="AD60" i="106"/>
  <c r="AF60" i="106"/>
  <c r="AG60" i="106"/>
  <c r="AI60" i="106"/>
  <c r="AN60" i="106" s="1"/>
  <c r="AK60" i="106"/>
  <c r="N61" i="106"/>
  <c r="P61" i="106"/>
  <c r="Q61" i="106"/>
  <c r="S61" i="106"/>
  <c r="T61" i="106"/>
  <c r="U61" i="106"/>
  <c r="X61" i="106" s="1"/>
  <c r="V61" i="106"/>
  <c r="W61" i="106"/>
  <c r="Y61" i="106"/>
  <c r="AB61" i="106"/>
  <c r="AA61" i="106" s="1"/>
  <c r="AD61" i="106"/>
  <c r="AI61" i="106"/>
  <c r="AJ61" i="106"/>
  <c r="AK61" i="106"/>
  <c r="AL61" i="106"/>
  <c r="R62" i="106"/>
  <c r="N63" i="106"/>
  <c r="O63" i="106"/>
  <c r="P63" i="106"/>
  <c r="T63" i="106"/>
  <c r="U63" i="106"/>
  <c r="V63" i="106"/>
  <c r="W63" i="106"/>
  <c r="X63" i="106"/>
  <c r="Y63" i="106"/>
  <c r="Z63" i="106"/>
  <c r="AB63" i="106"/>
  <c r="AE63" i="106" s="1"/>
  <c r="AD63" i="106"/>
  <c r="AG63" i="106"/>
  <c r="AH63" i="106"/>
  <c r="AI63" i="106"/>
  <c r="AJ63" i="106"/>
  <c r="AK63" i="106"/>
  <c r="AL63" i="106"/>
  <c r="AM63" i="106"/>
  <c r="AN63" i="106"/>
  <c r="M64" i="106"/>
  <c r="N64" i="106"/>
  <c r="O64" i="106"/>
  <c r="P64" i="106"/>
  <c r="Q64" i="106"/>
  <c r="R64" i="106"/>
  <c r="S64" i="106"/>
  <c r="T64" i="106"/>
  <c r="U64" i="106"/>
  <c r="V64" i="106" s="1"/>
  <c r="W64" i="106"/>
  <c r="Y64" i="106"/>
  <c r="Z64" i="106"/>
  <c r="AB64" i="106"/>
  <c r="AE64" i="106" s="1"/>
  <c r="AD64" i="106"/>
  <c r="AG64" i="106"/>
  <c r="AI64" i="106"/>
  <c r="AH64" i="106" s="1"/>
  <c r="AJ64" i="106"/>
  <c r="AK64" i="106"/>
  <c r="N65" i="106"/>
  <c r="O65" i="106" s="1"/>
  <c r="P65" i="106"/>
  <c r="R65" i="106"/>
  <c r="U65" i="106"/>
  <c r="Y65" i="106" s="1"/>
  <c r="V65" i="106"/>
  <c r="W65" i="106"/>
  <c r="X65" i="106"/>
  <c r="AB65" i="106"/>
  <c r="AC65" i="106"/>
  <c r="AD65" i="106"/>
  <c r="AH65" i="106"/>
  <c r="AI65" i="106"/>
  <c r="AJ65" i="106"/>
  <c r="AK65" i="106"/>
  <c r="AL65" i="106"/>
  <c r="AM65" i="106"/>
  <c r="AN65" i="106"/>
  <c r="M66" i="106"/>
  <c r="N66" i="106"/>
  <c r="O66" i="106"/>
  <c r="P66" i="106"/>
  <c r="Q66" i="106"/>
  <c r="R66" i="106"/>
  <c r="S66" i="106"/>
  <c r="U66" i="106"/>
  <c r="X66" i="106" s="1"/>
  <c r="W66" i="106"/>
  <c r="Y66" i="106"/>
  <c r="AA66" i="106"/>
  <c r="AB66" i="106"/>
  <c r="AC66" i="106"/>
  <c r="AD66" i="106"/>
  <c r="AE66" i="106"/>
  <c r="AF66" i="106"/>
  <c r="AG66" i="106"/>
  <c r="AI66" i="106"/>
  <c r="AH66" i="106" s="1"/>
  <c r="AK66" i="106"/>
  <c r="N67" i="106"/>
  <c r="O67" i="106" s="1"/>
  <c r="P67" i="106"/>
  <c r="Q67" i="106"/>
  <c r="R67" i="106"/>
  <c r="U67" i="106"/>
  <c r="T67" i="106" s="1"/>
  <c r="W67" i="106"/>
  <c r="Y67" i="106"/>
  <c r="Z67" i="106"/>
  <c r="AB67" i="106"/>
  <c r="AF67" i="106" s="1"/>
  <c r="AC67" i="106"/>
  <c r="AD67" i="106"/>
  <c r="AE67" i="106"/>
  <c r="AG67" i="106"/>
  <c r="AH67" i="106"/>
  <c r="AI67" i="106"/>
  <c r="AN67" i="106" s="1"/>
  <c r="AJ67" i="106"/>
  <c r="AK67" i="106"/>
  <c r="AL67" i="106"/>
  <c r="AM67" i="106"/>
  <c r="M68" i="106"/>
  <c r="N68" i="106"/>
  <c r="S68" i="106" s="1"/>
  <c r="O68" i="106"/>
  <c r="P68" i="106"/>
  <c r="Q68" i="106"/>
  <c r="R68" i="106"/>
  <c r="U68" i="106"/>
  <c r="X68" i="106" s="1"/>
  <c r="W68" i="106"/>
  <c r="AB68" i="106"/>
  <c r="AE68" i="106" s="1"/>
  <c r="AC68" i="106"/>
  <c r="AD68" i="106"/>
  <c r="AH68" i="106"/>
  <c r="AI68" i="106"/>
  <c r="AJ68" i="106"/>
  <c r="AK68" i="106"/>
  <c r="AL68" i="106"/>
  <c r="AM68" i="106"/>
  <c r="AN68" i="106"/>
  <c r="R69" i="106"/>
  <c r="M70" i="106"/>
  <c r="N70" i="106"/>
  <c r="O70" i="106"/>
  <c r="P70" i="106"/>
  <c r="Q70" i="106"/>
  <c r="R70" i="106"/>
  <c r="S70" i="106"/>
  <c r="U70" i="106"/>
  <c r="Z70" i="106" s="1"/>
  <c r="W70" i="106"/>
  <c r="X70" i="106"/>
  <c r="AA70" i="106"/>
  <c r="AB70" i="106"/>
  <c r="AG70" i="106" s="1"/>
  <c r="AC70" i="106"/>
  <c r="AD70" i="106"/>
  <c r="AE70" i="106"/>
  <c r="AF70" i="106"/>
  <c r="AI70" i="106"/>
  <c r="AH70" i="106" s="1"/>
  <c r="AK70" i="106"/>
  <c r="AM70" i="106"/>
  <c r="AN70" i="106"/>
  <c r="N71" i="106"/>
  <c r="M71" i="106" s="1"/>
  <c r="P71" i="106"/>
  <c r="R71" i="106"/>
  <c r="S71" i="106"/>
  <c r="U71" i="106"/>
  <c r="Y71" i="106" s="1"/>
  <c r="V71" i="106"/>
  <c r="W71" i="106"/>
  <c r="X71" i="106"/>
  <c r="Z71" i="106"/>
  <c r="AA71" i="106"/>
  <c r="AB71" i="106"/>
  <c r="AG71" i="106" s="1"/>
  <c r="AC71" i="106"/>
  <c r="AD71" i="106"/>
  <c r="AE71" i="106"/>
  <c r="AF71" i="106"/>
  <c r="AI71" i="106"/>
  <c r="AL71" i="106" s="1"/>
  <c r="AK71" i="106"/>
  <c r="N72" i="106"/>
  <c r="Q72" i="106" s="1"/>
  <c r="P72" i="106"/>
  <c r="U72" i="106"/>
  <c r="X72" i="106" s="1"/>
  <c r="V72" i="106"/>
  <c r="W72" i="106"/>
  <c r="AA72" i="106"/>
  <c r="AB72" i="106"/>
  <c r="AC72" i="106"/>
  <c r="AD72" i="106"/>
  <c r="AE72" i="106"/>
  <c r="AF72" i="106"/>
  <c r="AG72" i="106"/>
  <c r="AI72" i="106"/>
  <c r="AN72" i="106" s="1"/>
  <c r="AK72" i="106"/>
  <c r="AL72" i="106"/>
  <c r="N73" i="106"/>
  <c r="S73" i="106" s="1"/>
  <c r="P73" i="106"/>
  <c r="Q73" i="106"/>
  <c r="T73" i="106"/>
  <c r="U73" i="106"/>
  <c r="Z73" i="106" s="1"/>
  <c r="V73" i="106"/>
  <c r="W73" i="106"/>
  <c r="X73" i="106"/>
  <c r="Y73" i="106"/>
  <c r="AB73" i="106"/>
  <c r="AA73" i="106" s="1"/>
  <c r="AD73" i="106"/>
  <c r="AF73" i="106"/>
  <c r="AG73" i="106"/>
  <c r="AI73" i="106"/>
  <c r="AM73" i="106" s="1"/>
  <c r="AJ73" i="106"/>
  <c r="AK73" i="106"/>
  <c r="AL73" i="106"/>
  <c r="AN73" i="106"/>
  <c r="N74" i="106"/>
  <c r="R74" i="106" s="1"/>
  <c r="O74" i="106"/>
  <c r="P74" i="106"/>
  <c r="Q74" i="106"/>
  <c r="S74" i="106"/>
  <c r="T74" i="106"/>
  <c r="U74" i="106"/>
  <c r="Z74" i="106" s="1"/>
  <c r="V74" i="106"/>
  <c r="W74" i="106"/>
  <c r="X74" i="106"/>
  <c r="Y74" i="106"/>
  <c r="AB74" i="106"/>
  <c r="AA74" i="106" s="1"/>
  <c r="AD74" i="106"/>
  <c r="AI74" i="106"/>
  <c r="AL74" i="106" s="1"/>
  <c r="AJ74" i="106"/>
  <c r="AK74" i="106"/>
  <c r="N75" i="106"/>
  <c r="Q75" i="106" s="1"/>
  <c r="O75" i="106"/>
  <c r="P75" i="106"/>
  <c r="T75" i="106"/>
  <c r="U75" i="106"/>
  <c r="V75" i="106"/>
  <c r="W75" i="106"/>
  <c r="X75" i="106"/>
  <c r="Y75" i="106"/>
  <c r="Z75" i="106"/>
  <c r="AB75" i="106"/>
  <c r="AG75" i="106" s="1"/>
  <c r="AD75" i="106"/>
  <c r="AE75" i="106"/>
  <c r="AH75" i="106"/>
  <c r="AI75" i="106"/>
  <c r="AN75" i="106" s="1"/>
  <c r="AJ75" i="106"/>
  <c r="AK75" i="106"/>
  <c r="AL75" i="106"/>
  <c r="AM75" i="106"/>
  <c r="M76" i="106"/>
  <c r="N76" i="106"/>
  <c r="S76" i="106" s="1"/>
  <c r="O76" i="106"/>
  <c r="P76" i="106"/>
  <c r="Q76" i="106"/>
  <c r="R76" i="106"/>
  <c r="U76" i="106"/>
  <c r="T76" i="106" s="1"/>
  <c r="W76" i="106"/>
  <c r="Y76" i="106"/>
  <c r="Z76" i="106"/>
  <c r="AB76" i="106"/>
  <c r="AF76" i="106" s="1"/>
  <c r="AC76" i="106"/>
  <c r="AD76" i="106"/>
  <c r="AE76" i="106"/>
  <c r="AG76" i="106"/>
  <c r="AH76" i="106"/>
  <c r="AI76" i="106"/>
  <c r="AN76" i="106" s="1"/>
  <c r="AJ76" i="106"/>
  <c r="AK76" i="106"/>
  <c r="AL76" i="106"/>
  <c r="AM76" i="106"/>
  <c r="M77" i="106"/>
  <c r="N77" i="106"/>
  <c r="S77" i="106" s="1"/>
  <c r="O77" i="106"/>
  <c r="P77" i="106"/>
  <c r="Q77" i="106"/>
  <c r="R77" i="106"/>
  <c r="U77" i="106"/>
  <c r="T77" i="106" s="1"/>
  <c r="W77" i="106"/>
  <c r="AB77" i="106"/>
  <c r="AE77" i="106" s="1"/>
  <c r="AC77" i="106"/>
  <c r="AD77" i="106"/>
  <c r="AH77" i="106"/>
  <c r="AI77" i="106"/>
  <c r="AJ77" i="106"/>
  <c r="AK77" i="106"/>
  <c r="AL77" i="106"/>
  <c r="AM77" i="106"/>
  <c r="AN77" i="106"/>
  <c r="M78" i="106"/>
  <c r="N78" i="106"/>
  <c r="O78" i="106"/>
  <c r="P78" i="106"/>
  <c r="Q78" i="106"/>
  <c r="R78" i="106"/>
  <c r="S78" i="106"/>
  <c r="U78" i="106"/>
  <c r="Z78" i="106" s="1"/>
  <c r="W78" i="106"/>
  <c r="X78" i="106"/>
  <c r="AA78" i="106"/>
  <c r="AB78" i="106"/>
  <c r="AG78" i="106" s="1"/>
  <c r="AC78" i="106"/>
  <c r="AD78" i="106"/>
  <c r="AE78" i="106"/>
  <c r="AF78" i="106"/>
  <c r="AI78" i="106"/>
  <c r="AH78" i="106" s="1"/>
  <c r="AK78" i="106"/>
  <c r="AM78" i="106"/>
  <c r="AN78" i="106"/>
  <c r="R82" i="106"/>
  <c r="M83" i="106"/>
  <c r="N83" i="106"/>
  <c r="O83" i="106"/>
  <c r="P83" i="106"/>
  <c r="Q83" i="106"/>
  <c r="R83" i="106"/>
  <c r="S83" i="106"/>
  <c r="U83" i="106"/>
  <c r="T83" i="106" s="1"/>
  <c r="W83" i="106"/>
  <c r="Y83" i="106"/>
  <c r="Z83" i="106"/>
  <c r="AB83" i="106"/>
  <c r="AF83" i="106" s="1"/>
  <c r="AC83" i="106"/>
  <c r="AD83" i="106"/>
  <c r="AE83" i="106"/>
  <c r="AG83" i="106"/>
  <c r="AH83" i="106"/>
  <c r="AI83" i="106"/>
  <c r="AL83" i="106" s="1"/>
  <c r="AJ83" i="106"/>
  <c r="AK83" i="106"/>
  <c r="AM83" i="106"/>
  <c r="M84" i="106"/>
  <c r="N84" i="106"/>
  <c r="Q84" i="106" s="1"/>
  <c r="O84" i="106"/>
  <c r="P84" i="106"/>
  <c r="R84" i="106"/>
  <c r="U84" i="106"/>
  <c r="T84" i="106" s="1"/>
  <c r="W84" i="106"/>
  <c r="AB84" i="106"/>
  <c r="AE84" i="106" s="1"/>
  <c r="AC84" i="106"/>
  <c r="AD84" i="106"/>
  <c r="AH84" i="106"/>
  <c r="AI84" i="106"/>
  <c r="AJ84" i="106"/>
  <c r="AK84" i="106"/>
  <c r="AL84" i="106"/>
  <c r="AM84" i="106"/>
  <c r="AN84" i="106"/>
  <c r="M85" i="106"/>
  <c r="N85" i="106"/>
  <c r="O85" i="106"/>
  <c r="P85" i="106"/>
  <c r="Q85" i="106"/>
  <c r="R85" i="106"/>
  <c r="S85" i="106"/>
  <c r="U85" i="106"/>
  <c r="Z85" i="106" s="1"/>
  <c r="W85" i="106"/>
  <c r="X85" i="106"/>
  <c r="AA85" i="106"/>
  <c r="AB85" i="106"/>
  <c r="AC85" i="106"/>
  <c r="AD85" i="106"/>
  <c r="AE85" i="106"/>
  <c r="AF85" i="106"/>
  <c r="AG85" i="106"/>
  <c r="AI85" i="106"/>
  <c r="AH85" i="106" s="1"/>
  <c r="AK85" i="106"/>
  <c r="AM85" i="106"/>
  <c r="AN85" i="106"/>
  <c r="N86" i="106"/>
  <c r="M86" i="106" s="1"/>
  <c r="P86" i="106"/>
  <c r="R86" i="106"/>
  <c r="S86" i="106"/>
  <c r="T86" i="106"/>
  <c r="U86" i="106"/>
  <c r="Y86" i="106" s="1"/>
  <c r="V86" i="106"/>
  <c r="W86" i="106"/>
  <c r="X86" i="106"/>
  <c r="Z86" i="106"/>
  <c r="AA86" i="106"/>
  <c r="AB86" i="106"/>
  <c r="AC86" i="106" s="1"/>
  <c r="AD86" i="106"/>
  <c r="AF86" i="106"/>
  <c r="AI86" i="106"/>
  <c r="AL86" i="106" s="1"/>
  <c r="AK86" i="106"/>
  <c r="N87" i="106"/>
  <c r="M87" i="106" s="1"/>
  <c r="P87" i="106"/>
  <c r="U87" i="106"/>
  <c r="X87" i="106" s="1"/>
  <c r="V87" i="106"/>
  <c r="W87" i="106"/>
  <c r="AA87" i="106"/>
  <c r="AB87" i="106"/>
  <c r="AC87" i="106"/>
  <c r="AD87" i="106"/>
  <c r="AE87" i="106"/>
  <c r="AF87" i="106"/>
  <c r="AG87" i="106"/>
  <c r="AI87" i="106"/>
  <c r="AN87" i="106" s="1"/>
  <c r="AK87" i="106"/>
  <c r="AL87" i="106"/>
  <c r="N88" i="106"/>
  <c r="S88" i="106" s="1"/>
  <c r="P88" i="106"/>
  <c r="Q88" i="106"/>
  <c r="T88" i="106"/>
  <c r="U88" i="106"/>
  <c r="V88" i="106"/>
  <c r="W88" i="106"/>
  <c r="X88" i="106"/>
  <c r="Y88" i="106"/>
  <c r="Z88" i="106"/>
  <c r="AB88" i="106"/>
  <c r="AA88" i="106" s="1"/>
  <c r="AD88" i="106"/>
  <c r="AF88" i="106"/>
  <c r="AG88" i="106"/>
  <c r="AH88" i="106"/>
  <c r="AI88" i="106"/>
  <c r="AM88" i="106" s="1"/>
  <c r="AJ88" i="106"/>
  <c r="AK88" i="106"/>
  <c r="AL88" i="106"/>
  <c r="AN88" i="106"/>
  <c r="M89" i="106"/>
  <c r="N89" i="106"/>
  <c r="R89" i="106" s="1"/>
  <c r="O89" i="106"/>
  <c r="P89" i="106"/>
  <c r="Q89" i="106"/>
  <c r="S89" i="106"/>
  <c r="T89" i="106"/>
  <c r="U89" i="106"/>
  <c r="V89" i="106" s="1"/>
  <c r="W89" i="106"/>
  <c r="Y89" i="106"/>
  <c r="AB89" i="106"/>
  <c r="AE89" i="106" s="1"/>
  <c r="AD89" i="106"/>
  <c r="AI89" i="106"/>
  <c r="AL89" i="106" s="1"/>
  <c r="AJ89" i="106"/>
  <c r="AK89" i="106"/>
  <c r="N90" i="106"/>
  <c r="Q90" i="106" s="1"/>
  <c r="O90" i="106"/>
  <c r="P90" i="106"/>
  <c r="T90" i="106"/>
  <c r="U90" i="106"/>
  <c r="V90" i="106"/>
  <c r="W90" i="106"/>
  <c r="X90" i="106"/>
  <c r="Y90" i="106"/>
  <c r="Z90" i="106"/>
  <c r="AB90" i="106"/>
  <c r="AG90" i="106" s="1"/>
  <c r="AD90" i="106"/>
  <c r="AE90" i="106"/>
  <c r="AH90" i="106"/>
  <c r="AI90" i="106"/>
  <c r="AJ90" i="106"/>
  <c r="AK90" i="106"/>
  <c r="AL90" i="106"/>
  <c r="AM90" i="106"/>
  <c r="AN90" i="106"/>
  <c r="R91" i="106"/>
  <c r="C1" i="108" a="1"/>
  <c r="L54" i="7" l="1"/>
  <c r="L51" i="7"/>
  <c r="L55" i="7"/>
  <c r="L70" i="112"/>
  <c r="L71" i="112"/>
  <c r="L68" i="112"/>
  <c r="L69" i="112"/>
  <c r="L64" i="112"/>
  <c r="L65" i="112"/>
  <c r="L62" i="112"/>
  <c r="L63" i="112"/>
  <c r="L42" i="112"/>
  <c r="L40" i="112"/>
  <c r="L43" i="112"/>
  <c r="L41" i="112"/>
  <c r="L53" i="112"/>
  <c r="L50" i="112"/>
  <c r="L52" i="112"/>
  <c r="L51" i="112"/>
  <c r="L80" i="112"/>
  <c r="L55" i="112"/>
  <c r="L30" i="112"/>
  <c r="L38" i="112"/>
  <c r="L36" i="112"/>
  <c r="L81" i="112"/>
  <c r="L59" i="112"/>
  <c r="L78" i="112"/>
  <c r="L82" i="112"/>
  <c r="L47" i="112"/>
  <c r="L57" i="112"/>
  <c r="L58" i="112"/>
  <c r="L56" i="112"/>
  <c r="L32" i="112"/>
  <c r="L35" i="112"/>
  <c r="L46" i="112"/>
  <c r="L45" i="112"/>
  <c r="L33" i="112"/>
  <c r="L37" i="112"/>
  <c r="L31" i="112"/>
  <c r="L79" i="112"/>
  <c r="L83" i="112"/>
  <c r="L77" i="112"/>
  <c r="L82" i="111"/>
  <c r="L77" i="111"/>
  <c r="L79" i="111"/>
  <c r="L54" i="111"/>
  <c r="L58" i="111"/>
  <c r="L60" i="111"/>
  <c r="L62" i="111"/>
  <c r="L63" i="111"/>
  <c r="L59" i="111"/>
  <c r="L66" i="111"/>
  <c r="L53" i="111"/>
  <c r="L41" i="111"/>
  <c r="L51" i="111"/>
  <c r="L45" i="111"/>
  <c r="L33" i="111"/>
  <c r="L42" i="111"/>
  <c r="L49" i="111"/>
  <c r="L39" i="111"/>
  <c r="L46" i="111"/>
  <c r="L34" i="111"/>
  <c r="L50" i="111"/>
  <c r="L55" i="111"/>
  <c r="L70" i="111"/>
  <c r="L68" i="111"/>
  <c r="L69" i="111"/>
  <c r="L71" i="111"/>
  <c r="L67" i="111"/>
  <c r="L64" i="111"/>
  <c r="L57" i="111"/>
  <c r="L65" i="111"/>
  <c r="B26" i="107"/>
  <c r="C26" i="107" s="1"/>
  <c r="L26" i="107" s="1"/>
  <c r="C10" i="107"/>
  <c r="L10" i="107" s="1"/>
  <c r="L44" i="111"/>
  <c r="L30" i="111"/>
  <c r="L37" i="111"/>
  <c r="L47" i="111"/>
  <c r="L31" i="111"/>
  <c r="L35" i="111"/>
  <c r="L38" i="111"/>
  <c r="L81" i="111"/>
  <c r="L78" i="111"/>
  <c r="L83" i="111"/>
  <c r="L80" i="111"/>
  <c r="C12" i="107"/>
  <c r="L12" i="107" s="1"/>
  <c r="C16" i="107"/>
  <c r="L16" i="107" s="1"/>
  <c r="C11" i="107"/>
  <c r="L11" i="107" s="1"/>
  <c r="L1" i="107"/>
  <c r="C1" i="108"/>
  <c r="L60" i="110"/>
  <c r="L80" i="110"/>
  <c r="L82" i="110"/>
  <c r="L81" i="110"/>
  <c r="L45" i="110"/>
  <c r="L46" i="110"/>
  <c r="L47" i="110"/>
  <c r="L42" i="110"/>
  <c r="L83" i="110"/>
  <c r="L30" i="110"/>
  <c r="L35" i="110"/>
  <c r="L63" i="110"/>
  <c r="L62" i="110"/>
  <c r="L59" i="110"/>
  <c r="L31" i="110"/>
  <c r="L49" i="110"/>
  <c r="L39" i="110"/>
  <c r="L36" i="110"/>
  <c r="L34" i="110"/>
  <c r="L51" i="110"/>
  <c r="L48" i="110"/>
  <c r="L38" i="110"/>
  <c r="L33" i="110"/>
  <c r="L58" i="110"/>
  <c r="L71" i="110"/>
  <c r="L70" i="110"/>
  <c r="L64" i="110"/>
  <c r="L57" i="110"/>
  <c r="L50" i="110"/>
  <c r="L78" i="110"/>
  <c r="L55" i="109"/>
  <c r="L59" i="109"/>
  <c r="L60" i="109"/>
  <c r="L58" i="109"/>
  <c r="L56" i="109"/>
  <c r="L37" i="109"/>
  <c r="L41" i="109"/>
  <c r="L75" i="109"/>
  <c r="L34" i="109"/>
  <c r="L50" i="109"/>
  <c r="L48" i="109"/>
  <c r="L40" i="109"/>
  <c r="L36" i="109"/>
  <c r="L33" i="109"/>
  <c r="L69" i="109"/>
  <c r="L64" i="109"/>
  <c r="L51" i="109"/>
  <c r="L45" i="109"/>
  <c r="L42" i="109"/>
  <c r="L39" i="109"/>
  <c r="L32" i="109"/>
  <c r="L68" i="109"/>
  <c r="L67" i="109"/>
  <c r="L66" i="109"/>
  <c r="L52" i="109"/>
  <c r="L49" i="109"/>
  <c r="L30" i="109"/>
  <c r="L44" i="109"/>
  <c r="L31" i="109"/>
  <c r="L47" i="109"/>
  <c r="L78" i="109"/>
  <c r="L77" i="109"/>
  <c r="L76" i="109"/>
  <c r="L43" i="108"/>
  <c r="L46" i="108"/>
  <c r="L45" i="108"/>
  <c r="L44" i="108"/>
  <c r="L41" i="108"/>
  <c r="L40" i="108"/>
  <c r="L39" i="108"/>
  <c r="L38" i="108"/>
  <c r="L36" i="108"/>
  <c r="L35" i="108"/>
  <c r="L33" i="108"/>
  <c r="L32" i="108"/>
  <c r="L31" i="108"/>
  <c r="L30" i="108"/>
  <c r="L91" i="108"/>
  <c r="L99" i="107"/>
  <c r="L98" i="107"/>
  <c r="L47" i="107"/>
  <c r="L36" i="107"/>
  <c r="L51" i="107"/>
  <c r="L33" i="107"/>
  <c r="L32" i="107"/>
  <c r="L35" i="107"/>
  <c r="L50" i="7"/>
  <c r="L52" i="7"/>
  <c r="L79" i="106"/>
  <c r="L16" i="106"/>
  <c r="B26" i="106"/>
  <c r="L26" i="106" s="1"/>
  <c r="L12" i="106"/>
  <c r="AF90" i="106"/>
  <c r="AC89" i="106"/>
  <c r="R88" i="106"/>
  <c r="AM87" i="106"/>
  <c r="O87" i="106"/>
  <c r="L87" i="106" s="1"/>
  <c r="AJ86" i="106"/>
  <c r="Y85" i="106"/>
  <c r="V84" i="106"/>
  <c r="AA83" i="106"/>
  <c r="Y78" i="106"/>
  <c r="V77" i="106"/>
  <c r="L77" i="106" s="1"/>
  <c r="AA76" i="106"/>
  <c r="AF75" i="106"/>
  <c r="AC74" i="106"/>
  <c r="M74" i="106"/>
  <c r="AH73" i="106"/>
  <c r="R73" i="106"/>
  <c r="AM72" i="106"/>
  <c r="O72" i="106"/>
  <c r="AJ71" i="106"/>
  <c r="T71" i="106"/>
  <c r="Y70" i="106"/>
  <c r="V68" i="106"/>
  <c r="AA67" i="106"/>
  <c r="S67" i="106"/>
  <c r="AM66" i="106"/>
  <c r="T65" i="106"/>
  <c r="AG61" i="106"/>
  <c r="Y59" i="106"/>
  <c r="Z59" i="106"/>
  <c r="T59" i="106"/>
  <c r="AH58" i="106"/>
  <c r="AF56" i="106"/>
  <c r="AG56" i="106"/>
  <c r="AA56" i="106"/>
  <c r="V54" i="106"/>
  <c r="Y54" i="106"/>
  <c r="T54" i="106"/>
  <c r="Z52" i="106"/>
  <c r="R46" i="106"/>
  <c r="S46" i="106"/>
  <c r="M46" i="106"/>
  <c r="AE45" i="106"/>
  <c r="AF45" i="106"/>
  <c r="AC45" i="106"/>
  <c r="R42" i="106"/>
  <c r="S42" i="106"/>
  <c r="M42" i="106"/>
  <c r="AE41" i="106"/>
  <c r="AF41" i="106"/>
  <c r="AC41" i="106"/>
  <c r="R38" i="106"/>
  <c r="S38" i="106"/>
  <c r="M38" i="106"/>
  <c r="AE37" i="106"/>
  <c r="AF37" i="106"/>
  <c r="AC37" i="106"/>
  <c r="AL30" i="106"/>
  <c r="AM30" i="106"/>
  <c r="AJ30" i="106"/>
  <c r="M60" i="106"/>
  <c r="O60" i="106"/>
  <c r="R60" i="106"/>
  <c r="V58" i="106"/>
  <c r="Y58" i="106"/>
  <c r="T58" i="106"/>
  <c r="AH86" i="106"/>
  <c r="AG65" i="106"/>
  <c r="AA65" i="106"/>
  <c r="AC51" i="106"/>
  <c r="AF51" i="106"/>
  <c r="L51" i="106" s="1"/>
  <c r="AA51" i="106"/>
  <c r="AF48" i="106"/>
  <c r="AG48" i="106"/>
  <c r="AA48" i="106"/>
  <c r="AC90" i="106"/>
  <c r="M90" i="106"/>
  <c r="AH89" i="106"/>
  <c r="Z89" i="106"/>
  <c r="AE88" i="106"/>
  <c r="O88" i="106"/>
  <c r="AJ87" i="106"/>
  <c r="T87" i="106"/>
  <c r="AG86" i="106"/>
  <c r="Q86" i="106"/>
  <c r="AL85" i="106"/>
  <c r="V85" i="106"/>
  <c r="L85" i="106" s="1"/>
  <c r="AA84" i="106"/>
  <c r="S84" i="106"/>
  <c r="L84" i="106" s="1"/>
  <c r="AN83" i="106"/>
  <c r="X83" i="106"/>
  <c r="AL78" i="106"/>
  <c r="V78" i="106"/>
  <c r="AA77" i="106"/>
  <c r="X76" i="106"/>
  <c r="AC75" i="106"/>
  <c r="M75" i="106"/>
  <c r="AH74" i="106"/>
  <c r="AE73" i="106"/>
  <c r="O73" i="106"/>
  <c r="AJ72" i="106"/>
  <c r="T72" i="106"/>
  <c r="Q71" i="106"/>
  <c r="AL70" i="106"/>
  <c r="V70" i="106"/>
  <c r="AA68" i="106"/>
  <c r="X67" i="106"/>
  <c r="Z66" i="106"/>
  <c r="Z65" i="106"/>
  <c r="Q59" i="106"/>
  <c r="L59" i="106" s="1"/>
  <c r="R59" i="106"/>
  <c r="O59" i="106"/>
  <c r="X56" i="106"/>
  <c r="Y56" i="106"/>
  <c r="V56" i="106"/>
  <c r="X35" i="106"/>
  <c r="Y35" i="106"/>
  <c r="Z35" i="106"/>
  <c r="T35" i="106"/>
  <c r="AL33" i="106"/>
  <c r="AM33" i="106"/>
  <c r="AN33" i="106"/>
  <c r="AH33" i="106"/>
  <c r="AH71" i="106"/>
  <c r="T68" i="106"/>
  <c r="L68" i="106" s="1"/>
  <c r="X52" i="106"/>
  <c r="Y52" i="106"/>
  <c r="V52" i="106"/>
  <c r="O45" i="106"/>
  <c r="R45" i="106"/>
  <c r="M45" i="106"/>
  <c r="AG89" i="106"/>
  <c r="S87" i="106"/>
  <c r="AN86" i="106"/>
  <c r="Z84" i="106"/>
  <c r="Z77" i="106"/>
  <c r="AG74" i="106"/>
  <c r="S72" i="106"/>
  <c r="AN71" i="106"/>
  <c r="Z68" i="106"/>
  <c r="Q65" i="106"/>
  <c r="S65" i="106"/>
  <c r="O61" i="106"/>
  <c r="R61" i="106"/>
  <c r="M61" i="106"/>
  <c r="AN36" i="106"/>
  <c r="S36" i="106"/>
  <c r="S32" i="106"/>
  <c r="M32" i="106"/>
  <c r="O32" i="106"/>
  <c r="R32" i="106"/>
  <c r="Q31" i="106"/>
  <c r="R31" i="106"/>
  <c r="O31" i="106"/>
  <c r="AA50" i="106"/>
  <c r="AC50" i="106"/>
  <c r="AF50" i="106"/>
  <c r="O41" i="106"/>
  <c r="R41" i="106"/>
  <c r="M41" i="106"/>
  <c r="AA90" i="106"/>
  <c r="S90" i="106"/>
  <c r="AN89" i="106"/>
  <c r="AF89" i="106"/>
  <c r="X89" i="106"/>
  <c r="L89" i="106" s="1"/>
  <c r="AC88" i="106"/>
  <c r="M88" i="106"/>
  <c r="L88" i="106" s="1"/>
  <c r="AH87" i="106"/>
  <c r="Z87" i="106"/>
  <c r="R87" i="106"/>
  <c r="AM86" i="106"/>
  <c r="AE86" i="106"/>
  <c r="O86" i="106"/>
  <c r="L86" i="106" s="1"/>
  <c r="AJ85" i="106"/>
  <c r="T85" i="106"/>
  <c r="AG84" i="106"/>
  <c r="Y84" i="106"/>
  <c r="V83" i="106"/>
  <c r="AJ78" i="106"/>
  <c r="T78" i="106"/>
  <c r="L78" i="106" s="1"/>
  <c r="AG77" i="106"/>
  <c r="Y77" i="106"/>
  <c r="V76" i="106"/>
  <c r="L76" i="106" s="1"/>
  <c r="AA75" i="106"/>
  <c r="S75" i="106"/>
  <c r="AN74" i="106"/>
  <c r="AF74" i="106"/>
  <c r="AC73" i="106"/>
  <c r="M73" i="106"/>
  <c r="L73" i="106" s="1"/>
  <c r="AH72" i="106"/>
  <c r="Z72" i="106"/>
  <c r="R72" i="106"/>
  <c r="AM71" i="106"/>
  <c r="O71" i="106"/>
  <c r="L71" i="106" s="1"/>
  <c r="AJ70" i="106"/>
  <c r="T70" i="106"/>
  <c r="AG68" i="106"/>
  <c r="Y68" i="106"/>
  <c r="V67" i="106"/>
  <c r="M67" i="106"/>
  <c r="L67" i="106" s="1"/>
  <c r="M65" i="106"/>
  <c r="AH59" i="106"/>
  <c r="AJ59" i="106"/>
  <c r="AM59" i="106"/>
  <c r="L57" i="106"/>
  <c r="AE56" i="106"/>
  <c r="Z54" i="106"/>
  <c r="T53" i="106"/>
  <c r="L53" i="106" s="1"/>
  <c r="V53" i="106"/>
  <c r="Y53" i="106"/>
  <c r="R50" i="106"/>
  <c r="S50" i="106"/>
  <c r="M50" i="106"/>
  <c r="X48" i="106"/>
  <c r="Y48" i="106"/>
  <c r="V48" i="106"/>
  <c r="AC47" i="106"/>
  <c r="AF47" i="106"/>
  <c r="AA47" i="106"/>
  <c r="AA46" i="106"/>
  <c r="AC46" i="106"/>
  <c r="AF46" i="106"/>
  <c r="Q46" i="106"/>
  <c r="AM45" i="106"/>
  <c r="AN45" i="106"/>
  <c r="AH45" i="106"/>
  <c r="AC43" i="106"/>
  <c r="AF43" i="106"/>
  <c r="AA43" i="106"/>
  <c r="AA42" i="106"/>
  <c r="AC42" i="106"/>
  <c r="AF42" i="106"/>
  <c r="Q42" i="106"/>
  <c r="AM41" i="106"/>
  <c r="AN41" i="106"/>
  <c r="AH41" i="106"/>
  <c r="AC39" i="106"/>
  <c r="AF39" i="106"/>
  <c r="AA39" i="106"/>
  <c r="AA38" i="106"/>
  <c r="AC38" i="106"/>
  <c r="AF38" i="106"/>
  <c r="Q38" i="106"/>
  <c r="AM37" i="106"/>
  <c r="AN37" i="106"/>
  <c r="AH37" i="106"/>
  <c r="M31" i="106"/>
  <c r="X31" i="106"/>
  <c r="Y31" i="106"/>
  <c r="Z31" i="106"/>
  <c r="T31" i="106"/>
  <c r="AA89" i="106"/>
  <c r="M72" i="106"/>
  <c r="R63" i="106"/>
  <c r="S63" i="106"/>
  <c r="M63" i="106"/>
  <c r="O37" i="106"/>
  <c r="R37" i="106"/>
  <c r="M37" i="106"/>
  <c r="R90" i="106"/>
  <c r="AM89" i="106"/>
  <c r="Y87" i="106"/>
  <c r="Q87" i="106"/>
  <c r="AF84" i="106"/>
  <c r="X84" i="106"/>
  <c r="AF77" i="106"/>
  <c r="X77" i="106"/>
  <c r="R75" i="106"/>
  <c r="AM74" i="106"/>
  <c r="AE74" i="106"/>
  <c r="Y72" i="106"/>
  <c r="AF68" i="106"/>
  <c r="AF65" i="106"/>
  <c r="S60" i="106"/>
  <c r="Z58" i="106"/>
  <c r="T57" i="106"/>
  <c r="V57" i="106"/>
  <c r="Y57" i="106"/>
  <c r="AL54" i="106"/>
  <c r="AM54" i="106"/>
  <c r="AJ54" i="106"/>
  <c r="Q35" i="106"/>
  <c r="R35" i="106"/>
  <c r="O35" i="106"/>
  <c r="AE33" i="106"/>
  <c r="AF33" i="106"/>
  <c r="AC33" i="106"/>
  <c r="AJ60" i="106"/>
  <c r="AM60" i="106"/>
  <c r="AH60" i="106"/>
  <c r="AJ66" i="106"/>
  <c r="AL66" i="106"/>
  <c r="AL64" i="106"/>
  <c r="AN64" i="106"/>
  <c r="AE61" i="106"/>
  <c r="AF61" i="106"/>
  <c r="AC61" i="106"/>
  <c r="AN35" i="106"/>
  <c r="AH35" i="106"/>
  <c r="AJ35" i="106"/>
  <c r="AM35" i="106"/>
  <c r="AN66" i="106"/>
  <c r="T66" i="106"/>
  <c r="L66" i="106" s="1"/>
  <c r="V66" i="106"/>
  <c r="AE65" i="106"/>
  <c r="AM64" i="106"/>
  <c r="AC64" i="106"/>
  <c r="AF64" i="106"/>
  <c r="AA64" i="106"/>
  <c r="AA63" i="106"/>
  <c r="AC63" i="106"/>
  <c r="AF63" i="106"/>
  <c r="Q63" i="106"/>
  <c r="AM61" i="106"/>
  <c r="AN61" i="106"/>
  <c r="AH61" i="106"/>
  <c r="AL60" i="106"/>
  <c r="Q60" i="106"/>
  <c r="AL58" i="106"/>
  <c r="AM58" i="106"/>
  <c r="AJ58" i="106"/>
  <c r="X58" i="106"/>
  <c r="AH54" i="106"/>
  <c r="AF52" i="106"/>
  <c r="AG52" i="106"/>
  <c r="AA52" i="106"/>
  <c r="AG51" i="106"/>
  <c r="AG50" i="106"/>
  <c r="AE48" i="106"/>
  <c r="S45" i="106"/>
  <c r="S41" i="106"/>
  <c r="S37" i="106"/>
  <c r="AJ36" i="106"/>
  <c r="AM36" i="106"/>
  <c r="AH36" i="106"/>
  <c r="M36" i="106"/>
  <c r="O36" i="106"/>
  <c r="R36" i="106"/>
  <c r="M35" i="106"/>
  <c r="AA33" i="106"/>
  <c r="AN31" i="106"/>
  <c r="AH31" i="106"/>
  <c r="AJ31" i="106"/>
  <c r="AM31" i="106"/>
  <c r="C9" i="106"/>
  <c r="L9" i="106" s="1"/>
  <c r="L4" i="106"/>
  <c r="C7" i="106" a="1"/>
  <c r="C7" i="106" s="1"/>
  <c r="M33" i="106"/>
  <c r="AH32" i="106"/>
  <c r="T30" i="106"/>
  <c r="L30" i="106" s="1"/>
  <c r="X64" i="106"/>
  <c r="L64" i="106" s="1"/>
  <c r="Z61" i="106"/>
  <c r="AE60" i="106"/>
  <c r="AG58" i="106"/>
  <c r="Q58" i="106"/>
  <c r="L58" i="106" s="1"/>
  <c r="AL57" i="106"/>
  <c r="S56" i="106"/>
  <c r="L56" i="106" s="1"/>
  <c r="AG54" i="106"/>
  <c r="Q54" i="106"/>
  <c r="L54" i="106" s="1"/>
  <c r="AL53" i="106"/>
  <c r="S52" i="106"/>
  <c r="L52" i="106" s="1"/>
  <c r="AN51" i="106"/>
  <c r="X51" i="106"/>
  <c r="S48" i="106"/>
  <c r="L48" i="106" s="1"/>
  <c r="AN47" i="106"/>
  <c r="X47" i="106"/>
  <c r="L47" i="106" s="1"/>
  <c r="Z45" i="106"/>
  <c r="AN43" i="106"/>
  <c r="X43" i="106"/>
  <c r="L43" i="106" s="1"/>
  <c r="Z41" i="106"/>
  <c r="AN39" i="106"/>
  <c r="X39" i="106"/>
  <c r="L39" i="106" s="1"/>
  <c r="Z37" i="106"/>
  <c r="AE36" i="106"/>
  <c r="Z33" i="106"/>
  <c r="R33" i="106"/>
  <c r="AM32" i="106"/>
  <c r="AE32" i="106"/>
  <c r="AG30" i="106"/>
  <c r="Y30" i="106"/>
  <c r="Q30" i="106"/>
  <c r="B27" i="106"/>
  <c r="L27" i="106" s="1"/>
  <c r="L11" i="106"/>
  <c r="L10" i="106"/>
  <c r="C9" i="107" l="1"/>
  <c r="L9" i="107" s="1"/>
  <c r="C7" i="107" a="1"/>
  <c r="C7" i="107" s="1"/>
  <c r="L4" i="107"/>
  <c r="L91" i="107"/>
  <c r="C8" i="107"/>
  <c r="L8" i="107" s="1"/>
  <c r="B27" i="108"/>
  <c r="C27" i="108" s="1"/>
  <c r="L27" i="108" s="1"/>
  <c r="C11" i="108"/>
  <c r="L11" i="108" s="1"/>
  <c r="C16" i="108"/>
  <c r="L16" i="108" s="1"/>
  <c r="L1" i="108"/>
  <c r="C10" i="108"/>
  <c r="L10" i="108" s="1"/>
  <c r="C12" i="108"/>
  <c r="L12" i="108" s="1"/>
  <c r="B26" i="108"/>
  <c r="C26" i="108" s="1"/>
  <c r="L26" i="108" s="1"/>
  <c r="L37" i="106"/>
  <c r="L38" i="106"/>
  <c r="L32" i="106"/>
  <c r="L74" i="106"/>
  <c r="L36" i="106"/>
  <c r="L90" i="106"/>
  <c r="L60" i="106"/>
  <c r="L65" i="106"/>
  <c r="L45" i="106"/>
  <c r="L33" i="106"/>
  <c r="L31" i="106"/>
  <c r="L41" i="106"/>
  <c r="L46" i="106"/>
  <c r="C19" i="106"/>
  <c r="L19" i="106" s="1"/>
  <c r="L7" i="106"/>
  <c r="L61" i="106"/>
  <c r="L75" i="106"/>
  <c r="L35" i="106"/>
  <c r="L72" i="106"/>
  <c r="L50" i="106"/>
  <c r="L42" i="106"/>
  <c r="C1" i="109" a="1"/>
  <c r="L7" i="107" l="1"/>
  <c r="C19" i="107"/>
  <c r="L19" i="107" s="1"/>
  <c r="C1" i="109"/>
  <c r="C9" i="108"/>
  <c r="L9" i="108" s="1"/>
  <c r="L4" i="108"/>
  <c r="C8" i="108"/>
  <c r="L8" i="108" s="1"/>
  <c r="C7" i="108" a="1"/>
  <c r="C7" i="108" s="1"/>
  <c r="L84" i="108"/>
  <c r="R56" i="7"/>
  <c r="AK78" i="7"/>
  <c r="AI78" i="7"/>
  <c r="AH78" i="7" s="1"/>
  <c r="AD78" i="7"/>
  <c r="AB78" i="7"/>
  <c r="W78" i="7"/>
  <c r="U78" i="7"/>
  <c r="Z78" i="7" s="1"/>
  <c r="P78" i="7"/>
  <c r="N78" i="7"/>
  <c r="M78" i="7" s="1"/>
  <c r="AK77" i="7"/>
  <c r="AI77" i="7"/>
  <c r="AD77" i="7"/>
  <c r="AB77" i="7"/>
  <c r="AA77" i="7" s="1"/>
  <c r="W77" i="7"/>
  <c r="U77" i="7"/>
  <c r="P77" i="7"/>
  <c r="N77" i="7"/>
  <c r="R98" i="7"/>
  <c r="R89" i="7"/>
  <c r="R35" i="7"/>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1" i="7"/>
  <c r="AI71" i="7"/>
  <c r="AN71" i="7" s="1"/>
  <c r="AD71" i="7"/>
  <c r="AB71" i="7"/>
  <c r="AF71" i="7" s="1"/>
  <c r="W71" i="7"/>
  <c r="U71" i="7"/>
  <c r="X71" i="7" s="1"/>
  <c r="P71" i="7"/>
  <c r="N71" i="7"/>
  <c r="AK70" i="7"/>
  <c r="AI70" i="7"/>
  <c r="AD70" i="7"/>
  <c r="AB70" i="7"/>
  <c r="AC70" i="7" s="1"/>
  <c r="W70" i="7"/>
  <c r="U70" i="7"/>
  <c r="X70" i="7" s="1"/>
  <c r="P70" i="7"/>
  <c r="N70" i="7"/>
  <c r="AK69" i="7"/>
  <c r="AI69" i="7"/>
  <c r="AH69" i="7" s="1"/>
  <c r="AD69" i="7"/>
  <c r="AB69" i="7"/>
  <c r="W69" i="7"/>
  <c r="U69" i="7"/>
  <c r="Z69" i="7" s="1"/>
  <c r="P69" i="7"/>
  <c r="N69" i="7"/>
  <c r="R69" i="7" s="1"/>
  <c r="AK60" i="7"/>
  <c r="AI60" i="7"/>
  <c r="AJ60" i="7" s="1"/>
  <c r="AD60" i="7"/>
  <c r="AB60" i="7"/>
  <c r="AA60" i="7" s="1"/>
  <c r="W60" i="7"/>
  <c r="U60" i="7"/>
  <c r="T60" i="7" s="1"/>
  <c r="P60" i="7"/>
  <c r="N60" i="7"/>
  <c r="AK59" i="7"/>
  <c r="AI59" i="7"/>
  <c r="AN59" i="7" s="1"/>
  <c r="AD59" i="7"/>
  <c r="AB59" i="7"/>
  <c r="AG59" i="7" s="1"/>
  <c r="W59" i="7"/>
  <c r="U59" i="7"/>
  <c r="Y59" i="7" s="1"/>
  <c r="P59" i="7"/>
  <c r="N59" i="7"/>
  <c r="AK58" i="7"/>
  <c r="AI58" i="7"/>
  <c r="AL58" i="7" s="1"/>
  <c r="AD58" i="7"/>
  <c r="AB58" i="7"/>
  <c r="AA58" i="7" s="1"/>
  <c r="W58" i="7"/>
  <c r="U58" i="7"/>
  <c r="V58" i="7" s="1"/>
  <c r="P58" i="7"/>
  <c r="N58" i="7"/>
  <c r="R58" i="7" s="1"/>
  <c r="AK41" i="7"/>
  <c r="AI41" i="7"/>
  <c r="AN41" i="7" s="1"/>
  <c r="AD41" i="7"/>
  <c r="AB41" i="7"/>
  <c r="AF41" i="7" s="1"/>
  <c r="W41" i="7"/>
  <c r="U41" i="7"/>
  <c r="X41" i="7" s="1"/>
  <c r="P41" i="7"/>
  <c r="N41" i="7"/>
  <c r="O41" i="7" s="1"/>
  <c r="AK40" i="7"/>
  <c r="AI40" i="7"/>
  <c r="AJ40" i="7" s="1"/>
  <c r="AD40" i="7"/>
  <c r="AB40" i="7"/>
  <c r="AC40" i="7" s="1"/>
  <c r="W40" i="7"/>
  <c r="U40" i="7"/>
  <c r="Y40" i="7" s="1"/>
  <c r="P40" i="7"/>
  <c r="N40" i="7"/>
  <c r="M40" i="7" s="1"/>
  <c r="AK39" i="7"/>
  <c r="AI39" i="7"/>
  <c r="AH39" i="7" s="1"/>
  <c r="AD39" i="7"/>
  <c r="AB39" i="7"/>
  <c r="AG39" i="7" s="1"/>
  <c r="W39" i="7"/>
  <c r="U39" i="7"/>
  <c r="Z39" i="7" s="1"/>
  <c r="P39" i="7"/>
  <c r="N39" i="7"/>
  <c r="R39" i="7" s="1"/>
  <c r="AK38" i="7"/>
  <c r="AI38" i="7"/>
  <c r="AM38" i="7" s="1"/>
  <c r="AD38" i="7"/>
  <c r="AB38" i="7"/>
  <c r="AE38" i="7" s="1"/>
  <c r="W38" i="7"/>
  <c r="U38" i="7"/>
  <c r="T38" i="7" s="1"/>
  <c r="P38" i="7"/>
  <c r="N38" i="7"/>
  <c r="O38" i="7" s="1"/>
  <c r="AK37" i="7"/>
  <c r="AI37" i="7"/>
  <c r="AJ37" i="7" s="1"/>
  <c r="AD37" i="7"/>
  <c r="AB37" i="7"/>
  <c r="AG37" i="7" s="1"/>
  <c r="W37" i="7"/>
  <c r="U37" i="7"/>
  <c r="T37" i="7" s="1"/>
  <c r="P37" i="7"/>
  <c r="N37" i="7"/>
  <c r="S37" i="7" s="1"/>
  <c r="C19" i="108" l="1"/>
  <c r="L19" i="108" s="1"/>
  <c r="L7" i="108"/>
  <c r="C12" i="109"/>
  <c r="L12" i="109" s="1"/>
  <c r="B26" i="109"/>
  <c r="C26" i="109" s="1"/>
  <c r="L26" i="109" s="1"/>
  <c r="L1" i="109"/>
  <c r="C16" i="109"/>
  <c r="L16" i="109" s="1"/>
  <c r="C10" i="109"/>
  <c r="L10" i="109" s="1"/>
  <c r="B27" i="109"/>
  <c r="C27" i="109" s="1"/>
  <c r="L27" i="109" s="1"/>
  <c r="C11" i="109"/>
  <c r="L11" i="109" s="1"/>
  <c r="AJ70" i="7"/>
  <c r="AH70" i="7"/>
  <c r="AN77" i="7"/>
  <c r="AH77" i="7"/>
  <c r="AG69" i="7"/>
  <c r="AA69" i="7"/>
  <c r="R37" i="7"/>
  <c r="R38" i="7"/>
  <c r="R40" i="7"/>
  <c r="R41" i="7"/>
  <c r="AN78" i="7"/>
  <c r="AL78" i="7"/>
  <c r="AE78" i="7"/>
  <c r="AG78" i="7"/>
  <c r="AC78" i="7"/>
  <c r="AF78" i="7"/>
  <c r="AA78" i="7"/>
  <c r="S78" i="7"/>
  <c r="R78" i="7"/>
  <c r="AG77" i="7"/>
  <c r="AF77" i="7"/>
  <c r="AE77" i="7"/>
  <c r="AC77" i="7"/>
  <c r="V77" i="7"/>
  <c r="X77" i="7"/>
  <c r="Z77" i="7"/>
  <c r="Q77" i="7"/>
  <c r="S77" i="7"/>
  <c r="R77" i="7"/>
  <c r="O77" i="7"/>
  <c r="M77" i="7"/>
  <c r="O71" i="7"/>
  <c r="R71" i="7"/>
  <c r="M70" i="7"/>
  <c r="R70" i="7"/>
  <c r="S60" i="7"/>
  <c r="R60" i="7"/>
  <c r="Q59" i="7"/>
  <c r="R59" i="7"/>
  <c r="Y77" i="7"/>
  <c r="T78" i="7"/>
  <c r="AJ78" i="7"/>
  <c r="T77" i="7"/>
  <c r="AJ77" i="7"/>
  <c r="O78" i="7"/>
  <c r="AM78" i="7"/>
  <c r="X78" i="7"/>
  <c r="AH38" i="7"/>
  <c r="S41" i="7"/>
  <c r="AL77" i="7"/>
  <c r="Q78" i="7"/>
  <c r="Y78" i="7"/>
  <c r="V78" i="7"/>
  <c r="AM77" i="7"/>
  <c r="AM58" i="7"/>
  <c r="X58" i="7"/>
  <c r="AF58" i="7"/>
  <c r="T69" i="7"/>
  <c r="AC58" i="7"/>
  <c r="AH71" i="7"/>
  <c r="T70" i="7"/>
  <c r="AG58" i="7"/>
  <c r="AC71" i="7"/>
  <c r="AL40" i="7"/>
  <c r="S58" i="7"/>
  <c r="AJ38" i="7"/>
  <c r="V40" i="7"/>
  <c r="AM70" i="7"/>
  <c r="S71" i="7"/>
  <c r="AL70" i="7"/>
  <c r="AA37" i="7"/>
  <c r="M41" i="7"/>
  <c r="V59" i="7"/>
  <c r="AL60" i="7"/>
  <c r="AN70" i="7"/>
  <c r="Q71" i="7"/>
  <c r="AM40" i="7"/>
  <c r="AM60" i="7"/>
  <c r="AL37" i="7"/>
  <c r="M39" i="7"/>
  <c r="AN58" i="7"/>
  <c r="Z59" i="7"/>
  <c r="AN60" i="7"/>
  <c r="M71" i="7"/>
  <c r="Y71" i="7"/>
  <c r="AC60" i="7"/>
  <c r="O69" i="7"/>
  <c r="AF38" i="7"/>
  <c r="Z40" i="7"/>
  <c r="AN40" i="7"/>
  <c r="M58" i="7"/>
  <c r="AE58" i="7"/>
  <c r="AA59" i="7"/>
  <c r="M60" i="7"/>
  <c r="V70" i="7"/>
  <c r="AE70" i="7"/>
  <c r="AG71" i="7"/>
  <c r="AG38" i="7"/>
  <c r="AF70" i="7"/>
  <c r="AC41" i="7"/>
  <c r="AG70" i="7"/>
  <c r="AH40" i="7"/>
  <c r="Z58" i="7"/>
  <c r="S59" i="7"/>
  <c r="AG60" i="7"/>
  <c r="Y70" i="7"/>
  <c r="Z71" i="7"/>
  <c r="S69" i="7"/>
  <c r="AF60" i="7"/>
  <c r="V38" i="7"/>
  <c r="AA39" i="7"/>
  <c r="T40" i="7"/>
  <c r="AG41" i="7"/>
  <c r="Q58" i="7"/>
  <c r="AH59" i="7"/>
  <c r="V69" i="7"/>
  <c r="Z70" i="7"/>
  <c r="AA71" i="7"/>
  <c r="AE60" i="7"/>
  <c r="O58" i="7"/>
  <c r="Y58" i="7"/>
  <c r="AC59" i="7"/>
  <c r="M37" i="7"/>
  <c r="AA70" i="7"/>
  <c r="V60" i="7"/>
  <c r="AJ69" i="7"/>
  <c r="AC37" i="7"/>
  <c r="X38" i="7"/>
  <c r="O39" i="7"/>
  <c r="AE40" i="7"/>
  <c r="AH41" i="7"/>
  <c r="T59" i="7"/>
  <c r="AJ59" i="7"/>
  <c r="O60" i="7"/>
  <c r="M69" i="7"/>
  <c r="AC69" i="7"/>
  <c r="Y38" i="7"/>
  <c r="AF40" i="7"/>
  <c r="Y41" i="7"/>
  <c r="AH58" i="7"/>
  <c r="M59" i="7"/>
  <c r="X60" i="7"/>
  <c r="AL69" i="7"/>
  <c r="Q70" i="7"/>
  <c r="T71" i="7"/>
  <c r="AJ71" i="7"/>
  <c r="AE37" i="7"/>
  <c r="Z38" i="7"/>
  <c r="Q39" i="7"/>
  <c r="Z41" i="7"/>
  <c r="AL59" i="7"/>
  <c r="Q60" i="7"/>
  <c r="Y60" i="7"/>
  <c r="AE69" i="7"/>
  <c r="AM69" i="7"/>
  <c r="AF37" i="7"/>
  <c r="Q38" i="7"/>
  <c r="AL38" i="7"/>
  <c r="S39" i="7"/>
  <c r="X40" i="7"/>
  <c r="AA41" i="7"/>
  <c r="T58" i="7"/>
  <c r="AJ58" i="7"/>
  <c r="O59" i="7"/>
  <c r="AE59" i="7"/>
  <c r="AM59" i="7"/>
  <c r="Z60" i="7"/>
  <c r="AH60" i="7"/>
  <c r="X69" i="7"/>
  <c r="AF69" i="7"/>
  <c r="AN69" i="7"/>
  <c r="S70" i="7"/>
  <c r="V71" i="7"/>
  <c r="AL71" i="7"/>
  <c r="AN38" i="7"/>
  <c r="T39" i="7"/>
  <c r="Q41" i="7"/>
  <c r="X59" i="7"/>
  <c r="AF59" i="7"/>
  <c r="Q69" i="7"/>
  <c r="Y69" i="7"/>
  <c r="AE71" i="7"/>
  <c r="AM71" i="7"/>
  <c r="O70" i="7"/>
  <c r="O40" i="7"/>
  <c r="O37" i="7"/>
  <c r="AM37" i="7"/>
  <c r="AC39" i="7"/>
  <c r="V37" i="7"/>
  <c r="X37" i="7"/>
  <c r="AN37" i="7"/>
  <c r="S38" i="7"/>
  <c r="AA38" i="7"/>
  <c r="V39" i="7"/>
  <c r="AL39" i="7"/>
  <c r="Q40" i="7"/>
  <c r="AG40" i="7"/>
  <c r="T41" i="7"/>
  <c r="AJ41" i="7"/>
  <c r="AJ39" i="7"/>
  <c r="Q37" i="7"/>
  <c r="Y37" i="7"/>
  <c r="AE39" i="7"/>
  <c r="AM39" i="7"/>
  <c r="Z37" i="7"/>
  <c r="AH37" i="7"/>
  <c r="M38" i="7"/>
  <c r="AC38" i="7"/>
  <c r="X39" i="7"/>
  <c r="AF39" i="7"/>
  <c r="AN39" i="7"/>
  <c r="S40" i="7"/>
  <c r="AA40" i="7"/>
  <c r="V41" i="7"/>
  <c r="AL41" i="7"/>
  <c r="Y39" i="7"/>
  <c r="AE41" i="7"/>
  <c r="AM4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110" a="1"/>
  <c r="L71" i="7" l="1"/>
  <c r="L69" i="7"/>
  <c r="L70" i="7"/>
  <c r="L58" i="7"/>
  <c r="L77" i="7"/>
  <c r="L60" i="7"/>
  <c r="L59" i="7"/>
  <c r="L78" i="7"/>
  <c r="C1" i="110"/>
  <c r="L4" i="109"/>
  <c r="C8" i="109"/>
  <c r="L8" i="109" s="1"/>
  <c r="C9" i="109"/>
  <c r="L9" i="109" s="1"/>
  <c r="C7" i="109" a="1"/>
  <c r="C7" i="109" s="1"/>
  <c r="L70" i="109"/>
  <c r="L40" i="7"/>
  <c r="L37" i="7"/>
  <c r="L39" i="7"/>
  <c r="L41" i="7"/>
  <c r="L38"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111" a="1"/>
  <c r="C1" i="111" l="1"/>
  <c r="L7" i="109"/>
  <c r="C19" i="109"/>
  <c r="L19" i="109" s="1"/>
  <c r="B26" i="110"/>
  <c r="C26" i="110" s="1"/>
  <c r="L26" i="110" s="1"/>
  <c r="B27" i="110"/>
  <c r="C27" i="110" s="1"/>
  <c r="L27" i="110" s="1"/>
  <c r="L1" i="110"/>
  <c r="C10" i="110"/>
  <c r="L10" i="110" s="1"/>
  <c r="C11" i="110"/>
  <c r="L11" i="110" s="1"/>
  <c r="C12" i="110"/>
  <c r="L12" i="110" s="1"/>
  <c r="C16" i="110"/>
  <c r="L16" i="110" s="1"/>
  <c r="L96" i="36"/>
  <c r="L86" i="36"/>
  <c r="L91" i="36"/>
  <c r="L99" i="36"/>
  <c r="L90" i="36"/>
  <c r="L100" i="36"/>
  <c r="C1" i="112" a="1"/>
  <c r="C1" i="112" l="1"/>
  <c r="L1" i="111"/>
  <c r="B26" i="111"/>
  <c r="C26" i="111" s="1"/>
  <c r="L26" i="111" s="1"/>
  <c r="C16" i="111"/>
  <c r="L16" i="111" s="1"/>
  <c r="C12" i="111"/>
  <c r="L12" i="111" s="1"/>
  <c r="B27" i="111"/>
  <c r="C27" i="111" s="1"/>
  <c r="L27" i="111" s="1"/>
  <c r="C11" i="111"/>
  <c r="L11" i="111" s="1"/>
  <c r="C10" i="111"/>
  <c r="L10" i="111" s="1"/>
  <c r="C8" i="110"/>
  <c r="L8" i="110" s="1"/>
  <c r="C9" i="110"/>
  <c r="L9" i="110" s="1"/>
  <c r="L72" i="110"/>
  <c r="L4" i="110"/>
  <c r="C7" i="110" a="1"/>
  <c r="C7" i="110"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113" a="1"/>
  <c r="C1" i="113" l="1"/>
  <c r="C10" i="112"/>
  <c r="L10" i="112" s="1"/>
  <c r="B26" i="112"/>
  <c r="C26" i="112" s="1"/>
  <c r="L26" i="112" s="1"/>
  <c r="C12" i="112"/>
  <c r="L12" i="112" s="1"/>
  <c r="C11" i="112"/>
  <c r="L11" i="112" s="1"/>
  <c r="L1" i="112"/>
  <c r="B27" i="112"/>
  <c r="C27" i="112" s="1"/>
  <c r="L27" i="112" s="1"/>
  <c r="C16" i="112"/>
  <c r="L16" i="112" s="1"/>
  <c r="L72" i="111"/>
  <c r="C9" i="111"/>
  <c r="L9" i="111" s="1"/>
  <c r="C8" i="111"/>
  <c r="L8" i="111" s="1"/>
  <c r="C7" i="111" a="1"/>
  <c r="C7" i="111" s="1"/>
  <c r="L4" i="111"/>
  <c r="C19" i="110"/>
  <c r="L19" i="110" s="1"/>
  <c r="L7" i="110"/>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7" i="7"/>
  <c r="AI97" i="7"/>
  <c r="AN97" i="7" s="1"/>
  <c r="AD97" i="7"/>
  <c r="AB97" i="7"/>
  <c r="AG97" i="7" s="1"/>
  <c r="W97" i="7"/>
  <c r="U97" i="7"/>
  <c r="Y97" i="7" s="1"/>
  <c r="P97" i="7"/>
  <c r="N97" i="7"/>
  <c r="AK96" i="7"/>
  <c r="AI96" i="7"/>
  <c r="AL96" i="7" s="1"/>
  <c r="AD96" i="7"/>
  <c r="AB96" i="7"/>
  <c r="AF96" i="7" s="1"/>
  <c r="W96" i="7"/>
  <c r="U96" i="7"/>
  <c r="V96" i="7" s="1"/>
  <c r="P96" i="7"/>
  <c r="N96" i="7"/>
  <c r="AK95" i="7"/>
  <c r="AI95" i="7"/>
  <c r="AJ95" i="7" s="1"/>
  <c r="AD95" i="7"/>
  <c r="AB95" i="7"/>
  <c r="W95" i="7"/>
  <c r="U95" i="7"/>
  <c r="V95" i="7" s="1"/>
  <c r="P95" i="7"/>
  <c r="N95" i="7"/>
  <c r="AK94" i="7"/>
  <c r="AI94" i="7"/>
  <c r="AN94" i="7" s="1"/>
  <c r="AD94" i="7"/>
  <c r="AB94" i="7"/>
  <c r="AF94" i="7" s="1"/>
  <c r="W94" i="7"/>
  <c r="U94" i="7"/>
  <c r="X94" i="7" s="1"/>
  <c r="P94" i="7"/>
  <c r="N94" i="7"/>
  <c r="AK93" i="7"/>
  <c r="AI93" i="7"/>
  <c r="AM93" i="7" s="1"/>
  <c r="AD93" i="7"/>
  <c r="AB93" i="7"/>
  <c r="AC93" i="7" s="1"/>
  <c r="W93" i="7"/>
  <c r="U93" i="7"/>
  <c r="T93" i="7" s="1"/>
  <c r="P93" i="7"/>
  <c r="N93" i="7"/>
  <c r="AK92" i="7"/>
  <c r="AI92" i="7"/>
  <c r="AD92" i="7"/>
  <c r="AB92" i="7"/>
  <c r="AC92" i="7" s="1"/>
  <c r="W92" i="7"/>
  <c r="U92" i="7"/>
  <c r="Z92" i="7" s="1"/>
  <c r="P92" i="7"/>
  <c r="N92" i="7"/>
  <c r="AK91" i="7"/>
  <c r="AI91" i="7"/>
  <c r="AM91" i="7" s="1"/>
  <c r="AD91" i="7"/>
  <c r="AB91" i="7"/>
  <c r="AE91" i="7" s="1"/>
  <c r="W91" i="7"/>
  <c r="U91" i="7"/>
  <c r="Y91" i="7" s="1"/>
  <c r="P91" i="7"/>
  <c r="N91" i="7"/>
  <c r="AK90" i="7"/>
  <c r="AI90" i="7"/>
  <c r="AJ90" i="7" s="1"/>
  <c r="AD90" i="7"/>
  <c r="AB90" i="7"/>
  <c r="AG90" i="7" s="1"/>
  <c r="W90" i="7"/>
  <c r="U90" i="7"/>
  <c r="P90" i="7"/>
  <c r="N90" i="7"/>
  <c r="R90" i="7" s="1"/>
  <c r="AK76" i="7"/>
  <c r="AI76" i="7"/>
  <c r="AL76" i="7" s="1"/>
  <c r="AD76" i="7"/>
  <c r="AB76" i="7"/>
  <c r="AA76" i="7" s="1"/>
  <c r="W76" i="7"/>
  <c r="U76" i="7"/>
  <c r="V76" i="7" s="1"/>
  <c r="P76" i="7"/>
  <c r="N76" i="7"/>
  <c r="R76" i="7" s="1"/>
  <c r="AK75" i="7"/>
  <c r="AI75" i="7"/>
  <c r="AH75" i="7" s="1"/>
  <c r="AD75" i="7"/>
  <c r="AB75" i="7"/>
  <c r="W75" i="7"/>
  <c r="U75" i="7"/>
  <c r="Y75" i="7" s="1"/>
  <c r="P75" i="7"/>
  <c r="N75" i="7"/>
  <c r="R75" i="7" s="1"/>
  <c r="AK74" i="7"/>
  <c r="AI74" i="7"/>
  <c r="AN74" i="7" s="1"/>
  <c r="AD74" i="7"/>
  <c r="AB74" i="7"/>
  <c r="AF74" i="7" s="1"/>
  <c r="W74" i="7"/>
  <c r="U74" i="7"/>
  <c r="X74" i="7" s="1"/>
  <c r="P74" i="7"/>
  <c r="N74" i="7"/>
  <c r="R74" i="7" s="1"/>
  <c r="AK72" i="7"/>
  <c r="AI72" i="7"/>
  <c r="AH72" i="7" s="1"/>
  <c r="AD72" i="7"/>
  <c r="AB72" i="7"/>
  <c r="W72" i="7"/>
  <c r="U72" i="7"/>
  <c r="T72" i="7" s="1"/>
  <c r="P72" i="7"/>
  <c r="N72" i="7"/>
  <c r="R72" i="7" s="1"/>
  <c r="AK57" i="7"/>
  <c r="AI57" i="7"/>
  <c r="AD57" i="7"/>
  <c r="AB57" i="7"/>
  <c r="AF57" i="7" s="1"/>
  <c r="W57" i="7"/>
  <c r="U57" i="7"/>
  <c r="P57" i="7"/>
  <c r="N57" i="7"/>
  <c r="R57" i="7" s="1"/>
  <c r="AK36" i="7"/>
  <c r="AI36" i="7"/>
  <c r="AL36" i="7" s="1"/>
  <c r="AD36" i="7"/>
  <c r="AB36" i="7"/>
  <c r="AC36" i="7" s="1"/>
  <c r="W36" i="7"/>
  <c r="U36" i="7"/>
  <c r="V36" i="7" s="1"/>
  <c r="P36" i="7"/>
  <c r="N36" i="7"/>
  <c r="R36" i="7" s="1"/>
  <c r="AK34" i="7"/>
  <c r="AI34" i="7"/>
  <c r="AM34" i="7" s="1"/>
  <c r="AD34" i="7"/>
  <c r="AB34" i="7"/>
  <c r="AA34" i="7" s="1"/>
  <c r="W34" i="7"/>
  <c r="U34" i="7"/>
  <c r="V34" i="7" s="1"/>
  <c r="P34" i="7"/>
  <c r="N34" i="7"/>
  <c r="R34" i="7" s="1"/>
  <c r="AK33" i="7"/>
  <c r="AI33" i="7"/>
  <c r="AH33" i="7" s="1"/>
  <c r="AD33" i="7"/>
  <c r="AB33" i="7"/>
  <c r="AA33" i="7" s="1"/>
  <c r="W33" i="7"/>
  <c r="U33" i="7"/>
  <c r="X33" i="7" s="1"/>
  <c r="P33" i="7"/>
  <c r="N33" i="7"/>
  <c r="R33" i="7" s="1"/>
  <c r="AK32" i="7"/>
  <c r="AI32" i="7"/>
  <c r="AJ32" i="7" s="1"/>
  <c r="AD32" i="7"/>
  <c r="AB32" i="7"/>
  <c r="AC32" i="7" s="1"/>
  <c r="W32" i="7"/>
  <c r="U32" i="7"/>
  <c r="Y32" i="7" s="1"/>
  <c r="P32" i="7"/>
  <c r="N32" i="7"/>
  <c r="R32" i="7" s="1"/>
  <c r="AK31" i="7"/>
  <c r="AI31" i="7"/>
  <c r="AH31" i="7" s="1"/>
  <c r="AD31" i="7"/>
  <c r="AB31" i="7"/>
  <c r="AC31" i="7" s="1"/>
  <c r="W31" i="7"/>
  <c r="U31" i="7"/>
  <c r="T31" i="7" s="1"/>
  <c r="P31" i="7"/>
  <c r="N31" i="7"/>
  <c r="R31" i="7" s="1"/>
  <c r="AK30" i="7"/>
  <c r="AI30" i="7"/>
  <c r="AH30" i="7" s="1"/>
  <c r="AD30" i="7"/>
  <c r="AB30" i="7"/>
  <c r="AE30" i="7" s="1"/>
  <c r="W30" i="7"/>
  <c r="U30" i="7"/>
  <c r="V30" i="7" s="1"/>
  <c r="P30" i="7"/>
  <c r="N30" i="7"/>
  <c r="R30" i="7" s="1"/>
  <c r="L18" i="7"/>
  <c r="L17" i="7"/>
  <c r="L15" i="7"/>
  <c r="L14" i="7"/>
  <c r="L13" i="7"/>
  <c r="C1" i="114" a="1"/>
  <c r="C1" i="114" l="1"/>
  <c r="L1" i="114" s="1"/>
  <c r="C16" i="113"/>
  <c r="L16" i="113" s="1"/>
  <c r="C10" i="113"/>
  <c r="L10" i="113" s="1"/>
  <c r="C11" i="113"/>
  <c r="L11" i="113" s="1"/>
  <c r="B26" i="113"/>
  <c r="C26" i="113" s="1"/>
  <c r="L26" i="113" s="1"/>
  <c r="L1" i="113"/>
  <c r="B27" i="113"/>
  <c r="C27" i="113" s="1"/>
  <c r="L27" i="113" s="1"/>
  <c r="C12" i="113"/>
  <c r="L12" i="113" s="1"/>
  <c r="L72" i="112"/>
  <c r="L4" i="112"/>
  <c r="C7" i="112" a="1"/>
  <c r="C7" i="112" s="1"/>
  <c r="C9" i="112"/>
  <c r="L9" i="112" s="1"/>
  <c r="C8" i="112"/>
  <c r="L8" i="112" s="1"/>
  <c r="C19" i="111"/>
  <c r="L19" i="111" s="1"/>
  <c r="L7" i="111"/>
  <c r="R91" i="7"/>
  <c r="R92" i="7"/>
  <c r="R93" i="7"/>
  <c r="R94" i="7"/>
  <c r="R95" i="7"/>
  <c r="R96" i="7"/>
  <c r="R97" i="7"/>
  <c r="AH95" i="7"/>
  <c r="M96" i="7"/>
  <c r="T94" i="7"/>
  <c r="AH34" i="7"/>
  <c r="AA96" i="7"/>
  <c r="T95" i="7"/>
  <c r="O30" i="7"/>
  <c r="O91" i="7"/>
  <c r="M92" i="7"/>
  <c r="T97" i="7"/>
  <c r="M74" i="7"/>
  <c r="M32" i="7"/>
  <c r="S75" i="7"/>
  <c r="S95" i="7"/>
  <c r="M76" i="7"/>
  <c r="M31" i="7"/>
  <c r="T32" i="7"/>
  <c r="O33" i="7"/>
  <c r="M34" i="7"/>
  <c r="O96" i="7"/>
  <c r="M57" i="7"/>
  <c r="Q97" i="7"/>
  <c r="AN91" i="7"/>
  <c r="AL91" i="7"/>
  <c r="Q94" i="7"/>
  <c r="AM76" i="7"/>
  <c r="V91" i="7"/>
  <c r="X91" i="7"/>
  <c r="AM30" i="7"/>
  <c r="V75" i="7"/>
  <c r="O36" i="7"/>
  <c r="AL30" i="7"/>
  <c r="S96" i="7"/>
  <c r="O94" i="7"/>
  <c r="Y72" i="7"/>
  <c r="S94" i="7"/>
  <c r="Z91" i="7"/>
  <c r="AE57" i="7"/>
  <c r="AL75" i="7"/>
  <c r="AM75" i="7"/>
  <c r="X34" i="7"/>
  <c r="Y34" i="7"/>
  <c r="V72" i="7"/>
  <c r="AE31" i="7"/>
  <c r="Q96" i="7"/>
  <c r="AN34" i="7"/>
  <c r="AE96" i="7"/>
  <c r="AJ75" i="7"/>
  <c r="AL95" i="7"/>
  <c r="Q31" i="7"/>
  <c r="AJ34" i="7"/>
  <c r="AC76" i="7"/>
  <c r="O74" i="7"/>
  <c r="AG96" i="7"/>
  <c r="AL33" i="7"/>
  <c r="AN95" i="7"/>
  <c r="AM95" i="7"/>
  <c r="Y74" i="7"/>
  <c r="AM94" i="7"/>
  <c r="S92" i="7"/>
  <c r="X30" i="7"/>
  <c r="V33" i="7"/>
  <c r="AA92" i="7"/>
  <c r="V93" i="7"/>
  <c r="X93" i="7"/>
  <c r="X95" i="7"/>
  <c r="Y33" i="7"/>
  <c r="Y95" i="7"/>
  <c r="Z95" i="7"/>
  <c r="AA57" i="7"/>
  <c r="M90" i="7"/>
  <c r="AF31" i="7"/>
  <c r="O34" i="7"/>
  <c r="Z34" i="7"/>
  <c r="Q74" i="7"/>
  <c r="X75" i="7"/>
  <c r="AF97" i="7"/>
  <c r="X31" i="7"/>
  <c r="AG31" i="7"/>
  <c r="V32" i="7"/>
  <c r="AJ72" i="7"/>
  <c r="AM74" i="7"/>
  <c r="Z75" i="7"/>
  <c r="AA91" i="7"/>
  <c r="Y94" i="7"/>
  <c r="AH97" i="7"/>
  <c r="AE92" i="7"/>
  <c r="V31" i="7"/>
  <c r="AJ30" i="7"/>
  <c r="Z31" i="7"/>
  <c r="Z32" i="7"/>
  <c r="AJ33" i="7"/>
  <c r="T34" i="7"/>
  <c r="AM36" i="7"/>
  <c r="Q57" i="7"/>
  <c r="AG57" i="7"/>
  <c r="AL72" i="7"/>
  <c r="O76" i="7"/>
  <c r="T91" i="7"/>
  <c r="Q92" i="7"/>
  <c r="AF92" i="7"/>
  <c r="Y31" i="7"/>
  <c r="Q34" i="7"/>
  <c r="S31" i="7"/>
  <c r="AA31" i="7"/>
  <c r="AA32" i="7"/>
  <c r="S36" i="7"/>
  <c r="S57" i="7"/>
  <c r="X72" i="7"/>
  <c r="AA74" i="7"/>
  <c r="AE76" i="7"/>
  <c r="AA90" i="7"/>
  <c r="AG92" i="7"/>
  <c r="Q76" i="7"/>
  <c r="AH96" i="7"/>
  <c r="Y92" i="7"/>
  <c r="AE94" i="7"/>
  <c r="AC30" i="7"/>
  <c r="AN30" i="7"/>
  <c r="Q33" i="7"/>
  <c r="AE33" i="7"/>
  <c r="AM33" i="7"/>
  <c r="M36" i="7"/>
  <c r="Z72" i="7"/>
  <c r="AM72" i="7"/>
  <c r="AN75" i="7"/>
  <c r="S76" i="7"/>
  <c r="AF76" i="7"/>
  <c r="O90" i="7"/>
  <c r="AC90" i="7"/>
  <c r="Y93" i="7"/>
  <c r="AL93" i="7"/>
  <c r="AG94" i="7"/>
  <c r="AJ97" i="7"/>
  <c r="AC33" i="7"/>
  <c r="AJ93" i="7"/>
  <c r="M30" i="7"/>
  <c r="AF33" i="7"/>
  <c r="AN33" i="7"/>
  <c r="S34" i="7"/>
  <c r="AE36" i="7"/>
  <c r="O57" i="7"/>
  <c r="AC57" i="7"/>
  <c r="AN72" i="7"/>
  <c r="S74" i="7"/>
  <c r="AE74" i="7"/>
  <c r="AG76" i="7"/>
  <c r="Z93" i="7"/>
  <c r="AN93" i="7"/>
  <c r="AM96" i="7"/>
  <c r="X97" i="7"/>
  <c r="AG33" i="7"/>
  <c r="AG74" i="7"/>
  <c r="T75" i="7"/>
  <c r="Q90" i="7"/>
  <c r="AE90" i="7"/>
  <c r="AF91" i="7"/>
  <c r="M94" i="7"/>
  <c r="AC96" i="7"/>
  <c r="M97" i="7"/>
  <c r="Z97" i="7"/>
  <c r="AL97" i="7"/>
  <c r="O31" i="7"/>
  <c r="AJ36" i="7"/>
  <c r="S90" i="7"/>
  <c r="AF90" i="7"/>
  <c r="AH91" i="7"/>
  <c r="AM97" i="7"/>
  <c r="AC74" i="7"/>
  <c r="AF30" i="7"/>
  <c r="AL32" i="7"/>
  <c r="AH93" i="7"/>
  <c r="AA94" i="7"/>
  <c r="B26" i="8"/>
  <c r="L26" i="8" s="1"/>
  <c r="B27" i="8"/>
  <c r="L27" i="8" s="1"/>
  <c r="L11" i="8"/>
  <c r="L10" i="8"/>
  <c r="L16" i="8"/>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6" i="7"/>
  <c r="AF36" i="7"/>
  <c r="AN36" i="7"/>
  <c r="Z57" i="7"/>
  <c r="X57" i="7"/>
  <c r="V57" i="7"/>
  <c r="T57" i="7"/>
  <c r="T90" i="7"/>
  <c r="Z90" i="7"/>
  <c r="Y90" i="7"/>
  <c r="X90" i="7"/>
  <c r="V90" i="7"/>
  <c r="Z30" i="7"/>
  <c r="X32" i="7"/>
  <c r="AF32" i="7"/>
  <c r="AN32" i="7"/>
  <c r="S33" i="7"/>
  <c r="AL34" i="7"/>
  <c r="Q36" i="7"/>
  <c r="Y36" i="7"/>
  <c r="AG36" i="7"/>
  <c r="AH57" i="7"/>
  <c r="AN57" i="7"/>
  <c r="AM57" i="7"/>
  <c r="AL57" i="7"/>
  <c r="AJ57" i="7"/>
  <c r="S30" i="7"/>
  <c r="AA30" i="7"/>
  <c r="AL31" i="7"/>
  <c r="Q32" i="7"/>
  <c r="AG32" i="7"/>
  <c r="T33" i="7"/>
  <c r="AE34" i="7"/>
  <c r="Z36" i="7"/>
  <c r="AH36" i="7"/>
  <c r="Y57" i="7"/>
  <c r="T30" i="7"/>
  <c r="AM31" i="7"/>
  <c r="AH32" i="7"/>
  <c r="M33" i="7"/>
  <c r="AF34" i="7"/>
  <c r="AA36" i="7"/>
  <c r="AN31" i="7"/>
  <c r="S32" i="7"/>
  <c r="AG34" i="7"/>
  <c r="T36" i="7"/>
  <c r="M72" i="7"/>
  <c r="S72" i="7"/>
  <c r="Q72" i="7"/>
  <c r="O72" i="7"/>
  <c r="AA75" i="7"/>
  <c r="AG75" i="7"/>
  <c r="AF75" i="7"/>
  <c r="AE75" i="7"/>
  <c r="AC75" i="7"/>
  <c r="AC72" i="7"/>
  <c r="AA72" i="7"/>
  <c r="AG72" i="7"/>
  <c r="AF72" i="7"/>
  <c r="AE72" i="7"/>
  <c r="Z74" i="7"/>
  <c r="AH74" i="7"/>
  <c r="M75" i="7"/>
  <c r="X76" i="7"/>
  <c r="AN76" i="7"/>
  <c r="Y76" i="7"/>
  <c r="T74" i="7"/>
  <c r="AJ74" i="7"/>
  <c r="O75" i="7"/>
  <c r="Z76" i="7"/>
  <c r="AH76" i="7"/>
  <c r="AH92" i="7"/>
  <c r="AN92" i="7"/>
  <c r="AM92" i="7"/>
  <c r="AL92" i="7"/>
  <c r="AJ92" i="7"/>
  <c r="AA95" i="7"/>
  <c r="AG95" i="7"/>
  <c r="AF95" i="7"/>
  <c r="AE95" i="7"/>
  <c r="AC95" i="7"/>
  <c r="V74" i="7"/>
  <c r="AL74" i="7"/>
  <c r="Q75" i="7"/>
  <c r="T76" i="7"/>
  <c r="AJ76" i="7"/>
  <c r="M93" i="7"/>
  <c r="S93" i="7"/>
  <c r="Q93" i="7"/>
  <c r="O93" i="7"/>
  <c r="AL90" i="7"/>
  <c r="Q91" i="7"/>
  <c r="AG91" i="7"/>
  <c r="T92" i="7"/>
  <c r="AE93" i="7"/>
  <c r="Z94" i="7"/>
  <c r="AH94" i="7"/>
  <c r="M95" i="7"/>
  <c r="X96" i="7"/>
  <c r="AN96" i="7"/>
  <c r="S97" i="7"/>
  <c r="AA97" i="7"/>
  <c r="AM90" i="7"/>
  <c r="AF93" i="7"/>
  <c r="Y96" i="7"/>
  <c r="AN90" i="7"/>
  <c r="S91" i="7"/>
  <c r="V92" i="7"/>
  <c r="AG93" i="7"/>
  <c r="AJ94" i="7"/>
  <c r="O95" i="7"/>
  <c r="Z96" i="7"/>
  <c r="AC97" i="7"/>
  <c r="AJ91" i="7"/>
  <c r="O92" i="7"/>
  <c r="AC94" i="7"/>
  <c r="V97" i="7"/>
  <c r="AH90" i="7"/>
  <c r="M91" i="7"/>
  <c r="AC91" i="7"/>
  <c r="X92" i="7"/>
  <c r="AA93" i="7"/>
  <c r="V94" i="7"/>
  <c r="AL94" i="7"/>
  <c r="Q95" i="7"/>
  <c r="T96" i="7"/>
  <c r="AJ96" i="7"/>
  <c r="O97" i="7"/>
  <c r="AE97" i="7"/>
  <c r="C1" i="115" a="1"/>
  <c r="L74" i="7" l="1"/>
  <c r="L76" i="7"/>
  <c r="L57" i="7"/>
  <c r="L72" i="7"/>
  <c r="L75" i="7"/>
  <c r="C11" i="114"/>
  <c r="L11" i="114" s="1"/>
  <c r="B26" i="114"/>
  <c r="C26" i="114" s="1"/>
  <c r="L26" i="114" s="1"/>
  <c r="C12" i="114"/>
  <c r="L12" i="114" s="1"/>
  <c r="B27" i="114"/>
  <c r="C27" i="114" s="1"/>
  <c r="L27" i="114" s="1"/>
  <c r="C16" i="114"/>
  <c r="L16" i="114" s="1"/>
  <c r="C10" i="114"/>
  <c r="L10" i="114" s="1"/>
  <c r="C1" i="115"/>
  <c r="L81" i="114"/>
  <c r="C9" i="114"/>
  <c r="L9" i="114" s="1"/>
  <c r="C7" i="114" a="1"/>
  <c r="C7" i="114" s="1"/>
  <c r="L4" i="114"/>
  <c r="C8" i="114"/>
  <c r="L8" i="114" s="1"/>
  <c r="L73" i="113"/>
  <c r="C7" i="113" a="1"/>
  <c r="C7" i="113" s="1"/>
  <c r="L4" i="113"/>
  <c r="C9" i="113"/>
  <c r="L9" i="113" s="1"/>
  <c r="C8" i="113"/>
  <c r="L8" i="113" s="1"/>
  <c r="C19" i="112"/>
  <c r="L19" i="112" s="1"/>
  <c r="L7" i="112"/>
  <c r="L32" i="7"/>
  <c r="L36" i="7"/>
  <c r="L33" i="7"/>
  <c r="L30" i="7"/>
  <c r="L31" i="7"/>
  <c r="L34" i="7"/>
  <c r="L94" i="7"/>
  <c r="L92" i="7"/>
  <c r="L95" i="7"/>
  <c r="L91" i="7"/>
  <c r="L96" i="7"/>
  <c r="L98" i="8"/>
  <c r="L94" i="8"/>
  <c r="L102" i="8"/>
  <c r="C9" i="8"/>
  <c r="L9" i="8" s="1"/>
  <c r="C8" i="8"/>
  <c r="L8" i="8" s="1"/>
  <c r="L4" i="8"/>
  <c r="C7" i="8" a="1"/>
  <c r="C7" i="8" s="1"/>
  <c r="L93" i="7"/>
  <c r="L97" i="7"/>
  <c r="C1" i="116" a="1"/>
  <c r="C1" i="116" l="1"/>
  <c r="B26" i="115"/>
  <c r="C26" i="115" s="1"/>
  <c r="L26" i="115" s="1"/>
  <c r="B27" i="115"/>
  <c r="C27" i="115" s="1"/>
  <c r="L27" i="115" s="1"/>
  <c r="C12" i="115"/>
  <c r="L12" i="115" s="1"/>
  <c r="C10" i="115"/>
  <c r="L10" i="115" s="1"/>
  <c r="C11" i="115"/>
  <c r="L11" i="115" s="1"/>
  <c r="C16" i="115"/>
  <c r="L16" i="115" s="1"/>
  <c r="L1" i="115"/>
  <c r="C19" i="114"/>
  <c r="L19" i="114" s="1"/>
  <c r="L7" i="114"/>
  <c r="L7" i="113"/>
  <c r="C19" i="113"/>
  <c r="L19" i="113" s="1"/>
  <c r="C19" i="8"/>
  <c r="L19" i="8" s="1"/>
  <c r="L7" i="8"/>
  <c r="C1" i="117" a="1"/>
  <c r="C1" i="117" l="1"/>
  <c r="B27" i="116"/>
  <c r="C27" i="116" s="1"/>
  <c r="L27" i="116" s="1"/>
  <c r="C11" i="116"/>
  <c r="L11" i="116" s="1"/>
  <c r="C16" i="116"/>
  <c r="L16" i="116" s="1"/>
  <c r="C10" i="116"/>
  <c r="L10" i="116" s="1"/>
  <c r="B26" i="116"/>
  <c r="C26" i="116" s="1"/>
  <c r="L26" i="116" s="1"/>
  <c r="L1" i="116"/>
  <c r="C12" i="116"/>
  <c r="L12" i="116" s="1"/>
  <c r="L103" i="115"/>
  <c r="C9" i="115"/>
  <c r="L9" i="115" s="1"/>
  <c r="L4" i="115"/>
  <c r="C7" i="115" a="1"/>
  <c r="C7" i="115" s="1"/>
  <c r="C8" i="115"/>
  <c r="L8" i="115"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C1" i="118" a="1"/>
  <c r="C1" i="118" l="1"/>
  <c r="B26" i="117"/>
  <c r="C26" i="117" s="1"/>
  <c r="L26" i="117" s="1"/>
  <c r="L1" i="117"/>
  <c r="C12" i="117"/>
  <c r="L12" i="117" s="1"/>
  <c r="C16" i="117"/>
  <c r="L16" i="117" s="1"/>
  <c r="C10" i="117"/>
  <c r="L10" i="117" s="1"/>
  <c r="B27" i="117"/>
  <c r="C27" i="117" s="1"/>
  <c r="L27" i="117" s="1"/>
  <c r="C11" i="117"/>
  <c r="L11" i="117" s="1"/>
  <c r="L60" i="116"/>
  <c r="C7" i="116" a="1"/>
  <c r="C7" i="116" s="1"/>
  <c r="C8" i="116"/>
  <c r="L8" i="116" s="1"/>
  <c r="L4" i="116"/>
  <c r="C9" i="116"/>
  <c r="L9" i="116" s="1"/>
  <c r="C19" i="115"/>
  <c r="L19" i="115" s="1"/>
  <c r="L7" i="115"/>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19" a="1"/>
  <c r="C1" i="119" l="1"/>
  <c r="C16" i="118"/>
  <c r="L16" i="118" s="1"/>
  <c r="C10" i="118"/>
  <c r="L10" i="118" s="1"/>
  <c r="B27" i="118"/>
  <c r="C27" i="118" s="1"/>
  <c r="L27" i="118" s="1"/>
  <c r="B26" i="118"/>
  <c r="C26" i="118" s="1"/>
  <c r="L26" i="118" s="1"/>
  <c r="L1" i="118"/>
  <c r="C12" i="118"/>
  <c r="L12" i="118" s="1"/>
  <c r="C11" i="118"/>
  <c r="L11" i="118" s="1"/>
  <c r="L54" i="117"/>
  <c r="C9" i="117"/>
  <c r="L9" i="117" s="1"/>
  <c r="L4" i="117"/>
  <c r="C7" i="117" a="1"/>
  <c r="C7" i="117" s="1"/>
  <c r="C8" i="117"/>
  <c r="L8" i="117" s="1"/>
  <c r="L7" i="116"/>
  <c r="C19" i="116"/>
  <c r="L19" i="116" s="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120" a="1"/>
  <c r="C1" i="120" l="1"/>
  <c r="C16" i="119"/>
  <c r="L16" i="119" s="1"/>
  <c r="C10" i="119"/>
  <c r="L10" i="119" s="1"/>
  <c r="B26" i="119"/>
  <c r="C26" i="119" s="1"/>
  <c r="L26" i="119" s="1"/>
  <c r="L1" i="119"/>
  <c r="C12" i="119"/>
  <c r="L12" i="119" s="1"/>
  <c r="B27" i="119"/>
  <c r="C27" i="119" s="1"/>
  <c r="L27" i="119" s="1"/>
  <c r="C11" i="119"/>
  <c r="L11" i="119" s="1"/>
  <c r="L65" i="118"/>
  <c r="C7" i="118" a="1"/>
  <c r="C7" i="118" s="1"/>
  <c r="L4" i="118"/>
  <c r="C9" i="118"/>
  <c r="L9" i="118" s="1"/>
  <c r="C8" i="118"/>
  <c r="L8" i="118" s="1"/>
  <c r="C19" i="117"/>
  <c r="L19" i="117" s="1"/>
  <c r="L7" i="117"/>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1" a="1"/>
  <c r="C1" i="121" l="1"/>
  <c r="B26" i="120"/>
  <c r="C26" i="120" s="1"/>
  <c r="L26" i="120" s="1"/>
  <c r="L1" i="120"/>
  <c r="C10" i="120"/>
  <c r="L10" i="120" s="1"/>
  <c r="C16" i="120"/>
  <c r="L16" i="120" s="1"/>
  <c r="C12" i="120"/>
  <c r="L12" i="120" s="1"/>
  <c r="B27" i="120"/>
  <c r="C27" i="120" s="1"/>
  <c r="L27" i="120" s="1"/>
  <c r="C11" i="120"/>
  <c r="L11" i="120" s="1"/>
  <c r="L69" i="119"/>
  <c r="C7" i="119" a="1"/>
  <c r="C7" i="119" s="1"/>
  <c r="L4" i="119"/>
  <c r="C9" i="119"/>
  <c r="L9" i="119" s="1"/>
  <c r="C8" i="119"/>
  <c r="L8" i="119" s="1"/>
  <c r="C19" i="118"/>
  <c r="L19" i="118" s="1"/>
  <c r="L7" i="118"/>
  <c r="C1" i="7" a="1"/>
  <c r="C1" i="7" l="1"/>
  <c r="C12" i="121"/>
  <c r="L12" i="121" s="1"/>
  <c r="B27" i="121"/>
  <c r="C27" i="121" s="1"/>
  <c r="L27" i="121" s="1"/>
  <c r="C11" i="121"/>
  <c r="L11" i="121" s="1"/>
  <c r="C16" i="121"/>
  <c r="L16" i="121" s="1"/>
  <c r="C10" i="121"/>
  <c r="L10" i="121" s="1"/>
  <c r="B26" i="121"/>
  <c r="C26" i="121" s="1"/>
  <c r="L26" i="121" s="1"/>
  <c r="L1" i="121"/>
  <c r="L89" i="120"/>
  <c r="C9" i="120"/>
  <c r="L9" i="120" s="1"/>
  <c r="C8" i="120"/>
  <c r="L8" i="120" s="1"/>
  <c r="C7" i="120" a="1"/>
  <c r="C7" i="120" s="1"/>
  <c r="L4" i="120"/>
  <c r="C19" i="119"/>
  <c r="L19" i="119" s="1"/>
  <c r="L7" i="119"/>
  <c r="C1" i="36" a="1"/>
  <c r="C16" i="7" l="1"/>
  <c r="L16" i="7" s="1"/>
  <c r="C11" i="7"/>
  <c r="L11" i="7" s="1"/>
  <c r="C10" i="7"/>
  <c r="L10" i="7" s="1"/>
  <c r="B26" i="7"/>
  <c r="C26" i="7" s="1"/>
  <c r="L26" i="7" s="1"/>
  <c r="B27" i="7"/>
  <c r="C27" i="7" s="1"/>
  <c r="L27" i="7" s="1"/>
  <c r="C12" i="7"/>
  <c r="L12" i="7" s="1"/>
  <c r="C1" i="36"/>
  <c r="C16" i="36" s="1"/>
  <c r="L16" i="36" s="1"/>
  <c r="L81" i="121"/>
  <c r="C8" i="121"/>
  <c r="L8" i="121" s="1"/>
  <c r="C7" i="121" a="1"/>
  <c r="C7" i="121" s="1"/>
  <c r="C9" i="121"/>
  <c r="L9" i="121" s="1"/>
  <c r="L4" i="121"/>
  <c r="L1" i="7"/>
  <c r="C8" i="7" s="1"/>
  <c r="L8" i="7" s="1"/>
  <c r="C19" i="120"/>
  <c r="L19" i="120" s="1"/>
  <c r="L7" i="120"/>
  <c r="C7" i="7" a="1"/>
  <c r="C7" i="7" s="1"/>
  <c r="C10" i="36" l="1"/>
  <c r="L10" i="36" s="1"/>
  <c r="B26" i="36"/>
  <c r="C26" i="36" s="1"/>
  <c r="L26" i="36" s="1"/>
  <c r="C12" i="36"/>
  <c r="L12" i="36" s="1"/>
  <c r="L1" i="36"/>
  <c r="C11" i="36"/>
  <c r="L11" i="36" s="1"/>
  <c r="B27" i="36"/>
  <c r="C27" i="36" s="1"/>
  <c r="L27" i="36" s="1"/>
  <c r="C19" i="121"/>
  <c r="L19" i="121" s="1"/>
  <c r="L7" i="121"/>
  <c r="L86" i="7"/>
  <c r="C9" i="7"/>
  <c r="L9" i="7" s="1"/>
  <c r="L4" i="7"/>
  <c r="C19" i="7"/>
  <c r="L19" i="7" s="1"/>
  <c r="L7" i="7"/>
  <c r="L102" i="36" l="1"/>
  <c r="C7" i="36" a="1"/>
  <c r="C7" i="36" s="1"/>
  <c r="L4" i="36"/>
  <c r="C8" i="36"/>
  <c r="L8" i="36" s="1"/>
  <c r="C9" i="36"/>
  <c r="L9" i="36"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1F02E3-16A6-4DE9-9F73-59E0F05A8CFB}">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F6CDA2C-4515-455F-A720-E6CA5B4B8A2E}">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09F5201-3DD1-4E27-8912-D813591E70C1}">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7A95187-A281-43B0-BFEF-7D3AE78E8901}">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3258858-9FB1-4C45-B680-FC13F87880C2}">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7EF8F78-5EF7-4022-B749-FF54B335FDDA}">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274E478-DFB9-4BD8-90C8-E5D29A6B7904}">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6CF63FB-EFAC-4808-BCFA-37D0559C95DC}">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094BFAC-902D-40F3-AD22-35A1FFCF3118}">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3A1399B-AEA9-48EE-AC97-C8AC1B08B5E0}">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90AE84E-BCC3-4DA6-9C09-89FE226EE218}">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4BF19A-681C-4E8C-A02A-B4EAB1A45FC2}">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B47C605-C894-486B-ADAA-18D363A2158F}">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7C0A495-1932-44DA-9604-9C1B38DAC93C}">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A5BEF72-1369-47D5-A00E-98C5E6E47F32}">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<sst xmlns="http://schemas.openxmlformats.org/spreadsheetml/2006/main" count="7231" uniqueCount="1434">
  <si>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</si>
  <si>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</si>
  <si>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</si>
  <si>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</si>
  <si>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</si>
  <si>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</si>
  <si>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</si>
  <si>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</si>
  <si>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</si>
  <si>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</si>
  <si>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</si>
  <si>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</si>
  <si>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</si>
  <si>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</si>
  <si>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</si>
  <si>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</si>
  <si>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</si>
  <si>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</si>
  <si>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</si>
  <si>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</si>
  <si>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</si>
  <si>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</si>
  <si>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</si>
  <si>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</si>
  <si>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</si>
  <si>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</si>
  <si>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</si>
  <si>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</si>
  <si>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</si>
  <si>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</si>
  <si>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</si>
  <si>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</si>
  <si>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</si>
  <si>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</si>
  <si>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</si>
  <si>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</si>
  <si>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</si>
  <si>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</si>
  <si>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</si>
  <si>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</si>
  <si>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</si>
  <si>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</si>
  <si>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</si>
  <si>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</si>
  <si>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</si>
  <si>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</si>
  <si>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</si>
  <si>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</si>
  <si>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</si>
  <si>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</si>
  <si>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</si>
  <si>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</si>
  <si>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</si>
  <si>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</si>
  <si>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</si>
  <si>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</si>
  <si>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</si>
  <si>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</si>
  <si>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</si>
  <si>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</si>
  <si>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</si>
  <si>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</si>
  <si>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</si>
  <si>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</si>
  <si>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</si>
  <si>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</si>
  <si>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</si>
  <si>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</si>
  <si>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</si>
  <si>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</si>
  <si>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</si>
  <si>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</si>
  <si>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</si>
  <si>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</si>
  <si>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</si>
  <si>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</si>
  <si>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</si>
  <si>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</si>
  <si>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</si>
  <si>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</si>
  <si>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</si>
  <si>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</si>
  <si>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</si>
  <si>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</si>
  <si>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</si>
  <si>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</si>
  <si>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</si>
  <si>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</si>
  <si>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</si>
  <si>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</si>
  <si>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</si>
  <si>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</si>
  <si>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</si>
  <si>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</si>
  <si>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</si>
  <si>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</si>
  <si>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</si>
  <si>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</si>
  <si>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</si>
  <si>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</si>
  <si>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</si>
  <si>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</si>
  <si>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</si>
  <si>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</si>
  <si>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</si>
  <si>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</si>
  <si>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</si>
  <si>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</si>
  <si>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</si>
  <si>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</si>
  <si>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</si>
  <si>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</si>
  <si>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</si>
  <si>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</si>
  <si>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</si>
  <si>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</si>
  <si>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</si>
  <si>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</si>
  <si>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</si>
  <si>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</si>
  <si>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</si>
  <si>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</si>
  <si>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</si>
  <si>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</si>
  <si>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</si>
  <si>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</si>
  <si>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</si>
  <si>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</si>
  <si>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</si>
  <si>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</si>
  <si>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</si>
  <si>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</si>
  <si>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</si>
  <si>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</si>
  <si>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</si>
  <si>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</si>
  <si>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</si>
  <si>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</si>
  <si>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</si>
  <si>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</si>
  <si>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</si>
  <si>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</si>
  <si>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</si>
  <si>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</si>
  <si>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</si>
  <si>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</si>
  <si>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</si>
  <si>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</si>
  <si>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</si>
  <si>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</si>
  <si>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</si>
  <si>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</si>
  <si>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</si>
  <si>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</si>
  <si>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</si>
  <si>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</si>
  <si>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</si>
  <si>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</si>
  <si>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</si>
  <si>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</si>
  <si>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</si>
  <si>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</si>
  <si>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</si>
  <si>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</si>
  <si>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</si>
  <si>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</si>
  <si>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</si>
  <si>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</si>
  <si>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</si>
  <si>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</si>
  <si>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</si>
  <si>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</si>
  <si>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</si>
  <si>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</si>
  <si>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</si>
  <si>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</si>
  <si>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</si>
  <si>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</si>
  <si>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</si>
  <si>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</si>
  <si>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</si>
  <si>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</si>
  <si>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</si>
  <si>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</si>
  <si>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</si>
  <si>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</si>
  <si>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</si>
  <si>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</si>
  <si>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</si>
  <si>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</si>
  <si>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</si>
  <si>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</si>
  <si>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</si>
  <si>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</si>
  <si>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</si>
  <si>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</si>
  <si>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</si>
  <si>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</si>
  <si>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</si>
  <si>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</si>
  <si>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</si>
  <si>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</si>
  <si>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</si>
  <si>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</si>
  <si>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</si>
  <si>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</si>
  <si>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</si>
  <si>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</si>
  <si>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</si>
  <si>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</si>
  <si>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</si>
  <si>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</si>
  <si>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</si>
  <si>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</si>
  <si>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</si>
  <si>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</si>
  <si>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</si>
  <si>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</si>
  <si>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</si>
  <si>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</si>
  <si>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</si>
  <si>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</si>
  <si>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</si>
  <si>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</si>
  <si>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</si>
  <si>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</si>
  <si>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</si>
  <si>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</si>
  <si>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</si>
  <si>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</si>
  <si>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</si>
  <si>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</si>
  <si>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</si>
  <si>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</si>
  <si>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</si>
  <si>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</si>
  <si>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</si>
  <si>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</si>
  <si>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</si>
  <si>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</si>
  <si>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</si>
  <si>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</si>
  <si>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</si>
  <si>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</si>
  <si>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</si>
  <si>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</si>
  <si>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</si>
  <si>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</si>
  <si>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</si>
  <si>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</si>
  <si>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</si>
  <si>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</si>
  <si>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</si>
  <si>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</si>
  <si>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</si>
  <si>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</si>
  <si>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</si>
  <si>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</si>
  <si>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</si>
  <si>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</si>
  <si>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</si>
  <si>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</si>
  <si>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</si>
  <si>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</si>
  <si>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</si>
  <si>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</si>
  <si>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</si>
  <si>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</si>
  <si>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</si>
  <si>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</si>
  <si>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</si>
  <si>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</si>
  <si>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</si>
  <si>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</si>
  <si>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</si>
  <si>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</si>
  <si>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</si>
  <si>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</si>
  <si>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</si>
  <si>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</si>
  <si>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</si>
  <si>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</si>
  <si>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</si>
  <si>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</si>
  <si>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</si>
  <si>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</si>
  <si>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</si>
  <si>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</si>
  <si>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</si>
  <si>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</si>
  <si>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</si>
  <si>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</si>
  <si>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</si>
  <si>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</si>
  <si>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</si>
  <si>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</si>
  <si>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</si>
  <si>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</si>
  <si>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</si>
  <si>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</si>
  <si>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</si>
  <si>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</si>
  <si>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</si>
  <si>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</si>
  <si>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</si>
  <si>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</si>
  <si>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</si>
  <si>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</si>
  <si>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</si>
  <si>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</si>
  <si>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</si>
  <si>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</si>
  <si>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</si>
  <si>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</si>
  <si>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</si>
  <si>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</si>
  <si>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</si>
  <si>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</si>
  <si>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</si>
  <si>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</si>
  <si>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</si>
  <si>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</si>
  <si>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</si>
  <si>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</si>
  <si>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</si>
  <si>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</si>
  <si>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</si>
  <si>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</si>
  <si>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</si>
  <si>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</si>
  <si>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</si>
  <si>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</si>
  <si>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</si>
  <si>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</si>
  <si>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</si>
  <si>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</si>
  <si>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</si>
  <si>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</si>
  <si>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</si>
  <si>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</si>
  <si>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</si>
  <si>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</si>
  <si>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</si>
  <si>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</si>
  <si>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</si>
  <si>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</si>
  <si>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</si>
  <si>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</si>
  <si>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</si>
  <si>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</si>
  <si>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</si>
  <si>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</si>
  <si>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</si>
  <si>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</si>
  <si>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</si>
  <si>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</si>
  <si>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</si>
  <si>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</si>
  <si>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</si>
  <si>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</si>
  <si>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</si>
  <si>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</si>
  <si>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</si>
  <si>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</si>
  <si>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</si>
  <si>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</si>
  <si>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</si>
  <si>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</si>
  <si>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</si>
  <si>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</si>
  <si>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</si>
  <si>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</si>
  <si>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</si>
  <si>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</si>
  <si>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</si>
  <si>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</si>
  <si>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</si>
  <si>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</si>
  <si>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</si>
  <si>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</si>
  <si>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</si>
  <si>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</si>
  <si>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</si>
  <si>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</si>
  <si>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</si>
  <si>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</si>
  <si>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</si>
  <si>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</si>
  <si>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</si>
  <si>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</si>
  <si>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</si>
  <si>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</si>
  <si>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</si>
  <si>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</si>
  <si>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</si>
  <si>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</si>
  <si>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</si>
  <si>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</si>
  <si>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</si>
  <si>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</si>
  <si>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</si>
  <si>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</si>
  <si>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</si>
  <si>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</si>
  <si>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</si>
  <si>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</si>
  <si>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</si>
  <si>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</si>
  <si>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</si>
  <si>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</si>
  <si>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</si>
  <si>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</si>
  <si>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</si>
  <si>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</si>
  <si>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</si>
  <si>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</si>
  <si>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</si>
  <si>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</si>
  <si>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</si>
  <si>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</si>
  <si>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</si>
  <si>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</si>
  <si>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</si>
  <si>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</si>
  <si>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</si>
  <si>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</si>
  <si>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</si>
  <si>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</si>
  <si>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</si>
  <si>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</si>
  <si>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</si>
  <si>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</si>
  <si>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</si>
  <si>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</si>
  <si>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</si>
  <si>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</si>
  <si>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</si>
  <si>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</si>
  <si>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</si>
  <si>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</si>
  <si>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</si>
  <si>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</si>
  <si>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</si>
  <si>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</si>
  <si>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</si>
  <si>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</si>
  <si>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</si>
  <si>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</si>
  <si>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</si>
  <si>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</si>
  <si>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</si>
  <si>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</si>
  <si>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</si>
  <si>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</si>
  <si>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</si>
  <si>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</si>
  <si>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</si>
  <si>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</si>
  <si>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</si>
  <si>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</si>
  <si>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</si>
  <si>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</si>
  <si>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</si>
  <si>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</si>
  <si>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</si>
  <si>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</si>
  <si>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</si>
  <si>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</si>
  <si>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</si>
  <si>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</si>
  <si>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</si>
  <si>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</si>
  <si>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</si>
  <si>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</si>
  <si>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</si>
  <si>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</si>
  <si>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</si>
  <si>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</si>
  <si>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</si>
  <si>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</si>
  <si>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</si>
  <si>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</si>
  <si>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</si>
  <si>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</si>
  <si>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</si>
  <si>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</si>
  <si>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</si>
  <si>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</si>
  <si>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</si>
  <si>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</si>
  <si>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</si>
  <si>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</si>
  <si>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</si>
  <si>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</si>
  <si>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</si>
  <si>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</si>
  <si>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</si>
  <si>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</si>
  <si>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</si>
  <si>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</si>
  <si>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</si>
  <si>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</si>
  <si>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</si>
  <si>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</si>
  <si>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</si>
  <si>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</si>
  <si>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</si>
  <si>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</si>
  <si>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</si>
  <si>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</si>
  <si>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</si>
  <si>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</si>
  <si>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</si>
  <si>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</si>
  <si>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</si>
  <si>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</si>
  <si>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</si>
  <si>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</si>
  <si>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</si>
  <si>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</si>
  <si>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</si>
  <si>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</si>
  <si>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</si>
  <si>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</si>
  <si>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</si>
  <si>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</si>
  <si>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</si>
  <si>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</si>
  <si>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</si>
  <si>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</si>
  <si>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</si>
  <si>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</si>
  <si>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</si>
  <si>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</si>
  <si>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</si>
  <si>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</si>
  <si>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</si>
  <si>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</si>
  <si>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</si>
  <si>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</si>
  <si>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</si>
  <si>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</si>
  <si>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</si>
  <si>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</si>
  <si>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</si>
  <si>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</si>
  <si>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</si>
  <si>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</si>
  <si>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</si>
  <si>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</si>
  <si>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</si>
  <si>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</si>
  <si>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</si>
  <si>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</si>
  <si>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</si>
  <si>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</si>
  <si>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</si>
  <si>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</si>
  <si>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</si>
  <si>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</si>
  <si>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</si>
  <si>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</si>
  <si>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</si>
  <si>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</si>
  <si>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</si>
  <si>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</si>
  <si>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</si>
  <si>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</si>
  <si>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</si>
  <si>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</si>
  <si>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</si>
  <si>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</si>
  <si>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</si>
  <si>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</si>
  <si>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</si>
  <si>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</si>
  <si>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</si>
  <si>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</si>
  <si>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</si>
  <si>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</si>
  <si>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</si>
  <si>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</si>
  <si>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</si>
  <si>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</si>
  <si>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</si>
  <si>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</si>
  <si>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</si>
  <si>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</si>
  <si>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</si>
  <si>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</si>
  <si>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</si>
  <si>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</si>
  <si>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</si>
  <si>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</si>
  <si>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</si>
  <si>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</si>
  <si>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</si>
  <si>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</si>
  <si>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</si>
  <si>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</si>
  <si>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</si>
  <si>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</si>
  <si>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</si>
  <si>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</si>
  <si>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</si>
  <si>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</si>
  <si>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</si>
  <si>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</si>
  <si>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</si>
  <si>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</si>
  <si>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</si>
  <si>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</si>
  <si>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</si>
  <si>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</si>
  <si>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</si>
  <si>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</si>
  <si>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</si>
  <si>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</si>
  <si>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</si>
  <si>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</si>
  <si>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</si>
  <si>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</si>
  <si>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</si>
  <si>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</si>
  <si>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</si>
  <si>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</si>
  <si>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</si>
  <si>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</si>
  <si>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</si>
  <si>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</si>
  <si>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</si>
  <si>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</si>
  <si>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</si>
  <si>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</si>
  <si>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</si>
  <si>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</si>
  <si>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</si>
  <si>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</si>
  <si>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</si>
  <si>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</si>
  <si>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</si>
  <si>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</si>
  <si>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</si>
  <si>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</si>
  <si>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</si>
  <si>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</si>
  <si>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</si>
  <si>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</si>
  <si>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</si>
  <si>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</si>
  <si>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</si>
  <si>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</si>
  <si>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</si>
  <si>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</si>
  <si>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</si>
  <si>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</si>
  <si>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</si>
  <si>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</si>
  <si>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</si>
  <si>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</si>
  <si>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</si>
  <si>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</si>
  <si>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</si>
  <si>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</si>
  <si>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</si>
  <si>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</si>
  <si>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</si>
  <si>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</si>
  <si>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</si>
  <si>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</si>
  <si>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</si>
  <si>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</si>
  <si>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</si>
  <si>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</si>
  <si>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</si>
  <si>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</si>
  <si>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</si>
  <si>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</si>
  <si>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</si>
  <si>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</si>
  <si>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</si>
  <si>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</si>
  <si>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</si>
  <si>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</si>
  <si>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</si>
  <si>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</si>
  <si>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</si>
  <si>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</si>
  <si>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</si>
  <si>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</si>
  <si>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</si>
  <si>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</si>
  <si>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</si>
  <si>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</si>
  <si>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</si>
  <si>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</si>
  <si>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</si>
  <si>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</si>
  <si>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</si>
  <si>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</si>
  <si>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</si>
  <si>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</si>
  <si>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</si>
  <si>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</si>
  <si>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</si>
  <si>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</si>
  <si>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</si>
  <si>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</si>
  <si>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</si>
  <si>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</si>
  <si>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</si>
  <si>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</si>
  <si>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</si>
  <si>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</si>
  <si>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</si>
  <si>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</si>
  <si>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</si>
  <si>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</si>
  <si>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</si>
  <si>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</si>
  <si>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</si>
  <si>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</si>
  <si>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</si>
  <si>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</si>
  <si>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</si>
  <si>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</si>
  <si>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</si>
  <si>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</si>
  <si>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</si>
  <si>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</si>
  <si>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</si>
  <si>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</si>
  <si>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</si>
  <si>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</si>
  <si>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</si>
  <si>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</si>
  <si>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</si>
  <si>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</si>
  <si>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</si>
  <si>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</si>
  <si>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</si>
  <si>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</si>
  <si>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</si>
  <si>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</si>
  <si>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</si>
  <si>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</si>
  <si>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</si>
  <si>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</si>
  <si>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</si>
  <si>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</si>
  <si>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</si>
  <si>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</si>
  <si>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</si>
  <si>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</si>
  <si>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</si>
  <si>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</si>
  <si>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</si>
  <si>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</si>
  <si>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</si>
  <si>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</si>
  <si>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</si>
  <si>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</si>
  <si>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</si>
  <si>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</si>
  <si>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</si>
  <si>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</si>
  <si>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</si>
  <si>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</si>
  <si>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</si>
  <si>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</si>
  <si>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</si>
  <si>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</si>
  <si>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</si>
  <si>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</si>
  <si>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</si>
  <si>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</si>
  <si>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</si>
  <si>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</si>
  <si>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</si>
  <si>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</si>
  <si>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</si>
  <si>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</si>
  <si>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</si>
  <si>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</si>
  <si>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</si>
  <si>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</si>
  <si>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</si>
  <si>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</si>
  <si>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</si>
  <si>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</si>
  <si>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</si>
  <si>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</si>
  <si>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</si>
  <si>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</si>
  <si>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</si>
  <si>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</si>
  <si>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</si>
  <si>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</si>
  <si>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</si>
  <si>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</si>
  <si>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</si>
  <si>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</si>
  <si>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</si>
  <si>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</si>
  <si>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</si>
  <si>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</si>
  <si>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</si>
  <si>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</si>
  <si>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</si>
  <si>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</si>
  <si>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</si>
  <si>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</si>
  <si>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</si>
  <si>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</si>
  <si>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</si>
  <si>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</si>
  <si>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</si>
  <si>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</si>
  <si>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</si>
  <si>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</si>
  <si>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</si>
  <si>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</si>
  <si>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</si>
  <si>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</si>
  <si>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</si>
  <si>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</si>
  <si>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</si>
  <si>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</si>
  <si>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</si>
  <si>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</si>
  <si>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</si>
  <si>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</si>
  <si>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</si>
  <si>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</si>
  <si>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</si>
  <si>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</si>
  <si>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</si>
  <si>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</si>
  <si>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</si>
  <si>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</si>
  <si>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</si>
  <si>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</si>
  <si>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</si>
  <si>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</si>
  <si>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</si>
  <si>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</si>
  <si>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</si>
  <si>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</si>
  <si>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</si>
  <si>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</si>
  <si>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</si>
  <si>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</si>
  <si>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</si>
  <si>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</si>
  <si>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</si>
  <si>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</si>
  <si>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</si>
  <si>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</si>
  <si>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</si>
  <si>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</si>
  <si>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</si>
  <si>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</si>
  <si>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</si>
  <si>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</si>
  <si>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</si>
  <si>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</si>
  <si>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</si>
  <si>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</si>
  <si>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</si>
  <si>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</si>
  <si>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</si>
  <si>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</si>
  <si>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</si>
  <si>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</si>
  <si>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</si>
  <si>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</si>
  <si>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</si>
  <si>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</si>
  <si>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</si>
  <si>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</si>
  <si>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</si>
  <si>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</si>
  <si>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</si>
  <si>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</si>
  <si>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</si>
  <si>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</si>
  <si>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</si>
  <si>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</si>
  <si>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</si>
  <si>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</si>
  <si>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</si>
  <si>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</si>
  <si>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</si>
  <si>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</si>
  <si>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</si>
  <si>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</si>
  <si>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</si>
  <si>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</si>
  <si>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</si>
  <si>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</si>
  <si>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</si>
  <si>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</si>
  <si>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</si>
  <si>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</si>
  <si>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</si>
  <si>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</si>
  <si>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</si>
  <si>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</si>
  <si>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</si>
  <si>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</si>
  <si>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</si>
  <si>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</si>
  <si>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</si>
  <si>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</si>
  <si>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</si>
  <si>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</si>
  <si>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</si>
  <si>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</si>
  <si>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</si>
  <si>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</si>
  <si>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</si>
  <si>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</si>
  <si>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</si>
  <si>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</si>
  <si>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</si>
  <si>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</si>
  <si>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</si>
  <si>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</si>
  <si>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</si>
  <si>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</si>
  <si>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</si>
  <si>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</si>
  <si>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</si>
  <si>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</si>
  <si>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</si>
  <si>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</si>
  <si>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</si>
  <si>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</si>
  <si>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</si>
  <si>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</si>
  <si>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</si>
  <si>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</si>
  <si>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</si>
  <si>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</si>
  <si>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</si>
  <si>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</si>
  <si>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</si>
  <si>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</si>
  <si>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</si>
  <si>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</si>
  <si>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</si>
  <si>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</si>
  <si>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</si>
  <si>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</si>
  <si>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</si>
  <si>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</si>
  <si>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</si>
  <si>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</si>
  <si>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</si>
  <si>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</si>
  <si>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</si>
  <si>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</si>
  <si>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</si>
  <si>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</si>
  <si>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</si>
  <si>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</si>
  <si>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</si>
  <si>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</si>
  <si>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</si>
  <si>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</si>
  <si>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</si>
  <si>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</si>
  <si>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</si>
  <si>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</si>
  <si>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</si>
  <si>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</si>
  <si>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</si>
  <si>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</si>
  <si>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</si>
  <si>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</si>
  <si>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</si>
  <si>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</si>
  <si>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</si>
  <si>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</si>
  <si>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</si>
  <si>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</si>
  <si>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</si>
  <si>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</si>
  <si>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</si>
  <si>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</si>
  <si>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</si>
  <si>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</si>
  <si>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</si>
  <si>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</si>
  <si>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</si>
  <si>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</si>
  <si>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</si>
  <si>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</si>
  <si>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</si>
  <si>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</si>
  <si>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</si>
  <si>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</si>
  <si>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</si>
  <si>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</si>
  <si>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</si>
  <si>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</si>
  <si>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</si>
  <si>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</si>
  <si>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</si>
  <si>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</si>
  <si>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</si>
  <si>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</si>
  <si>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</si>
  <si>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</si>
  <si>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</si>
  <si>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</si>
  <si>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</si>
  <si>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</si>
  <si>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</si>
  <si>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</si>
  <si>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</si>
  <si>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</si>
  <si>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</si>
  <si>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</si>
  <si>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</si>
  <si>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</si>
  <si>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</si>
  <si>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</si>
  <si>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</si>
  <si>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</si>
  <si>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</si>
  <si>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</si>
  <si>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Fa</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</si>
  <si>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</si>
  <si>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</si>
  <si>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</si>
  <si>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</si>
  <si>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</si>
  <si>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</si>
  <si>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</si>
  <si>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</si>
  <si>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</si>
  <si>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</si>
  <si>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</si>
  <si>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</si>
  <si>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</si>
  <si>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</si>
  <si>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</si>
  <si>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</si>
  <si>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</si>
  <si>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</si>
  <si>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</si>
  <si>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</si>
  <si>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</si>
  <si>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</si>
  <si>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</si>
  <si>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</si>
  <si>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</si>
  <si>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</si>
  <si>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</si>
  <si>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</si>
  <si>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</si>
  <si>
    <t>QUÉ AMABLES SON TUS MORADAS (2)</t>
  </si>
  <si>
    <t>Mi7</t>
  </si>
  <si>
    <t>Salve, Reina de los Cielos,</t>
  </si>
  <si>
    <t>Señora, Señora de los Ángeles.</t>
  </si>
  <si>
    <t>Salve raíz, Salve puerta,</t>
  </si>
  <si>
    <t>tú, tú, tú abriste el camino a nuestra luz.</t>
  </si>
  <si>
    <t>ALÉGRATE, VIRGEN MARÍA,</t>
  </si>
  <si>
    <t>Lam</t>
  </si>
  <si>
    <t>ENTRE TODAS LA MÁS BELLA.</t>
  </si>
  <si>
    <t>SALVE, ETERNA DONCELLA,</t>
  </si>
  <si>
    <t>RUEGA A CRISTO POR NOSOTROS.</t>
  </si>
  <si>
    <t>I... I... I...</t>
  </si>
  <si>
    <t>ALÉGRATE, VIRGEN MARÍA</t>
  </si>
  <si>
    <t>Se encontraron dos ángeles,</t>
  </si>
  <si>
    <t>el uno preguntó al otro:</t>
  </si>
  <si>
    <t>«¿dónde,dónde</t>
  </si>
  <si>
    <t>está la gloria de Dios?»</t>
  </si>
  <si>
    <t>ESTÁ LA GLORIA DE DIOS?»</t>
  </si>
  <si>
    <t>«En la bendición,</t>
  </si>
  <si>
    <t>en la bendición,</t>
  </si>
  <si>
    <t>en la bendición»,</t>
  </si>
  <si>
    <t>el otro le respondió.</t>
  </si>
  <si>
    <t>EN LA BENDICIÓN,</t>
  </si>
  <si>
    <t>«¿DÓNDE, DÓNDE</t>
  </si>
  <si>
    <t>ESTÁ LA GLORIA DE DIOS».</t>
  </si>
  <si>
    <t>«EN LA BENDICIÓN,</t>
  </si>
  <si>
    <t>as ast</t>
  </si>
  <si>
    <t>/resucito/src/index.html?canto=resucito</t>
  </si>
  <si>
    <t>/resucito/src/index.html?canto=salvereinadeloscielos</t>
  </si>
  <si>
    <t>¡Señor, ayúdame, Señor!</t>
  </si>
  <si>
    <t>¡SEÑOR, AYÚDAME, SEÑOR!</t>
  </si>
  <si>
    <t>A no dudar de Ti.</t>
  </si>
  <si>
    <t>Fa#</t>
  </si>
  <si>
    <t>A NO DUDAR DE TI.</t>
  </si>
  <si>
    <t>A no dudar nunca de tu amor.</t>
  </si>
  <si>
    <t>A NO DUDAR NUNCA DE TU AMOR.</t>
  </si>
  <si>
    <t>Tu gracia derramando</t>
  </si>
  <si>
    <t>dejó mi corazón ya florecido</t>
  </si>
  <si>
    <t>de mil ansias de amor,</t>
  </si>
  <si>
    <t>de mil ansias de amor.</t>
  </si>
  <si>
    <t>Que más no puedo que sufrir</t>
  </si>
  <si>
    <t>que vivir en un gemido.</t>
  </si>
  <si>
    <t>Y en esta llama de tu amor oscura,</t>
  </si>
  <si>
    <t>en esta tela que envuelve mi alma</t>
  </si>
  <si>
    <t>y la sofoca,</t>
  </si>
  <si>
    <t>siento mi corazón que se disloca,</t>
  </si>
  <si>
    <t>que se abre y se derrama</t>
  </si>
  <si>
    <t>como agua que inunda tu jardín.</t>
  </si>
  <si>
    <t>Y EN ESTA LLAMA DE TU AMOR OSCURA,</t>
  </si>
  <si>
    <t>EN ESTA TELA QUE ENVUELVE MI ALMA</t>
  </si>
  <si>
    <t>Y LA SOFOCA,</t>
  </si>
  <si>
    <t>SIENTO MI CORAZÓN QUE SE DISLOCA,</t>
  </si>
  <si>
    <t>QUE SE ABRE Y SE DERRAMA</t>
  </si>
  <si>
    <t>COMO AGUA QUE INUNDA TU JARDÍN.</t>
  </si>
  <si>
    <t>¡SEÑOR, AYÚDAME, SEÑOR ... \n... A NO DUDAR NUNCA DE TU AMOR.</t>
  </si>
  <si>
    <t>Sol Fa#</t>
  </si>
  <si>
    <t>SEÑOR, NO ME CORRIJAS EN TU CÓLERA,</t>
  </si>
  <si>
    <t>EN TU FUROR NO ME CASTIGUES.</t>
  </si>
  <si>
    <t>Ten piedad de mí, ten piedad Señor,</t>
  </si>
  <si>
    <t>Sim</t>
  </si>
  <si>
    <t>que estoy sin fuerzas,</t>
  </si>
  <si>
    <t>sáname tú, Señor,</t>
  </si>
  <si>
    <t>que se desmoronan mis huesos.</t>
  </si>
  <si>
    <t>Hundida tengo el alma,</t>
  </si>
  <si>
    <t>y tú, Señor, ¿hasta cuándo?</t>
  </si>
  <si>
    <t>Y TÚ, SEÑOR, ¿HASTA CUÁNDO?</t>
  </si>
  <si>
    <t>Vuélvete, Señor, recobra mi alma,</t>
  </si>
  <si>
    <t>sáname tú, Señor, por tu misericordia.</t>
  </si>
  <si>
    <t>Que nadie entre los muertos te recuerda,</t>
  </si>
  <si>
    <t>ni en los infiernos se canta tu alabanza.</t>
  </si>
  <si>
    <t>QUE NADIE ENTRE LOS MUERTOS</t>
  </si>
  <si>
    <t>TE RECUERDA, NI EN LOS INFIERNOS</t>
  </si>
  <si>
    <t>SE CANTA TU ALABANZA.</t>
  </si>
  <si>
    <t>Estoy cansado de gemir,</t>
  </si>
  <si>
    <t>inundo de lágrimas mi cama,</t>
  </si>
  <si>
    <t>mis ojos se consumen en la angustia,</t>
  </si>
  <si>
    <t>envejezco entre enemigos.</t>
  </si>
  <si>
    <t>Apartaos de mí, malvados,</t>
  </si>
  <si>
    <t>que el Señor escucha mis sollozos,</t>
  </si>
  <si>
    <t>que el Señor acoge mi oración.</t>
  </si>
  <si>
    <t>Y tú, Señor, ¿hasta cuándo?</t>
  </si>
  <si>
    <t>tc as</t>
  </si>
  <si>
    <t>as r1</t>
  </si>
  <si>
    <t>Fa# 5/9 dim</t>
  </si>
  <si>
    <t>Fa# 5/9dim</t>
  </si>
  <si>
    <t>Alzando los ojos hacia</t>
  </si>
  <si>
    <t>sus discípulos, Jesús decía:</t>
  </si>
  <si>
    <t>DICHOSOS LOS POBRES,</t>
  </si>
  <si>
    <t>PORQUE VUESTRO</t>
  </si>
  <si>
    <t>ES EL REINO DE DIOS.</t>
  </si>
  <si>
    <t>DICHOSOS LOS QUE AHORA</t>
  </si>
  <si>
    <t>TENÉIS HAMBRE,</t>
  </si>
  <si>
    <t>PORQUE SERÉIS SACIADOS.</t>
  </si>
  <si>
    <t>DICHOSOS LOS QUE LLORÁIS AHORA,</t>
  </si>
  <si>
    <t>PORQUE REIRÉIS.</t>
  </si>
  <si>
    <t>Dichosos seréis cuando os odien,</t>
  </si>
  <si>
    <t>os injurien a causa del Hijo del hombre.</t>
  </si>
  <si>
    <t>Alegraos ese día, que vuestra recompensa</t>
  </si>
  <si>
    <t>será grande en el cielo.</t>
  </si>
  <si>
    <t>¡AY DE VOSOTROS, LOS RICOS!</t>
  </si>
  <si>
    <t>PORQUE HABÉIS RECIBIDO</t>
  </si>
  <si>
    <t>VUESTRO CONSUELO.</t>
  </si>
  <si>
    <t>¡AY DE LOS QUE REÍS AHORA!</t>
  </si>
  <si>
    <t>PORQUE TENDRÉIS AFLICIÓN</t>
  </si>
  <si>
    <t>Y LLANTO.</t>
  </si>
  <si>
    <t>AMAD A VUESTROS ENEMIGOS,</t>
  </si>
  <si>
    <t>HACED EL BIEN A LOS QUE OS ODIAN.</t>
  </si>
  <si>
    <t>Si7</t>
  </si>
  <si>
    <t>AL QUE TE HIERE EN UNA MEJILLA,</t>
  </si>
  <si>
    <t>PRESÉNTALE TAMBIÉN LA OTRA;</t>
  </si>
  <si>
    <t>AL QUE TE QUITE EL MANTO,</t>
  </si>
  <si>
    <t>NO LE NIEGUES LA TÚNICA;</t>
  </si>
  <si>
    <t>AL QUE TE QUITE LO QUE ES TUYO,</t>
  </si>
  <si>
    <t>NO SE LO RECLAMES.</t>
  </si>
  <si>
    <t>NO JUZGUÉIS,</t>
  </si>
  <si>
    <t>NO CONDENÉIS;</t>
  </si>
  <si>
    <t>PERDONAD</t>
  </si>
  <si>
    <t>Y SERÉIS PERDONADOS</t>
  </si>
  <si>
    <t>Do#</t>
  </si>
  <si>
    <t>tca as</t>
  </si>
  <si>
    <t>SHLOM LEJ MARIAM,</t>
  </si>
  <si>
    <t>MALIATH TAi BUTHA.</t>
  </si>
  <si>
    <t>MARAN, MARAN AMEJ,</t>
  </si>
  <si>
    <t>MARAN, MARAN AMEJ.</t>
  </si>
  <si>
    <t>Ave María, llena de gracia,</t>
  </si>
  <si>
    <t>el Señor, el Señor es contigo,</t>
  </si>
  <si>
    <t>bendita tú eres entre todas las mujeres,</t>
  </si>
  <si>
    <t>y bendito es el fruto de tu seno, Jesús.</t>
  </si>
  <si>
    <t>SANTA, SANTA MARÍA,</t>
  </si>
  <si>
    <t>MADRE, MADRE DE DIOS,</t>
  </si>
  <si>
    <t>RUEGA, RUEGA POR NOSOTROS</t>
  </si>
  <si>
    <t>QUE SOMOS, QUE SOMOS PECADORES.</t>
  </si>
  <si>
    <t>¡María, no llores!</t>
  </si>
  <si>
    <t>María, María, María.</t>
  </si>
  <si>
    <t>¡Ayaay, ayaay, aay!</t>
  </si>
  <si>
    <t>María, ayúdanos,</t>
  </si>
  <si>
    <t>María, ayúdanos.</t>
  </si>
  <si>
    <t>¡Virgen María!</t>
  </si>
  <si>
    <t>¡Ay ay aaay aaaaaaaaay!</t>
  </si>
  <si>
    <t>¡Ayúdanos!</t>
  </si>
  <si>
    <t>SHLOM LEJ MARIAM...</t>
  </si>
  <si>
    <t>melisma</t>
  </si>
  <si>
    <t>SI EL SEÑOR</t>
  </si>
  <si>
    <t>NO CONSTRUYE LA CASA,</t>
  </si>
  <si>
    <t>EN VANO SE CANSAN</t>
  </si>
  <si>
    <t>LOS CONSTRUCTORES.</t>
  </si>
  <si>
    <t>Si el Señor no guarda la ciudad,</t>
  </si>
  <si>
    <t>Sol#</t>
  </si>
  <si>
    <t>en vano vigilan los centinelas,</t>
  </si>
  <si>
    <t>si el Señor no guarda la ciudad.</t>
  </si>
  <si>
    <t>En vano madrugáis al levantaros,</t>
  </si>
  <si>
    <t>el descanso retrasáis,</t>
  </si>
  <si>
    <t>para conseguir el pan:</t>
  </si>
  <si>
    <t>Dios lo da a sus amigos</t>
  </si>
  <si>
    <t>mientras duermen.</t>
  </si>
  <si>
    <t>DIOS LO DA A SUS AMIGOS</t>
  </si>
  <si>
    <t>MIENTRAS DUERMEN.</t>
  </si>
  <si>
    <t>Don del Señor son los hijos,</t>
  </si>
  <si>
    <t>son como flechas en manos de un guerrero,</t>
  </si>
  <si>
    <t>los hijos de la juventud.</t>
  </si>
  <si>
    <t>¡Dichoso el hombre</t>
  </si>
  <si>
    <t>que tiene llena su aljaba!</t>
  </si>
  <si>
    <t>No temerá cuando lleguen</t>
  </si>
  <si>
    <t>sus enemigos.</t>
  </si>
  <si>
    <t>(</t>
  </si>
  <si>
    <t>,</t>
  </si>
  <si>
    <t/>
  </si>
  <si>
    <t>)</t>
  </si>
  <si>
    <t>SI HABÉIS RESUCITADO CON CRISTO,</t>
  </si>
  <si>
    <t>BUSCAD LAS COSAS DE ARRIBA,</t>
  </si>
  <si>
    <t>DONDE ESTÁ CRISTO,</t>
  </si>
  <si>
    <t>DONDE ESTÁ CRISTO</t>
  </si>
  <si>
    <t>SENTADO A LA DIESTRA DE DIOS.</t>
  </si>
  <si>
    <t>Aspirad a las cosas del Cielo,</t>
  </si>
  <si>
    <t>y no a las de la tierra.</t>
  </si>
  <si>
    <t>ASPIRAD A LAS COSAS DEL CIELO,</t>
  </si>
  <si>
    <t>Y NO A LAS DE LA TIERRA.</t>
  </si>
  <si>
    <t>Porque habéis muerto,</t>
  </si>
  <si>
    <t>porque habéis muerto,</t>
  </si>
  <si>
    <t>y vuestra vida está oculta</t>
  </si>
  <si>
    <t>unida con Cristo en Dios.</t>
  </si>
  <si>
    <t>que es vuestra vida,</t>
  </si>
  <si>
    <t>entonces vosotros</t>
  </si>
  <si>
    <t>apareceréis gloriosos con Él.</t>
  </si>
  <si>
    <t>SI HABÉIS RESUCITADO CON CRISTO...</t>
  </si>
  <si>
    <t>PORQUE HABÉIS MUERTO,</t>
  </si>
  <si>
    <t>Y VUESTRA VIDA ESTÁ OCULTA</t>
  </si>
  <si>
    <t>UNIDA CON CRISTO EN DIOS.</t>
  </si>
  <si>
    <t>Y cuando+'  '+aparezca Cristo,</t>
  </si>
  <si>
    <t>SI HOY ESCUCHÁIS SU VOZ</t>
  </si>
  <si>
    <t>NO ENDUREZCÁIS EL CORAZÓN.</t>
  </si>
  <si>
    <t>Venid, aclamemos al Señor,</t>
  </si>
  <si>
    <t>demos vítores a la roca que nos salva;</t>
  </si>
  <si>
    <t>entremos a su presencia dándole gracias,</t>
  </si>
  <si>
    <t>aclamándolo con cantos y salmos.</t>
  </si>
  <si>
    <t>SI HOY ESCUCHÁIS SU VOZ...</t>
  </si>
  <si>
    <t>Porque el Señor es un Dios grande,</t>
  </si>
  <si>
    <t>más grande que todos los dioses;</t>
  </si>
  <si>
    <t>MI</t>
  </si>
  <si>
    <t>suyo es el mar, suya es la tierra,</t>
  </si>
  <si>
    <t>son suyas las cumbres de los montes.</t>
  </si>
  <si>
    <t>Entrad, postrémonos por tierra,</t>
  </si>
  <si>
    <t>bendiciendo al Señor, creador nuestro.</t>
  </si>
  <si>
    <t>Porque El es nuestro Dios y nosotros su pueblo,</t>
  </si>
  <si>
    <t>el rebaño que Él conduce.</t>
  </si>
  <si>
    <t>¡Ojalá! ¡Ojalá escuchéis hoy su voz</t>
  </si>
  <si>
    <t>y no endurezcáis el corazón!</t>
  </si>
  <si>
    <t>Como en Meribá,</t>
  </si>
  <si>
    <t>como el día de Masá en el desierto,</t>
  </si>
  <si>
    <t>donde vuestros padres dudaron de mí,</t>
  </si>
  <si>
    <t>aunque habían visto mis obras</t>
  </si>
  <si>
    <t>me obligaron a hacer su voluntad.</t>
  </si>
  <si>
    <t>Durante cuarenta años</t>
  </si>
  <si>
    <t>me disgustó aquella generación.</t>
  </si>
  <si>
    <t>Y dije «Este es un pueblo</t>
  </si>
  <si>
    <t>de corazón extraviado,</t>
  </si>
  <si>
    <t>no quiere conocer mis caminos,</t>
  </si>
  <si>
    <t>por eso no entrarán en mi descanso».</t>
  </si>
  <si>
    <t>SI ME HE REFUGIADO EN EL SEÑOR,</t>
  </si>
  <si>
    <t>¿CÓMO PODÉIS DECIRME,</t>
  </si>
  <si>
    <t>CÓMO PODÉIS DECIRME</t>
  </si>
  <si>
    <t>QUE HUYA COMO EL PÁJARO AL MONTE,</t>
  </si>
  <si>
    <t>QUE HUYA COMO EL PÁJARO AL MONTE?</t>
  </si>
  <si>
    <t>Yo sé que los malvados tensan el arco,</t>
  </si>
  <si>
    <t>que ajustan las flechas a la cuerda,</t>
  </si>
  <si>
    <t>para herir en la sombra al inocente.</t>
  </si>
  <si>
    <t>Mas cuando fallan los cimientos,</t>
  </si>
  <si>
    <t>¿qué puede hacer el justo?,</t>
  </si>
  <si>
    <t>¿qué puede hacer el justo?</t>
  </si>
  <si>
    <t>Mas el Señor, el Señor</t>
  </si>
  <si>
    <t>está en su templo santo,</t>
  </si>
  <si>
    <t>tiene su trono en el cielo;</t>
  </si>
  <si>
    <t>sus ojos observan el mundo,</t>
  </si>
  <si>
    <t>sus pupilas las acciones de los hombres.</t>
  </si>
  <si>
    <t>El Señor escruta a los justos,</t>
  </si>
  <si>
    <t>mas también escruta a los malvados;</t>
  </si>
  <si>
    <t>y el Señor no ama la violencia,</t>
  </si>
  <si>
    <t>el Señor no ama la violencia.</t>
  </si>
  <si>
    <t>SI ME HE REFUGIADO EN EL SEÑOR...</t>
  </si>
  <si>
    <t>Su fundación está sobre los montes santos,</t>
  </si>
  <si>
    <t>el Señor ama las puertas de Sión</t>
  </si>
  <si>
    <t>más que todas las moradas de Jacob.</t>
  </si>
  <si>
    <t>De ti se dicen cosas estupendas,</t>
  </si>
  <si>
    <t>ciudad de Dios.</t>
  </si>
  <si>
    <t>Recuerdo Ráhab y Babilonia,</t>
  </si>
  <si>
    <t>Palestina, Tiro y Etiopía,</t>
  </si>
  <si>
    <t>Cuando alguno nace en ellas se dice:</t>
  </si>
  <si>
    <t>Fulano nació allí»,</t>
  </si>
  <si>
    <t>Mas de Sión se dice: ccMadre».</t>
  </si>
  <si>
    <t>PORQUE TODOS HAN NACIDO EN ELLA.</t>
  </si>
  <si>
    <t>EL SEÑOR, ÉL MISMO LA FUNDÓ.</t>
  </si>
  <si>
    <t>¡MADRE, MADRE, CIUDAD DE DIOS!</t>
  </si>
  <si>
    <t>* Punteo: al aire la 5
ª cuerda, 3e, traste la 6
ª cuerda, 1e, traste la 6
ª cuerda, enlazando con el acorde de Fa</t>
  </si>
  <si>
    <t>El Señor escribe en el libro de los pueblos:</t>
  </si>
  <si>
    <t>ccEste ha nacido en ella»,</t>
  </si>
  <si>
    <t>y danzando cantarán:</t>
  </si>
  <si>
    <t>Están en ti todas mis fuentes».</t>
  </si>
  <si>
    <t>Y DANZANDO, DANZANDO CANTARÁN:</t>
  </si>
  <si>
    <t>«TODAS MIS FUENTES ESTÁN EN TI.</t>
  </si>
  <si>
    <t>tc as r1</t>
  </si>
  <si>
    <t>ta as r1</t>
  </si>
  <si>
    <t>Sola a solo</t>
  </si>
  <si>
    <t>madd9*</t>
  </si>
  <si>
    <t>bajo la cruz,</t>
  </si>
  <si>
    <t>María, ¿quién te podrá separar?</t>
  </si>
  <si>
    <t>Virgen sola,</t>
  </si>
  <si>
    <t>Madre,</t>
  </si>
  <si>
    <t>torre atravesada.</t>
  </si>
  <si>
    <t>Columna de amor,</t>
  </si>
  <si>
    <t>tú sujetas el cielo</t>
  </si>
  <si>
    <t>de nuestra débil fe.</t>
  </si>
  <si>
    <t>SOLA A SOLO,</t>
  </si>
  <si>
    <t>MADRE, LLENA DE DIOS.</t>
  </si>
  <si>
    <t>RUEGA POR NOSOTROS</t>
  </si>
  <si>
    <t>QUE SOMOS PECADORES.</t>
  </si>
  <si>
    <t>Si♭</t>
  </si>
  <si>
    <t>VIRGEN SOLA,</t>
  </si>
  <si>
    <t>MADRE,</t>
  </si>
  <si>
    <t>TORRE ATRAVESADA.</t>
  </si>
  <si>
    <t>Rem</t>
  </si>
  <si>
    <t>SOLA A SOLO</t>
  </si>
  <si>
    <t>STABAT MATER DOLOROSA</t>
  </si>
  <si>
    <t>add</t>
  </si>
  <si>
    <t>IUXTA CRUCEM LACRIMOSA,</t>
  </si>
  <si>
    <t>DUM PENDEBAT FILIUS.</t>
  </si>
  <si>
    <t>era un dolor, era un grito,</t>
  </si>
  <si>
    <t>cuando una espada la atravesó.</t>
  </si>
  <si>
    <t>Oh qué triste y afligida</t>
  </si>
  <si>
    <t>está la bendita Madre</t>
  </si>
  <si>
    <t>del Unigénito.</t>
  </si>
  <si>
    <t>¿Cuál es el hombre que no llora</t>
  </si>
  <si>
    <t>al ver a la Madre de Cristo</t>
  </si>
  <si>
    <t>en tanto suplicio?</t>
  </si>
  <si>
    <t>Por los pecados de su gente</t>
  </si>
  <si>
    <t>Ella ve a Jesús en tormentos,</t>
  </si>
  <si>
    <t>y sometido a los azotes.</t>
  </si>
  <si>
    <t>Ella ve a su Hijo amado</t>
  </si>
  <si>
    <t>que muere desolado,</t>
  </si>
  <si>
    <t>y que entrega su Espíritu.</t>
  </si>
  <si>
    <t>Oh, Cristo, cuando yo deba morir,</t>
  </si>
  <si>
    <t>por tu bendita Madre hazme conseguir</t>
  </si>
  <si>
    <t>la palma de la victoria.</t>
  </si>
  <si>
    <t>AMÉN, AMÉN, AMÉN.</t>
  </si>
  <si>
    <t>Era su alma un gemido,</t>
  </si>
  <si>
    <t>Sube Dios entre aclamaciones,</t>
  </si>
  <si>
    <t>al son de las trompetas.</t>
  </si>
  <si>
    <t>SUBE DIOS ENTRE ACLAMACIONES,</t>
  </si>
  <si>
    <t>AL SON DE LAS TROMPETAS.</t>
  </si>
  <si>
    <t>¡Pueblos todos, batid palmas,</t>
  </si>
  <si>
    <t>PUEBLOS TODOS, BATID PALMAS!</t>
  </si>
  <si>
    <t>¡PUEBLOS TODOS, BATID PALMAS,</t>
  </si>
  <si>
    <t>SUBE DIOS ENTRE ACLAMACIONES</t>
  </si>
  <si>
    <t>¡Cantad para Dios, cantad,</t>
  </si>
  <si>
    <t>CANTAD PARA DIOS, CANTAD!</t>
  </si>
  <si>
    <t>¡CANTAD PARA DIOS, CANTAD,</t>
  </si>
  <si>
    <t>A TE ESTOY LLAMANDO,</t>
  </si>
  <si>
    <t>TE ESTOY LLAMANDO, SEÑOR,</t>
  </si>
  <si>
    <t>VEN CORRIENDO,</t>
  </si>
  <si>
    <t>ESCUCHA MI VOZ QUE YO A TI GRITO.</t>
  </si>
  <si>
    <t>VALGA ANTE TI MI ORACIÓN</t>
  </si>
  <si>
    <t>COMO INCIENSO,</t>
  </si>
  <si>
    <t>EL ALZAR DE MIS MANOS</t>
  </si>
  <si>
    <t>COMO SACRIFICIO DE LA TARDE.</t>
  </si>
  <si>
    <t>una guardia a la puerta de mis labios.</t>
  </si>
  <si>
    <t>No sea que se incline mi corazón a la maldad,</t>
  </si>
  <si>
    <t>a cometer acciones criminales.</t>
  </si>
  <si>
    <t>Que el justo me golpee por amor, y me corrija,</t>
  </si>
  <si>
    <t>para que el ungüento del malvado</t>
  </si>
  <si>
    <t>no perfume mi cabeza,</t>
  </si>
  <si>
    <t>porque yo me enviciaría en su maldad,</t>
  </si>
  <si>
    <t>porque yo me enviciaría en su maldad.</t>
  </si>
  <si>
    <t>A ti, Señor, miran mis ojos,</t>
  </si>
  <si>
    <t>en ti me refugio, ¡no desampares mi alma!</t>
  </si>
  <si>
    <t>Guárdame tú del lazo que me tienden,</t>
  </si>
  <si>
    <t>de las trampas de tantos enemigos.</t>
  </si>
  <si>
    <t>Caigan ellos, cada uno en su red,</t>
  </si>
  <si>
    <t>que yo, unido a ti, paso indemne,</t>
  </si>
  <si>
    <t>que yo, unido a ti, paso indemne.</t>
  </si>
  <si>
    <t>Pon, Señor, a mi boca un centinela,</t>
  </si>
  <si>
    <t>TE ESTOY LLAMANDO</t>
  </si>
  <si>
    <t>TE HE MANIFESTADO MI PECADO,</t>
  </si>
  <si>
    <t>NO HE TENIDO ESCONDIDOS MIS ERRORES.</t>
  </si>
  <si>
    <t>HE DICHO: «CONFESARÉ AL SEÑOR MI CULPA».</t>
  </si>
  <si>
    <t>Y TÚ HAS PERDONADO</t>
  </si>
  <si>
    <t>LA MALICIA DE MI PECADO.</t>
  </si>
  <si>
    <t>Dichoso el hombre</t>
  </si>
  <si>
    <t>al que le son perdonadas sus culpas</t>
  </si>
  <si>
    <t>y que le fueron cubiertos sus pecados.</t>
  </si>
  <si>
    <t>al que el Señor no imputa algún mal</t>
  </si>
  <si>
    <t>y en cuyo espíritu no hay engaño.</t>
  </si>
  <si>
    <t>HE DICHO: «CONFESARÉ AL SEÑOR MI CULPA•.</t>
  </si>
  <si>
    <t>gimiendo todo el día,</t>
  </si>
  <si>
    <t>porque día y noche</t>
  </si>
  <si>
    <t>pesaba tu mano sobre mí,</t>
  </si>
  <si>
    <t>como estío de verano</t>
  </si>
  <si>
    <t>estaba árido mi corazón.</t>
  </si>
  <si>
    <t>Mas te he manifestado mi pecado,</t>
  </si>
  <si>
    <t>no he tenido escondidos mis errores,</t>
  </si>
  <si>
    <t>he dicho: «Confesaré al Señor mi culpa».</t>
  </si>
  <si>
    <t>Y tú has perdonado la malicia de mi pecado.</t>
  </si>
  <si>
    <t>en el día de la angustia,</t>
  </si>
  <si>
    <t>cuando las aguas caudalosas se desbordan,</t>
  </si>
  <si>
    <t>mas a él no le alcanzarán.</t>
  </si>
  <si>
    <t>Tú eres mi refugio,</t>
  </si>
  <si>
    <t>tú me preservas del peligro,</t>
  </si>
  <si>
    <t>me rodeas de cantos de salvación,</t>
  </si>
  <si>
    <t>me dices: «Te haré sabio,</t>
  </si>
  <si>
    <t>te indicaré el camino de la vida».</t>
  </si>
  <si>
    <t>TE HE MANIFESTADO MI PECADO</t>
  </si>
  <si>
    <t>Callaba y se consumían mis huesos</t>
  </si>
  <si>
    <t>Por eso te suplican tus fieles</t>
  </si>
  <si>
    <r>
      <t xml:space="preserve">        scrollConfig: </t>
    </r>
    <r>
      <rPr>
        <sz val="18"/>
        <color rgb="FF00B0F0"/>
        <rFont val="Consolas"/>
        <family val="3"/>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</si>
</sst>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4"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2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16" fontId="32" fillId="0" borderId="1" xfId="0" quotePrefix="1" applyNumberFormat="1" applyFont="1" applyBorder="1" applyAlignment="1">
      <alignment horizontal="center"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48" fillId="18" borderId="0" xfId="1" applyFont="1" applyFill="1" applyAlignment="1">
      <alignment horizontal="center" vertical="center"/>
    </xf>
    <xf numFmtId="0" fontId="49" fillId="0" borderId="0" xfId="0" applyFont="1" applyAlignment="1">
      <alignment vertical="center"/>
    </xf>
    <xf numFmtId="0" fontId="50" fillId="0" borderId="0" xfId="0" applyFont="1" applyAlignment="1">
      <alignment horizontal="left" vertical="center"/>
    </xf>
    <xf numFmtId="0" fontId="52" fillId="2" borderId="0" xfId="0" applyFont="1" applyFill="1" applyAlignment="1">
      <alignment vertical="center"/>
    </xf>
    <xf numFmtId="0" fontId="53" fillId="2" borderId="0" xfId="0" applyFont="1" applyFill="1" applyAlignment="1">
      <alignment horizontal="left" vertical="center"/>
    </xf>
    <xf numFmtId="0" fontId="53" fillId="20" borderId="0" xfId="0" applyFont="1" applyFill="1" applyAlignment="1">
      <alignment horizontal="left" vertical="center"/>
    </xf>
    <xf numFmtId="0" fontId="53" fillId="2" borderId="17" xfId="0" applyFont="1" applyFill="1" applyBorder="1" applyAlignment="1">
      <alignment horizontal="left" vertical="center"/>
    </xf>
    <xf numFmtId="0" fontId="53" fillId="20" borderId="20" xfId="0" applyFont="1" applyFill="1" applyBorder="1" applyAlignment="1">
      <alignment horizontal="left" vertical="center"/>
    </xf>
    <xf numFmtId="0" fontId="0" fillId="0" borderId="0" xfId="0" applyFont="1"/>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190500</xdr:colOff>
      <xdr:row>0</xdr:row>
      <xdr:rowOff>17341</xdr:rowOff>
    </xdr:from>
    <xdr:ext cx="1224243" cy="893569"/>
    <xdr:pic>
      <xdr:nvPicPr>
        <xdr:cNvPr id="2" name="Picture 1">
          <a:hlinkClick xmlns:r="http://schemas.openxmlformats.org/officeDocument/2006/relationships" r:id="rId1"/>
          <a:extLst>
            <a:ext uri="{FF2B5EF4-FFF2-40B4-BE49-F238E27FC236}">
              <a16:creationId xmlns:a16="http://schemas.microsoft.com/office/drawing/2014/main" id="{0176086F-5530-41A4-8C9D-D8FFFF72DD0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89648</xdr:colOff>
      <xdr:row>0</xdr:row>
      <xdr:rowOff>22413</xdr:rowOff>
    </xdr:from>
    <xdr:ext cx="1210235" cy="869150"/>
    <xdr:pic>
      <xdr:nvPicPr>
        <xdr:cNvPr id="3" name="Picture 2">
          <a:hlinkClick xmlns:r="http://schemas.openxmlformats.org/officeDocument/2006/relationships" r:id="rId3"/>
          <a:extLst>
            <a:ext uri="{FF2B5EF4-FFF2-40B4-BE49-F238E27FC236}">
              <a16:creationId xmlns:a16="http://schemas.microsoft.com/office/drawing/2014/main" id="{3CC60AF3-7F4A-4513-8D79-7DEAF50251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08848" y="22413"/>
          <a:ext cx="1210235" cy="869150"/>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500-000002F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5B7023F-C84D-49DD-AD17-CD6A010B85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F28634A-0FE4-419C-BEF0-3E6957B86BB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800-0000011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1239B11-A196-4DCB-AAE5-328E0336FD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BE9DD21-231E-4287-B483-6E4A91439F9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900-0000011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88C2DB-5B75-438E-90B2-436BF9CD816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B7A3651-7BCB-4816-9FE6-EAC4121E018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A00-0000012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7523625-2C75-4FDB-AB77-3C2E1E2CE2D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352DD5A-73C6-4957-B6F1-BCFF6E09E2F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0B00-0000013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980B580-7670-45A0-9F8B-8AD47C6A6B4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60B315B-667B-4608-8030-278E6DD71A7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0C00-0000013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6F63761-52DA-4779-9F3E-096D99806F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47F5714-6EA6-4AF2-8B14-FBA408D899F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14017" name="Button 1" hidden="1">
              <a:extLst>
                <a:ext uri="{63B3BB69-23CF-44E3-9099-C40C66FF867C}">
                  <a14:compatExt spid="_x0000_s214017"/>
                </a:ext>
                <a:ext uri="{FF2B5EF4-FFF2-40B4-BE49-F238E27FC236}">
                  <a16:creationId xmlns:a16="http://schemas.microsoft.com/office/drawing/2014/main" id="{00000000-0008-0000-0D00-0000014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718C20C-9E28-4948-A794-0FA0D45C7B3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A5FB4E-3368-4F82-A25E-8AE4ECB32E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0E00-0000014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B816AAE-223B-4B72-8FAC-D47803AF729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D37DC49-C525-4FC2-9A7B-0A7AA4E65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19137" name="Button 1" hidden="1">
              <a:extLst>
                <a:ext uri="{63B3BB69-23CF-44E3-9099-C40C66FF867C}">
                  <a14:compatExt spid="_x0000_s219137"/>
                </a:ext>
                <a:ext uri="{FF2B5EF4-FFF2-40B4-BE49-F238E27FC236}">
                  <a16:creationId xmlns:a16="http://schemas.microsoft.com/office/drawing/2014/main" id="{00000000-0008-0000-0F00-0000015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E666CC-7B48-4B92-A52D-E5359598692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F2D2535-AEC5-4C43-B382-5135678B6C3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1000-0000016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279B8A3-4FA9-48DD-8AA0-655DA2F0192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BC46FE-CC95-47D8-B388-3709F0287B3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24257" name="Button 1" hidden="1">
              <a:extLst>
                <a:ext uri="{63B3BB69-23CF-44E3-9099-C40C66FF867C}">
                  <a14:compatExt spid="_x0000_s224257"/>
                </a:ext>
                <a:ext uri="{FF2B5EF4-FFF2-40B4-BE49-F238E27FC236}">
                  <a16:creationId xmlns:a16="http://schemas.microsoft.com/office/drawing/2014/main" id="{00000000-0008-0000-1100-0000016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3A75310-F4C6-4C76-B003-D3C91A7C05A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96F4306-0491-492B-98C3-C666C6C78D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1200-0000017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5A7592D-8ED9-435C-A51A-DE1810EFB17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21B7531-A61D-43F1-8B5C-96601951BA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1300-0000017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06FEDA7-307D-4B6F-982D-427FADA300D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F68FA86-1273-41A4-9863-A17FA18704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27329" name="Button 1" hidden="1">
              <a:extLst>
                <a:ext uri="{63B3BB69-23CF-44E3-9099-C40C66FF867C}">
                  <a14:compatExt spid="_x0000_s227329"/>
                </a:ext>
                <a:ext uri="{FF2B5EF4-FFF2-40B4-BE49-F238E27FC236}">
                  <a16:creationId xmlns:a16="http://schemas.microsoft.com/office/drawing/2014/main" id="{00000000-0008-0000-1400-0000017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93DF6E9-0736-4859-9781-E713F654DF7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E02AECA-B706-4972-8D84-A3247CDF8BD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28353" name="Button 1" hidden="1">
              <a:extLst>
                <a:ext uri="{63B3BB69-23CF-44E3-9099-C40C66FF867C}">
                  <a14:compatExt spid="_x0000_s228353"/>
                </a:ext>
                <a:ext uri="{FF2B5EF4-FFF2-40B4-BE49-F238E27FC236}">
                  <a16:creationId xmlns:a16="http://schemas.microsoft.com/office/drawing/2014/main" id="{00000000-0008-0000-1500-0000017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4E6700-4187-40DC-ADAA-D36660B4AB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DD521-0F09-447E-B76F-9250C698855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1600-0000018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7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8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19.xml"/><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0.xml"/><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1019</v>
      </c>
    </row>
    <row r="3" spans="1:1" ht="58" x14ac:dyDescent="0.35">
      <c r="A3" s="102" t="s">
        <v>1020</v>
      </c>
    </row>
    <row r="5" spans="1:1" x14ac:dyDescent="0.35">
      <c r="A5" t="s">
        <v>1021</v>
      </c>
    </row>
    <row r="6" spans="1:1" ht="72.5" x14ac:dyDescent="0.3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5" t="str" cm="1">
        <f t="array" aca="1" ref="B1" ca="1">MID(CELL("filename", B1), FIND("]", CELL("filename", B1)) + 1, 255)</f>
        <v>Indice</v>
      </c>
      <c r="C1" s="115"/>
      <c r="D1" s="115"/>
      <c r="E1" s="115"/>
      <c r="F1" s="36"/>
      <c r="G1" s="116"/>
      <c r="H1" s="116"/>
    </row>
    <row r="2" spans="1:8" ht="26.15" customHeight="1" x14ac:dyDescent="0.7">
      <c r="A2" s="37" t="s">
        <v>1018</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1062</v>
      </c>
      <c r="B6" s="37"/>
      <c r="C6" s="37"/>
      <c r="D6" s="37"/>
      <c r="E6" s="37"/>
      <c r="F6" s="38"/>
      <c r="G6" s="38"/>
      <c r="H6" s="38"/>
    </row>
    <row r="7" spans="1:8" ht="26.15" customHeight="1" x14ac:dyDescent="0.7">
      <c r="A7" s="37" t="s">
        <v>978</v>
      </c>
      <c r="B7" s="37"/>
      <c r="C7" s="37"/>
      <c r="D7" s="37"/>
      <c r="E7" s="37"/>
      <c r="F7" s="38"/>
      <c r="G7" s="38"/>
      <c r="H7" s="38"/>
    </row>
    <row r="8" spans="1:8" ht="26.15" customHeight="1" x14ac:dyDescent="0.7">
      <c r="A8" s="37" t="s">
        <v>1016</v>
      </c>
      <c r="B8" s="37"/>
      <c r="C8" s="37"/>
      <c r="D8" s="37"/>
      <c r="E8" s="37"/>
      <c r="F8" s="38"/>
      <c r="G8" s="38"/>
      <c r="H8" s="38"/>
    </row>
    <row r="9" spans="1:8" ht="26.15" customHeight="1" x14ac:dyDescent="0.7">
      <c r="A9" s="37" t="s">
        <v>1017</v>
      </c>
      <c r="B9" s="37"/>
      <c r="C9" s="37"/>
      <c r="D9" s="37"/>
      <c r="E9" s="37"/>
      <c r="F9" s="38"/>
      <c r="G9" s="38"/>
      <c r="H9" s="38"/>
    </row>
    <row r="10" spans="1:8" ht="26.15" customHeight="1" x14ac:dyDescent="0.7">
      <c r="A10" s="37" t="s">
        <v>1026</v>
      </c>
      <c r="B10" s="37"/>
      <c r="C10" s="37"/>
      <c r="D10" s="37"/>
      <c r="E10" s="38"/>
      <c r="F10" s="38"/>
      <c r="G10" s="38"/>
      <c r="H10" s="38"/>
    </row>
    <row r="11" spans="1:8" ht="26.15" customHeight="1" x14ac:dyDescent="0.7">
      <c r="A11" s="37"/>
      <c r="B11" s="37"/>
      <c r="C11" s="37"/>
      <c r="D11" s="37"/>
      <c r="E11" s="38"/>
      <c r="F11" s="38"/>
      <c r="G11" s="38"/>
      <c r="H11" s="38"/>
    </row>
    <row r="12" spans="1:8" ht="26.15" customHeight="1" x14ac:dyDescent="0.7">
      <c r="A12" s="37"/>
      <c r="B12" s="37"/>
      <c r="C12" s="37"/>
      <c r="D12" s="37"/>
      <c r="E12" s="38"/>
      <c r="F12" s="38"/>
      <c r="G12" s="38"/>
      <c r="H12" s="38"/>
    </row>
    <row r="13" spans="1:8" ht="26.15" customHeight="1" x14ac:dyDescent="0.7">
      <c r="A13" s="37"/>
      <c r="B13" s="37"/>
      <c r="C13" s="37"/>
      <c r="D13" s="37"/>
      <c r="E13" s="38"/>
      <c r="F13" s="38"/>
      <c r="G13" s="38"/>
      <c r="H13" s="38"/>
    </row>
    <row r="14" spans="1:8" ht="26.15" customHeight="1" x14ac:dyDescent="0.7">
      <c r="A14" s="37"/>
      <c r="B14" s="37"/>
      <c r="C14" s="37"/>
      <c r="D14" s="37"/>
      <c r="E14" s="38"/>
      <c r="F14" s="38"/>
      <c r="G14" s="38"/>
      <c r="H14" s="38"/>
    </row>
    <row r="15" spans="1:8" ht="26.15" customHeight="1" x14ac:dyDescent="0.7">
      <c r="A15" s="37"/>
      <c r="B15" s="37"/>
      <c r="C15" s="37"/>
      <c r="D15" s="37"/>
      <c r="E15" s="38"/>
      <c r="F15" s="38"/>
      <c r="G15" s="38"/>
      <c r="H15" s="38"/>
    </row>
    <row r="16" spans="1:8" ht="26.15" customHeight="1" x14ac:dyDescent="0.7">
      <c r="A16" s="37"/>
      <c r="B16" s="37"/>
      <c r="C16" s="37"/>
      <c r="D16" s="37"/>
      <c r="E16" s="38"/>
      <c r="F16" s="38"/>
      <c r="G16" s="38"/>
      <c r="H16" s="38"/>
    </row>
    <row r="17" spans="1:8" ht="26.15" customHeight="1" x14ac:dyDescent="0.7">
      <c r="A17" s="37"/>
      <c r="B17" s="37"/>
      <c r="C17" s="37"/>
      <c r="D17" s="37"/>
      <c r="E17" s="38"/>
      <c r="F17" s="38"/>
      <c r="G17" s="38"/>
      <c r="H17" s="38"/>
    </row>
    <row r="18" spans="1:8" ht="26.15" customHeight="1" x14ac:dyDescent="0.7">
      <c r="A18" s="37"/>
      <c r="B18" s="37"/>
      <c r="C18" s="37"/>
      <c r="D18" s="37"/>
      <c r="E18" s="38"/>
      <c r="F18" s="38"/>
      <c r="G18" s="38"/>
      <c r="H18" s="38"/>
    </row>
    <row r="19" spans="1:8" ht="26.15" customHeight="1" x14ac:dyDescent="0.7">
      <c r="A19" s="37"/>
      <c r="B19" s="37"/>
      <c r="C19" s="37"/>
      <c r="D19" s="37"/>
      <c r="E19" s="38"/>
      <c r="F19" s="38"/>
      <c r="G19" s="38"/>
      <c r="H19" s="38"/>
    </row>
    <row r="20" spans="1:8" ht="25" x14ac:dyDescent="0.7">
      <c r="A20" s="37"/>
      <c r="B20" s="37"/>
      <c r="C20" s="37"/>
      <c r="D20" s="37"/>
      <c r="E20" s="37"/>
      <c r="F20" s="37"/>
      <c r="G20" s="37"/>
      <c r="H20" s="37"/>
    </row>
    <row r="21" spans="1:8" ht="25" x14ac:dyDescent="0.7">
      <c r="A21" s="37"/>
      <c r="B21" s="37"/>
      <c r="C21" s="37"/>
      <c r="D21" s="37"/>
      <c r="E21" s="37"/>
      <c r="F21" s="37"/>
      <c r="G21" s="37"/>
      <c r="H21" s="37"/>
    </row>
    <row r="22" spans="1:8" ht="25" x14ac:dyDescent="0.7">
      <c r="A22" s="37"/>
      <c r="B22" s="37"/>
      <c r="C22" s="37"/>
      <c r="D22" s="37"/>
      <c r="E22" s="37"/>
      <c r="F22" s="37"/>
      <c r="G22" s="37"/>
      <c r="H22" s="37"/>
    </row>
    <row r="23" spans="1:8" ht="25" x14ac:dyDescent="0.7">
      <c r="A23" s="37"/>
      <c r="B23" s="37"/>
      <c r="C23" s="37"/>
      <c r="D23" s="37"/>
      <c r="E23" s="37"/>
      <c r="F23" s="37"/>
      <c r="G23" s="37"/>
      <c r="H23" s="37"/>
    </row>
    <row r="24" spans="1:8" ht="25" x14ac:dyDescent="0.7">
      <c r="A24" s="37"/>
      <c r="B24" s="37"/>
      <c r="C24" s="37"/>
      <c r="D24" s="37"/>
      <c r="E24" s="37"/>
      <c r="F24" s="37"/>
      <c r="G24" s="37"/>
      <c r="H24" s="37"/>
    </row>
    <row r="25" spans="1:8" ht="25" x14ac:dyDescent="0.7">
      <c r="A25" s="37"/>
      <c r="B25" s="37"/>
      <c r="C25" s="37"/>
      <c r="D25" s="37"/>
      <c r="E25" s="37"/>
      <c r="F25" s="37"/>
      <c r="G25" s="37"/>
      <c r="H25" s="37"/>
    </row>
    <row r="26" spans="1:8" ht="25" x14ac:dyDescent="0.7">
      <c r="A26" s="37"/>
      <c r="B26" s="37"/>
      <c r="C26" s="37"/>
      <c r="D26" s="37"/>
      <c r="E26" s="37"/>
      <c r="F26" s="37"/>
      <c r="G26" s="37"/>
      <c r="H26" s="37"/>
    </row>
    <row r="27" spans="1:8" ht="25" x14ac:dyDescent="0.7">
      <c r="A27" s="37"/>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417D4322-8B4F-4CA0-BFC5-B9CF3263F3CD}"/>
    <hyperlink ref="A3" location="'Index'!A3" display="'Index'!A3" xr:uid="{8987A5F7-FD88-44BD-B45B-E8012B17CEEE}"/>
    <hyperlink ref="A4" location="'Index Web'!A3" display="'Index Web'!A3" xr:uid="{28102E8B-803A-436B-8A46-59A0CDDD1EA4}"/>
    <hyperlink ref="A5" location="'cantosJS'!A3" display="'cantosJS'!A3" xr:uid="{24E7EB65-F175-4CD2-8E6B-9818D02C10AB}"/>
    <hyperlink ref="A6" location="'QUÉ AMABLES SON TUS MORADAS (2)'!A3" display="'QUÉ AMABLES SON TUS MORADAS (2)'!A3" xr:uid="{E9D88531-8C21-49BC-91C8-4A806C4DC103}"/>
    <hyperlink ref="A7" location="'Find'!A3" display="'Find'!A3" xr:uid="{1F0047EF-C304-4D65-83E8-B2EC79FF501A}"/>
    <hyperlink ref="A8" location="'html'!A3" display="'html'!A3" xr:uid="{988CFE40-C660-4336-829B-6082A37AD6AF}"/>
    <hyperlink ref="A9" location="'MARIA, MADRE MÍA'!A3" display="'MARIA, MADRE MÍA'!A3" xr:uid="{D301C67E-BD7D-47FA-896F-967A37AB7DB9}"/>
    <hyperlink ref="A10" location="'boceto'!A3" display="'boceto'!A3" xr:uid="{0459A257-BC61-4327-9FC9-5618F0A51DA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1023</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1025</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60EC-F86E-4048-B8CA-CF21249A49FC}">
  <sheetPr codeName="Sheet90">
    <tabColor rgb="FF00B0F0"/>
  </sheetPr>
  <dimension ref="A1:AN92"/>
  <sheetViews>
    <sheetView zoomScale="85" zoomScaleNormal="85" workbookViewId="0">
      <pane xSplit="2" ySplit="1" topLeftCell="L2"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t="e" cm="1">
        <f t="array" aca="1" ref="C1" ca="1">SumarE1HojaAnterior()+1</f>
        <v>#VALUE!</v>
      </c>
      <c r="E1" s="40"/>
      <c r="F1" s="40"/>
      <c r="G1" s="40"/>
      <c r="H1" s="40"/>
      <c r="I1" s="40"/>
      <c r="J1" s="40"/>
      <c r="K1" s="40"/>
      <c r="L1" s="41" t="e">
        <v>#VALUE!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e">
        <f>_xlfn.CONCAT("║           ",L1,"               ║")</f>
        <v>#VALUE!</v>
      </c>
    </row>
    <row r="5" spans="2:32" ht="23" x14ac:dyDescent="0.35">
      <c r="L5" s="46" t="s">
        <v>982</v>
      </c>
    </row>
    <row r="6" spans="2:32" ht="23" x14ac:dyDescent="0.35">
      <c r="L6" s="47" t="s">
        <v>983</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8" t="e">
        <f>_xlfn.CONCAT("        id: ","""",C7,"""",",")</f>
        <v>#VALUE!</v>
      </c>
    </row>
    <row r="8" spans="2:32" ht="23" x14ac:dyDescent="0.35">
      <c r="C8" t="e">
        <f>PROPER(L1)</f>
        <v>#VALUE!</v>
      </c>
      <c r="L8" s="48" t="e">
        <f>_xlfn.CONCAT("        tt: ","""",C8,"""",",")</f>
        <v>#VALUE!</v>
      </c>
    </row>
    <row r="9" spans="2:32" ht="23" x14ac:dyDescent="0.35">
      <c r="C9" t="e">
        <f>PROPER(L1)</f>
        <v>#VALUE!</v>
      </c>
      <c r="L9" s="48" t="e">
        <f>_xlfn.CONCAT("        title: ","""",C9,"""",",")</f>
        <v>#VALUE!</v>
      </c>
    </row>
    <row r="10" spans="2:32" ht="23" x14ac:dyDescent="0.35">
      <c r="C10" t="e">
        <v>#VALUE!</v>
      </c>
      <c r="L10" s="48" t="e">
        <f>_xlfn.CONCAT("        ","subtitle: ","""",C10,"""",",")</f>
        <v>#VALUE!</v>
      </c>
    </row>
    <row r="11" spans="2:32" ht="23" x14ac:dyDescent="0.35">
      <c r="C11" t="e">
        <v>#VALUE!</v>
      </c>
      <c r="L11" s="48" t="e">
        <f>_xlfn.CONCAT("        ",C11)</f>
        <v>#VALUE!</v>
      </c>
    </row>
    <row r="12" spans="2:32" ht="23" x14ac:dyDescent="0.35">
      <c r="C12" t="e">
        <v>#VALUE!</v>
      </c>
      <c r="L12" s="48" t="e">
        <f>_xlfn.CONCAT("        catCanto: ","""",C12,"""",",   // Precatecumenado | Catecumenado | Liturgia | Eleccion")</f>
        <v>#VALUE!</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t="e">
        <v>#VALUE!</v>
      </c>
      <c r="L16" s="48" t="e">
        <f>_xlfn.CONCAT("        dbno: ","""",C16,"""",",")</f>
        <v>#VALUE!</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e">
        <f>C7</f>
        <v>#VALUE!</v>
      </c>
      <c r="L19" s="48" t="e">
        <f>_xlfn.CONCAT("        audioSrc: ","""https://audio.resucito.do/",C19,".mp3""",",")</f>
        <v>#VALUE!</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t="e">
        <f ca="1">+C1-1</f>
        <v>#VALUE!</v>
      </c>
      <c r="C26" t="e">
        <v>#VALUE!</v>
      </c>
      <c r="L26" s="48" t="e">
        <f>_xlfn.CONCAT("        ant: ",C26,",")</f>
        <v>#VALUE!</v>
      </c>
    </row>
    <row r="27" spans="1:40" ht="23" x14ac:dyDescent="0.35">
      <c r="B27" t="e">
        <f ca="1">+C1+1</f>
        <v>#VALUE!</v>
      </c>
      <c r="C27" t="e">
        <v>#VALUE!</v>
      </c>
      <c r="L27" s="48" t="e">
        <f>_xlfn.CONCAT("        sig: ",C27,",")</f>
        <v>#VALUE!</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1033</v>
      </c>
      <c r="D30" s="112" t="s">
        <v>1030</v>
      </c>
      <c r="E30" s="52"/>
      <c r="F30" s="53" t="s">
        <v>1011</v>
      </c>
      <c r="G30" s="53" t="s">
        <v>1012</v>
      </c>
      <c r="H30" s="52" t="s">
        <v>1013</v>
      </c>
      <c r="I30" s="52" t="s">
        <v>1012</v>
      </c>
      <c r="J30" s="54"/>
      <c r="K30" s="54"/>
      <c r="L30" s="55" t="str">
        <f>IF(C30="","",_xlfn.CONCAT("            { line: ","""",C30,", ",M30:AN30,""", sC: ","""",B30,"""},"))</f>
        <v xml:space="preserve">            { line: "¡Qué amables son tus moradas, Señor,, (Do,,10)(Mi,m,250)(La,m,350)", sC: "tc"},</v>
      </c>
      <c r="M30" s="56" t="str">
        <f>IF(N30="","","(")</f>
        <v>(</v>
      </c>
      <c r="N30" s="57" t="str">
        <f>IF(D30="","",D30)</f>
        <v>Do</v>
      </c>
      <c r="O30" s="58" t="str">
        <f>IF(N30="","",",")</f>
        <v>,</v>
      </c>
      <c r="P30" s="59" t="str">
        <f>IF(E30="","",E30)</f>
        <v/>
      </c>
      <c r="Q30" s="60" t="str">
        <f>IF(N30="","",",")</f>
        <v>,</v>
      </c>
      <c r="R30" s="61">
        <f t="shared" ref="R30:R61" si="0">IF(N30="Do",10,IF(N30="Re",22,IF(N30="Mi",20,IF(N30="Fa",20,IF(N30="Sol",14,IF(N30="La",20,IF(N30="Si",20,IF(N30="Do#",14,IF(N30="Fa#",15,IF(N30="Sol#",20,IF(N30="Si♭",17,"")))))))))))</f>
        <v>10</v>
      </c>
      <c r="S30" s="56" t="str">
        <f>IF(N30="","",")")</f>
        <v>)</v>
      </c>
      <c r="T30" s="62" t="str">
        <f>IF(U30="","","(")</f>
        <v>(</v>
      </c>
      <c r="U30" s="63" t="str">
        <f>IF(F30="","",F30)</f>
        <v>Mi</v>
      </c>
      <c r="V30" s="64" t="str">
        <f>IF(U30="","",",")</f>
        <v>,</v>
      </c>
      <c r="W30" s="65" t="str">
        <f>IF(G30="","",G30)</f>
        <v>m</v>
      </c>
      <c r="X30" s="64" t="str">
        <f>IF(U30="","",",")</f>
        <v>,</v>
      </c>
      <c r="Y30" s="64">
        <f>IF(U30="","",250)</f>
        <v>250</v>
      </c>
      <c r="Z30" s="56" t="str">
        <f>IF(U30="","",")")</f>
        <v>)</v>
      </c>
      <c r="AA30" s="66" t="str">
        <f>IF(AB30="","","(")</f>
        <v>(</v>
      </c>
      <c r="AB30" s="57" t="str">
        <f>IF(H30="","",H30)</f>
        <v>La</v>
      </c>
      <c r="AC30" s="67" t="str">
        <f>IF(AB30="","",",")</f>
        <v>,</v>
      </c>
      <c r="AD30" s="59" t="str">
        <f>IF(I30="","",I30)</f>
        <v>m</v>
      </c>
      <c r="AE30" s="68" t="str">
        <f>IF(AB30="","",",")</f>
        <v>,</v>
      </c>
      <c r="AF30" s="61">
        <f>IF(AB30="","",350)</f>
        <v>350</v>
      </c>
      <c r="AG30" s="61" t="str">
        <f>IF(AB30="","",")")</f>
        <v>)</v>
      </c>
      <c r="AH30" s="69" t="str">
        <f>IF(AI30="","","(")</f>
        <v/>
      </c>
      <c r="AI30" s="70" t="str">
        <f>IF(J30="","",J30)</f>
        <v/>
      </c>
      <c r="AJ30" s="64" t="str">
        <f>IF(AI30="","",",")</f>
        <v/>
      </c>
      <c r="AK30" s="64" t="str">
        <f>IF(K30="","",K30)</f>
        <v/>
      </c>
      <c r="AL30" s="64" t="str">
        <f>IF(AI30="","",",")</f>
        <v/>
      </c>
      <c r="AM30" s="64" t="str">
        <f>IF(AI30="","",450)</f>
        <v/>
      </c>
      <c r="AN30" s="64" t="str">
        <f>IF(AI30="","",")")</f>
        <v/>
      </c>
    </row>
    <row r="31" spans="1:40" ht="24.5" thickTop="1" thickBot="1" x14ac:dyDescent="0.55000000000000004">
      <c r="C31" s="113" t="s">
        <v>1034</v>
      </c>
      <c r="D31" s="112" t="s">
        <v>1030</v>
      </c>
      <c r="E31" s="52"/>
      <c r="F31" s="53" t="s">
        <v>1011</v>
      </c>
      <c r="G31" s="53" t="s">
        <v>1012</v>
      </c>
      <c r="H31" s="52"/>
      <c r="I31" s="52"/>
      <c r="J31" s="54"/>
      <c r="K31" s="54"/>
      <c r="L31" s="55" t="str">
        <f>IF(C31="","",_xlfn.CONCAT("            { line: ","""",C31,", ",M31:AN31,""", sC: ","""",B31,"""},"))</f>
        <v xml:space="preserve">            { line: "Señor de los ejércitos!, (Do,,10)(Mi,m,250)", sC: ""},</v>
      </c>
      <c r="M31" s="56" t="str">
        <f>IF(N31="","","(")</f>
        <v>(</v>
      </c>
      <c r="N31" s="57" t="str">
        <f>IF(D31="","",D31)</f>
        <v>Do</v>
      </c>
      <c r="O31" s="58" t="str">
        <f>IF(N31="","",",")</f>
        <v>,</v>
      </c>
      <c r="P31" s="59" t="str">
        <f>IF(E31="","",E31)</f>
        <v/>
      </c>
      <c r="Q31" s="60" t="str">
        <f>IF(N31="","",",")</f>
        <v>,</v>
      </c>
      <c r="R31" s="61">
        <f t="shared" si="0"/>
        <v>10</v>
      </c>
      <c r="S31" s="56" t="str">
        <f>IF(N31="","",")")</f>
        <v>)</v>
      </c>
      <c r="T31" s="62" t="str">
        <f>IF(U31="","","(")</f>
        <v>(</v>
      </c>
      <c r="U31" s="63" t="str">
        <f>IF(F31="","",F31)</f>
        <v>Mi</v>
      </c>
      <c r="V31" s="64" t="str">
        <f>IF(U31="","",",")</f>
        <v>,</v>
      </c>
      <c r="W31" s="65" t="str">
        <f>IF(G31="","",G31)</f>
        <v>m</v>
      </c>
      <c r="X31" s="64" t="str">
        <f>IF(U31="","",",")</f>
        <v>,</v>
      </c>
      <c r="Y31" s="64">
        <f>IF(U31="","",250)</f>
        <v>250</v>
      </c>
      <c r="Z31" s="56" t="str">
        <f>IF(U31="","",")")</f>
        <v>)</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1:40" ht="24.5" thickTop="1" thickBot="1" x14ac:dyDescent="0.55000000000000004">
      <c r="C32" s="113" t="s">
        <v>1035</v>
      </c>
      <c r="D32" s="112" t="s">
        <v>1032</v>
      </c>
      <c r="E32" s="52"/>
      <c r="F32" s="53" t="s">
        <v>1030</v>
      </c>
      <c r="G32" s="53"/>
      <c r="H32" s="52"/>
      <c r="I32" s="52"/>
      <c r="J32" s="54"/>
      <c r="K32" s="54"/>
      <c r="L32" s="55" t="str">
        <f>IF(C32="","",_xlfn.CONCAT("            { line: ","""",C32,", ",M32:AN32,""", sC: ","""",B32,"""},"))</f>
        <v xml:space="preserve">            { line: "Mi alma ansía y anhela, (Fa,,20)(Do,,250)", sC: ""},</v>
      </c>
      <c r="M32" s="56" t="str">
        <f>IF(N32="","","(")</f>
        <v>(</v>
      </c>
      <c r="N32" s="57" t="str">
        <f>IF(D32="","",D32)</f>
        <v>Fa</v>
      </c>
      <c r="O32" s="58" t="str">
        <f>IF(N32="","",",")</f>
        <v>,</v>
      </c>
      <c r="P32" s="59" t="str">
        <f>IF(E32="","",E32)</f>
        <v/>
      </c>
      <c r="Q32" s="60" t="str">
        <f>IF(N32="","",",")</f>
        <v>,</v>
      </c>
      <c r="R32" s="61">
        <f t="shared" si="0"/>
        <v>20</v>
      </c>
      <c r="S32" s="56" t="str">
        <f>IF(N32="","",")")</f>
        <v>)</v>
      </c>
      <c r="T32" s="62" t="str">
        <f>IF(U32="","","(")</f>
        <v>(</v>
      </c>
      <c r="U32" s="63" t="str">
        <f>IF(F32="","",F32)</f>
        <v>Do</v>
      </c>
      <c r="V32" s="64" t="str">
        <f>IF(U32="","",",")</f>
        <v>,</v>
      </c>
      <c r="W32" s="65" t="str">
        <f>IF(G32="","",G32)</f>
        <v/>
      </c>
      <c r="X32" s="64" t="str">
        <f>IF(U32="","",",")</f>
        <v>,</v>
      </c>
      <c r="Y32" s="64">
        <f>IF(U32="","",250)</f>
        <v>250</v>
      </c>
      <c r="Z32" s="56" t="str">
        <f>IF(U32="","",")")</f>
        <v>)</v>
      </c>
      <c r="AA32" s="66" t="str">
        <f>IF(AB32="","","(")</f>
        <v/>
      </c>
      <c r="AB32" s="57" t="str">
        <f>IF(H32="","",H32)</f>
        <v/>
      </c>
      <c r="AC32" s="67" t="str">
        <f>IF(AB32="","",",")</f>
        <v/>
      </c>
      <c r="AD32" s="59" t="str">
        <f>IF(I32="","",I32)</f>
        <v/>
      </c>
      <c r="AE32" s="68" t="str">
        <f>IF(AB32="","",",")</f>
        <v/>
      </c>
      <c r="AF32" s="61" t="str">
        <f>IF(AB32="","",350)</f>
        <v/>
      </c>
      <c r="AG32" s="61" t="str">
        <f>IF(AB32="","",")")</f>
        <v/>
      </c>
      <c r="AH32" s="69" t="str">
        <f>IF(AI32="","","(")</f>
        <v/>
      </c>
      <c r="AI32" s="70" t="str">
        <f>IF(J32="","",J32)</f>
        <v/>
      </c>
      <c r="AJ32" s="64" t="str">
        <f>IF(AI32="","",",")</f>
        <v/>
      </c>
      <c r="AK32" s="64" t="str">
        <f>IF(K32="","",K32)</f>
        <v/>
      </c>
      <c r="AL32" s="64" t="str">
        <f>IF(AI32="","",",")</f>
        <v/>
      </c>
      <c r="AM32" s="64" t="str">
        <f>IF(AI32="","",450)</f>
        <v/>
      </c>
      <c r="AN32" s="64" t="str">
        <f>IF(AI32="","",")")</f>
        <v/>
      </c>
    </row>
    <row r="33" spans="1:40" ht="24.5" thickTop="1" thickBot="1" x14ac:dyDescent="0.55000000000000004">
      <c r="C33" s="113" t="s">
        <v>1036</v>
      </c>
      <c r="D33" s="112" t="s">
        <v>1015</v>
      </c>
      <c r="E33" s="52"/>
      <c r="F33" s="53"/>
      <c r="G33" s="53"/>
      <c r="H33" s="52"/>
      <c r="I33" s="52"/>
      <c r="J33" s="54"/>
      <c r="K33" s="54"/>
      <c r="L33" s="55" t="str">
        <f>IF(C33="","",_xlfn.CONCAT("            { line: ","""",C33,", ",M33:AN33,""", sC: ","""",B33,"""},"))</f>
        <v xml:space="preserve">            { line: "los atrios del Señor., (Sol,,14)", sC: ""},</v>
      </c>
      <c r="M33" s="56" t="str">
        <f>IF(N33="","","(")</f>
        <v>(</v>
      </c>
      <c r="N33" s="57" t="str">
        <f>IF(D33="","",D33)</f>
        <v>Sol</v>
      </c>
      <c r="O33" s="58" t="str">
        <f>IF(N33="","",",")</f>
        <v>,</v>
      </c>
      <c r="P33" s="59" t="str">
        <f>IF(E33="","",E33)</f>
        <v/>
      </c>
      <c r="Q33" s="60" t="str">
        <f>IF(N33="","",",")</f>
        <v>,</v>
      </c>
      <c r="R33" s="61">
        <f t="shared" si="0"/>
        <v>14</v>
      </c>
      <c r="S33" s="56" t="str">
        <f>IF(N33="","",")")</f>
        <v>)</v>
      </c>
      <c r="T33" s="62" t="str">
        <f>IF(U33="","","(")</f>
        <v/>
      </c>
      <c r="U33" s="63" t="str">
        <f>IF(F33="","",F33)</f>
        <v/>
      </c>
      <c r="V33" s="64" t="str">
        <f>IF(U33="","",",")</f>
        <v/>
      </c>
      <c r="W33" s="65" t="str">
        <f>IF(G33="","",G33)</f>
        <v/>
      </c>
      <c r="X33" s="64" t="str">
        <f>IF(U33="","",",")</f>
        <v/>
      </c>
      <c r="Y33" s="64" t="str">
        <f>IF(U33="","",250)</f>
        <v/>
      </c>
      <c r="Z33" s="56" t="str">
        <f>IF(U33="","",")")</f>
        <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si="0"/>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1037</v>
      </c>
      <c r="D35" s="112" t="s">
        <v>1030</v>
      </c>
      <c r="E35" s="52"/>
      <c r="F35" s="53" t="s">
        <v>1011</v>
      </c>
      <c r="G35" s="53" t="s">
        <v>1012</v>
      </c>
      <c r="H35" s="52" t="s">
        <v>1013</v>
      </c>
      <c r="I35" s="52" t="s">
        <v>1012</v>
      </c>
      <c r="J35" s="54"/>
      <c r="K35" s="54"/>
      <c r="L35" s="55" t="str">
        <f>IF(C35="","",_xlfn.CONCAT("            { line: ","""",C35,", ",M35:AN35,""", sC: ","""",B35,"""},"))</f>
        <v xml:space="preserve">            { line: "Hasta el pájaro encuentra una casa,, (Do,,10)(Mi,m,250)(La,m,350)", sC: ""},</v>
      </c>
      <c r="M35" s="56" t="str">
        <f>IF(N35="","","(")</f>
        <v>(</v>
      </c>
      <c r="N35" s="57" t="str">
        <f>IF(D35="","",D35)</f>
        <v>Do</v>
      </c>
      <c r="O35" s="58" t="str">
        <f>IF(N35="","",",")</f>
        <v>,</v>
      </c>
      <c r="P35" s="59" t="str">
        <f>IF(E35="","",E35)</f>
        <v/>
      </c>
      <c r="Q35" s="60" t="str">
        <f>IF(N35="","",",")</f>
        <v>,</v>
      </c>
      <c r="R35" s="61">
        <f t="shared" si="0"/>
        <v>10</v>
      </c>
      <c r="S35" s="56" t="str">
        <f>IF(N35="","",")")</f>
        <v>)</v>
      </c>
      <c r="T35" s="62" t="str">
        <f>IF(U35="","","(")</f>
        <v>(</v>
      </c>
      <c r="U35" s="63" t="str">
        <f>IF(F35="","",F35)</f>
        <v>Mi</v>
      </c>
      <c r="V35" s="64" t="str">
        <f>IF(U35="","",",")</f>
        <v>,</v>
      </c>
      <c r="W35" s="65" t="str">
        <f>IF(G35="","",G35)</f>
        <v>m</v>
      </c>
      <c r="X35" s="64" t="str">
        <f>IF(U35="","",",")</f>
        <v>,</v>
      </c>
      <c r="Y35" s="64">
        <f>IF(U35="","",250)</f>
        <v>250</v>
      </c>
      <c r="Z35" s="56" t="str">
        <f>IF(U35="","",")")</f>
        <v>)</v>
      </c>
      <c r="AA35" s="66" t="str">
        <f>IF(AB35="","","(")</f>
        <v>(</v>
      </c>
      <c r="AB35" s="57" t="str">
        <f>IF(H35="","",H35)</f>
        <v>La</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C36" s="113" t="s">
        <v>1038</v>
      </c>
      <c r="D36" s="112" t="s">
        <v>1030</v>
      </c>
      <c r="E36" s="52"/>
      <c r="F36" s="53" t="s">
        <v>1011</v>
      </c>
      <c r="G36" s="53" t="s">
        <v>1012</v>
      </c>
      <c r="H36" s="52"/>
      <c r="I36" s="52"/>
      <c r="J36" s="54"/>
      <c r="K36" s="54"/>
      <c r="L36" s="55" t="str">
        <f>IF(C36="","",_xlfn.CONCAT("            { line: ","""",C36,", ",M36:AN36,""", sC: ","""",B36,"""},"))</f>
        <v xml:space="preserve">            { line: "la golondrina su nido:, (Do,,10)(Mi,m,250)", sC: ""},</v>
      </c>
      <c r="M36" s="56" t="str">
        <f>IF(N36="","","(")</f>
        <v>(</v>
      </c>
      <c r="N36" s="57" t="str">
        <f>IF(D36="","",D36)</f>
        <v>Do</v>
      </c>
      <c r="O36" s="58" t="str">
        <f>IF(N36="","",",")</f>
        <v>,</v>
      </c>
      <c r="P36" s="59" t="str">
        <f>IF(E36="","",E36)</f>
        <v/>
      </c>
      <c r="Q36" s="60" t="str">
        <f>IF(N36="","",",")</f>
        <v>,</v>
      </c>
      <c r="R36" s="61">
        <f t="shared" si="0"/>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1039</v>
      </c>
      <c r="D37" s="112" t="s">
        <v>1032</v>
      </c>
      <c r="E37" s="52"/>
      <c r="F37" s="53" t="s">
        <v>1030</v>
      </c>
      <c r="G37" s="53"/>
      <c r="H37" s="52"/>
      <c r="I37" s="52"/>
      <c r="J37" s="54"/>
      <c r="K37" s="54"/>
      <c r="L37" s="55" t="str">
        <f>IF(C37="","",_xlfn.CONCAT("            { line: ","""",C37,", ",M37:AN37,""", sC: ","""",B37,"""},"))</f>
        <v xml:space="preserve">            { line: "¡junto a tus altares, Señor,, (Fa,,20)(Do,,250)", sC: ""},</v>
      </c>
      <c r="M37" s="56" t="str">
        <f>IF(N37="","","(")</f>
        <v>(</v>
      </c>
      <c r="N37" s="57" t="str">
        <f>IF(D37="","",D37)</f>
        <v>Fa</v>
      </c>
      <c r="O37" s="58" t="str">
        <f>IF(N37="","",",")</f>
        <v>,</v>
      </c>
      <c r="P37" s="59" t="str">
        <f>IF(E37="","",E37)</f>
        <v/>
      </c>
      <c r="Q37" s="60" t="str">
        <f>IF(N37="","",",")</f>
        <v>,</v>
      </c>
      <c r="R37" s="61">
        <f t="shared" si="0"/>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1040</v>
      </c>
      <c r="D38" s="112" t="s">
        <v>1015</v>
      </c>
      <c r="E38" s="52"/>
      <c r="F38" s="53"/>
      <c r="G38" s="53"/>
      <c r="H38" s="52"/>
      <c r="I38" s="52"/>
      <c r="J38" s="54"/>
      <c r="K38" s="54"/>
      <c r="L38" s="55" t="str">
        <f>IF(C38="","",_xlfn.CONCAT("            { line: ","""",C38,", ",M38:AN38,""", sC: ","""",B38,"""},"))</f>
        <v xml:space="preserve">            { line: "rey mío y Dios mío!, (Sol,,14)", sC: ""},</v>
      </c>
      <c r="M38" s="56" t="str">
        <f>IF(N38="","","(")</f>
        <v>(</v>
      </c>
      <c r="N38" s="57" t="str">
        <f>IF(D38="","",D38)</f>
        <v>Sol</v>
      </c>
      <c r="O38" s="58" t="str">
        <f>IF(N38="","",",")</f>
        <v>,</v>
      </c>
      <c r="P38" s="59" t="str">
        <f>IF(E38="","",E38)</f>
        <v/>
      </c>
      <c r="Q38" s="60" t="str">
        <f>IF(N38="","",",")</f>
        <v>,</v>
      </c>
      <c r="R38" s="61">
        <f t="shared" si="0"/>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997</v>
      </c>
      <c r="C39" s="113" t="s">
        <v>1041</v>
      </c>
      <c r="D39" s="112" t="s">
        <v>1030</v>
      </c>
      <c r="E39" s="52"/>
      <c r="F39" s="53"/>
      <c r="G39" s="53"/>
      <c r="H39" s="52"/>
      <c r="I39" s="52"/>
      <c r="J39" s="54"/>
      <c r="K39" s="54"/>
      <c r="L39" s="55" t="str">
        <f>IF(C39="","",_xlfn.CONCAT("            { line: ","""",C39,", ",M39:AN39,""", sC: ","""",B39,"""},"))</f>
        <v xml:space="preserve">            { line: "¡REY MÍO Y DIOS MÍO!, (Do,,10)", sC: "ta as"},</v>
      </c>
      <c r="M39" s="56" t="str">
        <f>IF(N39="","","(")</f>
        <v>(</v>
      </c>
      <c r="N39" s="57" t="str">
        <f>IF(D39="","",D39)</f>
        <v>Do</v>
      </c>
      <c r="O39" s="58" t="str">
        <f>IF(N39="","",",")</f>
        <v>,</v>
      </c>
      <c r="P39" s="59" t="str">
        <f>IF(E39="","",E39)</f>
        <v/>
      </c>
      <c r="Q39" s="60" t="str">
        <f>IF(N39="","",",")</f>
        <v>,</v>
      </c>
      <c r="R39" s="61">
        <f t="shared" si="0"/>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997</v>
      </c>
      <c r="C41" s="113" t="s">
        <v>1042</v>
      </c>
      <c r="D41" s="112" t="s">
        <v>1032</v>
      </c>
      <c r="E41" s="52"/>
      <c r="F41" s="53" t="s">
        <v>1030</v>
      </c>
      <c r="G41" s="53"/>
      <c r="H41" s="52"/>
      <c r="I41" s="52"/>
      <c r="J41" s="54"/>
      <c r="K41" s="54"/>
      <c r="L41" s="55" t="str">
        <f>IF(C41="","",_xlfn.CONCAT("            { line: ","""",C41,", ",M41:AN41,""", sC: ","""",B41,"""},"))</f>
        <v xml:space="preserve">            { line: "DICHOSOS LOS QUE VIVEN EN TU CASA,, (Fa,,20)(Do,,250)", sC: "ta as"},</v>
      </c>
      <c r="M41" s="56" t="str">
        <f>IF(N41="","","(")</f>
        <v>(</v>
      </c>
      <c r="N41" s="57" t="str">
        <f>IF(D41="","",D41)</f>
        <v>Fa</v>
      </c>
      <c r="O41" s="58" t="str">
        <f>IF(N41="","",",")</f>
        <v>,</v>
      </c>
      <c r="P41" s="59" t="str">
        <f>IF(E41="","",E41)</f>
        <v/>
      </c>
      <c r="Q41" s="60" t="str">
        <f>IF(N41="","",",")</f>
        <v>,</v>
      </c>
      <c r="R41" s="61">
        <f t="shared" si="0"/>
        <v>20</v>
      </c>
      <c r="S41" s="56" t="str">
        <f>IF(N41="","",")")</f>
        <v>)</v>
      </c>
      <c r="T41" s="62" t="str">
        <f>IF(U41="","","(")</f>
        <v>(</v>
      </c>
      <c r="U41" s="63" t="str">
        <f>IF(F41="","",F41)</f>
        <v>Do</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999</v>
      </c>
      <c r="C42" s="113" t="s">
        <v>1043</v>
      </c>
      <c r="D42" s="112" t="s">
        <v>1015</v>
      </c>
      <c r="E42" s="52"/>
      <c r="F42" s="53"/>
      <c r="G42" s="53"/>
      <c r="H42" s="52"/>
      <c r="I42" s="52"/>
      <c r="J42" s="54"/>
      <c r="K42" s="54"/>
      <c r="L42" s="55" t="str">
        <f>IF(C42="","",_xlfn.CONCAT("            { line: ","""",C42,", ",M42:AN42,""", sC: ","""",B42,"""},"))</f>
        <v xml:space="preserve">            { line: "SIEMPRE CANTAN TUS AMORES,, (Sol,,14)", sC: "as"},</v>
      </c>
      <c r="M42" s="56" t="str">
        <f>IF(N42="","","(")</f>
        <v>(</v>
      </c>
      <c r="N42" s="57" t="str">
        <f>IF(D42="","",D42)</f>
        <v>Sol</v>
      </c>
      <c r="O42" s="58" t="str">
        <f>IF(N42="","",",")</f>
        <v>,</v>
      </c>
      <c r="P42" s="59" t="str">
        <f>IF(E42="","",E42)</f>
        <v/>
      </c>
      <c r="Q42" s="60" t="str">
        <f>IF(N42="","",",")</f>
        <v>,</v>
      </c>
      <c r="R42" s="61">
        <f t="shared" si="0"/>
        <v>14</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B43" t="s">
        <v>999</v>
      </c>
      <c r="C43" s="113" t="s">
        <v>1044</v>
      </c>
      <c r="D43" s="112" t="s">
        <v>1030</v>
      </c>
      <c r="E43" s="52"/>
      <c r="F43" s="53"/>
      <c r="G43" s="53"/>
      <c r="H43" s="52"/>
      <c r="I43" s="52"/>
      <c r="J43" s="54"/>
      <c r="K43" s="54"/>
      <c r="L43" s="55" t="str">
        <f>IF(C43="","",_xlfn.CONCAT("            { line: ","""",C43,", ",M43:AN43,""", sC: ","""",B43,"""},"))</f>
        <v xml:space="preserve">            { line: "SIEMPRE CANTAN TUS AMORES., (Do,,10)", sC: "as"},</v>
      </c>
      <c r="M43" s="56" t="str">
        <f>IF(N43="","","(")</f>
        <v>(</v>
      </c>
      <c r="N43" s="57" t="str">
        <f>IF(D43="","",D43)</f>
        <v>Do</v>
      </c>
      <c r="O43" s="58" t="str">
        <f>IF(N43="","",",")</f>
        <v>,</v>
      </c>
      <c r="P43" s="59" t="str">
        <f>IF(E43="","",E43)</f>
        <v/>
      </c>
      <c r="Q43" s="60" t="str">
        <f>IF(N43="","",",")</f>
        <v>,</v>
      </c>
      <c r="R43" s="61">
        <f t="shared" si="0"/>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0"/>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999</v>
      </c>
      <c r="C45" s="113" t="s">
        <v>1045</v>
      </c>
      <c r="D45" s="112" t="s">
        <v>1032</v>
      </c>
      <c r="E45" s="52"/>
      <c r="F45" s="53"/>
      <c r="G45" s="53"/>
      <c r="H45" s="52"/>
      <c r="I45" s="52"/>
      <c r="J45" s="54"/>
      <c r="K45" s="54"/>
      <c r="L45" s="55" t="str">
        <f>IF(C45="","",_xlfn.CONCAT("            { line: ","""",C45,", ",M45:AN45,""", sC: ","""",B45,"""},"))</f>
        <v xml:space="preserve">            { line: "DICHOSO EL QUE ENCUENTRA, (Fa,,20)", sC: "as"},</v>
      </c>
      <c r="M45" s="56" t="str">
        <f>IF(N45="","","(")</f>
        <v>(</v>
      </c>
      <c r="N45" s="57" t="str">
        <f>IF(D45="","",D45)</f>
        <v>Fa</v>
      </c>
      <c r="O45" s="58" t="str">
        <f>IF(N45="","",",")</f>
        <v>,</v>
      </c>
      <c r="P45" s="59" t="str">
        <f>IF(E45="","",E45)</f>
        <v/>
      </c>
      <c r="Q45" s="60" t="str">
        <f>IF(N45="","",",")</f>
        <v>,</v>
      </c>
      <c r="R45" s="61">
        <f t="shared" si="0"/>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B46" t="s">
        <v>999</v>
      </c>
      <c r="C46" s="113" t="s">
        <v>1046</v>
      </c>
      <c r="D46" s="112" t="s">
        <v>1030</v>
      </c>
      <c r="E46" s="52"/>
      <c r="F46" s="53"/>
      <c r="G46" s="53"/>
      <c r="H46" s="52"/>
      <c r="I46" s="52"/>
      <c r="J46" s="54"/>
      <c r="K46" s="54"/>
      <c r="L46" s="55" t="str">
        <f>IF(C46="","",_xlfn.CONCAT("            { line: ","""",C46,", ",M46:AN46,""", sC: ","""",B46,"""},"))</f>
        <v xml:space="preserve">            { line: "EN TI LA FUERZA, (Do,,10)", sC: "as"},</v>
      </c>
      <c r="M46" s="56" t="str">
        <f>IF(N46="","","(")</f>
        <v>(</v>
      </c>
      <c r="N46" s="57" t="str">
        <f>IF(D46="","",D46)</f>
        <v>Do</v>
      </c>
      <c r="O46" s="58" t="str">
        <f>IF(N46="","",",")</f>
        <v>,</v>
      </c>
      <c r="P46" s="59" t="str">
        <f>IF(E46="","",E46)</f>
        <v/>
      </c>
      <c r="Q46" s="60" t="str">
        <f>IF(N46="","",",")</f>
        <v>,</v>
      </c>
      <c r="R46" s="61">
        <f t="shared" si="0"/>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999</v>
      </c>
      <c r="C47" s="113" t="s">
        <v>1047</v>
      </c>
      <c r="D47" s="112" t="s">
        <v>1015</v>
      </c>
      <c r="E47" s="52"/>
      <c r="F47" s="53"/>
      <c r="G47" s="53"/>
      <c r="H47" s="52"/>
      <c r="I47" s="52"/>
      <c r="J47" s="54"/>
      <c r="K47" s="54"/>
      <c r="L47" s="55" t="str">
        <f>IF(C47="","",_xlfn.CONCAT("            { line: ","""",C47,", ",M47:AN47,""", sC: ","""",B47,"""},"))</f>
        <v xml:space="preserve">            { line: "Y EN SU CORAZÓN DECIDE, (Sol,,14)", sC: "as"},</v>
      </c>
      <c r="M47" s="56" t="str">
        <f>IF(N47="","","(")</f>
        <v>(</v>
      </c>
      <c r="N47" s="57" t="str">
        <f>IF(D47="","",D47)</f>
        <v>Sol</v>
      </c>
      <c r="O47" s="58" t="str">
        <f>IF(N47="","",",")</f>
        <v>,</v>
      </c>
      <c r="P47" s="59" t="str">
        <f>IF(E47="","",E47)</f>
        <v/>
      </c>
      <c r="Q47" s="60" t="str">
        <f>IF(N47="","",",")</f>
        <v>,</v>
      </c>
      <c r="R47" s="61">
        <f t="shared" si="0"/>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B48" t="s">
        <v>999</v>
      </c>
      <c r="C48" s="113" t="s">
        <v>1048</v>
      </c>
      <c r="D48" s="112" t="s">
        <v>1030</v>
      </c>
      <c r="E48" s="52"/>
      <c r="F48" s="53"/>
      <c r="G48" s="53"/>
      <c r="H48" s="52"/>
      <c r="I48" s="52"/>
      <c r="J48" s="54"/>
      <c r="K48" s="54"/>
      <c r="L48" s="55" t="str">
        <f>IF(C48="","",_xlfn.CONCAT("            { line: ","""",C48,", ",M48:AN48,""", sC: ","""",B48,"""},"))</f>
        <v xml:space="preserve">            { line: "EL SANTO VIAJE., (Do,,10)", sC: "as"},</v>
      </c>
      <c r="M48" s="56" t="str">
        <f>IF(N48="","","(")</f>
        <v>(</v>
      </c>
      <c r="N48" s="57" t="str">
        <f>IF(D48="","",D48)</f>
        <v>Do</v>
      </c>
      <c r="O48" s="58" t="str">
        <f>IF(N48="","",",")</f>
        <v>,</v>
      </c>
      <c r="P48" s="59" t="str">
        <f>IF(E48="","",E48)</f>
        <v/>
      </c>
      <c r="Q48" s="60" t="str">
        <f>IF(N48="","",",")</f>
        <v>,</v>
      </c>
      <c r="R48" s="61">
        <f t="shared" si="0"/>
        <v>10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36.5" thickTop="1" thickBot="1" x14ac:dyDescent="0.55000000000000004">
      <c r="A49" s="76"/>
      <c r="B49" s="76"/>
      <c r="C49" s="76" t="s">
        <v>1031</v>
      </c>
      <c r="D49" s="77"/>
      <c r="E49" s="77"/>
      <c r="F49" s="77"/>
      <c r="G49" s="77"/>
      <c r="H49" s="77"/>
      <c r="I49" s="77"/>
      <c r="J49" s="77"/>
      <c r="K49" s="77"/>
      <c r="L49" s="50" t="s">
        <v>994</v>
      </c>
      <c r="M49" s="104"/>
      <c r="N49" s="57"/>
      <c r="O49" s="105"/>
      <c r="P49" s="59"/>
      <c r="Q49" s="106"/>
      <c r="R49" s="61" t="str">
        <f t="shared" si="0"/>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4.5" outlineLevel="1" thickTop="1" thickBot="1" x14ac:dyDescent="0.55000000000000004">
      <c r="B50" t="s">
        <v>997</v>
      </c>
      <c r="C50" s="113" t="s">
        <v>1049</v>
      </c>
      <c r="D50" s="112" t="s">
        <v>1030</v>
      </c>
      <c r="E50" s="52"/>
      <c r="F50" s="53" t="s">
        <v>1011</v>
      </c>
      <c r="G50" s="53" t="s">
        <v>1012</v>
      </c>
      <c r="H50" s="52" t="s">
        <v>1013</v>
      </c>
      <c r="I50" s="52" t="s">
        <v>1012</v>
      </c>
      <c r="J50" s="54"/>
      <c r="K50" s="54"/>
      <c r="L50" s="55" t="str">
        <f>IF(C50="","",_xlfn.CONCAT("            { line: ","""",C50,", ",M50:AN50,""", sC: ","""",B50,"""},"))</f>
        <v xml:space="preserve">            { line: "PASANDO POR EL VALLE DEL LLANTO,, (Do,,10)(Mi,m,250)(La,m,350)", sC: "ta as"},</v>
      </c>
      <c r="M50" s="56" t="str">
        <f>IF(N50="","","(")</f>
        <v>(</v>
      </c>
      <c r="N50" s="57" t="str">
        <f>IF(D50="","",D50)</f>
        <v>Do</v>
      </c>
      <c r="O50" s="58" t="str">
        <f>IF(N50="","",",")</f>
        <v>,</v>
      </c>
      <c r="P50" s="59" t="str">
        <f>IF(E50="","",E50)</f>
        <v/>
      </c>
      <c r="Q50" s="60" t="str">
        <f>IF(N50="","",",")</f>
        <v>,</v>
      </c>
      <c r="R50" s="61">
        <f t="shared" si="0"/>
        <v>10</v>
      </c>
      <c r="S50" s="56" t="str">
        <f>IF(N50="","",")")</f>
        <v>)</v>
      </c>
      <c r="T50" s="62" t="str">
        <f>IF(U50="","","(")</f>
        <v>(</v>
      </c>
      <c r="U50" s="63" t="str">
        <f>IF(F50="","",F50)</f>
        <v>Mi</v>
      </c>
      <c r="V50" s="64" t="str">
        <f>IF(U50="","",",")</f>
        <v>,</v>
      </c>
      <c r="W50" s="65" t="str">
        <f>IF(G50="","",G50)</f>
        <v>m</v>
      </c>
      <c r="X50" s="64" t="str">
        <f>IF(U50="","",",")</f>
        <v>,</v>
      </c>
      <c r="Y50" s="64">
        <f>IF(U50="","",250)</f>
        <v>250</v>
      </c>
      <c r="Z50" s="56" t="str">
        <f>IF(U50="","",")")</f>
        <v>)</v>
      </c>
      <c r="AA50" s="66" t="str">
        <f>IF(AB50="","","(")</f>
        <v>(</v>
      </c>
      <c r="AB50" s="57" t="str">
        <f>IF(H50="","",H50)</f>
        <v>La</v>
      </c>
      <c r="AC50" s="67" t="str">
        <f>IF(AB50="","",",")</f>
        <v>,</v>
      </c>
      <c r="AD50" s="59" t="str">
        <f>IF(I50="","",I50)</f>
        <v>m</v>
      </c>
      <c r="AE50" s="68" t="str">
        <f>IF(AB50="","",",")</f>
        <v>,</v>
      </c>
      <c r="AF50" s="61">
        <f>IF(AB50="","",350)</f>
        <v>350</v>
      </c>
      <c r="AG50" s="61" t="str">
        <f>IF(AB50="","",")")</f>
        <v>)</v>
      </c>
      <c r="AH50" s="69" t="str">
        <f>IF(AI50="","","(")</f>
        <v/>
      </c>
      <c r="AI50" s="70" t="str">
        <f>IF(J50="","",J50)</f>
        <v/>
      </c>
      <c r="AJ50" s="64" t="str">
        <f>IF(AI50="","",",")</f>
        <v/>
      </c>
      <c r="AK50" s="64" t="str">
        <f>IF(K50="","",K50)</f>
        <v/>
      </c>
      <c r="AL50" s="64" t="str">
        <f>IF(AI50="","",",")</f>
        <v/>
      </c>
      <c r="AM50" s="64" t="str">
        <f>IF(AI50="","",450)</f>
        <v/>
      </c>
      <c r="AN50" s="64" t="str">
        <f>IF(AI50="","",")")</f>
        <v/>
      </c>
    </row>
    <row r="51" spans="1:40" ht="24.5" outlineLevel="1" thickTop="1" thickBot="1" x14ac:dyDescent="0.55000000000000004">
      <c r="B51" t="s">
        <v>999</v>
      </c>
      <c r="C51" s="113" t="s">
        <v>1050</v>
      </c>
      <c r="D51" s="112" t="s">
        <v>1030</v>
      </c>
      <c r="E51" s="52"/>
      <c r="F51" s="53" t="s">
        <v>1011</v>
      </c>
      <c r="G51" s="53" t="s">
        <v>1012</v>
      </c>
      <c r="H51" s="52"/>
      <c r="I51" s="52"/>
      <c r="J51" s="54"/>
      <c r="K51" s="54"/>
      <c r="L51" s="55" t="str">
        <f>IF(C51="","",_xlfn.CONCAT("            { line: ","""",C51,", ",M51:AN51,""", sC: ","""",B51,"""},"))</f>
        <v xml:space="preserve">            { line: "ÉL LO CAMBIA EN BENDICIÓN., (Do,,10)(Mi,m,250)", sC: "as"},</v>
      </c>
      <c r="M51" s="56" t="str">
        <f>IF(N51="","","(")</f>
        <v>(</v>
      </c>
      <c r="N51" s="57" t="str">
        <f>IF(D51="","",D51)</f>
        <v>Do</v>
      </c>
      <c r="O51" s="58" t="str">
        <f>IF(N51="","",",")</f>
        <v>,</v>
      </c>
      <c r="P51" s="59" t="str">
        <f>IF(E51="","",E51)</f>
        <v/>
      </c>
      <c r="Q51" s="60" t="str">
        <f>IF(N51="","",",")</f>
        <v>,</v>
      </c>
      <c r="R51" s="61">
        <f t="shared" si="0"/>
        <v>10</v>
      </c>
      <c r="S51" s="56" t="str">
        <f>IF(N51="","",")")</f>
        <v>)</v>
      </c>
      <c r="T51" s="62" t="str">
        <f>IF(U51="","","(")</f>
        <v>(</v>
      </c>
      <c r="U51" s="63" t="str">
        <f>IF(F51="","",F51)</f>
        <v>Mi</v>
      </c>
      <c r="V51" s="64" t="str">
        <f>IF(U51="","",",")</f>
        <v>,</v>
      </c>
      <c r="W51" s="65" t="str">
        <f>IF(G51="","",G51)</f>
        <v>m</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outlineLevel="1" thickTop="1" thickBot="1" x14ac:dyDescent="0.55000000000000004">
      <c r="B52" t="s">
        <v>999</v>
      </c>
      <c r="C52" s="113" t="s">
        <v>1051</v>
      </c>
      <c r="D52" s="112" t="s">
        <v>1032</v>
      </c>
      <c r="E52" s="52"/>
      <c r="F52" s="53" t="s">
        <v>1030</v>
      </c>
      <c r="G52" s="53"/>
      <c r="H52" s="52"/>
      <c r="I52" s="52"/>
      <c r="J52" s="54"/>
      <c r="K52" s="54"/>
      <c r="L52" s="55" t="str">
        <f>IF(C52="","",_xlfn.CONCAT("            { line: ","""",C52,", ",M52:AN52,""", sC: ","""",B52,"""},"))</f>
        <v xml:space="preserve">            { line: "CRECE EN EL CAMINO SU VIGOR,, (Fa,,20)(Do,,250)", sC: "as"},</v>
      </c>
      <c r="M52" s="56" t="str">
        <f>IF(N52="","","(")</f>
        <v>(</v>
      </c>
      <c r="N52" s="57" t="str">
        <f>IF(D52="","",D52)</f>
        <v>Fa</v>
      </c>
      <c r="O52" s="58" t="str">
        <f>IF(N52="","",",")</f>
        <v>,</v>
      </c>
      <c r="P52" s="59" t="str">
        <f>IF(E52="","",E52)</f>
        <v/>
      </c>
      <c r="Q52" s="60" t="str">
        <f>IF(N52="","",",")</f>
        <v>,</v>
      </c>
      <c r="R52" s="61">
        <f t="shared" si="0"/>
        <v>20</v>
      </c>
      <c r="S52" s="56" t="str">
        <f>IF(N52="","",")")</f>
        <v>)</v>
      </c>
      <c r="T52" s="62" t="str">
        <f>IF(U52="","","(")</f>
        <v>(</v>
      </c>
      <c r="U52" s="63" t="str">
        <f>IF(F52="","",F52)</f>
        <v>Do</v>
      </c>
      <c r="V52" s="64" t="str">
        <f>IF(U52="","",",")</f>
        <v>,</v>
      </c>
      <c r="W52" s="65" t="str">
        <f>IF(G52="","",G52)</f>
        <v/>
      </c>
      <c r="X52" s="64" t="str">
        <f>IF(U52="","",",")</f>
        <v>,</v>
      </c>
      <c r="Y52" s="64">
        <f>IF(U52="","",250)</f>
        <v>250</v>
      </c>
      <c r="Z52" s="56" t="str">
        <f>IF(U52="","",")")</f>
        <v>)</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outlineLevel="1" thickTop="1" thickBot="1" x14ac:dyDescent="0.55000000000000004">
      <c r="B53" t="s">
        <v>999</v>
      </c>
      <c r="C53" s="113" t="s">
        <v>1052</v>
      </c>
      <c r="D53" s="112" t="s">
        <v>1015</v>
      </c>
      <c r="E53" s="52"/>
      <c r="F53" s="53"/>
      <c r="G53" s="53"/>
      <c r="H53" s="52"/>
      <c r="I53" s="52"/>
      <c r="J53" s="54"/>
      <c r="K53" s="54"/>
      <c r="L53" s="55" t="str">
        <f>IF(C53="","",_xlfn.CONCAT("            { line: ","""",C53,", ",M53:AN53,""", sC: ","""",B53,"""},"))</f>
        <v xml:space="preserve">            { line: "HASTA LLEGAR A SIÓN,, (Sol,,14)", sC: "as"},</v>
      </c>
      <c r="M53" s="56" t="str">
        <f>IF(N53="","","(")</f>
        <v>(</v>
      </c>
      <c r="N53" s="57" t="str">
        <f>IF(D53="","",D53)</f>
        <v>Sol</v>
      </c>
      <c r="O53" s="58" t="str">
        <f>IF(N53="","",",")</f>
        <v>,</v>
      </c>
      <c r="P53" s="59" t="str">
        <f>IF(E53="","",E53)</f>
        <v/>
      </c>
      <c r="Q53" s="60" t="str">
        <f>IF(N53="","",",")</f>
        <v>,</v>
      </c>
      <c r="R53" s="61">
        <f t="shared" si="0"/>
        <v>14</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outlineLevel="1" thickTop="1" thickBot="1" x14ac:dyDescent="0.55000000000000004">
      <c r="B54" t="s">
        <v>999</v>
      </c>
      <c r="C54" s="113" t="s">
        <v>1053</v>
      </c>
      <c r="D54" s="112" t="s">
        <v>1030</v>
      </c>
      <c r="E54" s="52"/>
      <c r="F54" s="53"/>
      <c r="G54" s="53"/>
      <c r="H54" s="52"/>
      <c r="I54" s="52"/>
      <c r="J54" s="54"/>
      <c r="K54" s="54"/>
      <c r="L54" s="78" t="str">
        <f>IF(C54="","",_xlfn.CONCAT("            { line: ","""",C54,", ",M54:AN54,""", sC: ","""",B54,"""},"))</f>
        <v xml:space="preserve">            { line: "HASTA LLEGAR A SIÓN., (Do,,10)", sC: "as"},</v>
      </c>
      <c r="M54" s="56" t="str">
        <f>IF(N54="","","(")</f>
        <v>(</v>
      </c>
      <c r="N54" s="57" t="str">
        <f>IF(D54="","",D54)</f>
        <v>Do</v>
      </c>
      <c r="O54" s="58" t="str">
        <f>IF(N54="","",",")</f>
        <v>,</v>
      </c>
      <c r="P54" s="59" t="str">
        <f>IF(E54="","",E54)</f>
        <v/>
      </c>
      <c r="Q54" s="60" t="str">
        <f>IF(N54="","",",")</f>
        <v>,</v>
      </c>
      <c r="R54" s="61">
        <f t="shared" si="0"/>
        <v>10</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 t="shared" si="0"/>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outlineLevel="1" thickTop="1" thickBot="1" x14ac:dyDescent="0.55000000000000004">
      <c r="B56" t="s">
        <v>1014</v>
      </c>
      <c r="C56" s="113" t="s">
        <v>1054</v>
      </c>
      <c r="D56" s="112" t="s">
        <v>1032</v>
      </c>
      <c r="E56" s="52"/>
      <c r="F56" s="53" t="s">
        <v>1030</v>
      </c>
      <c r="G56" s="53"/>
      <c r="H56" s="52"/>
      <c r="I56" s="52"/>
      <c r="J56" s="54"/>
      <c r="K56" s="54"/>
      <c r="L56" s="78" t="str">
        <f t="shared" ref="L56:L61" si="1">IF(C56="","",_xlfn.CONCAT("            { line: ","""",C56,", ",M56:AN56,""", sC: ","""",B56,"""},"))</f>
        <v xml:space="preserve">            { line: "Mejor es un día en tus atrios, (Fa,,20)(Do,,250)", sC: "tc"},</v>
      </c>
      <c r="M56" s="56" t="str">
        <f t="shared" ref="M56:M61" si="2">IF(N56="","","(")</f>
        <v>(</v>
      </c>
      <c r="N56" s="57" t="str">
        <f t="shared" ref="N56:N61" si="3">IF(D56="","",D56)</f>
        <v>Fa</v>
      </c>
      <c r="O56" s="58" t="str">
        <f t="shared" ref="O56:O61" si="4">IF(N56="","",",")</f>
        <v>,</v>
      </c>
      <c r="P56" s="59" t="str">
        <f t="shared" ref="P56:P61" si="5">IF(E56="","",E56)</f>
        <v/>
      </c>
      <c r="Q56" s="60" t="str">
        <f t="shared" ref="Q56:Q61" si="6">IF(N56="","",",")</f>
        <v>,</v>
      </c>
      <c r="R56" s="61">
        <f t="shared" si="0"/>
        <v>20</v>
      </c>
      <c r="S56" s="56" t="str">
        <f t="shared" ref="S56:S61" si="7">IF(N56="","",")")</f>
        <v>)</v>
      </c>
      <c r="T56" s="62" t="str">
        <f t="shared" ref="T56:T61" si="8">IF(U56="","","(")</f>
        <v>(</v>
      </c>
      <c r="U56" s="63" t="str">
        <f t="shared" ref="U56:U61" si="9">IF(F56="","",F56)</f>
        <v>Do</v>
      </c>
      <c r="V56" s="64" t="str">
        <f t="shared" ref="V56:V61" si="10">IF(U56="","",",")</f>
        <v>,</v>
      </c>
      <c r="W56" s="65" t="str">
        <f t="shared" ref="W56:W61" si="11">IF(G56="","",G56)</f>
        <v/>
      </c>
      <c r="X56" s="64" t="str">
        <f t="shared" ref="X56:X61" si="12">IF(U56="","",",")</f>
        <v>,</v>
      </c>
      <c r="Y56" s="64">
        <f t="shared" ref="Y56:Y61" si="13">IF(U56="","",250)</f>
        <v>250</v>
      </c>
      <c r="Z56" s="56" t="str">
        <f t="shared" ref="Z56:Z61" si="14">IF(U56="","",")")</f>
        <v>)</v>
      </c>
      <c r="AA56" s="66" t="str">
        <f t="shared" ref="AA56:AA61" si="15">IF(AB56="","","(")</f>
        <v/>
      </c>
      <c r="AB56" s="57" t="str">
        <f t="shared" ref="AB56:AB61" si="16">IF(H56="","",H56)</f>
        <v/>
      </c>
      <c r="AC56" s="67" t="str">
        <f t="shared" ref="AC56:AC61" si="17">IF(AB56="","",",")</f>
        <v/>
      </c>
      <c r="AD56" s="59" t="str">
        <f t="shared" ref="AD56:AD61" si="18">IF(I56="","",I56)</f>
        <v/>
      </c>
      <c r="AE56" s="68" t="str">
        <f t="shared" ref="AE56:AE61" si="19">IF(AB56="","",",")</f>
        <v/>
      </c>
      <c r="AF56" s="61" t="str">
        <f t="shared" ref="AF56:AF61" si="20">IF(AB56="","",350)</f>
        <v/>
      </c>
      <c r="AG56" s="61" t="str">
        <f t="shared" ref="AG56:AG61" si="21">IF(AB56="","",")")</f>
        <v/>
      </c>
      <c r="AH56" s="69" t="str">
        <f t="shared" ref="AH56:AH61" si="22">IF(AI56="","","(")</f>
        <v/>
      </c>
      <c r="AI56" s="70" t="str">
        <f t="shared" ref="AI56:AI61" si="23">IF(J56="","",J56)</f>
        <v/>
      </c>
      <c r="AJ56" s="64" t="str">
        <f t="shared" ref="AJ56:AJ61" si="24">IF(AI56="","",",")</f>
        <v/>
      </c>
      <c r="AK56" s="64" t="str">
        <f t="shared" ref="AK56:AK61" si="25">IF(K56="","",K56)</f>
        <v/>
      </c>
      <c r="AL56" s="64" t="str">
        <f t="shared" ref="AL56:AL61" si="26">IF(AI56="","",",")</f>
        <v/>
      </c>
      <c r="AM56" s="64" t="str">
        <f t="shared" ref="AM56:AM61" si="27">IF(AI56="","",450)</f>
        <v/>
      </c>
      <c r="AN56" s="64" t="str">
        <f t="shared" ref="AN56:AN61" si="28">IF(AI56="","",")")</f>
        <v/>
      </c>
    </row>
    <row r="57" spans="1:40" ht="24.5" outlineLevel="1" thickTop="1" thickBot="1" x14ac:dyDescent="0.55000000000000004">
      <c r="C57" s="113" t="s">
        <v>1055</v>
      </c>
      <c r="D57" s="112" t="s">
        <v>1015</v>
      </c>
      <c r="E57" s="52"/>
      <c r="F57" s="53"/>
      <c r="G57" s="53"/>
      <c r="H57" s="52"/>
      <c r="I57" s="52"/>
      <c r="J57" s="54"/>
      <c r="K57" s="54"/>
      <c r="L57" s="78" t="str">
        <f t="shared" si="1"/>
        <v xml:space="preserve">            { line: "que mil fuera de ellos,, (Sol,,14)", sC: ""},</v>
      </c>
      <c r="M57" s="56" t="str">
        <f t="shared" si="2"/>
        <v>(</v>
      </c>
      <c r="N57" s="57" t="str">
        <f t="shared" si="3"/>
        <v>Sol</v>
      </c>
      <c r="O57" s="58" t="str">
        <f t="shared" si="4"/>
        <v>,</v>
      </c>
      <c r="P57" s="59" t="str">
        <f t="shared" si="5"/>
        <v/>
      </c>
      <c r="Q57" s="60" t="str">
        <f t="shared" si="6"/>
        <v>,</v>
      </c>
      <c r="R57" s="61">
        <f t="shared" si="0"/>
        <v>14</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outlineLevel="1" thickTop="1" thickBot="1" x14ac:dyDescent="0.55000000000000004">
      <c r="B58" t="s">
        <v>997</v>
      </c>
      <c r="C58" s="113" t="s">
        <v>1056</v>
      </c>
      <c r="D58" s="112" t="s">
        <v>1030</v>
      </c>
      <c r="E58" s="52"/>
      <c r="F58" s="53"/>
      <c r="G58" s="53"/>
      <c r="H58" s="52"/>
      <c r="I58" s="52"/>
      <c r="J58" s="54"/>
      <c r="K58" s="54"/>
      <c r="L58" s="55" t="str">
        <f t="shared" si="1"/>
        <v xml:space="preserve">            { line: "QUE MIL FUERA DE ELLOS,, (Do,,10)", sC: "ta as"},</v>
      </c>
      <c r="M58" s="56" t="str">
        <f t="shared" si="2"/>
        <v>(</v>
      </c>
      <c r="N58" s="57" t="str">
        <f t="shared" si="3"/>
        <v>Do</v>
      </c>
      <c r="O58" s="58" t="str">
        <f t="shared" si="4"/>
        <v>,</v>
      </c>
      <c r="P58" s="59" t="str">
        <f t="shared" si="5"/>
        <v/>
      </c>
      <c r="Q58" s="60" t="str">
        <f t="shared" si="6"/>
        <v>,</v>
      </c>
      <c r="R58" s="61">
        <f t="shared" si="0"/>
        <v>10</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outlineLevel="1" thickTop="1" thickBot="1" x14ac:dyDescent="0.55000000000000004">
      <c r="B59" t="s">
        <v>1014</v>
      </c>
      <c r="C59" s="113" t="s">
        <v>1057</v>
      </c>
      <c r="D59" s="112" t="s">
        <v>1032</v>
      </c>
      <c r="E59" s="52"/>
      <c r="F59" s="53" t="s">
        <v>1030</v>
      </c>
      <c r="G59" s="53"/>
      <c r="H59" s="52"/>
      <c r="I59" s="52"/>
      <c r="J59" s="54"/>
      <c r="K59" s="54"/>
      <c r="L59" s="55" t="str">
        <f t="shared" si="1"/>
        <v xml:space="preserve">            { line: "porque estar en el umbral de tu casa, (Fa,,20)(Do,,250)", sC: "tc"},</v>
      </c>
      <c r="M59" s="56" t="str">
        <f t="shared" si="2"/>
        <v>(</v>
      </c>
      <c r="N59" s="57" t="str">
        <f t="shared" si="3"/>
        <v>Fa</v>
      </c>
      <c r="O59" s="58" t="str">
        <f t="shared" si="4"/>
        <v>,</v>
      </c>
      <c r="P59" s="59" t="str">
        <f t="shared" si="5"/>
        <v/>
      </c>
      <c r="Q59" s="60" t="str">
        <f t="shared" si="6"/>
        <v>,</v>
      </c>
      <c r="R59" s="61">
        <f t="shared" si="0"/>
        <v>20</v>
      </c>
      <c r="S59" s="56" t="str">
        <f t="shared" si="7"/>
        <v>)</v>
      </c>
      <c r="T59" s="62" t="str">
        <f t="shared" si="8"/>
        <v>(</v>
      </c>
      <c r="U59" s="63" t="str">
        <f t="shared" si="9"/>
        <v>Do</v>
      </c>
      <c r="V59" s="64" t="str">
        <f t="shared" si="10"/>
        <v>,</v>
      </c>
      <c r="W59" s="65" t="str">
        <f t="shared" si="11"/>
        <v/>
      </c>
      <c r="X59" s="64" t="str">
        <f t="shared" si="12"/>
        <v>,</v>
      </c>
      <c r="Y59" s="64">
        <f t="shared" si="13"/>
        <v>250</v>
      </c>
      <c r="Z59" s="56" t="str">
        <f t="shared" si="14"/>
        <v>)</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24.5" outlineLevel="1" thickTop="1" thickBot="1" x14ac:dyDescent="0.55000000000000004">
      <c r="C60" s="113" t="s">
        <v>1058</v>
      </c>
      <c r="D60" s="112" t="s">
        <v>1015</v>
      </c>
      <c r="E60" s="52"/>
      <c r="F60" s="53"/>
      <c r="G60" s="53"/>
      <c r="H60" s="52"/>
      <c r="I60" s="52"/>
      <c r="J60" s="54"/>
      <c r="K60" s="54"/>
      <c r="L60" s="55" t="str">
        <f t="shared" si="1"/>
        <v xml:space="preserve">            { line: "es siempre mejor, (Sol,,14)", sC: ""},</v>
      </c>
      <c r="M60" s="56" t="str">
        <f t="shared" si="2"/>
        <v>(</v>
      </c>
      <c r="N60" s="57" t="str">
        <f t="shared" si="3"/>
        <v>Sol</v>
      </c>
      <c r="O60" s="58" t="str">
        <f t="shared" si="4"/>
        <v>,</v>
      </c>
      <c r="P60" s="59" t="str">
        <f t="shared" si="5"/>
        <v/>
      </c>
      <c r="Q60" s="60" t="str">
        <f t="shared" si="6"/>
        <v>,</v>
      </c>
      <c r="R60" s="61">
        <f t="shared" si="0"/>
        <v>14</v>
      </c>
      <c r="S60" s="56" t="str">
        <f t="shared" si="7"/>
        <v>)</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4.5" outlineLevel="1" thickTop="1" thickBot="1" x14ac:dyDescent="0.55000000000000004">
      <c r="B61" t="s">
        <v>997</v>
      </c>
      <c r="C61" s="113" t="s">
        <v>1059</v>
      </c>
      <c r="D61" s="112" t="s">
        <v>1030</v>
      </c>
      <c r="E61" s="52"/>
      <c r="F61" s="53"/>
      <c r="G61" s="53"/>
      <c r="H61" s="52"/>
      <c r="I61" s="52"/>
      <c r="J61" s="54"/>
      <c r="K61" s="54"/>
      <c r="L61" s="55" t="str">
        <f t="shared" si="1"/>
        <v xml:space="preserve">            { line: "QUE HABITAR EN LOS PALACIOS., (Do,,10)", sC: "ta as"},</v>
      </c>
      <c r="M61" s="56" t="str">
        <f t="shared" si="2"/>
        <v>(</v>
      </c>
      <c r="N61" s="57" t="str">
        <f t="shared" si="3"/>
        <v>Do</v>
      </c>
      <c r="O61" s="58" t="str">
        <f t="shared" si="4"/>
        <v>,</v>
      </c>
      <c r="P61" s="59" t="str">
        <f t="shared" si="5"/>
        <v/>
      </c>
      <c r="Q61" s="60" t="str">
        <f t="shared" si="6"/>
        <v>,</v>
      </c>
      <c r="R61" s="61">
        <f t="shared" si="0"/>
        <v>10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6.5" outlineLevel="1" thickTop="1" thickBot="1" x14ac:dyDescent="0.55000000000000004">
      <c r="A62" s="73"/>
      <c r="B62" s="73"/>
      <c r="C62" s="73"/>
      <c r="D62" s="74"/>
      <c r="E62" s="74"/>
      <c r="F62" s="74"/>
      <c r="G62" s="74"/>
      <c r="H62" s="74"/>
      <c r="I62" s="74"/>
      <c r="J62" s="74"/>
      <c r="K62" s="74"/>
      <c r="L62" s="75" t="s">
        <v>993</v>
      </c>
      <c r="M62" s="56"/>
      <c r="N62" s="57"/>
      <c r="O62" s="58"/>
      <c r="P62" s="59"/>
      <c r="Q62" s="60"/>
      <c r="R62" s="61" t="str">
        <f t="shared" ref="R62:R78" si="29">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outlineLevel="1" thickTop="1" thickBot="1" x14ac:dyDescent="0.55000000000000004">
      <c r="C63" s="79" t="s">
        <v>995</v>
      </c>
      <c r="D63" s="80"/>
      <c r="E63" s="80"/>
      <c r="F63" s="80"/>
      <c r="G63" s="80"/>
      <c r="H63" s="80"/>
      <c r="I63" s="80"/>
      <c r="J63" s="80"/>
      <c r="K63" s="80"/>
      <c r="L63" s="81" t="s">
        <v>996</v>
      </c>
      <c r="M63" s="56" t="str">
        <f t="shared" ref="M63:M68" si="30">IF(N63="","","(")</f>
        <v/>
      </c>
      <c r="N63" s="57" t="str">
        <f t="shared" ref="N63:N68" si="31">IF(D63="","",D63)</f>
        <v/>
      </c>
      <c r="O63" s="58" t="str">
        <f t="shared" ref="O63:O68" si="32">IF(N63="","",",")</f>
        <v/>
      </c>
      <c r="P63" s="59" t="str">
        <f t="shared" ref="P63:P68" si="33">IF(E63="","",E63)</f>
        <v/>
      </c>
      <c r="Q63" s="60" t="str">
        <f t="shared" ref="Q63:Q68" si="34">IF(N63="","",",")</f>
        <v/>
      </c>
      <c r="R63" s="61" t="str">
        <f t="shared" si="29"/>
        <v/>
      </c>
      <c r="S63" s="56" t="str">
        <f t="shared" ref="S63:S68" si="35">IF(N63="","",")")</f>
        <v/>
      </c>
      <c r="T63" s="62" t="str">
        <f t="shared" ref="T63:T68" si="36">IF(U63="","","(")</f>
        <v/>
      </c>
      <c r="U63" s="63" t="str">
        <f t="shared" ref="U63:U68" si="37">IF(F63="","",F63)</f>
        <v/>
      </c>
      <c r="V63" s="64" t="str">
        <f t="shared" ref="V63:V68" si="38">IF(U63="","",",")</f>
        <v/>
      </c>
      <c r="W63" s="65" t="str">
        <f t="shared" ref="W63:W68" si="39">IF(G63="","",G63)</f>
        <v/>
      </c>
      <c r="X63" s="64" t="str">
        <f t="shared" ref="X63:X68" si="40">IF(U63="","",",")</f>
        <v/>
      </c>
      <c r="Y63" s="64" t="str">
        <f t="shared" ref="Y63:Y68" si="41">IF(U63="","",250)</f>
        <v/>
      </c>
      <c r="Z63" s="56" t="str">
        <f t="shared" ref="Z63:Z68" si="42">IF(U63="","",")")</f>
        <v/>
      </c>
      <c r="AA63" s="66" t="str">
        <f t="shared" ref="AA63:AA68" si="43">IF(AB63="","","(")</f>
        <v/>
      </c>
      <c r="AB63" s="57" t="str">
        <f t="shared" ref="AB63:AB68" si="44">IF(H63="","",H63)</f>
        <v/>
      </c>
      <c r="AC63" s="67" t="str">
        <f t="shared" ref="AC63:AC68" si="45">IF(AB63="","",",")</f>
        <v/>
      </c>
      <c r="AD63" s="59" t="str">
        <f t="shared" ref="AD63:AD68" si="46">IF(I63="","",I63)</f>
        <v/>
      </c>
      <c r="AE63" s="68" t="str">
        <f t="shared" ref="AE63:AE68" si="47">IF(AB63="","",",")</f>
        <v/>
      </c>
      <c r="AF63" s="61" t="str">
        <f t="shared" ref="AF63:AF68" si="48">IF(AB63="","",350)</f>
        <v/>
      </c>
      <c r="AG63" s="61" t="str">
        <f t="shared" ref="AG63:AG68" si="49">IF(AB63="","",")")</f>
        <v/>
      </c>
      <c r="AH63" s="69" t="str">
        <f t="shared" ref="AH63:AH68" si="50">IF(AI63="","","(")</f>
        <v/>
      </c>
      <c r="AI63" s="70" t="str">
        <f t="shared" ref="AI63:AI68" si="51">IF(J63="","",J63)</f>
        <v/>
      </c>
      <c r="AJ63" s="64" t="str">
        <f t="shared" ref="AJ63:AJ68" si="52">IF(AI63="","",",")</f>
        <v/>
      </c>
      <c r="AK63" s="64" t="str">
        <f t="shared" ref="AK63:AK68" si="53">IF(K63="","",K63)</f>
        <v/>
      </c>
      <c r="AL63" s="64" t="str">
        <f t="shared" ref="AL63:AL68" si="54">IF(AI63="","",",")</f>
        <v/>
      </c>
      <c r="AM63" s="64" t="str">
        <f t="shared" ref="AM63:AM68" si="55">IF(AI63="","",450)</f>
        <v/>
      </c>
      <c r="AN63" s="64" t="str">
        <f t="shared" ref="AN63:AN68" si="56">IF(AI63="","",")")</f>
        <v/>
      </c>
    </row>
    <row r="64" spans="1:40" ht="24.5" outlineLevel="1" thickTop="1" thickBot="1" x14ac:dyDescent="0.55000000000000004">
      <c r="B64" t="s">
        <v>997</v>
      </c>
      <c r="C64" s="82" t="s">
        <v>1060</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30"/>
        <v>(</v>
      </c>
      <c r="N64" s="57" t="str">
        <f t="shared" si="31"/>
        <v>Do</v>
      </c>
      <c r="O64" s="58" t="str">
        <f t="shared" si="32"/>
        <v>,</v>
      </c>
      <c r="P64" s="59" t="str">
        <f t="shared" si="33"/>
        <v/>
      </c>
      <c r="Q64" s="60" t="str">
        <f t="shared" si="34"/>
        <v>,</v>
      </c>
      <c r="R64" s="61">
        <f t="shared" si="29"/>
        <v>10</v>
      </c>
      <c r="S64" s="56" t="str">
        <f t="shared" si="35"/>
        <v>)</v>
      </c>
      <c r="T64" s="62" t="str">
        <f t="shared" si="36"/>
        <v>(</v>
      </c>
      <c r="U64" s="63" t="str">
        <f t="shared" si="37"/>
        <v>Mi</v>
      </c>
      <c r="V64" s="64" t="str">
        <f t="shared" si="38"/>
        <v>,</v>
      </c>
      <c r="W64" s="65" t="str">
        <f t="shared" si="39"/>
        <v>m</v>
      </c>
      <c r="X64" s="64" t="str">
        <f t="shared" si="40"/>
        <v>,</v>
      </c>
      <c r="Y64" s="64">
        <f t="shared" si="41"/>
        <v>250</v>
      </c>
      <c r="Z64" s="56" t="str">
        <f t="shared" si="42"/>
        <v>)</v>
      </c>
      <c r="AA64" s="66" t="str">
        <f t="shared" si="43"/>
        <v>(</v>
      </c>
      <c r="AB64" s="57" t="str">
        <f t="shared" si="44"/>
        <v>La</v>
      </c>
      <c r="AC64" s="67" t="str">
        <f t="shared" si="45"/>
        <v>,</v>
      </c>
      <c r="AD64" s="59" t="str">
        <f t="shared" si="46"/>
        <v>m</v>
      </c>
      <c r="AE64" s="68" t="str">
        <f t="shared" si="47"/>
        <v>,</v>
      </c>
      <c r="AF64" s="61">
        <f t="shared" si="48"/>
        <v>350</v>
      </c>
      <c r="AG64" s="61" t="str">
        <f t="shared" si="49"/>
        <v>)</v>
      </c>
      <c r="AH64" s="69" t="str">
        <f t="shared" si="50"/>
        <v/>
      </c>
      <c r="AI64" s="70" t="str">
        <f t="shared" si="51"/>
        <v/>
      </c>
      <c r="AJ64" s="64" t="str">
        <f t="shared" si="52"/>
        <v/>
      </c>
      <c r="AK64" s="64" t="str">
        <f t="shared" si="53"/>
        <v/>
      </c>
      <c r="AL64" s="64" t="str">
        <f t="shared" si="54"/>
        <v/>
      </c>
      <c r="AM64" s="64" t="str">
        <f t="shared" si="55"/>
        <v/>
      </c>
      <c r="AN64" s="64" t="str">
        <f t="shared" si="56"/>
        <v/>
      </c>
    </row>
    <row r="65" spans="1:40" ht="24.5" outlineLevel="1" thickTop="1" thickBot="1" x14ac:dyDescent="0.55000000000000004">
      <c r="B65" t="s">
        <v>999</v>
      </c>
      <c r="C65" s="85" t="s">
        <v>1050</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30"/>
        <v>(</v>
      </c>
      <c r="N65" s="57" t="str">
        <f t="shared" si="31"/>
        <v>Do</v>
      </c>
      <c r="O65" s="58" t="str">
        <f t="shared" si="32"/>
        <v>,</v>
      </c>
      <c r="P65" s="59" t="str">
        <f t="shared" si="33"/>
        <v/>
      </c>
      <c r="Q65" s="60" t="str">
        <f t="shared" si="34"/>
        <v>,</v>
      </c>
      <c r="R65" s="61">
        <f t="shared" si="29"/>
        <v>10</v>
      </c>
      <c r="S65" s="56" t="str">
        <f t="shared" si="35"/>
        <v>)</v>
      </c>
      <c r="T65" s="62" t="str">
        <f t="shared" si="36"/>
        <v>(</v>
      </c>
      <c r="U65" s="63" t="str">
        <f t="shared" si="37"/>
        <v>Mi</v>
      </c>
      <c r="V65" s="64" t="str">
        <f t="shared" si="38"/>
        <v>,</v>
      </c>
      <c r="W65" s="65" t="str">
        <f t="shared" si="39"/>
        <v>m</v>
      </c>
      <c r="X65" s="64" t="str">
        <f t="shared" si="40"/>
        <v>,</v>
      </c>
      <c r="Y65" s="64">
        <f t="shared" si="41"/>
        <v>250</v>
      </c>
      <c r="Z65" s="56" t="str">
        <f t="shared" si="42"/>
        <v>)</v>
      </c>
      <c r="AA65" s="66" t="str">
        <f t="shared" si="43"/>
        <v/>
      </c>
      <c r="AB65" s="57" t="str">
        <f t="shared" si="44"/>
        <v/>
      </c>
      <c r="AC65" s="67" t="str">
        <f t="shared" si="45"/>
        <v/>
      </c>
      <c r="AD65" s="59" t="str">
        <f t="shared" si="46"/>
        <v/>
      </c>
      <c r="AE65" s="68" t="str">
        <f t="shared" si="47"/>
        <v/>
      </c>
      <c r="AF65" s="61" t="str">
        <f t="shared" si="48"/>
        <v/>
      </c>
      <c r="AG65" s="61" t="str">
        <f t="shared" si="49"/>
        <v/>
      </c>
      <c r="AH65" s="69" t="str">
        <f t="shared" si="50"/>
        <v/>
      </c>
      <c r="AI65" s="70" t="str">
        <f t="shared" si="51"/>
        <v/>
      </c>
      <c r="AJ65" s="64" t="str">
        <f t="shared" si="52"/>
        <v/>
      </c>
      <c r="AK65" s="64" t="str">
        <f t="shared" si="53"/>
        <v/>
      </c>
      <c r="AL65" s="64" t="str">
        <f t="shared" si="54"/>
        <v/>
      </c>
      <c r="AM65" s="64" t="str">
        <f t="shared" si="55"/>
        <v/>
      </c>
      <c r="AN65" s="64" t="str">
        <f t="shared" si="56"/>
        <v/>
      </c>
    </row>
    <row r="66" spans="1:40" ht="24.5" outlineLevel="1" thickTop="1" thickBot="1" x14ac:dyDescent="0.55000000000000004">
      <c r="B66" t="s">
        <v>999</v>
      </c>
      <c r="C66" s="85" t="s">
        <v>1051</v>
      </c>
      <c r="D66" s="89" t="s">
        <v>1032</v>
      </c>
      <c r="E66" s="89"/>
      <c r="F66" s="89" t="s">
        <v>1030</v>
      </c>
      <c r="G66" s="89"/>
      <c r="H66" s="90"/>
      <c r="I66" s="90"/>
      <c r="J66" s="90"/>
      <c r="K66" s="90"/>
      <c r="L66" s="88" t="str">
        <f>IF(C66="","",_xlfn.CONCAT("            { line: ","""",C66,", ",M66:AN66,""", sC: ","""",B66,"""},"))</f>
        <v xml:space="preserve">            { line: "CRECE EN EL CAMINO SU VIGOR,, (Fa,,20)(Do,,250)", sC: "as"},</v>
      </c>
      <c r="M66" s="56" t="str">
        <f t="shared" si="30"/>
        <v>(</v>
      </c>
      <c r="N66" s="57" t="str">
        <f t="shared" si="31"/>
        <v>Fa</v>
      </c>
      <c r="O66" s="58" t="str">
        <f t="shared" si="32"/>
        <v>,</v>
      </c>
      <c r="P66" s="59" t="str">
        <f t="shared" si="33"/>
        <v/>
      </c>
      <c r="Q66" s="60" t="str">
        <f t="shared" si="34"/>
        <v>,</v>
      </c>
      <c r="R66" s="61">
        <f t="shared" si="29"/>
        <v>20</v>
      </c>
      <c r="S66" s="56" t="str">
        <f t="shared" si="35"/>
        <v>)</v>
      </c>
      <c r="T66" s="62" t="str">
        <f t="shared" si="36"/>
        <v>(</v>
      </c>
      <c r="U66" s="63" t="str">
        <f t="shared" si="37"/>
        <v>Do</v>
      </c>
      <c r="V66" s="64" t="str">
        <f t="shared" si="38"/>
        <v>,</v>
      </c>
      <c r="W66" s="65" t="str">
        <f t="shared" si="39"/>
        <v/>
      </c>
      <c r="X66" s="64" t="str">
        <f t="shared" si="40"/>
        <v>,</v>
      </c>
      <c r="Y66" s="64">
        <f t="shared" si="41"/>
        <v>250</v>
      </c>
      <c r="Z66" s="56" t="str">
        <f t="shared" si="42"/>
        <v>)</v>
      </c>
      <c r="AA66" s="66" t="str">
        <f t="shared" si="43"/>
        <v/>
      </c>
      <c r="AB66" s="57" t="str">
        <f t="shared" si="44"/>
        <v/>
      </c>
      <c r="AC66" s="67" t="str">
        <f t="shared" si="45"/>
        <v/>
      </c>
      <c r="AD66" s="59" t="str">
        <f t="shared" si="46"/>
        <v/>
      </c>
      <c r="AE66" s="68" t="str">
        <f t="shared" si="47"/>
        <v/>
      </c>
      <c r="AF66" s="61" t="str">
        <f t="shared" si="48"/>
        <v/>
      </c>
      <c r="AG66" s="61" t="str">
        <f t="shared" si="49"/>
        <v/>
      </c>
      <c r="AH66" s="69" t="str">
        <f t="shared" si="50"/>
        <v/>
      </c>
      <c r="AI66" s="70" t="str">
        <f t="shared" si="51"/>
        <v/>
      </c>
      <c r="AJ66" s="64" t="str">
        <f t="shared" si="52"/>
        <v/>
      </c>
      <c r="AK66" s="64" t="str">
        <f t="shared" si="53"/>
        <v/>
      </c>
      <c r="AL66" s="64" t="str">
        <f t="shared" si="54"/>
        <v/>
      </c>
      <c r="AM66" s="64" t="str">
        <f t="shared" si="55"/>
        <v/>
      </c>
      <c r="AN66" s="64" t="str">
        <f t="shared" si="56"/>
        <v/>
      </c>
    </row>
    <row r="67" spans="1:40" ht="24.5" outlineLevel="1" thickTop="1" thickBot="1" x14ac:dyDescent="0.55000000000000004">
      <c r="B67" t="s">
        <v>999</v>
      </c>
      <c r="C67" s="85" t="s">
        <v>1052</v>
      </c>
      <c r="D67" s="86" t="s">
        <v>1015</v>
      </c>
      <c r="E67" s="86"/>
      <c r="F67" s="86"/>
      <c r="G67" s="86"/>
      <c r="H67" s="87"/>
      <c r="I67" s="87"/>
      <c r="J67" s="87"/>
      <c r="K67" s="87"/>
      <c r="L67" s="88" t="str">
        <f>IF(C67="","",_xlfn.CONCAT("            { line: ","""",C67,", ",M67:AN67,""", sC: ","""",B67,"""},"))</f>
        <v xml:space="preserve">            { line: "HASTA LLEGAR A SIÓN,, (Sol,,14)", sC: "as"},</v>
      </c>
      <c r="M67" s="56" t="str">
        <f t="shared" si="30"/>
        <v>(</v>
      </c>
      <c r="N67" s="57" t="str">
        <f t="shared" si="31"/>
        <v>Sol</v>
      </c>
      <c r="O67" s="58" t="str">
        <f t="shared" si="32"/>
        <v>,</v>
      </c>
      <c r="P67" s="59" t="str">
        <f t="shared" si="33"/>
        <v/>
      </c>
      <c r="Q67" s="60" t="str">
        <f t="shared" si="34"/>
        <v>,</v>
      </c>
      <c r="R67" s="61">
        <f t="shared" si="29"/>
        <v>14</v>
      </c>
      <c r="S67" s="56" t="str">
        <f t="shared" si="35"/>
        <v>)</v>
      </c>
      <c r="T67" s="62" t="str">
        <f t="shared" si="36"/>
        <v/>
      </c>
      <c r="U67" s="63" t="str">
        <f t="shared" si="37"/>
        <v/>
      </c>
      <c r="V67" s="64" t="str">
        <f t="shared" si="38"/>
        <v/>
      </c>
      <c r="W67" s="65" t="str">
        <f t="shared" si="39"/>
        <v/>
      </c>
      <c r="X67" s="64" t="str">
        <f t="shared" si="40"/>
        <v/>
      </c>
      <c r="Y67" s="64" t="str">
        <f t="shared" si="41"/>
        <v/>
      </c>
      <c r="Z67" s="56" t="str">
        <f t="shared" si="42"/>
        <v/>
      </c>
      <c r="AA67" s="66" t="str">
        <f t="shared" si="43"/>
        <v/>
      </c>
      <c r="AB67" s="57" t="str">
        <f t="shared" si="44"/>
        <v/>
      </c>
      <c r="AC67" s="67" t="str">
        <f t="shared" si="45"/>
        <v/>
      </c>
      <c r="AD67" s="59" t="str">
        <f t="shared" si="46"/>
        <v/>
      </c>
      <c r="AE67" s="68" t="str">
        <f t="shared" si="47"/>
        <v/>
      </c>
      <c r="AF67" s="61" t="str">
        <f t="shared" si="48"/>
        <v/>
      </c>
      <c r="AG67" s="61" t="str">
        <f t="shared" si="49"/>
        <v/>
      </c>
      <c r="AH67" s="69" t="str">
        <f t="shared" si="50"/>
        <v/>
      </c>
      <c r="AI67" s="70" t="str">
        <f t="shared" si="51"/>
        <v/>
      </c>
      <c r="AJ67" s="64" t="str">
        <f t="shared" si="52"/>
        <v/>
      </c>
      <c r="AK67" s="64" t="str">
        <f t="shared" si="53"/>
        <v/>
      </c>
      <c r="AL67" s="64" t="str">
        <f t="shared" si="54"/>
        <v/>
      </c>
      <c r="AM67" s="64" t="str">
        <f t="shared" si="55"/>
        <v/>
      </c>
      <c r="AN67" s="64" t="str">
        <f t="shared" si="56"/>
        <v/>
      </c>
    </row>
    <row r="68" spans="1:40" ht="24.5" outlineLevel="1" thickTop="1" thickBot="1" x14ac:dyDescent="0.55000000000000004">
      <c r="B68" t="s">
        <v>999</v>
      </c>
      <c r="C68" s="93" t="s">
        <v>1053</v>
      </c>
      <c r="D68" s="83" t="s">
        <v>1030</v>
      </c>
      <c r="E68" s="83"/>
      <c r="F68" s="83"/>
      <c r="G68" s="83"/>
      <c r="H68" s="83"/>
      <c r="I68" s="83"/>
      <c r="J68" s="83"/>
      <c r="K68" s="83"/>
      <c r="L68" s="94" t="str">
        <f>IF(C68="","",_xlfn.CONCAT("            { line: ","""",C68,", ",M68:AN68,""", sC: ","""",B68,"""},  ]},"))</f>
        <v xml:space="preserve">            { line: "HASTA LLEGAR A SIÓN., (Do,,10)", sC: "as"},  ]},</v>
      </c>
      <c r="M68" s="56" t="str">
        <f t="shared" si="30"/>
        <v>(</v>
      </c>
      <c r="N68" s="57" t="str">
        <f t="shared" si="31"/>
        <v>Do</v>
      </c>
      <c r="O68" s="58" t="str">
        <f t="shared" si="32"/>
        <v>,</v>
      </c>
      <c r="P68" s="59" t="str">
        <f t="shared" si="33"/>
        <v/>
      </c>
      <c r="Q68" s="60" t="str">
        <f t="shared" si="34"/>
        <v>,</v>
      </c>
      <c r="R68" s="61">
        <f t="shared" si="29"/>
        <v>10</v>
      </c>
      <c r="S68" s="56" t="str">
        <f t="shared" si="35"/>
        <v>)</v>
      </c>
      <c r="T68" s="62" t="str">
        <f t="shared" si="36"/>
        <v/>
      </c>
      <c r="U68" s="63" t="str">
        <f t="shared" si="37"/>
        <v/>
      </c>
      <c r="V68" s="64" t="str">
        <f t="shared" si="38"/>
        <v/>
      </c>
      <c r="W68" s="65" t="str">
        <f t="shared" si="39"/>
        <v/>
      </c>
      <c r="X68" s="64" t="str">
        <f t="shared" si="40"/>
        <v/>
      </c>
      <c r="Y68" s="64" t="str">
        <f t="shared" si="41"/>
        <v/>
      </c>
      <c r="Z68" s="56" t="str">
        <f t="shared" si="42"/>
        <v/>
      </c>
      <c r="AA68" s="66" t="str">
        <f t="shared" si="43"/>
        <v/>
      </c>
      <c r="AB68" s="57" t="str">
        <f t="shared" si="44"/>
        <v/>
      </c>
      <c r="AC68" s="67" t="str">
        <f t="shared" si="45"/>
        <v/>
      </c>
      <c r="AD68" s="59" t="str">
        <f t="shared" si="46"/>
        <v/>
      </c>
      <c r="AE68" s="68" t="str">
        <f t="shared" si="47"/>
        <v/>
      </c>
      <c r="AF68" s="61" t="str">
        <f t="shared" si="48"/>
        <v/>
      </c>
      <c r="AG68" s="61" t="str">
        <f t="shared" si="49"/>
        <v/>
      </c>
      <c r="AH68" s="69" t="str">
        <f t="shared" si="50"/>
        <v/>
      </c>
      <c r="AI68" s="70" t="str">
        <f t="shared" si="51"/>
        <v/>
      </c>
      <c r="AJ68" s="64" t="str">
        <f t="shared" si="52"/>
        <v/>
      </c>
      <c r="AK68" s="64" t="str">
        <f t="shared" si="53"/>
        <v/>
      </c>
      <c r="AL68" s="64" t="str">
        <f t="shared" si="54"/>
        <v/>
      </c>
      <c r="AM68" s="64" t="str">
        <f t="shared" si="55"/>
        <v/>
      </c>
      <c r="AN68" s="64" t="str">
        <f t="shared" si="56"/>
        <v/>
      </c>
    </row>
    <row r="69" spans="1:40" ht="26.5" outlineLevel="1" thickTop="1" thickBot="1" x14ac:dyDescent="0.55000000000000004">
      <c r="A69" s="73"/>
      <c r="B69" s="73"/>
      <c r="C69" s="73"/>
      <c r="D69" s="74"/>
      <c r="E69" s="74"/>
      <c r="F69" s="74"/>
      <c r="G69" s="74"/>
      <c r="H69" s="74"/>
      <c r="I69" s="74"/>
      <c r="J69" s="74"/>
      <c r="K69" s="74"/>
      <c r="L69" s="75" t="s">
        <v>993</v>
      </c>
      <c r="M69" s="56"/>
      <c r="N69" s="57"/>
      <c r="O69" s="58"/>
      <c r="P69" s="59"/>
      <c r="Q69" s="60"/>
      <c r="R69" s="61" t="str">
        <f t="shared" si="29"/>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outlineLevel="1" thickTop="1" thickBot="1" x14ac:dyDescent="0.55000000000000004">
      <c r="C70" s="79" t="s">
        <v>995</v>
      </c>
      <c r="D70" s="80"/>
      <c r="E70" s="80"/>
      <c r="F70" s="80"/>
      <c r="G70" s="80"/>
      <c r="H70" s="80"/>
      <c r="I70" s="80"/>
      <c r="J70" s="80"/>
      <c r="K70" s="80"/>
      <c r="L70" s="81" t="s">
        <v>996</v>
      </c>
      <c r="M70" s="56" t="str">
        <f t="shared" ref="M70:M78" si="57">IF(N70="","","(")</f>
        <v/>
      </c>
      <c r="N70" s="57" t="str">
        <f t="shared" ref="N70:N78" si="58">IF(D70="","",D70)</f>
        <v/>
      </c>
      <c r="O70" s="58" t="str">
        <f t="shared" ref="O70:O78" si="59">IF(N70="","",",")</f>
        <v/>
      </c>
      <c r="P70" s="59" t="str">
        <f t="shared" ref="P70:P78" si="60">IF(E70="","",E70)</f>
        <v/>
      </c>
      <c r="Q70" s="60" t="str">
        <f t="shared" ref="Q70:Q78" si="61">IF(N70="","",",")</f>
        <v/>
      </c>
      <c r="R70" s="61" t="str">
        <f t="shared" si="29"/>
        <v/>
      </c>
      <c r="S70" s="56" t="str">
        <f t="shared" ref="S70:S78" si="62">IF(N70="","",")")</f>
        <v/>
      </c>
      <c r="T70" s="62" t="str">
        <f t="shared" ref="T70:T78" si="63">IF(U70="","","(")</f>
        <v/>
      </c>
      <c r="U70" s="63" t="str">
        <f t="shared" ref="U70:U78" si="64">IF(F70="","",F70)</f>
        <v/>
      </c>
      <c r="V70" s="64" t="str">
        <f t="shared" ref="V70:V78" si="65">IF(U70="","",",")</f>
        <v/>
      </c>
      <c r="W70" s="65" t="str">
        <f t="shared" ref="W70:W78" si="66">IF(G70="","",G70)</f>
        <v/>
      </c>
      <c r="X70" s="64" t="str">
        <f t="shared" ref="X70:X78" si="67">IF(U70="","",",")</f>
        <v/>
      </c>
      <c r="Y70" s="64" t="str">
        <f t="shared" ref="Y70:Y78" si="68">IF(U70="","",250)</f>
        <v/>
      </c>
      <c r="Z70" s="56" t="str">
        <f t="shared" ref="Z70:Z78" si="69">IF(U70="","",")")</f>
        <v/>
      </c>
      <c r="AA70" s="66" t="str">
        <f t="shared" ref="AA70:AA78" si="70">IF(AB70="","","(")</f>
        <v/>
      </c>
      <c r="AB70" s="57" t="str">
        <f t="shared" ref="AB70:AB78" si="71">IF(H70="","",H70)</f>
        <v/>
      </c>
      <c r="AC70" s="67" t="str">
        <f t="shared" ref="AC70:AC78" si="72">IF(AB70="","",",")</f>
        <v/>
      </c>
      <c r="AD70" s="59" t="str">
        <f t="shared" ref="AD70:AD78" si="73">IF(I70="","",I70)</f>
        <v/>
      </c>
      <c r="AE70" s="68" t="str">
        <f t="shared" ref="AE70:AE78" si="74">IF(AB70="","",",")</f>
        <v/>
      </c>
      <c r="AF70" s="61" t="str">
        <f t="shared" ref="AF70:AF78" si="75">IF(AB70="","",350)</f>
        <v/>
      </c>
      <c r="AG70" s="61" t="str">
        <f t="shared" ref="AG70:AG78" si="76">IF(AB70="","",")")</f>
        <v/>
      </c>
      <c r="AH70" s="69" t="str">
        <f t="shared" ref="AH70:AH78" si="77">IF(AI70="","","(")</f>
        <v/>
      </c>
      <c r="AI70" s="70" t="str">
        <f t="shared" ref="AI70:AI78" si="78">IF(J70="","",J70)</f>
        <v/>
      </c>
      <c r="AJ70" s="64" t="str">
        <f t="shared" ref="AJ70:AJ78" si="79">IF(AI70="","",",")</f>
        <v/>
      </c>
      <c r="AK70" s="64" t="str">
        <f t="shared" ref="AK70:AK78" si="80">IF(K70="","",K70)</f>
        <v/>
      </c>
      <c r="AL70" s="64" t="str">
        <f t="shared" ref="AL70:AL78" si="81">IF(AI70="","",",")</f>
        <v/>
      </c>
      <c r="AM70" s="64" t="str">
        <f t="shared" ref="AM70:AM78" si="82">IF(AI70="","",450)</f>
        <v/>
      </c>
      <c r="AN70" s="64" t="str">
        <f t="shared" ref="AN70:AN78" si="83">IF(AI70="","",")")</f>
        <v/>
      </c>
    </row>
    <row r="71" spans="1:40" ht="24.5" outlineLevel="1" thickTop="1" thickBot="1" x14ac:dyDescent="0.55000000000000004">
      <c r="B71" t="s">
        <v>997</v>
      </c>
      <c r="C71" s="82" t="s">
        <v>1061</v>
      </c>
      <c r="D71" s="83" t="s">
        <v>1032</v>
      </c>
      <c r="E71" s="83"/>
      <c r="F71" s="83"/>
      <c r="G71" s="83"/>
      <c r="H71" s="83"/>
      <c r="I71" s="83"/>
      <c r="J71" s="83"/>
      <c r="K71" s="83"/>
      <c r="L71" s="84" t="str">
        <f>IF(C71="","",_xlfn.CONCAT("       triggerLine: ","""",C71,", ",M71:AN71,""", sC: ","""",B71,""", lines: ["))</f>
        <v xml:space="preserve">       triggerLine: "DICHOSOS LOS QUE VIVEN... ...EL SANTO VIAJE, (Fa,,20)", sC: "ta as", lines: [</v>
      </c>
      <c r="M71" s="56" t="str">
        <f t="shared" si="57"/>
        <v>(</v>
      </c>
      <c r="N71" s="57" t="str">
        <f t="shared" si="58"/>
        <v>Fa</v>
      </c>
      <c r="O71" s="58" t="str">
        <f t="shared" si="59"/>
        <v>,</v>
      </c>
      <c r="P71" s="59" t="str">
        <f t="shared" si="60"/>
        <v/>
      </c>
      <c r="Q71" s="60" t="str">
        <f t="shared" si="61"/>
        <v>,</v>
      </c>
      <c r="R71" s="61">
        <f t="shared" si="29"/>
        <v>20</v>
      </c>
      <c r="S71" s="56" t="str">
        <f t="shared" si="62"/>
        <v>)</v>
      </c>
      <c r="T71" s="62" t="str">
        <f t="shared" si="63"/>
        <v/>
      </c>
      <c r="U71" s="63" t="str">
        <f t="shared" si="64"/>
        <v/>
      </c>
      <c r="V71" s="64" t="str">
        <f t="shared" si="65"/>
        <v/>
      </c>
      <c r="W71" s="65" t="str">
        <f t="shared" si="66"/>
        <v/>
      </c>
      <c r="X71" s="64" t="str">
        <f t="shared" si="67"/>
        <v/>
      </c>
      <c r="Y71" s="64" t="str">
        <f t="shared" si="68"/>
        <v/>
      </c>
      <c r="Z71" s="56" t="str">
        <f t="shared" si="69"/>
        <v/>
      </c>
      <c r="AA71" s="66" t="str">
        <f t="shared" si="70"/>
        <v/>
      </c>
      <c r="AB71" s="57" t="str">
        <f t="shared" si="71"/>
        <v/>
      </c>
      <c r="AC71" s="67" t="str">
        <f t="shared" si="72"/>
        <v/>
      </c>
      <c r="AD71" s="59" t="str">
        <f t="shared" si="73"/>
        <v/>
      </c>
      <c r="AE71" s="68" t="str">
        <f t="shared" si="74"/>
        <v/>
      </c>
      <c r="AF71" s="61" t="str">
        <f t="shared" si="75"/>
        <v/>
      </c>
      <c r="AG71" s="61" t="str">
        <f t="shared" si="76"/>
        <v/>
      </c>
      <c r="AH71" s="69" t="str">
        <f t="shared" si="77"/>
        <v/>
      </c>
      <c r="AI71" s="70" t="str">
        <f t="shared" si="78"/>
        <v/>
      </c>
      <c r="AJ71" s="64" t="str">
        <f t="shared" si="79"/>
        <v/>
      </c>
      <c r="AK71" s="64" t="str">
        <f t="shared" si="80"/>
        <v/>
      </c>
      <c r="AL71" s="64" t="str">
        <f t="shared" si="81"/>
        <v/>
      </c>
      <c r="AM71" s="64" t="str">
        <f t="shared" si="82"/>
        <v/>
      </c>
      <c r="AN71" s="64" t="str">
        <f t="shared" si="83"/>
        <v/>
      </c>
    </row>
    <row r="72" spans="1:40" ht="24.5" outlineLevel="1" thickTop="1" thickBot="1" x14ac:dyDescent="0.55000000000000004">
      <c r="B72" t="s">
        <v>999</v>
      </c>
      <c r="C72" s="85" t="s">
        <v>1042</v>
      </c>
      <c r="D72" s="86" t="s">
        <v>1032</v>
      </c>
      <c r="E72" s="86"/>
      <c r="F72" s="86" t="s">
        <v>1030</v>
      </c>
      <c r="G72" s="86"/>
      <c r="H72" s="87"/>
      <c r="I72" s="87"/>
      <c r="J72" s="87"/>
      <c r="K72" s="87"/>
      <c r="L72" s="88" t="str">
        <f t="shared" ref="L72:L77" si="84">IF(C72="","",_xlfn.CONCAT("            { line: ","""",C72,", ",M72:AN72,""", sC: ","""",B72,"""},"))</f>
        <v xml:space="preserve">            { line: "DICHOSOS LOS QUE VIVEN EN TU CASA,, (Fa,,20)(Do,,250)", sC: "as"},</v>
      </c>
      <c r="M72" s="56" t="str">
        <f t="shared" si="57"/>
        <v>(</v>
      </c>
      <c r="N72" s="57" t="str">
        <f t="shared" si="58"/>
        <v>Fa</v>
      </c>
      <c r="O72" s="58" t="str">
        <f t="shared" si="59"/>
        <v>,</v>
      </c>
      <c r="P72" s="59" t="str">
        <f t="shared" si="60"/>
        <v/>
      </c>
      <c r="Q72" s="60" t="str">
        <f t="shared" si="61"/>
        <v>,</v>
      </c>
      <c r="R72" s="61">
        <f t="shared" si="29"/>
        <v>20</v>
      </c>
      <c r="S72" s="56" t="str">
        <f t="shared" si="62"/>
        <v>)</v>
      </c>
      <c r="T72" s="62" t="str">
        <f t="shared" si="63"/>
        <v>(</v>
      </c>
      <c r="U72" s="63" t="str">
        <f t="shared" si="64"/>
        <v>Do</v>
      </c>
      <c r="V72" s="64" t="str">
        <f t="shared" si="65"/>
        <v>,</v>
      </c>
      <c r="W72" s="65" t="str">
        <f t="shared" si="66"/>
        <v/>
      </c>
      <c r="X72" s="64" t="str">
        <f t="shared" si="67"/>
        <v>,</v>
      </c>
      <c r="Y72" s="64">
        <f t="shared" si="68"/>
        <v>250</v>
      </c>
      <c r="Z72" s="56" t="str">
        <f t="shared" si="69"/>
        <v>)</v>
      </c>
      <c r="AA72" s="66" t="str">
        <f t="shared" si="70"/>
        <v/>
      </c>
      <c r="AB72" s="57" t="str">
        <f t="shared" si="71"/>
        <v/>
      </c>
      <c r="AC72" s="67" t="str">
        <f t="shared" si="72"/>
        <v/>
      </c>
      <c r="AD72" s="59" t="str">
        <f t="shared" si="73"/>
        <v/>
      </c>
      <c r="AE72" s="68" t="str">
        <f t="shared" si="74"/>
        <v/>
      </c>
      <c r="AF72" s="61" t="str">
        <f t="shared" si="75"/>
        <v/>
      </c>
      <c r="AG72" s="61" t="str">
        <f t="shared" si="76"/>
        <v/>
      </c>
      <c r="AH72" s="69" t="str">
        <f t="shared" si="77"/>
        <v/>
      </c>
      <c r="AI72" s="70" t="str">
        <f t="shared" si="78"/>
        <v/>
      </c>
      <c r="AJ72" s="64" t="str">
        <f t="shared" si="79"/>
        <v/>
      </c>
      <c r="AK72" s="64" t="str">
        <f t="shared" si="80"/>
        <v/>
      </c>
      <c r="AL72" s="64" t="str">
        <f t="shared" si="81"/>
        <v/>
      </c>
      <c r="AM72" s="64" t="str">
        <f t="shared" si="82"/>
        <v/>
      </c>
      <c r="AN72" s="64" t="str">
        <f t="shared" si="83"/>
        <v/>
      </c>
    </row>
    <row r="73" spans="1:40" ht="24.5" outlineLevel="1" thickTop="1" thickBot="1" x14ac:dyDescent="0.55000000000000004">
      <c r="B73" t="s">
        <v>999</v>
      </c>
      <c r="C73" s="85" t="s">
        <v>1043</v>
      </c>
      <c r="D73" s="89" t="s">
        <v>1015</v>
      </c>
      <c r="E73" s="89"/>
      <c r="F73" s="89"/>
      <c r="G73" s="89"/>
      <c r="H73" s="90"/>
      <c r="I73" s="90"/>
      <c r="J73" s="90"/>
      <c r="K73" s="90"/>
      <c r="L73" s="88" t="str">
        <f t="shared" si="84"/>
        <v xml:space="preserve">            { line: "SIEMPRE CANTAN TUS AMORES,, (Sol,,14)", sC: "as"},</v>
      </c>
      <c r="M73" s="56" t="str">
        <f t="shared" si="57"/>
        <v>(</v>
      </c>
      <c r="N73" s="57" t="str">
        <f t="shared" si="58"/>
        <v>Sol</v>
      </c>
      <c r="O73" s="58" t="str">
        <f t="shared" si="59"/>
        <v>,</v>
      </c>
      <c r="P73" s="59" t="str">
        <f t="shared" si="60"/>
        <v/>
      </c>
      <c r="Q73" s="60" t="str">
        <f t="shared" si="61"/>
        <v>,</v>
      </c>
      <c r="R73" s="61">
        <f t="shared" si="29"/>
        <v>14</v>
      </c>
      <c r="S73" s="56" t="str">
        <f t="shared" si="62"/>
        <v>)</v>
      </c>
      <c r="T73" s="62" t="str">
        <f t="shared" si="63"/>
        <v/>
      </c>
      <c r="U73" s="63" t="str">
        <f t="shared" si="64"/>
        <v/>
      </c>
      <c r="V73" s="64" t="str">
        <f t="shared" si="65"/>
        <v/>
      </c>
      <c r="W73" s="65" t="str">
        <f t="shared" si="66"/>
        <v/>
      </c>
      <c r="X73" s="64" t="str">
        <f t="shared" si="67"/>
        <v/>
      </c>
      <c r="Y73" s="64" t="str">
        <f t="shared" si="68"/>
        <v/>
      </c>
      <c r="Z73" s="56" t="str">
        <f t="shared" si="69"/>
        <v/>
      </c>
      <c r="AA73" s="66" t="str">
        <f t="shared" si="70"/>
        <v/>
      </c>
      <c r="AB73" s="57" t="str">
        <f t="shared" si="71"/>
        <v/>
      </c>
      <c r="AC73" s="67" t="str">
        <f t="shared" si="72"/>
        <v/>
      </c>
      <c r="AD73" s="59" t="str">
        <f t="shared" si="73"/>
        <v/>
      </c>
      <c r="AE73" s="68" t="str">
        <f t="shared" si="74"/>
        <v/>
      </c>
      <c r="AF73" s="61" t="str">
        <f t="shared" si="75"/>
        <v/>
      </c>
      <c r="AG73" s="61" t="str">
        <f t="shared" si="76"/>
        <v/>
      </c>
      <c r="AH73" s="69" t="str">
        <f t="shared" si="77"/>
        <v/>
      </c>
      <c r="AI73" s="70" t="str">
        <f t="shared" si="78"/>
        <v/>
      </c>
      <c r="AJ73" s="64" t="str">
        <f t="shared" si="79"/>
        <v/>
      </c>
      <c r="AK73" s="64" t="str">
        <f t="shared" si="80"/>
        <v/>
      </c>
      <c r="AL73" s="64" t="str">
        <f t="shared" si="81"/>
        <v/>
      </c>
      <c r="AM73" s="64" t="str">
        <f t="shared" si="82"/>
        <v/>
      </c>
      <c r="AN73" s="64" t="str">
        <f t="shared" si="83"/>
        <v/>
      </c>
    </row>
    <row r="74" spans="1:40" ht="24.5" outlineLevel="1" thickTop="1" thickBot="1" x14ac:dyDescent="0.55000000000000004">
      <c r="B74" t="s">
        <v>999</v>
      </c>
      <c r="C74" s="85" t="s">
        <v>1044</v>
      </c>
      <c r="D74" s="89" t="s">
        <v>1030</v>
      </c>
      <c r="E74" s="89"/>
      <c r="F74" s="89"/>
      <c r="G74" s="89"/>
      <c r="H74" s="90"/>
      <c r="I74" s="90"/>
      <c r="J74" s="90"/>
      <c r="K74" s="90"/>
      <c r="L74" s="88" t="str">
        <f t="shared" si="84"/>
        <v xml:space="preserve">            { line: "SIEMPRE CANTAN TUS AMORES., (Do,,10)", sC: "as"},</v>
      </c>
      <c r="M74" s="56" t="str">
        <f t="shared" si="57"/>
        <v>(</v>
      </c>
      <c r="N74" s="57" t="str">
        <f t="shared" si="58"/>
        <v>Do</v>
      </c>
      <c r="O74" s="58" t="str">
        <f t="shared" si="59"/>
        <v>,</v>
      </c>
      <c r="P74" s="59" t="str">
        <f t="shared" si="60"/>
        <v/>
      </c>
      <c r="Q74" s="60" t="str">
        <f t="shared" si="61"/>
        <v>,</v>
      </c>
      <c r="R74" s="61">
        <f t="shared" si="29"/>
        <v>10</v>
      </c>
      <c r="S74" s="56" t="str">
        <f t="shared" si="62"/>
        <v>)</v>
      </c>
      <c r="T74" s="62" t="str">
        <f t="shared" si="63"/>
        <v/>
      </c>
      <c r="U74" s="63" t="str">
        <f t="shared" si="64"/>
        <v/>
      </c>
      <c r="V74" s="64" t="str">
        <f t="shared" si="65"/>
        <v/>
      </c>
      <c r="W74" s="65" t="str">
        <f t="shared" si="66"/>
        <v/>
      </c>
      <c r="X74" s="64" t="str">
        <f t="shared" si="67"/>
        <v/>
      </c>
      <c r="Y74" s="64" t="str">
        <f t="shared" si="68"/>
        <v/>
      </c>
      <c r="Z74" s="56" t="str">
        <f t="shared" si="69"/>
        <v/>
      </c>
      <c r="AA74" s="66" t="str">
        <f t="shared" si="70"/>
        <v/>
      </c>
      <c r="AB74" s="57" t="str">
        <f t="shared" si="71"/>
        <v/>
      </c>
      <c r="AC74" s="67" t="str">
        <f t="shared" si="72"/>
        <v/>
      </c>
      <c r="AD74" s="59" t="str">
        <f t="shared" si="73"/>
        <v/>
      </c>
      <c r="AE74" s="68" t="str">
        <f t="shared" si="74"/>
        <v/>
      </c>
      <c r="AF74" s="61" t="str">
        <f t="shared" si="75"/>
        <v/>
      </c>
      <c r="AG74" s="61" t="str">
        <f t="shared" si="76"/>
        <v/>
      </c>
      <c r="AH74" s="69" t="str">
        <f t="shared" si="77"/>
        <v/>
      </c>
      <c r="AI74" s="70" t="str">
        <f t="shared" si="78"/>
        <v/>
      </c>
      <c r="AJ74" s="64" t="str">
        <f t="shared" si="79"/>
        <v/>
      </c>
      <c r="AK74" s="64" t="str">
        <f t="shared" si="80"/>
        <v/>
      </c>
      <c r="AL74" s="64" t="str">
        <f t="shared" si="81"/>
        <v/>
      </c>
      <c r="AM74" s="64" t="str">
        <f t="shared" si="82"/>
        <v/>
      </c>
      <c r="AN74" s="64" t="str">
        <f t="shared" si="83"/>
        <v/>
      </c>
    </row>
    <row r="75" spans="1:40" ht="24.5" outlineLevel="1" thickTop="1" thickBot="1" x14ac:dyDescent="0.55000000000000004">
      <c r="B75" t="s">
        <v>999</v>
      </c>
      <c r="C75" s="85" t="s">
        <v>1045</v>
      </c>
      <c r="D75" s="86" t="s">
        <v>1032</v>
      </c>
      <c r="E75" s="86"/>
      <c r="F75" s="86"/>
      <c r="G75" s="86"/>
      <c r="H75" s="87"/>
      <c r="I75" s="87"/>
      <c r="J75" s="87"/>
      <c r="K75" s="87"/>
      <c r="L75" s="88" t="str">
        <f t="shared" si="84"/>
        <v xml:space="preserve">            { line: "DICHOSO EL QUE ENCUENTRA, (Fa,,20)", sC: "as"},</v>
      </c>
      <c r="M75" s="56" t="str">
        <f t="shared" si="57"/>
        <v>(</v>
      </c>
      <c r="N75" s="57" t="str">
        <f t="shared" si="58"/>
        <v>Fa</v>
      </c>
      <c r="O75" s="58" t="str">
        <f t="shared" si="59"/>
        <v>,</v>
      </c>
      <c r="P75" s="59" t="str">
        <f t="shared" si="60"/>
        <v/>
      </c>
      <c r="Q75" s="60" t="str">
        <f t="shared" si="61"/>
        <v>,</v>
      </c>
      <c r="R75" s="61">
        <f t="shared" si="29"/>
        <v>20</v>
      </c>
      <c r="S75" s="56" t="str">
        <f t="shared" si="62"/>
        <v>)</v>
      </c>
      <c r="T75" s="62" t="str">
        <f t="shared" si="63"/>
        <v/>
      </c>
      <c r="U75" s="63" t="str">
        <f t="shared" si="64"/>
        <v/>
      </c>
      <c r="V75" s="64" t="str">
        <f t="shared" si="65"/>
        <v/>
      </c>
      <c r="W75" s="65" t="str">
        <f t="shared" si="66"/>
        <v/>
      </c>
      <c r="X75" s="64" t="str">
        <f t="shared" si="67"/>
        <v/>
      </c>
      <c r="Y75" s="64" t="str">
        <f t="shared" si="68"/>
        <v/>
      </c>
      <c r="Z75" s="56" t="str">
        <f t="shared" si="69"/>
        <v/>
      </c>
      <c r="AA75" s="66" t="str">
        <f t="shared" si="70"/>
        <v/>
      </c>
      <c r="AB75" s="57" t="str">
        <f t="shared" si="71"/>
        <v/>
      </c>
      <c r="AC75" s="67" t="str">
        <f t="shared" si="72"/>
        <v/>
      </c>
      <c r="AD75" s="59" t="str">
        <f t="shared" si="73"/>
        <v/>
      </c>
      <c r="AE75" s="68" t="str">
        <f t="shared" si="74"/>
        <v/>
      </c>
      <c r="AF75" s="61" t="str">
        <f t="shared" si="75"/>
        <v/>
      </c>
      <c r="AG75" s="61" t="str">
        <f t="shared" si="76"/>
        <v/>
      </c>
      <c r="AH75" s="69" t="str">
        <f t="shared" si="77"/>
        <v/>
      </c>
      <c r="AI75" s="70" t="str">
        <f t="shared" si="78"/>
        <v/>
      </c>
      <c r="AJ75" s="64" t="str">
        <f t="shared" si="79"/>
        <v/>
      </c>
      <c r="AK75" s="64" t="str">
        <f t="shared" si="80"/>
        <v/>
      </c>
      <c r="AL75" s="64" t="str">
        <f t="shared" si="81"/>
        <v/>
      </c>
      <c r="AM75" s="64" t="str">
        <f t="shared" si="82"/>
        <v/>
      </c>
      <c r="AN75" s="64" t="str">
        <f t="shared" si="83"/>
        <v/>
      </c>
    </row>
    <row r="76" spans="1:40" ht="24.5" outlineLevel="1" thickTop="1" thickBot="1" x14ac:dyDescent="0.55000000000000004">
      <c r="B76" t="s">
        <v>999</v>
      </c>
      <c r="C76" s="85" t="s">
        <v>1046</v>
      </c>
      <c r="D76" s="89" t="s">
        <v>1030</v>
      </c>
      <c r="E76" s="89"/>
      <c r="F76" s="89"/>
      <c r="G76" s="89"/>
      <c r="H76" s="90"/>
      <c r="I76" s="90"/>
      <c r="J76" s="90"/>
      <c r="K76" s="90"/>
      <c r="L76" s="88" t="str">
        <f t="shared" si="84"/>
        <v xml:space="preserve">            { line: "EN TI LA FUERZA, (Do,,10)", sC: "as"},</v>
      </c>
      <c r="M76" s="56" t="str">
        <f t="shared" si="57"/>
        <v>(</v>
      </c>
      <c r="N76" s="57" t="str">
        <f t="shared" si="58"/>
        <v>Do</v>
      </c>
      <c r="O76" s="58" t="str">
        <f t="shared" si="59"/>
        <v>,</v>
      </c>
      <c r="P76" s="59" t="str">
        <f t="shared" si="60"/>
        <v/>
      </c>
      <c r="Q76" s="60" t="str">
        <f t="shared" si="61"/>
        <v>,</v>
      </c>
      <c r="R76" s="61">
        <f t="shared" si="29"/>
        <v>10</v>
      </c>
      <c r="S76" s="56" t="str">
        <f t="shared" si="62"/>
        <v>)</v>
      </c>
      <c r="T76" s="62" t="str">
        <f t="shared" si="63"/>
        <v/>
      </c>
      <c r="U76" s="63" t="str">
        <f t="shared" si="64"/>
        <v/>
      </c>
      <c r="V76" s="64" t="str">
        <f t="shared" si="65"/>
        <v/>
      </c>
      <c r="W76" s="65" t="str">
        <f t="shared" si="66"/>
        <v/>
      </c>
      <c r="X76" s="64" t="str">
        <f t="shared" si="67"/>
        <v/>
      </c>
      <c r="Y76" s="64" t="str">
        <f t="shared" si="68"/>
        <v/>
      </c>
      <c r="Z76" s="56" t="str">
        <f t="shared" si="69"/>
        <v/>
      </c>
      <c r="AA76" s="66" t="str">
        <f t="shared" si="70"/>
        <v/>
      </c>
      <c r="AB76" s="57" t="str">
        <f t="shared" si="71"/>
        <v/>
      </c>
      <c r="AC76" s="67" t="str">
        <f t="shared" si="72"/>
        <v/>
      </c>
      <c r="AD76" s="59" t="str">
        <f t="shared" si="73"/>
        <v/>
      </c>
      <c r="AE76" s="68" t="str">
        <f t="shared" si="74"/>
        <v/>
      </c>
      <c r="AF76" s="61" t="str">
        <f t="shared" si="75"/>
        <v/>
      </c>
      <c r="AG76" s="61" t="str">
        <f t="shared" si="76"/>
        <v/>
      </c>
      <c r="AH76" s="69" t="str">
        <f t="shared" si="77"/>
        <v/>
      </c>
      <c r="AI76" s="70" t="str">
        <f t="shared" si="78"/>
        <v/>
      </c>
      <c r="AJ76" s="64" t="str">
        <f t="shared" si="79"/>
        <v/>
      </c>
      <c r="AK76" s="64" t="str">
        <f t="shared" si="80"/>
        <v/>
      </c>
      <c r="AL76" s="64" t="str">
        <f t="shared" si="81"/>
        <v/>
      </c>
      <c r="AM76" s="64" t="str">
        <f t="shared" si="82"/>
        <v/>
      </c>
      <c r="AN76" s="64" t="str">
        <f t="shared" si="83"/>
        <v/>
      </c>
    </row>
    <row r="77" spans="1:40" ht="24.5" outlineLevel="1" thickTop="1" thickBot="1" x14ac:dyDescent="0.55000000000000004">
      <c r="B77" t="s">
        <v>999</v>
      </c>
      <c r="C77" s="85" t="s">
        <v>1047</v>
      </c>
      <c r="D77" s="86" t="s">
        <v>1015</v>
      </c>
      <c r="E77" s="86"/>
      <c r="F77" s="86"/>
      <c r="G77" s="86"/>
      <c r="H77" s="87"/>
      <c r="I77" s="87"/>
      <c r="J77" s="87"/>
      <c r="K77" s="87"/>
      <c r="L77" s="88" t="str">
        <f t="shared" si="84"/>
        <v xml:space="preserve">            { line: "Y EN SU CORAZÓN DECIDE, (Sol,,14)", sC: "as"},</v>
      </c>
      <c r="M77" s="56" t="str">
        <f t="shared" si="57"/>
        <v>(</v>
      </c>
      <c r="N77" s="57" t="str">
        <f t="shared" si="58"/>
        <v>Sol</v>
      </c>
      <c r="O77" s="58" t="str">
        <f t="shared" si="59"/>
        <v>,</v>
      </c>
      <c r="P77" s="59" t="str">
        <f t="shared" si="60"/>
        <v/>
      </c>
      <c r="Q77" s="60" t="str">
        <f t="shared" si="61"/>
        <v>,</v>
      </c>
      <c r="R77" s="61">
        <f t="shared" si="29"/>
        <v>14</v>
      </c>
      <c r="S77" s="56" t="str">
        <f t="shared" si="62"/>
        <v>)</v>
      </c>
      <c r="T77" s="62" t="str">
        <f t="shared" si="63"/>
        <v/>
      </c>
      <c r="U77" s="63" t="str">
        <f t="shared" si="64"/>
        <v/>
      </c>
      <c r="V77" s="64" t="str">
        <f t="shared" si="65"/>
        <v/>
      </c>
      <c r="W77" s="65" t="str">
        <f t="shared" si="66"/>
        <v/>
      </c>
      <c r="X77" s="64" t="str">
        <f t="shared" si="67"/>
        <v/>
      </c>
      <c r="Y77" s="64" t="str">
        <f t="shared" si="68"/>
        <v/>
      </c>
      <c r="Z77" s="56" t="str">
        <f t="shared" si="69"/>
        <v/>
      </c>
      <c r="AA77" s="66" t="str">
        <f t="shared" si="70"/>
        <v/>
      </c>
      <c r="AB77" s="57" t="str">
        <f t="shared" si="71"/>
        <v/>
      </c>
      <c r="AC77" s="67" t="str">
        <f t="shared" si="72"/>
        <v/>
      </c>
      <c r="AD77" s="59" t="str">
        <f t="shared" si="73"/>
        <v/>
      </c>
      <c r="AE77" s="68" t="str">
        <f t="shared" si="74"/>
        <v/>
      </c>
      <c r="AF77" s="61" t="str">
        <f t="shared" si="75"/>
        <v/>
      </c>
      <c r="AG77" s="61" t="str">
        <f t="shared" si="76"/>
        <v/>
      </c>
      <c r="AH77" s="69" t="str">
        <f t="shared" si="77"/>
        <v/>
      </c>
      <c r="AI77" s="70" t="str">
        <f t="shared" si="78"/>
        <v/>
      </c>
      <c r="AJ77" s="64" t="str">
        <f t="shared" si="79"/>
        <v/>
      </c>
      <c r="AK77" s="64" t="str">
        <f t="shared" si="80"/>
        <v/>
      </c>
      <c r="AL77" s="64" t="str">
        <f t="shared" si="81"/>
        <v/>
      </c>
      <c r="AM77" s="64" t="str">
        <f t="shared" si="82"/>
        <v/>
      </c>
      <c r="AN77" s="64" t="str">
        <f t="shared" si="83"/>
        <v/>
      </c>
    </row>
    <row r="78" spans="1:40" ht="24.5" outlineLevel="1" thickTop="1" thickBot="1" x14ac:dyDescent="0.55000000000000004">
      <c r="B78" t="s">
        <v>999</v>
      </c>
      <c r="C78" s="93" t="s">
        <v>1048</v>
      </c>
      <c r="D78" s="83" t="s">
        <v>1030</v>
      </c>
      <c r="E78" s="83"/>
      <c r="F78" s="83"/>
      <c r="G78" s="83"/>
      <c r="H78" s="83"/>
      <c r="I78" s="83"/>
      <c r="J78" s="83"/>
      <c r="K78" s="83"/>
      <c r="L78" s="94" t="str">
        <f>IF(C78="","",_xlfn.CONCAT("            { line: ","""",C78,", ",M78:AN78,""", sC: ","""",B78,"""},  ]},"))</f>
        <v xml:space="preserve">            { line: "EL SANTO VIAJE., (Do,,10)", sC: "as"},  ]},</v>
      </c>
      <c r="M78" s="56" t="str">
        <f t="shared" si="57"/>
        <v>(</v>
      </c>
      <c r="N78" s="57" t="str">
        <f t="shared" si="58"/>
        <v>Do</v>
      </c>
      <c r="O78" s="58" t="str">
        <f t="shared" si="59"/>
        <v>,</v>
      </c>
      <c r="P78" s="59" t="str">
        <f t="shared" si="60"/>
        <v/>
      </c>
      <c r="Q78" s="60" t="str">
        <f t="shared" si="61"/>
        <v>,</v>
      </c>
      <c r="R78" s="61">
        <f t="shared" si="29"/>
        <v>10</v>
      </c>
      <c r="S78" s="56" t="str">
        <f t="shared" si="62"/>
        <v>)</v>
      </c>
      <c r="T78" s="62" t="str">
        <f t="shared" si="63"/>
        <v/>
      </c>
      <c r="U78" s="63" t="str">
        <f t="shared" si="64"/>
        <v/>
      </c>
      <c r="V78" s="64" t="str">
        <f t="shared" si="65"/>
        <v/>
      </c>
      <c r="W78" s="65" t="str">
        <f t="shared" si="66"/>
        <v/>
      </c>
      <c r="X78" s="64" t="str">
        <f t="shared" si="67"/>
        <v/>
      </c>
      <c r="Y78" s="64" t="str">
        <f t="shared" si="68"/>
        <v/>
      </c>
      <c r="Z78" s="56" t="str">
        <f t="shared" si="69"/>
        <v/>
      </c>
      <c r="AA78" s="66" t="str">
        <f t="shared" si="70"/>
        <v/>
      </c>
      <c r="AB78" s="57" t="str">
        <f t="shared" si="71"/>
        <v/>
      </c>
      <c r="AC78" s="67" t="str">
        <f t="shared" si="72"/>
        <v/>
      </c>
      <c r="AD78" s="59" t="str">
        <f t="shared" si="73"/>
        <v/>
      </c>
      <c r="AE78" s="68" t="str">
        <f t="shared" si="74"/>
        <v/>
      </c>
      <c r="AF78" s="61" t="str">
        <f t="shared" si="75"/>
        <v/>
      </c>
      <c r="AG78" s="61" t="str">
        <f t="shared" si="76"/>
        <v/>
      </c>
      <c r="AH78" s="69" t="str">
        <f t="shared" si="77"/>
        <v/>
      </c>
      <c r="AI78" s="70" t="str">
        <f t="shared" si="78"/>
        <v/>
      </c>
      <c r="AJ78" s="64" t="str">
        <f t="shared" si="79"/>
        <v/>
      </c>
      <c r="AK78" s="64" t="str">
        <f t="shared" si="80"/>
        <v/>
      </c>
      <c r="AL78" s="64" t="str">
        <f t="shared" si="81"/>
        <v/>
      </c>
      <c r="AM78" s="64" t="str">
        <f t="shared" si="82"/>
        <v/>
      </c>
      <c r="AN78" s="64" t="str">
        <f t="shared" si="83"/>
        <v/>
      </c>
    </row>
    <row r="79" spans="1:40" ht="24" customHeight="1" x14ac:dyDescent="0.6">
      <c r="A79" s="95"/>
      <c r="B79" s="95"/>
      <c r="C79" s="95"/>
      <c r="D79" s="95"/>
      <c r="E79" s="95"/>
      <c r="F79" s="95"/>
      <c r="G79" s="95"/>
      <c r="H79" s="95"/>
      <c r="I79" s="95"/>
      <c r="J79" s="95"/>
      <c r="K79" s="95"/>
      <c r="L79" s="99" t="e">
        <f>_xlfn.CONCAT("]}, // ULTIMA LINEA DEL CANTO: ",L1)</f>
        <v>#VALUE!</v>
      </c>
      <c r="M79" s="95"/>
    </row>
    <row r="80" spans="1:40" ht="20.5" x14ac:dyDescent="0.35">
      <c r="L80" s="100" t="s">
        <v>1008</v>
      </c>
      <c r="M80" s="101"/>
    </row>
    <row r="81" spans="1:40" hidden="1" outlineLevel="1" x14ac:dyDescent="0.35">
      <c r="M81" s="101"/>
    </row>
    <row r="82" spans="1:40" ht="26.5" hidden="1" outlineLevel="1" thickTop="1" thickBot="1" x14ac:dyDescent="0.55000000000000004">
      <c r="A82" s="73"/>
      <c r="B82" s="73"/>
      <c r="C82" s="73"/>
      <c r="D82" s="74"/>
      <c r="E82" s="74"/>
      <c r="F82" s="74"/>
      <c r="G82" s="74"/>
      <c r="H82" s="74"/>
      <c r="I82" s="74"/>
      <c r="J82" s="74"/>
      <c r="K82" s="74"/>
      <c r="L82" s="75" t="s">
        <v>993</v>
      </c>
      <c r="M82" s="56"/>
      <c r="N82" s="57"/>
      <c r="O82" s="58"/>
      <c r="P82" s="59"/>
      <c r="Q82" s="60"/>
      <c r="R82" s="61" t="str">
        <f t="shared" ref="R82:R91" si="85">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hidden="1" outlineLevel="1" thickTop="1" thickBot="1" x14ac:dyDescent="0.55000000000000004">
      <c r="C83" s="79" t="s">
        <v>995</v>
      </c>
      <c r="D83" s="80"/>
      <c r="E83" s="80"/>
      <c r="F83" s="80"/>
      <c r="G83" s="80"/>
      <c r="H83" s="80"/>
      <c r="I83" s="80"/>
      <c r="J83" s="80"/>
      <c r="K83" s="80"/>
      <c r="L83" s="81" t="s">
        <v>996</v>
      </c>
      <c r="M83" s="56" t="str">
        <f t="shared" ref="M83:M90" si="86">IF(N83="","","(")</f>
        <v/>
      </c>
      <c r="N83" s="57" t="str">
        <f t="shared" ref="N83:N90" si="87">IF(D83="","",D83)</f>
        <v/>
      </c>
      <c r="O83" s="58" t="str">
        <f t="shared" ref="O83:O90" si="88">IF(N83="","",",")</f>
        <v/>
      </c>
      <c r="P83" s="59" t="str">
        <f t="shared" ref="P83:P90" si="89">IF(E83="","",E83)</f>
        <v/>
      </c>
      <c r="Q83" s="60" t="str">
        <f t="shared" ref="Q83:Q90" si="90">IF(N83="","",",")</f>
        <v/>
      </c>
      <c r="R83" s="61" t="str">
        <f t="shared" si="85"/>
        <v/>
      </c>
      <c r="S83" s="56" t="str">
        <f t="shared" ref="S83:S90" si="91">IF(N83="","",")")</f>
        <v/>
      </c>
      <c r="T83" s="62" t="str">
        <f t="shared" ref="T83:T90" si="92">IF(U83="","","(")</f>
        <v/>
      </c>
      <c r="U83" s="63" t="str">
        <f t="shared" ref="U83:U90" si="93">IF(F83="","",F83)</f>
        <v/>
      </c>
      <c r="V83" s="64" t="str">
        <f t="shared" ref="V83:V90" si="94">IF(U83="","",",")</f>
        <v/>
      </c>
      <c r="W83" s="65" t="str">
        <f t="shared" ref="W83:W90" si="95">IF(G83="","",G83)</f>
        <v/>
      </c>
      <c r="X83" s="64" t="str">
        <f t="shared" ref="X83:X90" si="96">IF(U83="","",",")</f>
        <v/>
      </c>
      <c r="Y83" s="64" t="str">
        <f t="shared" ref="Y83:Y90" si="97">IF(U83="","",250)</f>
        <v/>
      </c>
      <c r="Z83" s="56" t="str">
        <f t="shared" ref="Z83:Z90" si="98">IF(U83="","",")")</f>
        <v/>
      </c>
      <c r="AA83" s="66" t="str">
        <f t="shared" ref="AA83:AA90" si="99">IF(AB83="","","(")</f>
        <v/>
      </c>
      <c r="AB83" s="57" t="str">
        <f t="shared" ref="AB83:AB90" si="100">IF(H83="","",H83)</f>
        <v/>
      </c>
      <c r="AC83" s="67" t="str">
        <f t="shared" ref="AC83:AC90" si="101">IF(AB83="","",",")</f>
        <v/>
      </c>
      <c r="AD83" s="59" t="str">
        <f t="shared" ref="AD83:AD90" si="102">IF(I83="","",I83)</f>
        <v/>
      </c>
      <c r="AE83" s="68" t="str">
        <f t="shared" ref="AE83:AE90" si="103">IF(AB83="","",",")</f>
        <v/>
      </c>
      <c r="AF83" s="61" t="str">
        <f t="shared" ref="AF83:AF90" si="104">IF(AB83="","",350)</f>
        <v/>
      </c>
      <c r="AG83" s="61" t="str">
        <f t="shared" ref="AG83:AG90" si="105">IF(AB83="","",")")</f>
        <v/>
      </c>
      <c r="AH83" s="69" t="str">
        <f t="shared" ref="AH83:AH90" si="106">IF(AI83="","","(")</f>
        <v/>
      </c>
      <c r="AI83" s="70" t="str">
        <f t="shared" ref="AI83:AI90" si="107">IF(J83="","",J83)</f>
        <v/>
      </c>
      <c r="AJ83" s="64" t="str">
        <f t="shared" ref="AJ83:AJ90" si="108">IF(AI83="","",",")</f>
        <v/>
      </c>
      <c r="AK83" s="64" t="str">
        <f t="shared" ref="AK83:AK90" si="109">IF(K83="","",K83)</f>
        <v/>
      </c>
      <c r="AL83" s="64" t="str">
        <f t="shared" ref="AL83:AL90" si="110">IF(AI83="","",",")</f>
        <v/>
      </c>
      <c r="AM83" s="64" t="str">
        <f t="shared" ref="AM83:AM90" si="111">IF(AI83="","",450)</f>
        <v/>
      </c>
      <c r="AN83" s="64" t="str">
        <f t="shared" ref="AN83:AN90" si="112">IF(AI83="","",")")</f>
        <v/>
      </c>
    </row>
    <row r="84" spans="1:40" ht="24.5" hidden="1" outlineLevel="1" thickTop="1" thickBot="1" x14ac:dyDescent="0.550000000000000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86"/>
        <v/>
      </c>
      <c r="N84" s="57" t="str">
        <f t="shared" si="87"/>
        <v/>
      </c>
      <c r="O84" s="58" t="str">
        <f t="shared" si="88"/>
        <v/>
      </c>
      <c r="P84" s="59" t="str">
        <f t="shared" si="89"/>
        <v/>
      </c>
      <c r="Q84" s="60" t="str">
        <f t="shared" si="90"/>
        <v/>
      </c>
      <c r="R84" s="61" t="str">
        <f t="shared" si="85"/>
        <v/>
      </c>
      <c r="S84" s="56" t="str">
        <f t="shared" si="91"/>
        <v/>
      </c>
      <c r="T84" s="62" t="str">
        <f t="shared" si="92"/>
        <v/>
      </c>
      <c r="U84" s="63" t="str">
        <f t="shared" si="93"/>
        <v/>
      </c>
      <c r="V84" s="64" t="str">
        <f t="shared" si="94"/>
        <v/>
      </c>
      <c r="W84" s="65" t="str">
        <f t="shared" si="95"/>
        <v/>
      </c>
      <c r="X84" s="64" t="str">
        <f t="shared" si="96"/>
        <v/>
      </c>
      <c r="Y84" s="64" t="str">
        <f t="shared" si="97"/>
        <v/>
      </c>
      <c r="Z84" s="56" t="str">
        <f t="shared" si="98"/>
        <v/>
      </c>
      <c r="AA84" s="66" t="str">
        <f t="shared" si="99"/>
        <v/>
      </c>
      <c r="AB84" s="57" t="str">
        <f t="shared" si="100"/>
        <v/>
      </c>
      <c r="AC84" s="67" t="str">
        <f t="shared" si="101"/>
        <v/>
      </c>
      <c r="AD84" s="59" t="str">
        <f t="shared" si="102"/>
        <v/>
      </c>
      <c r="AE84" s="68" t="str">
        <f t="shared" si="103"/>
        <v/>
      </c>
      <c r="AF84" s="61" t="str">
        <f t="shared" si="104"/>
        <v/>
      </c>
      <c r="AG84" s="61" t="str">
        <f t="shared" si="105"/>
        <v/>
      </c>
      <c r="AH84" s="69" t="str">
        <f t="shared" si="106"/>
        <v/>
      </c>
      <c r="AI84" s="70" t="str">
        <f t="shared" si="107"/>
        <v/>
      </c>
      <c r="AJ84" s="64" t="str">
        <f t="shared" si="108"/>
        <v/>
      </c>
      <c r="AK84" s="64" t="str">
        <f t="shared" si="109"/>
        <v/>
      </c>
      <c r="AL84" s="64" t="str">
        <f t="shared" si="110"/>
        <v/>
      </c>
      <c r="AM84" s="64" t="str">
        <f t="shared" si="111"/>
        <v/>
      </c>
      <c r="AN84" s="64" t="str">
        <f t="shared" si="112"/>
        <v/>
      </c>
    </row>
    <row r="85" spans="1:40" ht="24.5" hidden="1" outlineLevel="1" thickTop="1" thickBot="1" x14ac:dyDescent="0.55000000000000004">
      <c r="B85" t="s">
        <v>999</v>
      </c>
      <c r="C85" s="85" t="s">
        <v>1000</v>
      </c>
      <c r="D85" s="86"/>
      <c r="E85" s="86"/>
      <c r="F85" s="86"/>
      <c r="G85" s="86"/>
      <c r="H85" s="87"/>
      <c r="I85" s="87"/>
      <c r="J85" s="87"/>
      <c r="K85" s="87"/>
      <c r="L85" s="88" t="str">
        <f>IF(C85="","",_xlfn.CONCAT("            { line: ","""",C85,", ",M85:AN85,""", sC: ","""",B85,"""},"))</f>
        <v xml:space="preserve">            { line: "ASAMBLEA DOS, ", sC: "as"},</v>
      </c>
      <c r="M85" s="56" t="str">
        <f t="shared" si="86"/>
        <v/>
      </c>
      <c r="N85" s="57" t="str">
        <f t="shared" si="87"/>
        <v/>
      </c>
      <c r="O85" s="58" t="str">
        <f t="shared" si="88"/>
        <v/>
      </c>
      <c r="P85" s="59" t="str">
        <f t="shared" si="89"/>
        <v/>
      </c>
      <c r="Q85" s="60" t="str">
        <f t="shared" si="90"/>
        <v/>
      </c>
      <c r="R85" s="61" t="str">
        <f t="shared" si="85"/>
        <v/>
      </c>
      <c r="S85" s="56" t="str">
        <f t="shared" si="91"/>
        <v/>
      </c>
      <c r="T85" s="62" t="str">
        <f t="shared" si="92"/>
        <v/>
      </c>
      <c r="U85" s="63" t="str">
        <f t="shared" si="93"/>
        <v/>
      </c>
      <c r="V85" s="64" t="str">
        <f t="shared" si="94"/>
        <v/>
      </c>
      <c r="W85" s="65" t="str">
        <f t="shared" si="95"/>
        <v/>
      </c>
      <c r="X85" s="64" t="str">
        <f t="shared" si="96"/>
        <v/>
      </c>
      <c r="Y85" s="64" t="str">
        <f t="shared" si="97"/>
        <v/>
      </c>
      <c r="Z85" s="56" t="str">
        <f t="shared" si="98"/>
        <v/>
      </c>
      <c r="AA85" s="66" t="str">
        <f t="shared" si="99"/>
        <v/>
      </c>
      <c r="AB85" s="57" t="str">
        <f t="shared" si="100"/>
        <v/>
      </c>
      <c r="AC85" s="67" t="str">
        <f t="shared" si="101"/>
        <v/>
      </c>
      <c r="AD85" s="59" t="str">
        <f t="shared" si="102"/>
        <v/>
      </c>
      <c r="AE85" s="68" t="str">
        <f t="shared" si="103"/>
        <v/>
      </c>
      <c r="AF85" s="61" t="str">
        <f t="shared" si="104"/>
        <v/>
      </c>
      <c r="AG85" s="61" t="str">
        <f t="shared" si="105"/>
        <v/>
      </c>
      <c r="AH85" s="69" t="str">
        <f t="shared" si="106"/>
        <v/>
      </c>
      <c r="AI85" s="70" t="str">
        <f t="shared" si="107"/>
        <v/>
      </c>
      <c r="AJ85" s="64" t="str">
        <f t="shared" si="108"/>
        <v/>
      </c>
      <c r="AK85" s="64" t="str">
        <f t="shared" si="109"/>
        <v/>
      </c>
      <c r="AL85" s="64" t="str">
        <f t="shared" si="110"/>
        <v/>
      </c>
      <c r="AM85" s="64" t="str">
        <f t="shared" si="111"/>
        <v/>
      </c>
      <c r="AN85" s="64" t="str">
        <f t="shared" si="112"/>
        <v/>
      </c>
    </row>
    <row r="86" spans="1:40" ht="24.5" hidden="1" outlineLevel="1" thickTop="1" thickBot="1" x14ac:dyDescent="0.55000000000000004">
      <c r="B86" t="s">
        <v>999</v>
      </c>
      <c r="C86" s="85" t="s">
        <v>1001</v>
      </c>
      <c r="D86" s="89"/>
      <c r="E86" s="89"/>
      <c r="F86" s="89"/>
      <c r="G86" s="89"/>
      <c r="H86" s="90"/>
      <c r="I86" s="90"/>
      <c r="J86" s="90"/>
      <c r="K86" s="90"/>
      <c r="L86" s="88" t="str">
        <f>IF(C86="","",_xlfn.CONCAT("            { line: ","""",C86,", ",M86:AN86,""", sC: ","""",B86,"""},"))</f>
        <v xml:space="preserve">            { line: "ASAMBLEA TRES, ", sC: "as"},</v>
      </c>
      <c r="M86" s="56" t="str">
        <f t="shared" si="86"/>
        <v/>
      </c>
      <c r="N86" s="57" t="str">
        <f t="shared" si="87"/>
        <v/>
      </c>
      <c r="O86" s="58" t="str">
        <f t="shared" si="88"/>
        <v/>
      </c>
      <c r="P86" s="59" t="str">
        <f t="shared" si="89"/>
        <v/>
      </c>
      <c r="Q86" s="60" t="str">
        <f t="shared" si="90"/>
        <v/>
      </c>
      <c r="R86" s="61" t="str">
        <f t="shared" si="85"/>
        <v/>
      </c>
      <c r="S86" s="56" t="str">
        <f t="shared" si="91"/>
        <v/>
      </c>
      <c r="T86" s="62" t="str">
        <f t="shared" si="92"/>
        <v/>
      </c>
      <c r="U86" s="63" t="str">
        <f t="shared" si="93"/>
        <v/>
      </c>
      <c r="V86" s="64" t="str">
        <f t="shared" si="94"/>
        <v/>
      </c>
      <c r="W86" s="65" t="str">
        <f t="shared" si="95"/>
        <v/>
      </c>
      <c r="X86" s="64" t="str">
        <f t="shared" si="96"/>
        <v/>
      </c>
      <c r="Y86" s="64" t="str">
        <f t="shared" si="97"/>
        <v/>
      </c>
      <c r="Z86" s="56" t="str">
        <f t="shared" si="98"/>
        <v/>
      </c>
      <c r="AA86" s="66" t="str">
        <f t="shared" si="99"/>
        <v/>
      </c>
      <c r="AB86" s="57" t="str">
        <f t="shared" si="100"/>
        <v/>
      </c>
      <c r="AC86" s="67" t="str">
        <f t="shared" si="101"/>
        <v/>
      </c>
      <c r="AD86" s="59" t="str">
        <f t="shared" si="102"/>
        <v/>
      </c>
      <c r="AE86" s="68" t="str">
        <f t="shared" si="103"/>
        <v/>
      </c>
      <c r="AF86" s="61" t="str">
        <f t="shared" si="104"/>
        <v/>
      </c>
      <c r="AG86" s="61" t="str">
        <f t="shared" si="105"/>
        <v/>
      </c>
      <c r="AH86" s="69" t="str">
        <f t="shared" si="106"/>
        <v/>
      </c>
      <c r="AI86" s="70" t="str">
        <f t="shared" si="107"/>
        <v/>
      </c>
      <c r="AJ86" s="64" t="str">
        <f t="shared" si="108"/>
        <v/>
      </c>
      <c r="AK86" s="64" t="str">
        <f t="shared" si="109"/>
        <v/>
      </c>
      <c r="AL86" s="64" t="str">
        <f t="shared" si="110"/>
        <v/>
      </c>
      <c r="AM86" s="64" t="str">
        <f t="shared" si="111"/>
        <v/>
      </c>
      <c r="AN86" s="64" t="str">
        <f t="shared" si="112"/>
        <v/>
      </c>
    </row>
    <row r="87" spans="1:40" ht="24.5" hidden="1" outlineLevel="1" thickTop="1" thickBot="1" x14ac:dyDescent="0.55000000000000004">
      <c r="B87" t="s">
        <v>999</v>
      </c>
      <c r="C87" s="85" t="s">
        <v>1002</v>
      </c>
      <c r="D87" s="86"/>
      <c r="E87" s="86"/>
      <c r="F87" s="86"/>
      <c r="G87" s="86"/>
      <c r="H87" s="87"/>
      <c r="I87" s="87"/>
      <c r="J87" s="87"/>
      <c r="K87" s="87"/>
      <c r="L87" s="88" t="str">
        <f>IF(C87="","",_xlfn.CONCAT("            { line: ","""",C87,", ",M87:AN87,""", sC: ","""",B87,"""},"))</f>
        <v xml:space="preserve">            { line: "ASAMBLEA CUATRO, ", sC: "as"},</v>
      </c>
      <c r="M87" s="56" t="str">
        <f t="shared" si="86"/>
        <v/>
      </c>
      <c r="N87" s="57" t="str">
        <f t="shared" si="87"/>
        <v/>
      </c>
      <c r="O87" s="58" t="str">
        <f t="shared" si="88"/>
        <v/>
      </c>
      <c r="P87" s="59" t="str">
        <f t="shared" si="89"/>
        <v/>
      </c>
      <c r="Q87" s="60" t="str">
        <f t="shared" si="90"/>
        <v/>
      </c>
      <c r="R87" s="61" t="str">
        <f t="shared" si="85"/>
        <v/>
      </c>
      <c r="S87" s="56" t="str">
        <f t="shared" si="91"/>
        <v/>
      </c>
      <c r="T87" s="62" t="str">
        <f t="shared" si="92"/>
        <v/>
      </c>
      <c r="U87" s="63" t="str">
        <f t="shared" si="93"/>
        <v/>
      </c>
      <c r="V87" s="64" t="str">
        <f t="shared" si="94"/>
        <v/>
      </c>
      <c r="W87" s="65" t="str">
        <f t="shared" si="95"/>
        <v/>
      </c>
      <c r="X87" s="64" t="str">
        <f t="shared" si="96"/>
        <v/>
      </c>
      <c r="Y87" s="64" t="str">
        <f t="shared" si="97"/>
        <v/>
      </c>
      <c r="Z87" s="56" t="str">
        <f t="shared" si="98"/>
        <v/>
      </c>
      <c r="AA87" s="66" t="str">
        <f t="shared" si="99"/>
        <v/>
      </c>
      <c r="AB87" s="57" t="str">
        <f t="shared" si="100"/>
        <v/>
      </c>
      <c r="AC87" s="67" t="str">
        <f t="shared" si="101"/>
        <v/>
      </c>
      <c r="AD87" s="59" t="str">
        <f t="shared" si="102"/>
        <v/>
      </c>
      <c r="AE87" s="68" t="str">
        <f t="shared" si="103"/>
        <v/>
      </c>
      <c r="AF87" s="61" t="str">
        <f t="shared" si="104"/>
        <v/>
      </c>
      <c r="AG87" s="61" t="str">
        <f t="shared" si="105"/>
        <v/>
      </c>
      <c r="AH87" s="69" t="str">
        <f t="shared" si="106"/>
        <v/>
      </c>
      <c r="AI87" s="70" t="str">
        <f t="shared" si="107"/>
        <v/>
      </c>
      <c r="AJ87" s="64" t="str">
        <f t="shared" si="108"/>
        <v/>
      </c>
      <c r="AK87" s="64" t="str">
        <f t="shared" si="109"/>
        <v/>
      </c>
      <c r="AL87" s="64" t="str">
        <f t="shared" si="110"/>
        <v/>
      </c>
      <c r="AM87" s="64" t="str">
        <f t="shared" si="111"/>
        <v/>
      </c>
      <c r="AN87" s="64" t="str">
        <f t="shared" si="112"/>
        <v/>
      </c>
    </row>
    <row r="88" spans="1:40" ht="24.5" hidden="1" outlineLevel="1" thickTop="1" thickBot="1" x14ac:dyDescent="0.55000000000000004">
      <c r="B88" t="s">
        <v>999</v>
      </c>
      <c r="C88" s="85" t="s">
        <v>1003</v>
      </c>
      <c r="D88" s="89"/>
      <c r="E88" s="89"/>
      <c r="F88" s="89"/>
      <c r="G88" s="89"/>
      <c r="H88" s="90"/>
      <c r="I88" s="90"/>
      <c r="J88" s="90"/>
      <c r="K88" s="90"/>
      <c r="L88" s="88" t="str">
        <f>IF(C88="","",_xlfn.CONCAT("            { line: ","""",C88,", ",M88:AN88,""", sC: ","""",B88,"""},"))</f>
        <v xml:space="preserve">            { line: "ASAMBLEA CISCO, ", sC: "as"},</v>
      </c>
      <c r="M88" s="56" t="str">
        <f t="shared" si="86"/>
        <v/>
      </c>
      <c r="N88" s="57" t="str">
        <f t="shared" si="87"/>
        <v/>
      </c>
      <c r="O88" s="58" t="str">
        <f t="shared" si="88"/>
        <v/>
      </c>
      <c r="P88" s="59" t="str">
        <f t="shared" si="89"/>
        <v/>
      </c>
      <c r="Q88" s="60" t="str">
        <f t="shared" si="90"/>
        <v/>
      </c>
      <c r="R88" s="61" t="str">
        <f t="shared" si="85"/>
        <v/>
      </c>
      <c r="S88" s="56" t="str">
        <f t="shared" si="91"/>
        <v/>
      </c>
      <c r="T88" s="62" t="str">
        <f t="shared" si="92"/>
        <v/>
      </c>
      <c r="U88" s="63" t="str">
        <f t="shared" si="93"/>
        <v/>
      </c>
      <c r="V88" s="64" t="str">
        <f t="shared" si="94"/>
        <v/>
      </c>
      <c r="W88" s="65" t="str">
        <f t="shared" si="95"/>
        <v/>
      </c>
      <c r="X88" s="64" t="str">
        <f t="shared" si="96"/>
        <v/>
      </c>
      <c r="Y88" s="64" t="str">
        <f t="shared" si="97"/>
        <v/>
      </c>
      <c r="Z88" s="56" t="str">
        <f t="shared" si="98"/>
        <v/>
      </c>
      <c r="AA88" s="66" t="str">
        <f t="shared" si="99"/>
        <v/>
      </c>
      <c r="AB88" s="57" t="str">
        <f t="shared" si="100"/>
        <v/>
      </c>
      <c r="AC88" s="67" t="str">
        <f t="shared" si="101"/>
        <v/>
      </c>
      <c r="AD88" s="59" t="str">
        <f t="shared" si="102"/>
        <v/>
      </c>
      <c r="AE88" s="68" t="str">
        <f t="shared" si="103"/>
        <v/>
      </c>
      <c r="AF88" s="61" t="str">
        <f t="shared" si="104"/>
        <v/>
      </c>
      <c r="AG88" s="61" t="str">
        <f t="shared" si="105"/>
        <v/>
      </c>
      <c r="AH88" s="69" t="str">
        <f t="shared" si="106"/>
        <v/>
      </c>
      <c r="AI88" s="70" t="str">
        <f t="shared" si="107"/>
        <v/>
      </c>
      <c r="AJ88" s="64" t="str">
        <f t="shared" si="108"/>
        <v/>
      </c>
      <c r="AK88" s="64" t="str">
        <f t="shared" si="109"/>
        <v/>
      </c>
      <c r="AL88" s="64" t="str">
        <f t="shared" si="110"/>
        <v/>
      </c>
      <c r="AM88" s="64" t="str">
        <f t="shared" si="111"/>
        <v/>
      </c>
      <c r="AN88" s="64" t="str">
        <f t="shared" si="112"/>
        <v/>
      </c>
    </row>
    <row r="89" spans="1:40" ht="24.5" hidden="1" outlineLevel="1" thickTop="1" thickBot="1" x14ac:dyDescent="0.55000000000000004">
      <c r="B89" t="s">
        <v>999</v>
      </c>
      <c r="C89" s="85" t="s">
        <v>1004</v>
      </c>
      <c r="D89" s="91"/>
      <c r="E89" s="91"/>
      <c r="F89" s="91"/>
      <c r="G89" s="91"/>
      <c r="H89" s="92"/>
      <c r="I89" s="92"/>
      <c r="J89" s="92"/>
      <c r="K89" s="92"/>
      <c r="L89" s="88" t="str">
        <f>IF(C89="","",_xlfn.CONCAT("            { line: ","""",C89,", ",M89:AN89,""", sC: ","""",B89,"""},"))</f>
        <v xml:space="preserve">            { line: "ASAMBLEA SEIS, ", sC: "as"},</v>
      </c>
      <c r="M89" s="56" t="str">
        <f t="shared" si="86"/>
        <v/>
      </c>
      <c r="N89" s="57" t="str">
        <f t="shared" si="87"/>
        <v/>
      </c>
      <c r="O89" s="58" t="str">
        <f t="shared" si="88"/>
        <v/>
      </c>
      <c r="P89" s="59" t="str">
        <f t="shared" si="89"/>
        <v/>
      </c>
      <c r="Q89" s="60" t="str">
        <f t="shared" si="90"/>
        <v/>
      </c>
      <c r="R89" s="61" t="str">
        <f t="shared" si="85"/>
        <v/>
      </c>
      <c r="S89" s="56" t="str">
        <f t="shared" si="91"/>
        <v/>
      </c>
      <c r="T89" s="62" t="str">
        <f t="shared" si="92"/>
        <v/>
      </c>
      <c r="U89" s="63" t="str">
        <f t="shared" si="93"/>
        <v/>
      </c>
      <c r="V89" s="64" t="str">
        <f t="shared" si="94"/>
        <v/>
      </c>
      <c r="W89" s="65" t="str">
        <f t="shared" si="95"/>
        <v/>
      </c>
      <c r="X89" s="64" t="str">
        <f t="shared" si="96"/>
        <v/>
      </c>
      <c r="Y89" s="64" t="str">
        <f t="shared" si="97"/>
        <v/>
      </c>
      <c r="Z89" s="56" t="str">
        <f t="shared" si="98"/>
        <v/>
      </c>
      <c r="AA89" s="66" t="str">
        <f t="shared" si="99"/>
        <v/>
      </c>
      <c r="AB89" s="57" t="str">
        <f t="shared" si="100"/>
        <v/>
      </c>
      <c r="AC89" s="67" t="str">
        <f t="shared" si="101"/>
        <v/>
      </c>
      <c r="AD89" s="59" t="str">
        <f t="shared" si="102"/>
        <v/>
      </c>
      <c r="AE89" s="68" t="str">
        <f t="shared" si="103"/>
        <v/>
      </c>
      <c r="AF89" s="61" t="str">
        <f t="shared" si="104"/>
        <v/>
      </c>
      <c r="AG89" s="61" t="str">
        <f t="shared" si="105"/>
        <v/>
      </c>
      <c r="AH89" s="69" t="str">
        <f t="shared" si="106"/>
        <v/>
      </c>
      <c r="AI89" s="70" t="str">
        <f t="shared" si="107"/>
        <v/>
      </c>
      <c r="AJ89" s="64" t="str">
        <f t="shared" si="108"/>
        <v/>
      </c>
      <c r="AK89" s="64" t="str">
        <f t="shared" si="109"/>
        <v/>
      </c>
      <c r="AL89" s="64" t="str">
        <f t="shared" si="110"/>
        <v/>
      </c>
      <c r="AM89" s="64" t="str">
        <f t="shared" si="111"/>
        <v/>
      </c>
      <c r="AN89" s="64" t="str">
        <f t="shared" si="112"/>
        <v/>
      </c>
    </row>
    <row r="90" spans="1:40" ht="24.5" hidden="1" outlineLevel="1" thickTop="1" thickBot="1" x14ac:dyDescent="0.55000000000000004">
      <c r="B90" t="s">
        <v>999</v>
      </c>
      <c r="C90" s="93" t="s">
        <v>1005</v>
      </c>
      <c r="D90" s="83"/>
      <c r="E90" s="83"/>
      <c r="F90" s="83"/>
      <c r="G90" s="83"/>
      <c r="H90" s="83"/>
      <c r="I90" s="83"/>
      <c r="J90" s="83"/>
      <c r="K90" s="83"/>
      <c r="L90" s="94" t="str">
        <f>IF(C90="","",_xlfn.CONCAT("            { line: ","""",C90,", ",M90:AN90,""", sC: ","""",B90,"""},  ]},"))</f>
        <v xml:space="preserve">            { line: "ASAMBLEA CIERRE, ", sC: "as"},  ]},</v>
      </c>
      <c r="M90" s="56" t="str">
        <f t="shared" si="86"/>
        <v/>
      </c>
      <c r="N90" s="57" t="str">
        <f t="shared" si="87"/>
        <v/>
      </c>
      <c r="O90" s="58" t="str">
        <f t="shared" si="88"/>
        <v/>
      </c>
      <c r="P90" s="59" t="str">
        <f t="shared" si="89"/>
        <v/>
      </c>
      <c r="Q90" s="60" t="str">
        <f t="shared" si="90"/>
        <v/>
      </c>
      <c r="R90" s="61" t="str">
        <f t="shared" si="85"/>
        <v/>
      </c>
      <c r="S90" s="56" t="str">
        <f t="shared" si="91"/>
        <v/>
      </c>
      <c r="T90" s="62" t="str">
        <f t="shared" si="92"/>
        <v/>
      </c>
      <c r="U90" s="63" t="str">
        <f t="shared" si="93"/>
        <v/>
      </c>
      <c r="V90" s="64" t="str">
        <f t="shared" si="94"/>
        <v/>
      </c>
      <c r="W90" s="65" t="str">
        <f t="shared" si="95"/>
        <v/>
      </c>
      <c r="X90" s="64" t="str">
        <f t="shared" si="96"/>
        <v/>
      </c>
      <c r="Y90" s="64" t="str">
        <f t="shared" si="97"/>
        <v/>
      </c>
      <c r="Z90" s="56" t="str">
        <f t="shared" si="98"/>
        <v/>
      </c>
      <c r="AA90" s="66" t="str">
        <f t="shared" si="99"/>
        <v/>
      </c>
      <c r="AB90" s="57" t="str">
        <f t="shared" si="100"/>
        <v/>
      </c>
      <c r="AC90" s="67" t="str">
        <f t="shared" si="101"/>
        <v/>
      </c>
      <c r="AD90" s="59" t="str">
        <f t="shared" si="102"/>
        <v/>
      </c>
      <c r="AE90" s="68" t="str">
        <f t="shared" si="103"/>
        <v/>
      </c>
      <c r="AF90" s="61" t="str">
        <f t="shared" si="104"/>
        <v/>
      </c>
      <c r="AG90" s="61" t="str">
        <f t="shared" si="105"/>
        <v/>
      </c>
      <c r="AH90" s="69" t="str">
        <f t="shared" si="106"/>
        <v/>
      </c>
      <c r="AI90" s="70" t="str">
        <f t="shared" si="107"/>
        <v/>
      </c>
      <c r="AJ90" s="64" t="str">
        <f t="shared" si="108"/>
        <v/>
      </c>
      <c r="AK90" s="64" t="str">
        <f t="shared" si="109"/>
        <v/>
      </c>
      <c r="AL90" s="64" t="str">
        <f t="shared" si="110"/>
        <v/>
      </c>
      <c r="AM90" s="64" t="str">
        <f t="shared" si="111"/>
        <v/>
      </c>
      <c r="AN90" s="64" t="str">
        <f t="shared" si="112"/>
        <v/>
      </c>
    </row>
    <row r="91" spans="1:40" ht="26.5" hidden="1" outlineLevel="1" thickTop="1" thickBot="1" x14ac:dyDescent="0.55000000000000004">
      <c r="A91" s="73"/>
      <c r="B91" s="73"/>
      <c r="C91" s="73"/>
      <c r="D91" s="74"/>
      <c r="E91" s="74"/>
      <c r="F91" s="74"/>
      <c r="G91" s="74"/>
      <c r="H91" s="74"/>
      <c r="I91" s="74"/>
      <c r="J91" s="74"/>
      <c r="K91" s="74"/>
      <c r="L91" s="75" t="s">
        <v>993</v>
      </c>
      <c r="M91" s="56"/>
      <c r="N91" s="57"/>
      <c r="O91" s="58"/>
      <c r="P91" s="59"/>
      <c r="Q91" s="60"/>
      <c r="R91" s="61" t="str">
        <f t="shared" si="85"/>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6" r:id="rId4" name="Button 2">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7" t="s">
        <v>969</v>
      </c>
      <c r="E1" s="117"/>
      <c r="F1" s="117"/>
      <c r="G1" s="117"/>
      <c r="H1" s="117"/>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143</v>
      </c>
      <c r="E1" s="40"/>
      <c r="F1" s="40"/>
      <c r="G1" s="40"/>
      <c r="H1" s="40"/>
      <c r="I1" s="40"/>
      <c r="J1" s="40"/>
      <c r="K1" s="40"/>
      <c r="L1" s="41"/>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48" t="str">
        <f>_xlfn.CONCAT("        id: ","""",C7,"""",",")</f>
        <v xml:space="preserve">        id: "",</v>
      </c>
    </row>
    <row r="8" spans="2:32" ht="23" x14ac:dyDescent="0.35">
      <c r="C8" t="str">
        <f>PROPER(L1)</f>
        <v/>
      </c>
      <c r="L8" s="48" t="str">
        <f>_xlfn.CONCAT("        tt: ","""",C8,"""",",")</f>
        <v xml:space="preserve">        tt: "",</v>
      </c>
    </row>
    <row r="9" spans="2:32" ht="23" x14ac:dyDescent="0.35">
      <c r="C9" t="str">
        <f>PROPER(L1)</f>
        <v/>
      </c>
      <c r="L9" s="48" t="str">
        <f>_xlfn.CONCAT("        title: ","""",C9,"""",",")</f>
        <v xml:space="preserve">        title: "",</v>
      </c>
    </row>
    <row r="10" spans="2:32" ht="23" x14ac:dyDescent="0.35">
      <c r="C10" t="s">
        <v>379</v>
      </c>
      <c r="L10" s="48" t="str">
        <f>_xlfn.CONCAT("        ","subtitle: ","""",C10,"""",",")</f>
        <v xml:space="preserve">        subtitle: "Juan 11,25s",</v>
      </c>
    </row>
    <row r="11" spans="2:32" ht="23" x14ac:dyDescent="0.35">
      <c r="C11" t="str">
        <f>_xlfn.CONCAT("category: [",VLOOKUP(C1,Table223[],16,FALSE),"],")</f>
        <v>category: ["Precatecumenado","Pascua","Pentecostés","Nuevo Testamento"],</v>
      </c>
      <c r="L11" s="48" t="str">
        <f>_xlfn.CONCAT("        ",C11)</f>
        <v xml:space="preserve">        category: ["Precatecumenado","Pascua","Pentecostés","Nuevo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v>143</v>
      </c>
      <c r="L16" s="48" t="str">
        <f>_xlfn.CONCAT("        dbno: ","""",C16,"""",",")</f>
        <v xml:space="preserve">        dbno: "143",</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
      </c>
      <c r="L19" s="48" t="str">
        <f>_xlfn.CONCAT("        audioSrc: ","""/audio/",C19,".mp3""",",")</f>
        <v xml:space="preserve">        audioSrc: "/audio/.mp3",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142</v>
      </c>
      <c r="C26" t="s">
        <v>1089</v>
      </c>
      <c r="L26" s="48" t="str">
        <f>_xlfn.CONCAT("        ant: ","""",C26,"""",",")</f>
        <v xml:space="preserve">        ant: "/resucito/src/index.html?canto=resucito",</v>
      </c>
    </row>
    <row r="27" spans="2:40" ht="23" x14ac:dyDescent="0.35">
      <c r="B27">
        <f>+C1+1</f>
        <v>144</v>
      </c>
      <c r="C27" t="s">
        <v>1090</v>
      </c>
      <c r="L27" s="48" t="str">
        <f>_xlfn.CONCAT("        sig: ","""",C27,"""",",")</f>
        <v xml:space="preserve">        sig: "/resucito/src/index.html?canto=salvereinadeloscielos",</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xml:space="preserve">]}, // ULTIMA LINEA DEL CANTO: </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30968-B5F1-4F7F-816E-F9DD359B6337}">
  <sheetPr codeName="Sheet69">
    <tabColor rgb="FF00B0F0"/>
  </sheetPr>
  <dimension ref="A1:AN104"/>
  <sheetViews>
    <sheetView zoomScale="85" zoomScaleNormal="85" workbookViewId="0">
      <pane xSplit="2" ySplit="1" topLeftCell="C26" activePane="bottomRight" state="frozen"/>
      <selection pane="topRight" activeCell="C1" sqref="C1"/>
      <selection pane="bottomLeft" activeCell="A2" sqref="A2"/>
      <selection pane="bottomRight" activeCell="C30" sqref="C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144</v>
      </c>
      <c r="E1" s="40"/>
      <c r="F1" s="40"/>
      <c r="G1" s="40"/>
      <c r="H1" s="40"/>
      <c r="I1" s="40"/>
      <c r="J1" s="40"/>
      <c r="K1" s="40"/>
      <c r="L1" s="41" t="str">
        <f ca="1">UPPER(VLOOKUP(C1,Table223[],3,FALSE))</f>
        <v>SALVE, REINA DE LOS CIELOS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SALVE, REINA DE LOS CIELOS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salvereinadeloscielos</v>
      </c>
      <c r="L7" s="48" t="str">
        <f ca="1">_xlfn.CONCAT("        id: ","""",C7,"""",",")</f>
        <v xml:space="preserve">        id: "salvereinadeloscielos",</v>
      </c>
    </row>
    <row r="8" spans="2:32" ht="23" x14ac:dyDescent="0.35">
      <c r="C8" t="str">
        <f ca="1">PROPER(L1)</f>
        <v>Salve, Reina De Los Cielos</v>
      </c>
      <c r="L8" s="48" t="str">
        <f ca="1">_xlfn.CONCAT("        tt: ","""",C8,"""",",")</f>
        <v xml:space="preserve">        tt: "Salve, Reina De Los Cielos",</v>
      </c>
    </row>
    <row r="9" spans="2:32" ht="23" x14ac:dyDescent="0.35">
      <c r="C9" t="str">
        <f ca="1">PROPER(L1)</f>
        <v>Salve, Reina De Los Cielos</v>
      </c>
      <c r="L9" s="48" t="str">
        <f ca="1">_xlfn.CONCAT("        title: ","""",C9,"""",",")</f>
        <v xml:space="preserve">        title: "Salve, Reina De Los Cielos",</v>
      </c>
    </row>
    <row r="10" spans="2:32" ht="23" x14ac:dyDescent="0.35">
      <c r="C10" t="str">
        <f ca="1">VLOOKUP(C1,Table223[],4,FALSE)</f>
        <v>Himno lat. «Ave, Regina Caelorum»</v>
      </c>
      <c r="L10" s="48" t="str">
        <f ca="1">_xlfn.CONCAT("        ","subtitle: ","""",C10,"""",",")</f>
        <v xml:space="preserve">        subtitle: "Himno lat. «Ave, Regina Caelorum»",</v>
      </c>
    </row>
    <row r="11" spans="2:32" ht="23" x14ac:dyDescent="0.35">
      <c r="C11" t="str">
        <f ca="1">_xlfn.CONCAT("category: [",VLOOKUP(C1,Table223[],16,FALSE),"],")</f>
        <v>category: ["Precatecumenado","Vírgen María"],</v>
      </c>
      <c r="L11" s="48" t="str">
        <f ca="1">_xlfn.CONCAT("        ",C11)</f>
        <v xml:space="preserve">        category: ["Precatecumenado","Vírgen María"],</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144</v>
      </c>
      <c r="L16" s="48" t="str">
        <f ca="1">_xlfn.CONCAT("        dbno: ","""",C16,"""",",")</f>
        <v xml:space="preserve">        dbno: "144",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salvereinadeloscielos</v>
      </c>
      <c r="L19" s="48" t="str">
        <f ca="1">_xlfn.CONCAT("        audioSrc: ","""https://audio.resucito.do/",C19,".mp3""",",")</f>
        <v xml:space="preserve">        audioSrc: "https://audio.resucito.do/salvereinadeloscielos.mp3",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143</v>
      </c>
      <c r="C26" t="str">
        <f ca="1">VLOOKUP(B26,Table4[],13,FALSE)</f>
        <v>"/src/index.html?canto=resurrexit"</v>
      </c>
      <c r="L26" s="48" t="str">
        <f ca="1">_xlfn.CONCAT("        ant: ",C26,",")</f>
        <v xml:space="preserve">        ant: "/src/index.html?canto=resurrexit",</v>
      </c>
    </row>
    <row r="27" spans="1:40" ht="23" x14ac:dyDescent="0.35">
      <c r="B27">
        <f ca="1">+C1+1</f>
        <v>145</v>
      </c>
      <c r="C27" t="str">
        <f ca="1">VLOOKUP(B27,Table4[],13,FALSE)</f>
        <v>"/src/index.html?canto=seencontrarondosangeles"</v>
      </c>
      <c r="L27" s="48" t="str">
        <f ca="1">_xlfn.CONCAT("        sig: ",C27,",")</f>
        <v xml:space="preserve">        sig: "/src/index.html?canto=seencontrarondosangeles",</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1064</v>
      </c>
      <c r="D30" s="112" t="s">
        <v>1013</v>
      </c>
      <c r="E30" s="52" t="s">
        <v>1012</v>
      </c>
      <c r="F30" s="53"/>
      <c r="G30" s="53"/>
      <c r="H30" s="52"/>
      <c r="I30" s="52"/>
      <c r="J30" s="54"/>
      <c r="K30" s="54"/>
      <c r="L30" s="55" t="str">
        <f t="shared" ref="L30:L31" si="0">IF(C30="","",_xlfn.CONCAT("            { line: ","""",C30,", ",M30:AN30,""", sC: ","""",B30,"""},"))</f>
        <v xml:space="preserve">            { line: "Salve, Reina de los Cielos,, (La,m,20)", sC: "tc"},</v>
      </c>
      <c r="M30" s="56" t="str">
        <f t="shared" ref="M30:M35" si="1">IF(N30="","","(")</f>
        <v>(</v>
      </c>
      <c r="N30" s="57" t="str">
        <f t="shared" ref="N30:N90" si="2">IF(D30="","",D30)</f>
        <v>La</v>
      </c>
      <c r="O30" s="58" t="str">
        <f t="shared" ref="O30:O35" si="3">IF(N30="","",",")</f>
        <v>,</v>
      </c>
      <c r="P30" s="59" t="str">
        <f t="shared" ref="P30:P90" si="4">IF(E30="","",E30)</f>
        <v>m</v>
      </c>
      <c r="Q30" s="60" t="str">
        <f t="shared" ref="Q30:Q35" si="5">IF(N30="","",",")</f>
        <v>,</v>
      </c>
      <c r="R30" s="61">
        <f t="shared" ref="R30:R90" si="6">IF(N30="Do",10,IF(N30="Re",22,IF(N30="Mi",20,IF(N30="Fa",20,IF(N30="Sol",14,IF(N30="La",20,IF(N30="Si",20,IF(N30="Do#",14,IF(N30="Fa#",15,IF(N30="Sol#",20,IF(N30="Si♭",17,"")))))))))))</f>
        <v>20</v>
      </c>
      <c r="S30" s="56" t="str">
        <f t="shared" ref="S30:S35" si="7">IF(N30="","",")")</f>
        <v>)</v>
      </c>
      <c r="T30" s="62" t="str">
        <f t="shared" ref="T30:T35" si="8">IF(U30="","","(")</f>
        <v/>
      </c>
      <c r="U30" s="63" t="str">
        <f t="shared" ref="U30:U90" si="9">IF(F30="","",F30)</f>
        <v/>
      </c>
      <c r="V30" s="64" t="str">
        <f t="shared" ref="V30:V35" si="10">IF(U30="","",",")</f>
        <v/>
      </c>
      <c r="W30" s="65" t="str">
        <f t="shared" ref="W30:W90" si="11">IF(G30="","",G30)</f>
        <v/>
      </c>
      <c r="X30" s="64" t="str">
        <f t="shared" ref="X30:X35" si="12">IF(U30="","",",")</f>
        <v/>
      </c>
      <c r="Y30" s="64" t="str">
        <f t="shared" ref="Y30:Y35" si="13">IF(U30="","",250)</f>
        <v/>
      </c>
      <c r="Z30" s="56" t="str">
        <f t="shared" ref="Z30:Z35" si="14">IF(U30="","",")")</f>
        <v/>
      </c>
      <c r="AA30" s="66" t="str">
        <f t="shared" ref="AA30:AA35" si="15">IF(AB30="","","(")</f>
        <v/>
      </c>
      <c r="AB30" s="57" t="str">
        <f t="shared" ref="AB30:AB90"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9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C31" s="113" t="s">
        <v>1065</v>
      </c>
      <c r="D31" s="112" t="s">
        <v>1015</v>
      </c>
      <c r="E31" s="52"/>
      <c r="F31" s="53" t="s">
        <v>1013</v>
      </c>
      <c r="G31" s="53" t="s">
        <v>1012</v>
      </c>
      <c r="H31" s="52"/>
      <c r="I31" s="52"/>
      <c r="J31" s="54"/>
      <c r="K31" s="54"/>
      <c r="L31" s="55" t="str">
        <f t="shared" si="0"/>
        <v xml:space="preserve">            { line: "Señora, Señora de los Ángeles., (Sol,,14)(La,m,250)", sC: ""},</v>
      </c>
      <c r="M31" s="56" t="str">
        <f t="shared" si="1"/>
        <v>(</v>
      </c>
      <c r="N31" s="57" t="str">
        <f t="shared" si="2"/>
        <v>Sol</v>
      </c>
      <c r="O31" s="58" t="str">
        <f t="shared" si="3"/>
        <v>,</v>
      </c>
      <c r="P31" s="59" t="str">
        <f t="shared" si="4"/>
        <v/>
      </c>
      <c r="Q31" s="60" t="str">
        <f t="shared" si="5"/>
        <v>,</v>
      </c>
      <c r="R31" s="61">
        <f t="shared" si="6"/>
        <v>14</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113" t="s">
        <v>1066</v>
      </c>
      <c r="D32" s="112" t="s">
        <v>1032</v>
      </c>
      <c r="E32" s="52"/>
      <c r="F32" s="53" t="s">
        <v>1011</v>
      </c>
      <c r="G32" s="53"/>
      <c r="H32" s="52"/>
      <c r="I32" s="52"/>
      <c r="J32" s="54"/>
      <c r="K32" s="54"/>
      <c r="L32" s="55" t="str">
        <f>IF(C32="","",_xlfn.CONCAT("            { line: ","""",C32,", ",M32:AN32,""", sC: ","""",B32,"""},"))</f>
        <v xml:space="preserve">            { line: "Salve raíz, Salve puerta,, (Fa,,20)(Mi,,250)", sC: ""},</v>
      </c>
      <c r="M32" s="56" t="str">
        <f t="shared" si="1"/>
        <v>(</v>
      </c>
      <c r="N32" s="57" t="str">
        <f t="shared" si="2"/>
        <v>Fa</v>
      </c>
      <c r="O32" s="58" t="str">
        <f t="shared" si="3"/>
        <v>,</v>
      </c>
      <c r="P32" s="59" t="str">
        <f t="shared" si="4"/>
        <v/>
      </c>
      <c r="Q32" s="60" t="str">
        <f t="shared" si="5"/>
        <v>,</v>
      </c>
      <c r="R32" s="61">
        <f t="shared" si="6"/>
        <v>20</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C33" s="113" t="s">
        <v>1067</v>
      </c>
      <c r="D33" s="112" t="s">
        <v>1063</v>
      </c>
      <c r="E33" s="52"/>
      <c r="F33" s="53" t="s">
        <v>1013</v>
      </c>
      <c r="G33" s="53" t="s">
        <v>1012</v>
      </c>
      <c r="H33" s="52"/>
      <c r="I33" s="52"/>
      <c r="J33" s="54"/>
      <c r="K33" s="54"/>
      <c r="L33" s="55" t="str">
        <f>IF(C33="","",_xlfn.CONCAT("            { line: ","""",C33,", ",M33:AN33,""", sC: ","""",B33,"""},"))</f>
        <v xml:space="preserve">            { line: "tú, tú, tú abriste el camino a nuestra luz., (Mi7,,)(La,m,250)", sC: ""},</v>
      </c>
      <c r="M33" s="56" t="str">
        <f t="shared" si="1"/>
        <v>(</v>
      </c>
      <c r="N33" s="57" t="str">
        <f t="shared" si="2"/>
        <v>Mi7</v>
      </c>
      <c r="O33" s="58" t="str">
        <f t="shared" si="3"/>
        <v>,</v>
      </c>
      <c r="P33" s="59" t="str">
        <f t="shared" si="4"/>
        <v/>
      </c>
      <c r="Q33" s="60" t="str">
        <f t="shared" si="5"/>
        <v>,</v>
      </c>
      <c r="R33" s="61" t="str">
        <f t="shared" si="6"/>
        <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997</v>
      </c>
      <c r="C35" s="113" t="s">
        <v>1068</v>
      </c>
      <c r="D35" s="112" t="s">
        <v>1069</v>
      </c>
      <c r="E35" s="52"/>
      <c r="F35" s="53" t="s">
        <v>1063</v>
      </c>
      <c r="G35" s="53"/>
      <c r="H35" s="52"/>
      <c r="I35" s="52"/>
      <c r="J35" s="54"/>
      <c r="K35" s="54"/>
      <c r="L35" s="55" t="str">
        <f t="shared" ref="L35:L44" si="29">IF(C35="","",_xlfn.CONCAT("            { line: ","""",C35,", ",M35:AN35,""", sC: ","""",B35,"""},"))</f>
        <v xml:space="preserve">            { line: "ALÉGRATE, VIRGEN MARÍA,, (Lam,,)(Mi7,,250)", sC: "ta as"},</v>
      </c>
      <c r="M35" s="56" t="str">
        <f t="shared" si="1"/>
        <v>(</v>
      </c>
      <c r="N35" s="57" t="str">
        <f t="shared" si="2"/>
        <v>Lam</v>
      </c>
      <c r="O35" s="58" t="str">
        <f t="shared" si="3"/>
        <v>,</v>
      </c>
      <c r="P35" s="59" t="str">
        <f t="shared" si="4"/>
        <v/>
      </c>
      <c r="Q35" s="60" t="str">
        <f t="shared" si="5"/>
        <v>,</v>
      </c>
      <c r="R35" s="61" t="str">
        <f t="shared" si="6"/>
        <v/>
      </c>
      <c r="S35" s="56" t="str">
        <f t="shared" si="7"/>
        <v>)</v>
      </c>
      <c r="T35" s="62" t="str">
        <f t="shared" si="8"/>
        <v>(</v>
      </c>
      <c r="U35" s="63" t="str">
        <f t="shared" si="9"/>
        <v>Mi7</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B36" t="s">
        <v>999</v>
      </c>
      <c r="C36" s="113" t="s">
        <v>1070</v>
      </c>
      <c r="D36" s="112" t="s">
        <v>1013</v>
      </c>
      <c r="E36" s="52" t="s">
        <v>1012</v>
      </c>
      <c r="F36" s="53"/>
      <c r="G36" s="53"/>
      <c r="H36" s="52"/>
      <c r="I36" s="52"/>
      <c r="J36" s="54"/>
      <c r="K36" s="54"/>
      <c r="L36" s="55" t="str">
        <f t="shared" si="29"/>
        <v xml:space="preserve">            { line: "ENTRE TODAS LA MÁS BELLA., (La,m,20)", sC: "as"},</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1071</v>
      </c>
      <c r="D37" s="112" t="s">
        <v>1029</v>
      </c>
      <c r="E37" s="52" t="s">
        <v>1012</v>
      </c>
      <c r="F37" s="53" t="s">
        <v>1013</v>
      </c>
      <c r="G37" s="53" t="s">
        <v>1012</v>
      </c>
      <c r="H37" s="52"/>
      <c r="I37" s="52"/>
      <c r="J37" s="54"/>
      <c r="K37" s="54"/>
      <c r="L37" s="55" t="str">
        <f t="shared" si="29"/>
        <v xml:space="preserve">            { line: "SALVE, ETERNA DONCELLA,, (Re,m,22)(La,m,250)", sC: "as"},</v>
      </c>
      <c r="M37" s="56" t="str">
        <f>IF(N37="","","(")</f>
        <v>(</v>
      </c>
      <c r="N37" s="57" t="str">
        <f>IF(D37="","",D37)</f>
        <v>Re</v>
      </c>
      <c r="O37" s="58" t="str">
        <f>IF(N37="","",",")</f>
        <v>,</v>
      </c>
      <c r="P37" s="59" t="str">
        <f>IF(E37="","",E37)</f>
        <v>m</v>
      </c>
      <c r="Q37" s="60" t="str">
        <f>IF(N37="","",",")</f>
        <v>,</v>
      </c>
      <c r="R37" s="61">
        <f t="shared" si="6"/>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1072</v>
      </c>
      <c r="D38" s="112" t="s">
        <v>1011</v>
      </c>
      <c r="E38" s="52">
        <v>7</v>
      </c>
      <c r="F38" s="53" t="s">
        <v>1013</v>
      </c>
      <c r="G38" s="53" t="s">
        <v>1012</v>
      </c>
      <c r="H38" s="52"/>
      <c r="I38" s="52"/>
      <c r="J38" s="54"/>
      <c r="K38" s="54"/>
      <c r="L38" s="55" t="str">
        <f t="shared" si="29"/>
        <v xml:space="preserve">            { line: "RUEGA A CRISTO POR NOSOTROS., (Mi,7,20)(La,m,250)", sC: "as"},</v>
      </c>
      <c r="M38" s="56" t="str">
        <f>IF(N38="","","(")</f>
        <v>(</v>
      </c>
      <c r="N38" s="57" t="str">
        <f>IF(D38="","",D38)</f>
        <v>Mi</v>
      </c>
      <c r="O38" s="58" t="str">
        <f>IF(N38="","",",")</f>
        <v>,</v>
      </c>
      <c r="P38" s="59">
        <f>IF(E38="","",E38)</f>
        <v>7</v>
      </c>
      <c r="Q38" s="60" t="str">
        <f>IF(N38="","",",")</f>
        <v>,</v>
      </c>
      <c r="R38" s="61">
        <f t="shared" si="6"/>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1071</v>
      </c>
      <c r="D39" s="112" t="s">
        <v>1029</v>
      </c>
      <c r="E39" s="52" t="s">
        <v>1012</v>
      </c>
      <c r="F39" s="53" t="s">
        <v>1013</v>
      </c>
      <c r="G39" s="53" t="s">
        <v>1012</v>
      </c>
      <c r="H39" s="52"/>
      <c r="I39" s="52"/>
      <c r="J39" s="54"/>
      <c r="K39" s="54"/>
      <c r="L39" s="55" t="str">
        <f t="shared" si="29"/>
        <v xml:space="preserve">            { line: "SALVE, ETERNA DONCELLA,, (Re,m,22)(La,m,250)", sC: "as"},</v>
      </c>
      <c r="M39" s="56" t="str">
        <f t="shared" ref="M39:M42" si="30">IF(N39="","","(")</f>
        <v>(</v>
      </c>
      <c r="N39" s="57" t="str">
        <f t="shared" ref="N39:N42" si="31">IF(D39="","",D39)</f>
        <v>Re</v>
      </c>
      <c r="O39" s="58" t="str">
        <f t="shared" ref="O39:O42" si="32">IF(N39="","",",")</f>
        <v>,</v>
      </c>
      <c r="P39" s="59" t="str">
        <f t="shared" ref="P39:P42" si="33">IF(E39="","",E39)</f>
        <v>m</v>
      </c>
      <c r="Q39" s="60" t="str">
        <f t="shared" ref="Q39:Q42" si="34">IF(N39="","",",")</f>
        <v>,</v>
      </c>
      <c r="R39" s="61">
        <f t="shared" si="6"/>
        <v>22</v>
      </c>
      <c r="S39" s="56" t="str">
        <f t="shared" ref="S39:S42" si="35">IF(N39="","",")")</f>
        <v>)</v>
      </c>
      <c r="T39" s="62" t="str">
        <f t="shared" ref="T39:T42" si="36">IF(U39="","","(")</f>
        <v>(</v>
      </c>
      <c r="U39" s="63" t="str">
        <f t="shared" ref="U39:U42" si="37">IF(F39="","",F39)</f>
        <v>La</v>
      </c>
      <c r="V39" s="64" t="str">
        <f t="shared" ref="V39:V42" si="38">IF(U39="","",",")</f>
        <v>,</v>
      </c>
      <c r="W39" s="65" t="str">
        <f t="shared" ref="W39:W42" si="39">IF(G39="","",G39)</f>
        <v>m</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B40" t="s">
        <v>999</v>
      </c>
      <c r="C40" s="113" t="s">
        <v>1072</v>
      </c>
      <c r="D40" s="112" t="s">
        <v>1011</v>
      </c>
      <c r="E40" s="52">
        <v>7</v>
      </c>
      <c r="F40" s="53" t="s">
        <v>1013</v>
      </c>
      <c r="G40" s="53" t="s">
        <v>1012</v>
      </c>
      <c r="H40" s="52"/>
      <c r="I40" s="52"/>
      <c r="J40" s="54"/>
      <c r="K40" s="54"/>
      <c r="L40" s="55" t="str">
        <f t="shared" si="29"/>
        <v xml:space="preserve">            { line: "RUEGA A CRISTO POR NOSOTROS., (Mi,7,20)(La,m,250)", sC: "as"},</v>
      </c>
      <c r="M40" s="56" t="str">
        <f t="shared" si="30"/>
        <v>(</v>
      </c>
      <c r="N40" s="57" t="str">
        <f t="shared" si="31"/>
        <v>Mi</v>
      </c>
      <c r="O40" s="58" t="str">
        <f t="shared" si="32"/>
        <v>,</v>
      </c>
      <c r="P40" s="59">
        <f t="shared" si="33"/>
        <v>7</v>
      </c>
      <c r="Q40" s="60" t="str">
        <f t="shared" si="34"/>
        <v>,</v>
      </c>
      <c r="R40" s="61">
        <f t="shared" si="6"/>
        <v>20</v>
      </c>
      <c r="S40" s="56" t="str">
        <f t="shared" si="35"/>
        <v>)</v>
      </c>
      <c r="T40" s="62" t="str">
        <f t="shared" si="36"/>
        <v>(</v>
      </c>
      <c r="U40" s="63" t="str">
        <f t="shared" si="37"/>
        <v>La</v>
      </c>
      <c r="V40" s="64" t="str">
        <f t="shared" si="38"/>
        <v>,</v>
      </c>
      <c r="W40" s="65" t="str">
        <f t="shared" si="39"/>
        <v>m</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1073</v>
      </c>
      <c r="D42" s="112" t="s">
        <v>1013</v>
      </c>
      <c r="E42" s="52" t="s">
        <v>1012</v>
      </c>
      <c r="F42" s="53" t="s">
        <v>1015</v>
      </c>
      <c r="G42" s="53"/>
      <c r="H42" s="52" t="s">
        <v>1013</v>
      </c>
      <c r="I42" s="52" t="s">
        <v>1012</v>
      </c>
      <c r="J42" s="54"/>
      <c r="K42" s="54"/>
      <c r="L42" s="55" t="str">
        <f t="shared" si="29"/>
        <v xml:space="preserve">            { line: "I... I... I..., (La,m,20)(Sol,,250)(La,m,350)", sC: "tc"},</v>
      </c>
      <c r="M42" s="56" t="str">
        <f t="shared" si="30"/>
        <v>(</v>
      </c>
      <c r="N42" s="57" t="str">
        <f t="shared" si="31"/>
        <v>La</v>
      </c>
      <c r="O42" s="58" t="str">
        <f t="shared" si="32"/>
        <v>,</v>
      </c>
      <c r="P42" s="59" t="str">
        <f t="shared" si="33"/>
        <v>m</v>
      </c>
      <c r="Q42" s="60" t="str">
        <f t="shared" si="34"/>
        <v>,</v>
      </c>
      <c r="R42" s="61">
        <f t="shared" si="6"/>
        <v>20</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v>
      </c>
      <c r="AB42" s="57" t="str">
        <f t="shared" si="44"/>
        <v>La</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C43" s="113" t="s">
        <v>1066</v>
      </c>
      <c r="D43" s="112" t="s">
        <v>1032</v>
      </c>
      <c r="E43" s="52"/>
      <c r="F43" s="53" t="s">
        <v>1011</v>
      </c>
      <c r="G43" s="53"/>
      <c r="H43" s="52"/>
      <c r="I43" s="52"/>
      <c r="J43" s="54"/>
      <c r="K43" s="54"/>
      <c r="L43" s="55" t="str">
        <f t="shared" si="29"/>
        <v xml:space="preserve">            { line: "Salve raíz, Salve puerta,, (Fa,,20)(Mi,,250)", sC: ""},</v>
      </c>
      <c r="M43" s="56" t="str">
        <f>IF(N43="","","(")</f>
        <v>(</v>
      </c>
      <c r="N43" s="57" t="str">
        <f>IF(D43="","",D43)</f>
        <v>Fa</v>
      </c>
      <c r="O43" s="58" t="str">
        <f>IF(N43="","",",")</f>
        <v>,</v>
      </c>
      <c r="P43" s="59" t="str">
        <f>IF(E43="","",E43)</f>
        <v/>
      </c>
      <c r="Q43" s="60" t="str">
        <f>IF(N43="","",",")</f>
        <v>,</v>
      </c>
      <c r="R43" s="61">
        <f t="shared" si="6"/>
        <v>20</v>
      </c>
      <c r="S43" s="56" t="str">
        <f>IF(N43="","",")")</f>
        <v>)</v>
      </c>
      <c r="T43" s="62" t="str">
        <f>IF(U43="","","(")</f>
        <v>(</v>
      </c>
      <c r="U43" s="63" t="str">
        <f>IF(F43="","",F43)</f>
        <v>Mi</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C44" s="113" t="s">
        <v>1067</v>
      </c>
      <c r="D44" s="112" t="s">
        <v>1063</v>
      </c>
      <c r="E44" s="52"/>
      <c r="F44" s="53" t="s">
        <v>1013</v>
      </c>
      <c r="G44" s="53" t="s">
        <v>1012</v>
      </c>
      <c r="H44" s="52"/>
      <c r="I44" s="52"/>
      <c r="J44" s="54"/>
      <c r="K44" s="54"/>
      <c r="L44" s="55" t="str">
        <f t="shared" si="29"/>
        <v xml:space="preserve">            { line: "tú, tú, tú abriste el camino a nuestra luz., (Mi7,,)(La,m,250)", sC: ""},</v>
      </c>
      <c r="M44" s="56" t="str">
        <f>IF(N44="","","(")</f>
        <v>(</v>
      </c>
      <c r="N44" s="57" t="str">
        <f>IF(D44="","",D44)</f>
        <v>Mi7</v>
      </c>
      <c r="O44" s="58" t="str">
        <f>IF(N44="","",",")</f>
        <v>,</v>
      </c>
      <c r="P44" s="59" t="str">
        <f>IF(E44="","",E44)</f>
        <v/>
      </c>
      <c r="Q44" s="60" t="str">
        <f>IF(N44="","",",")</f>
        <v>,</v>
      </c>
      <c r="R44" s="61" t="str">
        <f t="shared" si="6"/>
        <v/>
      </c>
      <c r="S44" s="56" t="str">
        <f>IF(N44="","",")")</f>
        <v>)</v>
      </c>
      <c r="T44" s="62" t="str">
        <f>IF(U44="","","(")</f>
        <v>(</v>
      </c>
      <c r="U44" s="63" t="str">
        <f>IF(F44="","",F44)</f>
        <v>La</v>
      </c>
      <c r="V44" s="64" t="str">
        <f>IF(U44="","",",")</f>
        <v>,</v>
      </c>
      <c r="W44" s="65" t="str">
        <f>IF(G44="","",G44)</f>
        <v>m</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6.5" outlineLevel="1" thickTop="1" thickBot="1" x14ac:dyDescent="0.550000000000000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outlineLevel="1" thickTop="1" thickBot="1" x14ac:dyDescent="0.55000000000000004">
      <c r="C46" s="79" t="s">
        <v>995</v>
      </c>
      <c r="D46" s="80"/>
      <c r="E46" s="80"/>
      <c r="F46" s="80"/>
      <c r="G46" s="80"/>
      <c r="H46" s="80"/>
      <c r="I46" s="80"/>
      <c r="J46" s="80"/>
      <c r="K46" s="80"/>
      <c r="L46" s="81" t="s">
        <v>996</v>
      </c>
      <c r="M46" s="56" t="str">
        <f t="shared" ref="M46:M52" si="57">IF(N46="","","(")</f>
        <v/>
      </c>
      <c r="N46" s="57" t="str">
        <f t="shared" ref="N46:N52" si="58">IF(D46="","",D46)</f>
        <v/>
      </c>
      <c r="O46" s="58" t="str">
        <f t="shared" ref="O46:O52" si="59">IF(N46="","",",")</f>
        <v/>
      </c>
      <c r="P46" s="59" t="str">
        <f t="shared" ref="P46:P52" si="60">IF(E46="","",E46)</f>
        <v/>
      </c>
      <c r="Q46" s="60" t="str">
        <f t="shared" ref="Q46:Q52" si="61">IF(N46="","",",")</f>
        <v/>
      </c>
      <c r="R46" s="61" t="str">
        <f t="shared" si="6"/>
        <v/>
      </c>
      <c r="S46" s="56" t="str">
        <f t="shared" ref="S46:S52" si="62">IF(N46="","",")")</f>
        <v/>
      </c>
      <c r="T46" s="62" t="str">
        <f t="shared" ref="T46:T52" si="63">IF(U46="","","(")</f>
        <v/>
      </c>
      <c r="U46" s="63" t="str">
        <f t="shared" ref="U46:U52" si="64">IF(F46="","",F46)</f>
        <v/>
      </c>
      <c r="V46" s="64" t="str">
        <f t="shared" ref="V46:V52" si="65">IF(U46="","",",")</f>
        <v/>
      </c>
      <c r="W46" s="65" t="str">
        <f t="shared" ref="W46:W52" si="66">IF(G46="","",G46)</f>
        <v/>
      </c>
      <c r="X46" s="64" t="str">
        <f t="shared" ref="X46:X52" si="67">IF(U46="","",",")</f>
        <v/>
      </c>
      <c r="Y46" s="64" t="str">
        <f t="shared" ref="Y46:Y52" si="68">IF(U46="","",250)</f>
        <v/>
      </c>
      <c r="Z46" s="56" t="str">
        <f t="shared" ref="Z46:Z52" si="69">IF(U46="","",")")</f>
        <v/>
      </c>
      <c r="AA46" s="66" t="str">
        <f t="shared" ref="AA46:AA52" si="70">IF(AB46="","","(")</f>
        <v/>
      </c>
      <c r="AB46" s="57" t="str">
        <f t="shared" ref="AB46:AB52" si="71">IF(H46="","",H46)</f>
        <v/>
      </c>
      <c r="AC46" s="67" t="str">
        <f t="shared" ref="AC46:AC52" si="72">IF(AB46="","",",")</f>
        <v/>
      </c>
      <c r="AD46" s="59" t="str">
        <f t="shared" ref="AD46:AD52" si="73">IF(I46="","",I46)</f>
        <v/>
      </c>
      <c r="AE46" s="68" t="str">
        <f t="shared" ref="AE46:AE52" si="74">IF(AB46="","",",")</f>
        <v/>
      </c>
      <c r="AF46" s="61" t="str">
        <f t="shared" ref="AF46:AF52" si="75">IF(AB46="","",350)</f>
        <v/>
      </c>
      <c r="AG46" s="61" t="str">
        <f t="shared" ref="AG46:AG52" si="76">IF(AB46="","",")")</f>
        <v/>
      </c>
      <c r="AH46" s="69" t="str">
        <f t="shared" ref="AH46:AH52" si="77">IF(AI46="","","(")</f>
        <v/>
      </c>
      <c r="AI46" s="70" t="str">
        <f t="shared" ref="AI46:AI52" si="78">IF(J46="","",J46)</f>
        <v/>
      </c>
      <c r="AJ46" s="64" t="str">
        <f t="shared" ref="AJ46:AJ52" si="79">IF(AI46="","",",")</f>
        <v/>
      </c>
      <c r="AK46" s="64" t="str">
        <f t="shared" ref="AK46:AK52" si="80">IF(K46="","",K46)</f>
        <v/>
      </c>
      <c r="AL46" s="64" t="str">
        <f t="shared" ref="AL46:AL52" si="81">IF(AI46="","",",")</f>
        <v/>
      </c>
      <c r="AM46" s="64" t="str">
        <f t="shared" ref="AM46:AM52" si="82">IF(AI46="","",450)</f>
        <v/>
      </c>
      <c r="AN46" s="64" t="str">
        <f t="shared" ref="AN46:AN52" si="83">IF(AI46="","",")")</f>
        <v/>
      </c>
    </row>
    <row r="47" spans="1:40" ht="24.5" outlineLevel="1" thickTop="1" thickBot="1" x14ac:dyDescent="0.55000000000000004">
      <c r="B47" t="s">
        <v>997</v>
      </c>
      <c r="C47" s="82" t="s">
        <v>1074</v>
      </c>
      <c r="D47" s="83" t="s">
        <v>1069</v>
      </c>
      <c r="E47" s="83"/>
      <c r="F47" s="83" t="s">
        <v>1063</v>
      </c>
      <c r="G47" s="83"/>
      <c r="H47" s="83"/>
      <c r="I47" s="83"/>
      <c r="J47" s="83"/>
      <c r="K47" s="83"/>
      <c r="L47" s="84" t="str">
        <f>IF(C47="","",_xlfn.CONCAT("       triggerLine: ","""",C47,", ",M47:AN47,""", sC: ","""",B47,""", lines: ["))</f>
        <v xml:space="preserve">       triggerLine: "ALÉGRATE, VIRGEN MARÍA, (Lam,,)(Mi7,,250)", sC: "ta as", lines: [</v>
      </c>
      <c r="M47" s="56" t="str">
        <f t="shared" si="57"/>
        <v>(</v>
      </c>
      <c r="N47" s="57" t="str">
        <f t="shared" si="58"/>
        <v>Lam</v>
      </c>
      <c r="O47" s="58" t="str">
        <f t="shared" si="59"/>
        <v>,</v>
      </c>
      <c r="P47" s="59" t="str">
        <f t="shared" si="60"/>
        <v/>
      </c>
      <c r="Q47" s="60" t="str">
        <f t="shared" si="61"/>
        <v>,</v>
      </c>
      <c r="R47" s="61" t="str">
        <f t="shared" si="6"/>
        <v/>
      </c>
      <c r="S47" s="56" t="str">
        <f t="shared" si="62"/>
        <v>)</v>
      </c>
      <c r="T47" s="62" t="str">
        <f t="shared" si="63"/>
        <v>(</v>
      </c>
      <c r="U47" s="63" t="str">
        <f t="shared" si="64"/>
        <v>Mi7</v>
      </c>
      <c r="V47" s="64" t="str">
        <f t="shared" si="65"/>
        <v>,</v>
      </c>
      <c r="W47" s="65" t="str">
        <f t="shared" si="66"/>
        <v/>
      </c>
      <c r="X47" s="64" t="str">
        <f t="shared" si="67"/>
        <v>,</v>
      </c>
      <c r="Y47" s="64">
        <f t="shared" si="68"/>
        <v>250</v>
      </c>
      <c r="Z47" s="56" t="str">
        <f t="shared" si="69"/>
        <v>)</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1:40" ht="24.5" outlineLevel="1" thickTop="1" thickBot="1" x14ac:dyDescent="0.55000000000000004">
      <c r="B48" t="s">
        <v>999</v>
      </c>
      <c r="C48" s="85" t="s">
        <v>1070</v>
      </c>
      <c r="D48" s="86" t="s">
        <v>1013</v>
      </c>
      <c r="E48" s="86" t="s">
        <v>1012</v>
      </c>
      <c r="F48" s="86"/>
      <c r="G48" s="86"/>
      <c r="H48" s="87"/>
      <c r="I48" s="87"/>
      <c r="J48" s="87"/>
      <c r="K48" s="87"/>
      <c r="L48" s="88" t="str">
        <f>IF(C48="","",_xlfn.CONCAT("            { line: ","""",C48,", ",M48:AN48,""", sC: ","""",B48,"""},"))</f>
        <v xml:space="preserve">            { line: "ENTRE TODAS LA MÁS BELLA., (La,m,20)", sC: "as"},</v>
      </c>
      <c r="M48" s="56" t="str">
        <f t="shared" si="57"/>
        <v>(</v>
      </c>
      <c r="N48" s="57" t="str">
        <f t="shared" si="58"/>
        <v>La</v>
      </c>
      <c r="O48" s="58" t="str">
        <f t="shared" si="59"/>
        <v>,</v>
      </c>
      <c r="P48" s="59" t="str">
        <f t="shared" si="60"/>
        <v>m</v>
      </c>
      <c r="Q48" s="60" t="str">
        <f t="shared" si="61"/>
        <v>,</v>
      </c>
      <c r="R48" s="61">
        <f t="shared" si="6"/>
        <v>20</v>
      </c>
      <c r="S48" s="56" t="str">
        <f t="shared" si="62"/>
        <v>)</v>
      </c>
      <c r="T48" s="62" t="str">
        <f t="shared" si="63"/>
        <v/>
      </c>
      <c r="U48" s="63" t="str">
        <f t="shared" si="64"/>
        <v/>
      </c>
      <c r="V48" s="64" t="str">
        <f t="shared" si="65"/>
        <v/>
      </c>
      <c r="W48" s="65" t="str">
        <f t="shared" si="66"/>
        <v/>
      </c>
      <c r="X48" s="64" t="str">
        <f t="shared" si="67"/>
        <v/>
      </c>
      <c r="Y48" s="64" t="str">
        <f t="shared" si="68"/>
        <v/>
      </c>
      <c r="Z48" s="56" t="str">
        <f t="shared" si="69"/>
        <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1:40" ht="24.5" outlineLevel="1" thickTop="1" thickBot="1" x14ac:dyDescent="0.55000000000000004">
      <c r="B49" t="s">
        <v>999</v>
      </c>
      <c r="C49" s="85" t="s">
        <v>1071</v>
      </c>
      <c r="D49" s="89" t="s">
        <v>1029</v>
      </c>
      <c r="E49" s="89" t="s">
        <v>1012</v>
      </c>
      <c r="F49" s="89" t="s">
        <v>1013</v>
      </c>
      <c r="G49" s="89" t="s">
        <v>1012</v>
      </c>
      <c r="H49" s="90"/>
      <c r="I49" s="90"/>
      <c r="J49" s="90"/>
      <c r="K49" s="90"/>
      <c r="L49" s="88" t="str">
        <f>IF(C49="","",_xlfn.CONCAT("            { line: ","""",C49,", ",M49:AN49,""", sC: ","""",B49,"""},"))</f>
        <v xml:space="preserve">            { line: "SALVE, ETERNA DONCELLA,, (Re,m,22)(La,m,250)", sC: "as"},</v>
      </c>
      <c r="M49" s="56" t="str">
        <f t="shared" si="57"/>
        <v>(</v>
      </c>
      <c r="N49" s="57" t="str">
        <f t="shared" si="58"/>
        <v>Re</v>
      </c>
      <c r="O49" s="58" t="str">
        <f t="shared" si="59"/>
        <v>,</v>
      </c>
      <c r="P49" s="59" t="str">
        <f t="shared" si="60"/>
        <v>m</v>
      </c>
      <c r="Q49" s="60" t="str">
        <f t="shared" si="61"/>
        <v>,</v>
      </c>
      <c r="R49" s="61">
        <f t="shared" si="6"/>
        <v>22</v>
      </c>
      <c r="S49" s="56" t="str">
        <f t="shared" si="62"/>
        <v>)</v>
      </c>
      <c r="T49" s="62" t="str">
        <f t="shared" si="63"/>
        <v>(</v>
      </c>
      <c r="U49" s="63" t="str">
        <f t="shared" si="64"/>
        <v>La</v>
      </c>
      <c r="V49" s="64" t="str">
        <f t="shared" si="65"/>
        <v>,</v>
      </c>
      <c r="W49" s="65" t="str">
        <f t="shared" si="66"/>
        <v>m</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4.5" outlineLevel="1" thickTop="1" thickBot="1" x14ac:dyDescent="0.55000000000000004">
      <c r="B50" t="s">
        <v>999</v>
      </c>
      <c r="C50" s="85" t="s">
        <v>1072</v>
      </c>
      <c r="D50" s="86" t="s">
        <v>1011</v>
      </c>
      <c r="E50" s="86">
        <v>7</v>
      </c>
      <c r="F50" s="86" t="s">
        <v>1013</v>
      </c>
      <c r="G50" s="86" t="s">
        <v>1012</v>
      </c>
      <c r="H50" s="87"/>
      <c r="I50" s="87"/>
      <c r="J50" s="87"/>
      <c r="K50" s="87"/>
      <c r="L50" s="88" t="str">
        <f>IF(C50="","",_xlfn.CONCAT("            { line: ","""",C50,", ",M50:AN50,""", sC: ","""",B50,"""},"))</f>
        <v xml:space="preserve">            { line: "RUEGA A CRISTO POR NOSOTROS., (Mi,7,20)(La,m,250)", sC: "as"},</v>
      </c>
      <c r="M50" s="56" t="str">
        <f t="shared" si="57"/>
        <v>(</v>
      </c>
      <c r="N50" s="57" t="str">
        <f t="shared" si="58"/>
        <v>Mi</v>
      </c>
      <c r="O50" s="58" t="str">
        <f t="shared" si="59"/>
        <v>,</v>
      </c>
      <c r="P50" s="59">
        <f t="shared" si="60"/>
        <v>7</v>
      </c>
      <c r="Q50" s="60" t="str">
        <f t="shared" si="61"/>
        <v>,</v>
      </c>
      <c r="R50" s="61">
        <f t="shared" si="6"/>
        <v>20</v>
      </c>
      <c r="S50" s="56" t="str">
        <f t="shared" si="62"/>
        <v>)</v>
      </c>
      <c r="T50" s="62" t="str">
        <f t="shared" si="63"/>
        <v>(</v>
      </c>
      <c r="U50" s="63" t="str">
        <f t="shared" si="64"/>
        <v>La</v>
      </c>
      <c r="V50" s="64" t="str">
        <f t="shared" si="65"/>
        <v>,</v>
      </c>
      <c r="W50" s="65" t="str">
        <f t="shared" si="66"/>
        <v>m</v>
      </c>
      <c r="X50" s="64" t="str">
        <f t="shared" si="67"/>
        <v>,</v>
      </c>
      <c r="Y50" s="64">
        <f t="shared" si="68"/>
        <v>250</v>
      </c>
      <c r="Z50" s="56" t="str">
        <f t="shared" si="69"/>
        <v>)</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4.5" outlineLevel="1" thickTop="1" thickBot="1" x14ac:dyDescent="0.55000000000000004">
      <c r="B51" t="s">
        <v>999</v>
      </c>
      <c r="C51" s="85" t="s">
        <v>1071</v>
      </c>
      <c r="D51" s="89" t="s">
        <v>1029</v>
      </c>
      <c r="E51" s="89" t="s">
        <v>1012</v>
      </c>
      <c r="F51" s="89" t="s">
        <v>1013</v>
      </c>
      <c r="G51" s="89" t="s">
        <v>1012</v>
      </c>
      <c r="H51" s="90"/>
      <c r="I51" s="90"/>
      <c r="J51" s="90"/>
      <c r="K51" s="90"/>
      <c r="L51" s="88" t="str">
        <f>IF(C51="","",_xlfn.CONCAT("            { line: ","""",C51,", ",M51:AN51,""", sC: ","""",B51,"""},"))</f>
        <v xml:space="preserve">            { line: "SALVE, ETERNA DONCELLA,, (Re,m,22)(La,m,250)", sC: "as"},</v>
      </c>
      <c r="M51" s="56" t="str">
        <f t="shared" si="57"/>
        <v>(</v>
      </c>
      <c r="N51" s="57" t="str">
        <f t="shared" si="58"/>
        <v>Re</v>
      </c>
      <c r="O51" s="58" t="str">
        <f t="shared" si="59"/>
        <v>,</v>
      </c>
      <c r="P51" s="59" t="str">
        <f t="shared" si="60"/>
        <v>m</v>
      </c>
      <c r="Q51" s="60" t="str">
        <f t="shared" si="61"/>
        <v>,</v>
      </c>
      <c r="R51" s="61">
        <f t="shared" si="6"/>
        <v>22</v>
      </c>
      <c r="S51" s="56" t="str">
        <f t="shared" si="62"/>
        <v>)</v>
      </c>
      <c r="T51" s="62" t="str">
        <f t="shared" si="63"/>
        <v>(</v>
      </c>
      <c r="U51" s="63" t="str">
        <f t="shared" si="64"/>
        <v>La</v>
      </c>
      <c r="V51" s="64" t="str">
        <f t="shared" si="65"/>
        <v>,</v>
      </c>
      <c r="W51" s="65" t="str">
        <f t="shared" si="66"/>
        <v>m</v>
      </c>
      <c r="X51" s="64" t="str">
        <f t="shared" si="67"/>
        <v>,</v>
      </c>
      <c r="Y51" s="64">
        <f t="shared" si="68"/>
        <v>250</v>
      </c>
      <c r="Z51" s="56" t="str">
        <f t="shared" si="69"/>
        <v>)</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4.5" outlineLevel="1" thickTop="1" thickBot="1" x14ac:dyDescent="0.55000000000000004">
      <c r="B52" t="s">
        <v>999</v>
      </c>
      <c r="C52" s="93" t="s">
        <v>1072</v>
      </c>
      <c r="D52" s="83" t="s">
        <v>1011</v>
      </c>
      <c r="E52" s="83">
        <v>7</v>
      </c>
      <c r="F52" s="83" t="s">
        <v>1013</v>
      </c>
      <c r="G52" s="83" t="s">
        <v>1012</v>
      </c>
      <c r="H52" s="83"/>
      <c r="I52" s="83"/>
      <c r="J52" s="83"/>
      <c r="K52" s="83"/>
      <c r="L52" s="94" t="str">
        <f>IF(C52="","",_xlfn.CONCAT("            { line: ","""",C52,", ",M52:AN52,""", sC: ","""",B52,"""},  ]},"))</f>
        <v xml:space="preserve">            { line: "RUEGA A CRISTO POR NOSOTROS., (Mi,7,20)(La,m,250)", sC: "as"},  ]},</v>
      </c>
      <c r="M52" s="56" t="str">
        <f t="shared" si="57"/>
        <v>(</v>
      </c>
      <c r="N52" s="57" t="str">
        <f t="shared" si="58"/>
        <v>Mi</v>
      </c>
      <c r="O52" s="58" t="str">
        <f t="shared" si="59"/>
        <v>,</v>
      </c>
      <c r="P52" s="59">
        <f t="shared" si="60"/>
        <v>7</v>
      </c>
      <c r="Q52" s="60" t="str">
        <f t="shared" si="61"/>
        <v>,</v>
      </c>
      <c r="R52" s="61">
        <f t="shared" si="6"/>
        <v>20</v>
      </c>
      <c r="S52" s="56" t="str">
        <f t="shared" si="62"/>
        <v>)</v>
      </c>
      <c r="T52" s="62" t="str">
        <f t="shared" si="63"/>
        <v>(</v>
      </c>
      <c r="U52" s="63" t="str">
        <f t="shared" si="64"/>
        <v>La</v>
      </c>
      <c r="V52" s="64" t="str">
        <f t="shared" si="65"/>
        <v>,</v>
      </c>
      <c r="W52" s="65" t="str">
        <f t="shared" si="66"/>
        <v>m</v>
      </c>
      <c r="X52" s="64" t="str">
        <f t="shared" si="67"/>
        <v>,</v>
      </c>
      <c r="Y52" s="64">
        <f t="shared" si="68"/>
        <v>250</v>
      </c>
      <c r="Z52" s="56" t="str">
        <f t="shared" si="69"/>
        <v>)</v>
      </c>
      <c r="AA52" s="66" t="str">
        <f t="shared" si="70"/>
        <v/>
      </c>
      <c r="AB52" s="57" t="str">
        <f t="shared" si="71"/>
        <v/>
      </c>
      <c r="AC52" s="67" t="str">
        <f t="shared" si="72"/>
        <v/>
      </c>
      <c r="AD52" s="59" t="str">
        <f t="shared" si="73"/>
        <v/>
      </c>
      <c r="AE52" s="68" t="str">
        <f t="shared" si="74"/>
        <v/>
      </c>
      <c r="AF52" s="61" t="str">
        <f t="shared" si="75"/>
        <v/>
      </c>
      <c r="AG52" s="61" t="str">
        <f t="shared" si="76"/>
        <v/>
      </c>
      <c r="AH52" s="69" t="str">
        <f t="shared" si="77"/>
        <v/>
      </c>
      <c r="AI52" s="70" t="str">
        <f t="shared" si="78"/>
        <v/>
      </c>
      <c r="AJ52" s="64" t="str">
        <f t="shared" si="79"/>
        <v/>
      </c>
      <c r="AK52" s="64" t="str">
        <f t="shared" si="80"/>
        <v/>
      </c>
      <c r="AL52" s="64" t="str">
        <f t="shared" si="81"/>
        <v/>
      </c>
      <c r="AM52" s="64" t="str">
        <f t="shared" si="82"/>
        <v/>
      </c>
      <c r="AN52" s="64" t="str">
        <f t="shared" si="83"/>
        <v/>
      </c>
    </row>
    <row r="53" spans="1:40" ht="26.5" outlineLevel="1" thickTop="1" thickBot="1" x14ac:dyDescent="0.55000000000000004">
      <c r="A53" s="73"/>
      <c r="B53" s="73"/>
      <c r="C53" s="73"/>
      <c r="D53" s="74"/>
      <c r="E53" s="74"/>
      <c r="F53" s="74"/>
      <c r="G53" s="74"/>
      <c r="H53" s="74"/>
      <c r="I53" s="74"/>
      <c r="J53" s="74"/>
      <c r="K53" s="74"/>
      <c r="L53" s="75" t="s">
        <v>993</v>
      </c>
      <c r="M53" s="56"/>
      <c r="N53" s="57"/>
      <c r="O53" s="58"/>
      <c r="P53" s="59"/>
      <c r="Q53" s="60"/>
      <c r="R53" s="61" t="str">
        <f t="shared" si="6"/>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36.5" thickTop="1" thickBot="1" x14ac:dyDescent="0.55000000000000004">
      <c r="A54" s="76"/>
      <c r="B54" s="76"/>
      <c r="C54" s="76" t="s">
        <v>1031</v>
      </c>
      <c r="D54" s="77"/>
      <c r="E54" s="77"/>
      <c r="F54" s="77"/>
      <c r="G54" s="77"/>
      <c r="H54" s="77"/>
      <c r="I54" s="77"/>
      <c r="J54" s="77"/>
      <c r="K54" s="77"/>
      <c r="L54" s="50" t="s">
        <v>994</v>
      </c>
      <c r="M54" s="104"/>
      <c r="N54" s="57"/>
      <c r="O54" s="105"/>
      <c r="P54" s="59"/>
      <c r="Q54" s="106"/>
      <c r="R54" s="61" t="str">
        <f t="shared" si="6"/>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5" hidden="1" outlineLevel="1" thickTop="1" thickBot="1" x14ac:dyDescent="0.55000000000000004">
      <c r="C55" s="113"/>
      <c r="D55" s="112"/>
      <c r="E55" s="52"/>
      <c r="F55" s="53"/>
      <c r="G55" s="53"/>
      <c r="H55" s="52"/>
      <c r="I55" s="52"/>
      <c r="J55" s="54"/>
      <c r="K55" s="54"/>
      <c r="L55" s="55" t="str">
        <f t="shared" ref="L55:L88" si="84">IF(C55="","",_xlfn.CONCAT("            { line: ","""",C55,", ",M55:AN55,""", sC: ","""",B55,"""},"))</f>
        <v/>
      </c>
      <c r="M55" s="56" t="str">
        <f t="shared" ref="M55:M90" si="85">IF(N55="","","(")</f>
        <v/>
      </c>
      <c r="N55" s="57" t="str">
        <f t="shared" si="2"/>
        <v/>
      </c>
      <c r="O55" s="58" t="str">
        <f t="shared" ref="O55:O90" si="86">IF(N55="","",",")</f>
        <v/>
      </c>
      <c r="P55" s="59" t="str">
        <f t="shared" si="4"/>
        <v/>
      </c>
      <c r="Q55" s="60" t="str">
        <f t="shared" ref="Q55:Q90" si="87">IF(N55="","",",")</f>
        <v/>
      </c>
      <c r="R55" s="61" t="str">
        <f t="shared" si="6"/>
        <v/>
      </c>
      <c r="S55" s="56" t="str">
        <f t="shared" ref="S55:S90" si="88">IF(N55="","",")")</f>
        <v/>
      </c>
      <c r="T55" s="62" t="str">
        <f t="shared" ref="T55:T90" si="89">IF(U55="","","(")</f>
        <v/>
      </c>
      <c r="U55" s="63" t="str">
        <f t="shared" si="9"/>
        <v/>
      </c>
      <c r="V55" s="64" t="str">
        <f t="shared" ref="V55:V90" si="90">IF(U55="","",",")</f>
        <v/>
      </c>
      <c r="W55" s="65" t="str">
        <f t="shared" si="11"/>
        <v/>
      </c>
      <c r="X55" s="64" t="str">
        <f t="shared" ref="X55:X90" si="91">IF(U55="","",",")</f>
        <v/>
      </c>
      <c r="Y55" s="64" t="str">
        <f t="shared" ref="Y55:Y90" si="92">IF(U55="","",250)</f>
        <v/>
      </c>
      <c r="Z55" s="56" t="str">
        <f t="shared" ref="Z55:Z90" si="93">IF(U55="","",")")</f>
        <v/>
      </c>
      <c r="AA55" s="66" t="str">
        <f t="shared" ref="AA55:AA90" si="94">IF(AB55="","","(")</f>
        <v/>
      </c>
      <c r="AB55" s="57" t="str">
        <f t="shared" si="16"/>
        <v/>
      </c>
      <c r="AC55" s="67" t="str">
        <f t="shared" ref="AC55:AC90" si="95">IF(AB55="","",",")</f>
        <v/>
      </c>
      <c r="AD55" s="59" t="str">
        <f t="shared" ref="AD55:AD90" si="96">IF(I55="","",I55)</f>
        <v/>
      </c>
      <c r="AE55" s="68" t="str">
        <f t="shared" ref="AE55:AE90" si="97">IF(AB55="","",",")</f>
        <v/>
      </c>
      <c r="AF55" s="61" t="str">
        <f t="shared" ref="AF55:AF90" si="98">IF(AB55="","",350)</f>
        <v/>
      </c>
      <c r="AG55" s="61" t="str">
        <f t="shared" ref="AG55:AG90" si="99">IF(AB55="","",")")</f>
        <v/>
      </c>
      <c r="AH55" s="69" t="str">
        <f t="shared" ref="AH55:AH90" si="100">IF(AI55="","","(")</f>
        <v/>
      </c>
      <c r="AI55" s="70" t="str">
        <f t="shared" si="23"/>
        <v/>
      </c>
      <c r="AJ55" s="64" t="str">
        <f t="shared" ref="AJ55:AJ90" si="101">IF(AI55="","",",")</f>
        <v/>
      </c>
      <c r="AK55" s="64" t="str">
        <f t="shared" ref="AK55:AK90" si="102">IF(K55="","",K55)</f>
        <v/>
      </c>
      <c r="AL55" s="64" t="str">
        <f t="shared" ref="AL55:AL90" si="103">IF(AI55="","",",")</f>
        <v/>
      </c>
      <c r="AM55" s="64" t="str">
        <f t="shared" ref="AM55:AM90" si="104">IF(AI55="","",450)</f>
        <v/>
      </c>
      <c r="AN55" s="64" t="str">
        <f t="shared" ref="AN55:AN90" si="105">IF(AI55="","",")")</f>
        <v/>
      </c>
    </row>
    <row r="56" spans="1:40" ht="24.5" hidden="1" outlineLevel="1" thickTop="1" thickBot="1" x14ac:dyDescent="0.55000000000000004">
      <c r="C56" s="113"/>
      <c r="D56" s="112"/>
      <c r="E56" s="52"/>
      <c r="F56" s="53"/>
      <c r="G56" s="53"/>
      <c r="H56" s="52"/>
      <c r="I56" s="52"/>
      <c r="J56" s="54"/>
      <c r="K56" s="54"/>
      <c r="L56" s="55" t="str">
        <f t="shared" si="84"/>
        <v/>
      </c>
      <c r="M56" s="56" t="str">
        <f t="shared" si="85"/>
        <v/>
      </c>
      <c r="N56" s="57" t="str">
        <f t="shared" si="2"/>
        <v/>
      </c>
      <c r="O56" s="58" t="str">
        <f t="shared" si="86"/>
        <v/>
      </c>
      <c r="P56" s="59" t="str">
        <f t="shared" si="4"/>
        <v/>
      </c>
      <c r="Q56" s="60" t="str">
        <f t="shared" si="87"/>
        <v/>
      </c>
      <c r="R56" s="61" t="str">
        <f t="shared" si="6"/>
        <v/>
      </c>
      <c r="S56" s="56" t="str">
        <f t="shared" si="88"/>
        <v/>
      </c>
      <c r="T56" s="62" t="str">
        <f t="shared" si="89"/>
        <v/>
      </c>
      <c r="U56" s="63" t="str">
        <f t="shared" si="9"/>
        <v/>
      </c>
      <c r="V56" s="64" t="str">
        <f t="shared" si="90"/>
        <v/>
      </c>
      <c r="W56" s="65" t="str">
        <f t="shared" si="11"/>
        <v/>
      </c>
      <c r="X56" s="64" t="str">
        <f t="shared" si="91"/>
        <v/>
      </c>
      <c r="Y56" s="64" t="str">
        <f t="shared" si="92"/>
        <v/>
      </c>
      <c r="Z56" s="56" t="str">
        <f t="shared" si="93"/>
        <v/>
      </c>
      <c r="AA56" s="66" t="str">
        <f t="shared" si="94"/>
        <v/>
      </c>
      <c r="AB56" s="57" t="str">
        <f t="shared" si="16"/>
        <v/>
      </c>
      <c r="AC56" s="67" t="str">
        <f t="shared" si="95"/>
        <v/>
      </c>
      <c r="AD56" s="59" t="str">
        <f t="shared" si="96"/>
        <v/>
      </c>
      <c r="AE56" s="68" t="str">
        <f t="shared" si="97"/>
        <v/>
      </c>
      <c r="AF56" s="61" t="str">
        <f t="shared" si="98"/>
        <v/>
      </c>
      <c r="AG56" s="61" t="str">
        <f t="shared" si="99"/>
        <v/>
      </c>
      <c r="AH56" s="69" t="str">
        <f t="shared" si="100"/>
        <v/>
      </c>
      <c r="AI56" s="70" t="str">
        <f t="shared" si="23"/>
        <v/>
      </c>
      <c r="AJ56" s="64" t="str">
        <f t="shared" si="101"/>
        <v/>
      </c>
      <c r="AK56" s="64" t="str">
        <f t="shared" si="102"/>
        <v/>
      </c>
      <c r="AL56" s="64" t="str">
        <f t="shared" si="103"/>
        <v/>
      </c>
      <c r="AM56" s="64" t="str">
        <f t="shared" si="104"/>
        <v/>
      </c>
      <c r="AN56" s="64" t="str">
        <f t="shared" si="105"/>
        <v/>
      </c>
    </row>
    <row r="57" spans="1:40" ht="24.5" hidden="1" outlineLevel="1" thickTop="1" thickBot="1" x14ac:dyDescent="0.55000000000000004">
      <c r="C57" s="113"/>
      <c r="D57" s="112"/>
      <c r="E57" s="52"/>
      <c r="F57" s="53"/>
      <c r="G57" s="53"/>
      <c r="H57" s="52"/>
      <c r="I57" s="52"/>
      <c r="J57" s="54"/>
      <c r="K57" s="54"/>
      <c r="L57" s="55" t="str">
        <f t="shared" si="84"/>
        <v/>
      </c>
      <c r="M57" s="56" t="str">
        <f t="shared" si="85"/>
        <v/>
      </c>
      <c r="N57" s="57" t="str">
        <f t="shared" si="2"/>
        <v/>
      </c>
      <c r="O57" s="58" t="str">
        <f t="shared" si="86"/>
        <v/>
      </c>
      <c r="P57" s="59" t="str">
        <f t="shared" si="4"/>
        <v/>
      </c>
      <c r="Q57" s="60" t="str">
        <f t="shared" si="87"/>
        <v/>
      </c>
      <c r="R57" s="61" t="str">
        <f t="shared" si="6"/>
        <v/>
      </c>
      <c r="S57" s="56" t="str">
        <f t="shared" si="88"/>
        <v/>
      </c>
      <c r="T57" s="62" t="str">
        <f t="shared" si="89"/>
        <v/>
      </c>
      <c r="U57" s="63" t="str">
        <f t="shared" si="9"/>
        <v/>
      </c>
      <c r="V57" s="64" t="str">
        <f t="shared" si="90"/>
        <v/>
      </c>
      <c r="W57" s="65" t="str">
        <f t="shared" si="11"/>
        <v/>
      </c>
      <c r="X57" s="64" t="str">
        <f t="shared" si="91"/>
        <v/>
      </c>
      <c r="Y57" s="64" t="str">
        <f t="shared" si="92"/>
        <v/>
      </c>
      <c r="Z57" s="56" t="str">
        <f t="shared" si="93"/>
        <v/>
      </c>
      <c r="AA57" s="66" t="str">
        <f t="shared" si="94"/>
        <v/>
      </c>
      <c r="AB57" s="57" t="str">
        <f t="shared" si="16"/>
        <v/>
      </c>
      <c r="AC57" s="67" t="str">
        <f t="shared" si="95"/>
        <v/>
      </c>
      <c r="AD57" s="59" t="str">
        <f t="shared" si="96"/>
        <v/>
      </c>
      <c r="AE57" s="68" t="str">
        <f t="shared" si="97"/>
        <v/>
      </c>
      <c r="AF57" s="61" t="str">
        <f t="shared" si="98"/>
        <v/>
      </c>
      <c r="AG57" s="61" t="str">
        <f t="shared" si="99"/>
        <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4.5" hidden="1" outlineLevel="1" thickTop="1" thickBot="1" x14ac:dyDescent="0.55000000000000004">
      <c r="C58" s="113"/>
      <c r="D58" s="112"/>
      <c r="E58" s="52"/>
      <c r="F58" s="53"/>
      <c r="G58" s="53"/>
      <c r="H58" s="52"/>
      <c r="I58" s="52"/>
      <c r="J58" s="54"/>
      <c r="K58" s="54"/>
      <c r="L58" s="55" t="str">
        <f t="shared" si="84"/>
        <v/>
      </c>
      <c r="M58" s="56" t="str">
        <f t="shared" si="85"/>
        <v/>
      </c>
      <c r="N58" s="57" t="str">
        <f t="shared" si="2"/>
        <v/>
      </c>
      <c r="O58" s="58" t="str">
        <f t="shared" si="86"/>
        <v/>
      </c>
      <c r="P58" s="59" t="str">
        <f t="shared" si="4"/>
        <v/>
      </c>
      <c r="Q58" s="60" t="str">
        <f t="shared" si="87"/>
        <v/>
      </c>
      <c r="R58" s="61" t="str">
        <f t="shared" si="6"/>
        <v/>
      </c>
      <c r="S58" s="56" t="str">
        <f t="shared" si="88"/>
        <v/>
      </c>
      <c r="T58" s="62" t="str">
        <f t="shared" si="89"/>
        <v/>
      </c>
      <c r="U58" s="63" t="str">
        <f t="shared" si="9"/>
        <v/>
      </c>
      <c r="V58" s="64" t="str">
        <f t="shared" si="90"/>
        <v/>
      </c>
      <c r="W58" s="65" t="str">
        <f t="shared" si="11"/>
        <v/>
      </c>
      <c r="X58" s="64" t="str">
        <f t="shared" si="91"/>
        <v/>
      </c>
      <c r="Y58" s="64" t="str">
        <f t="shared" si="92"/>
        <v/>
      </c>
      <c r="Z58" s="56" t="str">
        <f t="shared" si="93"/>
        <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4.5" hidden="1" outlineLevel="1" thickTop="1" thickBot="1" x14ac:dyDescent="0.55000000000000004">
      <c r="C59" s="113"/>
      <c r="D59" s="112"/>
      <c r="E59" s="52"/>
      <c r="F59" s="53"/>
      <c r="G59" s="53"/>
      <c r="H59" s="52"/>
      <c r="I59" s="52"/>
      <c r="J59" s="54"/>
      <c r="K59" s="54"/>
      <c r="L59" s="78" t="str">
        <f t="shared" si="84"/>
        <v/>
      </c>
      <c r="M59" s="56" t="str">
        <f t="shared" si="85"/>
        <v/>
      </c>
      <c r="N59" s="57" t="str">
        <f t="shared" si="2"/>
        <v/>
      </c>
      <c r="O59" s="58" t="str">
        <f t="shared" si="86"/>
        <v/>
      </c>
      <c r="P59" s="59" t="str">
        <f t="shared" si="4"/>
        <v/>
      </c>
      <c r="Q59" s="60" t="str">
        <f t="shared" si="87"/>
        <v/>
      </c>
      <c r="R59" s="61" t="str">
        <f t="shared" si="6"/>
        <v/>
      </c>
      <c r="S59" s="56" t="str">
        <f t="shared" si="88"/>
        <v/>
      </c>
      <c r="T59" s="62" t="str">
        <f t="shared" si="89"/>
        <v/>
      </c>
      <c r="U59" s="63" t="str">
        <f t="shared" si="9"/>
        <v/>
      </c>
      <c r="V59" s="64" t="str">
        <f t="shared" si="90"/>
        <v/>
      </c>
      <c r="W59" s="65" t="str">
        <f t="shared" si="11"/>
        <v/>
      </c>
      <c r="X59" s="64" t="str">
        <f t="shared" si="91"/>
        <v/>
      </c>
      <c r="Y59" s="64" t="str">
        <f t="shared" si="92"/>
        <v/>
      </c>
      <c r="Z59" s="56" t="str">
        <f t="shared" si="93"/>
        <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4.5" hidden="1" outlineLevel="1" thickTop="1" thickBot="1" x14ac:dyDescent="0.55000000000000004">
      <c r="C60" s="113"/>
      <c r="D60" s="112"/>
      <c r="E60" s="52"/>
      <c r="F60" s="53"/>
      <c r="G60" s="53"/>
      <c r="H60" s="52"/>
      <c r="I60" s="52"/>
      <c r="J60" s="54"/>
      <c r="K60" s="54"/>
      <c r="L60" s="78" t="str">
        <f t="shared" si="84"/>
        <v/>
      </c>
      <c r="M60" s="56" t="str">
        <f t="shared" si="85"/>
        <v/>
      </c>
      <c r="N60" s="57" t="str">
        <f t="shared" si="2"/>
        <v/>
      </c>
      <c r="O60" s="58" t="str">
        <f t="shared" si="86"/>
        <v/>
      </c>
      <c r="P60" s="59" t="str">
        <f t="shared" si="4"/>
        <v/>
      </c>
      <c r="Q60" s="60" t="str">
        <f t="shared" si="87"/>
        <v/>
      </c>
      <c r="R60" s="61" t="str">
        <f t="shared" si="6"/>
        <v/>
      </c>
      <c r="S60" s="56" t="str">
        <f t="shared" si="88"/>
        <v/>
      </c>
      <c r="T60" s="62" t="str">
        <f t="shared" si="89"/>
        <v/>
      </c>
      <c r="U60" s="63" t="str">
        <f t="shared" si="9"/>
        <v/>
      </c>
      <c r="V60" s="64" t="str">
        <f t="shared" si="90"/>
        <v/>
      </c>
      <c r="W60" s="65" t="str">
        <f t="shared" si="11"/>
        <v/>
      </c>
      <c r="X60" s="64" t="str">
        <f t="shared" si="91"/>
        <v/>
      </c>
      <c r="Y60" s="64" t="str">
        <f t="shared" si="92"/>
        <v/>
      </c>
      <c r="Z60" s="56" t="str">
        <f t="shared" si="93"/>
        <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4.5" hidden="1" outlineLevel="1" thickTop="1" thickBot="1" x14ac:dyDescent="0.55000000000000004">
      <c r="C61" s="113"/>
      <c r="D61" s="112"/>
      <c r="E61" s="52"/>
      <c r="F61" s="53"/>
      <c r="G61" s="53"/>
      <c r="H61" s="52"/>
      <c r="I61" s="52"/>
      <c r="J61" s="54"/>
      <c r="K61" s="54"/>
      <c r="L61" s="78" t="str">
        <f t="shared" si="84"/>
        <v/>
      </c>
      <c r="M61" s="56" t="str">
        <f t="shared" si="85"/>
        <v/>
      </c>
      <c r="N61" s="57" t="str">
        <f t="shared" si="2"/>
        <v/>
      </c>
      <c r="O61" s="58" t="str">
        <f t="shared" si="86"/>
        <v/>
      </c>
      <c r="P61" s="59" t="str">
        <f t="shared" si="4"/>
        <v/>
      </c>
      <c r="Q61" s="60" t="str">
        <f t="shared" si="87"/>
        <v/>
      </c>
      <c r="R61" s="61" t="str">
        <f t="shared" si="6"/>
        <v/>
      </c>
      <c r="S61" s="56" t="str">
        <f t="shared" si="88"/>
        <v/>
      </c>
      <c r="T61" s="62" t="str">
        <f t="shared" si="89"/>
        <v/>
      </c>
      <c r="U61" s="63" t="str">
        <f t="shared" si="9"/>
        <v/>
      </c>
      <c r="V61" s="64" t="str">
        <f t="shared" si="90"/>
        <v/>
      </c>
      <c r="W61" s="65" t="str">
        <f t="shared" si="11"/>
        <v/>
      </c>
      <c r="X61" s="64" t="str">
        <f t="shared" si="91"/>
        <v/>
      </c>
      <c r="Y61" s="64" t="str">
        <f t="shared" si="92"/>
        <v/>
      </c>
      <c r="Z61" s="56" t="str">
        <f t="shared" si="93"/>
        <v/>
      </c>
      <c r="AA61" s="66" t="str">
        <f t="shared" si="94"/>
        <v/>
      </c>
      <c r="AB61" s="57" t="str">
        <f t="shared" si="16"/>
        <v/>
      </c>
      <c r="AC61" s="67" t="str">
        <f t="shared" si="95"/>
        <v/>
      </c>
      <c r="AD61" s="59" t="str">
        <f t="shared" si="96"/>
        <v/>
      </c>
      <c r="AE61" s="68" t="str">
        <f t="shared" si="97"/>
        <v/>
      </c>
      <c r="AF61" s="61" t="str">
        <f t="shared" si="98"/>
        <v/>
      </c>
      <c r="AG61" s="61" t="str">
        <f t="shared" si="99"/>
        <v/>
      </c>
      <c r="AH61" s="69" t="str">
        <f t="shared" si="100"/>
        <v/>
      </c>
      <c r="AI61" s="70" t="str">
        <f t="shared" si="23"/>
        <v/>
      </c>
      <c r="AJ61" s="64" t="str">
        <f t="shared" si="101"/>
        <v/>
      </c>
      <c r="AK61" s="64" t="str">
        <f t="shared" si="102"/>
        <v/>
      </c>
      <c r="AL61" s="64" t="str">
        <f t="shared" si="103"/>
        <v/>
      </c>
      <c r="AM61" s="64" t="str">
        <f t="shared" si="104"/>
        <v/>
      </c>
      <c r="AN61" s="64" t="str">
        <f t="shared" si="105"/>
        <v/>
      </c>
    </row>
    <row r="62" spans="1:40" ht="24.5" hidden="1" outlineLevel="1" thickTop="1" thickBot="1" x14ac:dyDescent="0.55000000000000004">
      <c r="C62" s="113"/>
      <c r="D62" s="112"/>
      <c r="E62" s="52"/>
      <c r="F62" s="53"/>
      <c r="G62" s="53"/>
      <c r="H62" s="52"/>
      <c r="I62" s="52"/>
      <c r="J62" s="54"/>
      <c r="K62" s="54"/>
      <c r="L62" s="55" t="str">
        <f t="shared" si="84"/>
        <v/>
      </c>
      <c r="M62" s="56" t="str">
        <f t="shared" si="85"/>
        <v/>
      </c>
      <c r="N62" s="57" t="str">
        <f t="shared" si="2"/>
        <v/>
      </c>
      <c r="O62" s="58" t="str">
        <f t="shared" si="86"/>
        <v/>
      </c>
      <c r="P62" s="59" t="str">
        <f t="shared" si="4"/>
        <v/>
      </c>
      <c r="Q62" s="60" t="str">
        <f t="shared" si="87"/>
        <v/>
      </c>
      <c r="R62" s="61" t="str">
        <f t="shared" si="6"/>
        <v/>
      </c>
      <c r="S62" s="56" t="str">
        <f t="shared" si="88"/>
        <v/>
      </c>
      <c r="T62" s="62" t="str">
        <f t="shared" si="89"/>
        <v/>
      </c>
      <c r="U62" s="63" t="str">
        <f t="shared" si="9"/>
        <v/>
      </c>
      <c r="V62" s="64" t="str">
        <f t="shared" si="90"/>
        <v/>
      </c>
      <c r="W62" s="65" t="str">
        <f t="shared" si="11"/>
        <v/>
      </c>
      <c r="X62" s="64" t="str">
        <f t="shared" si="91"/>
        <v/>
      </c>
      <c r="Y62" s="64" t="str">
        <f t="shared" si="92"/>
        <v/>
      </c>
      <c r="Z62" s="56" t="str">
        <f t="shared" si="93"/>
        <v/>
      </c>
      <c r="AA62" s="66" t="str">
        <f t="shared" si="94"/>
        <v/>
      </c>
      <c r="AB62" s="57" t="str">
        <f t="shared" si="16"/>
        <v/>
      </c>
      <c r="AC62" s="67" t="str">
        <f t="shared" si="95"/>
        <v/>
      </c>
      <c r="AD62" s="59" t="str">
        <f t="shared" si="96"/>
        <v/>
      </c>
      <c r="AE62" s="68" t="str">
        <f t="shared" si="97"/>
        <v/>
      </c>
      <c r="AF62" s="61" t="str">
        <f t="shared" si="98"/>
        <v/>
      </c>
      <c r="AG62" s="61" t="str">
        <f t="shared" si="99"/>
        <v/>
      </c>
      <c r="AH62" s="69" t="str">
        <f t="shared" si="100"/>
        <v/>
      </c>
      <c r="AI62" s="70" t="str">
        <f t="shared" si="23"/>
        <v/>
      </c>
      <c r="AJ62" s="64" t="str">
        <f t="shared" si="101"/>
        <v/>
      </c>
      <c r="AK62" s="64" t="str">
        <f t="shared" si="102"/>
        <v/>
      </c>
      <c r="AL62" s="64" t="str">
        <f t="shared" si="103"/>
        <v/>
      </c>
      <c r="AM62" s="64" t="str">
        <f t="shared" si="104"/>
        <v/>
      </c>
      <c r="AN62" s="64" t="str">
        <f t="shared" si="105"/>
        <v/>
      </c>
    </row>
    <row r="63" spans="1:40" ht="24.5" hidden="1" outlineLevel="1" thickTop="1" thickBot="1" x14ac:dyDescent="0.55000000000000004">
      <c r="C63" s="113"/>
      <c r="D63" s="112"/>
      <c r="E63" s="52"/>
      <c r="F63" s="53"/>
      <c r="G63" s="53"/>
      <c r="H63" s="52"/>
      <c r="I63" s="52"/>
      <c r="J63" s="54"/>
      <c r="K63" s="54"/>
      <c r="L63" s="55" t="str">
        <f t="shared" si="84"/>
        <v/>
      </c>
      <c r="M63" s="56" t="str">
        <f t="shared" si="85"/>
        <v/>
      </c>
      <c r="N63" s="57" t="str">
        <f t="shared" si="2"/>
        <v/>
      </c>
      <c r="O63" s="58" t="str">
        <f t="shared" si="86"/>
        <v/>
      </c>
      <c r="P63" s="59" t="str">
        <f t="shared" si="4"/>
        <v/>
      </c>
      <c r="Q63" s="60" t="str">
        <f t="shared" si="87"/>
        <v/>
      </c>
      <c r="R63" s="61" t="str">
        <f t="shared" si="6"/>
        <v/>
      </c>
      <c r="S63" s="56" t="str">
        <f t="shared" si="88"/>
        <v/>
      </c>
      <c r="T63" s="62" t="str">
        <f t="shared" si="89"/>
        <v/>
      </c>
      <c r="U63" s="63" t="str">
        <f t="shared" si="9"/>
        <v/>
      </c>
      <c r="V63" s="64" t="str">
        <f t="shared" si="90"/>
        <v/>
      </c>
      <c r="W63" s="65" t="str">
        <f t="shared" si="11"/>
        <v/>
      </c>
      <c r="X63" s="64" t="str">
        <f t="shared" si="91"/>
        <v/>
      </c>
      <c r="Y63" s="64" t="str">
        <f t="shared" si="92"/>
        <v/>
      </c>
      <c r="Z63" s="56" t="str">
        <f t="shared" si="93"/>
        <v/>
      </c>
      <c r="AA63" s="66" t="str">
        <f t="shared" si="94"/>
        <v/>
      </c>
      <c r="AB63" s="57" t="str">
        <f t="shared" si="16"/>
        <v/>
      </c>
      <c r="AC63" s="67" t="str">
        <f t="shared" si="95"/>
        <v/>
      </c>
      <c r="AD63" s="59" t="str">
        <f t="shared" si="96"/>
        <v/>
      </c>
      <c r="AE63" s="68" t="str">
        <f t="shared" si="97"/>
        <v/>
      </c>
      <c r="AF63" s="61" t="str">
        <f t="shared" si="98"/>
        <v/>
      </c>
      <c r="AG63" s="61" t="str">
        <f t="shared" si="99"/>
        <v/>
      </c>
      <c r="AH63" s="69" t="str">
        <f t="shared" si="100"/>
        <v/>
      </c>
      <c r="AI63" s="70" t="str">
        <f t="shared" si="23"/>
        <v/>
      </c>
      <c r="AJ63" s="64" t="str">
        <f t="shared" si="101"/>
        <v/>
      </c>
      <c r="AK63" s="64" t="str">
        <f t="shared" si="102"/>
        <v/>
      </c>
      <c r="AL63" s="64" t="str">
        <f t="shared" si="103"/>
        <v/>
      </c>
      <c r="AM63" s="64" t="str">
        <f t="shared" si="104"/>
        <v/>
      </c>
      <c r="AN63" s="64" t="str">
        <f t="shared" si="105"/>
        <v/>
      </c>
    </row>
    <row r="64" spans="1:40" ht="24.5" hidden="1" outlineLevel="1" thickTop="1" thickBot="1" x14ac:dyDescent="0.55000000000000004">
      <c r="C64" s="113"/>
      <c r="D64" s="112"/>
      <c r="E64" s="52"/>
      <c r="F64" s="53"/>
      <c r="G64" s="53"/>
      <c r="H64" s="52"/>
      <c r="I64" s="52"/>
      <c r="J64" s="54"/>
      <c r="K64" s="54"/>
      <c r="L64" s="55" t="str">
        <f t="shared" si="84"/>
        <v/>
      </c>
      <c r="M64" s="56" t="str">
        <f t="shared" si="85"/>
        <v/>
      </c>
      <c r="N64" s="57" t="str">
        <f t="shared" si="2"/>
        <v/>
      </c>
      <c r="O64" s="58" t="str">
        <f t="shared" si="86"/>
        <v/>
      </c>
      <c r="P64" s="59" t="str">
        <f t="shared" si="4"/>
        <v/>
      </c>
      <c r="Q64" s="60" t="str">
        <f t="shared" si="87"/>
        <v/>
      </c>
      <c r="R64" s="61" t="str">
        <f t="shared" si="6"/>
        <v/>
      </c>
      <c r="S64" s="56" t="str">
        <f t="shared" si="88"/>
        <v/>
      </c>
      <c r="T64" s="62" t="str">
        <f t="shared" si="89"/>
        <v/>
      </c>
      <c r="U64" s="63" t="str">
        <f t="shared" si="9"/>
        <v/>
      </c>
      <c r="V64" s="64" t="str">
        <f t="shared" si="90"/>
        <v/>
      </c>
      <c r="W64" s="65" t="str">
        <f t="shared" si="11"/>
        <v/>
      </c>
      <c r="X64" s="64" t="str">
        <f t="shared" si="91"/>
        <v/>
      </c>
      <c r="Y64" s="64" t="str">
        <f t="shared" si="92"/>
        <v/>
      </c>
      <c r="Z64" s="56" t="str">
        <f t="shared" si="93"/>
        <v/>
      </c>
      <c r="AA64" s="66" t="str">
        <f t="shared" si="94"/>
        <v/>
      </c>
      <c r="AB64" s="57" t="str">
        <f t="shared" si="16"/>
        <v/>
      </c>
      <c r="AC64" s="67" t="str">
        <f t="shared" si="95"/>
        <v/>
      </c>
      <c r="AD64" s="59" t="str">
        <f t="shared" si="96"/>
        <v/>
      </c>
      <c r="AE64" s="68" t="str">
        <f t="shared" si="97"/>
        <v/>
      </c>
      <c r="AF64" s="61" t="str">
        <f t="shared" si="98"/>
        <v/>
      </c>
      <c r="AG64" s="61" t="str">
        <f t="shared" si="99"/>
        <v/>
      </c>
      <c r="AH64" s="69" t="str">
        <f t="shared" si="100"/>
        <v/>
      </c>
      <c r="AI64" s="70" t="str">
        <f t="shared" si="23"/>
        <v/>
      </c>
      <c r="AJ64" s="64" t="str">
        <f t="shared" si="101"/>
        <v/>
      </c>
      <c r="AK64" s="64" t="str">
        <f t="shared" si="102"/>
        <v/>
      </c>
      <c r="AL64" s="64" t="str">
        <f t="shared" si="103"/>
        <v/>
      </c>
      <c r="AM64" s="64" t="str">
        <f t="shared" si="104"/>
        <v/>
      </c>
      <c r="AN64" s="64" t="str">
        <f t="shared" si="105"/>
        <v/>
      </c>
    </row>
    <row r="65" spans="3:40" ht="24.5" hidden="1" outlineLevel="1" thickTop="1" thickBot="1" x14ac:dyDescent="0.55000000000000004">
      <c r="C65" s="113"/>
      <c r="D65" s="112"/>
      <c r="E65" s="52"/>
      <c r="F65" s="53"/>
      <c r="G65" s="53"/>
      <c r="H65" s="52"/>
      <c r="I65" s="52"/>
      <c r="J65" s="54"/>
      <c r="K65" s="54"/>
      <c r="L65" s="55" t="str">
        <f t="shared" si="84"/>
        <v/>
      </c>
      <c r="M65" s="56" t="str">
        <f t="shared" si="85"/>
        <v/>
      </c>
      <c r="N65" s="57" t="str">
        <f t="shared" si="2"/>
        <v/>
      </c>
      <c r="O65" s="58" t="str">
        <f t="shared" si="86"/>
        <v/>
      </c>
      <c r="P65" s="59" t="str">
        <f t="shared" si="4"/>
        <v/>
      </c>
      <c r="Q65" s="60" t="str">
        <f t="shared" si="87"/>
        <v/>
      </c>
      <c r="R65" s="61" t="str">
        <f t="shared" si="6"/>
        <v/>
      </c>
      <c r="S65" s="56" t="str">
        <f t="shared" si="88"/>
        <v/>
      </c>
      <c r="T65" s="62" t="str">
        <f t="shared" si="89"/>
        <v/>
      </c>
      <c r="U65" s="63" t="str">
        <f t="shared" si="9"/>
        <v/>
      </c>
      <c r="V65" s="64" t="str">
        <f t="shared" si="90"/>
        <v/>
      </c>
      <c r="W65" s="65" t="str">
        <f t="shared" si="11"/>
        <v/>
      </c>
      <c r="X65" s="64" t="str">
        <f t="shared" si="91"/>
        <v/>
      </c>
      <c r="Y65" s="64" t="str">
        <f t="shared" si="92"/>
        <v/>
      </c>
      <c r="Z65" s="56" t="str">
        <f t="shared" si="93"/>
        <v/>
      </c>
      <c r="AA65" s="66" t="str">
        <f t="shared" si="94"/>
        <v/>
      </c>
      <c r="AB65" s="57" t="str">
        <f t="shared" si="16"/>
        <v/>
      </c>
      <c r="AC65" s="67" t="str">
        <f t="shared" si="95"/>
        <v/>
      </c>
      <c r="AD65" s="59" t="str">
        <f t="shared" si="96"/>
        <v/>
      </c>
      <c r="AE65" s="68" t="str">
        <f t="shared" si="97"/>
        <v/>
      </c>
      <c r="AF65" s="61" t="str">
        <f t="shared" si="98"/>
        <v/>
      </c>
      <c r="AG65" s="61" t="str">
        <f t="shared" si="99"/>
        <v/>
      </c>
      <c r="AH65" s="69" t="str">
        <f t="shared" si="100"/>
        <v/>
      </c>
      <c r="AI65" s="70" t="str">
        <f t="shared" si="23"/>
        <v/>
      </c>
      <c r="AJ65" s="64" t="str">
        <f t="shared" si="101"/>
        <v/>
      </c>
      <c r="AK65" s="64" t="str">
        <f t="shared" si="102"/>
        <v/>
      </c>
      <c r="AL65" s="64" t="str">
        <f t="shared" si="103"/>
        <v/>
      </c>
      <c r="AM65" s="64" t="str">
        <f t="shared" si="104"/>
        <v/>
      </c>
      <c r="AN65" s="64" t="str">
        <f t="shared" si="105"/>
        <v/>
      </c>
    </row>
    <row r="66" spans="3:40" ht="24.5" hidden="1" outlineLevel="1" thickTop="1" thickBot="1" x14ac:dyDescent="0.55000000000000004">
      <c r="C66" s="113"/>
      <c r="D66" s="112"/>
      <c r="E66" s="52"/>
      <c r="F66" s="53"/>
      <c r="G66" s="53"/>
      <c r="H66" s="52"/>
      <c r="I66" s="52"/>
      <c r="J66" s="54"/>
      <c r="K66" s="54"/>
      <c r="L66" s="55" t="str">
        <f t="shared" si="84"/>
        <v/>
      </c>
      <c r="M66" s="56" t="str">
        <f t="shared" si="85"/>
        <v/>
      </c>
      <c r="N66" s="57" t="str">
        <f t="shared" si="2"/>
        <v/>
      </c>
      <c r="O66" s="58" t="str">
        <f t="shared" si="86"/>
        <v/>
      </c>
      <c r="P66" s="59" t="str">
        <f t="shared" si="4"/>
        <v/>
      </c>
      <c r="Q66" s="60" t="str">
        <f t="shared" si="87"/>
        <v/>
      </c>
      <c r="R66" s="61" t="str">
        <f t="shared" si="6"/>
        <v/>
      </c>
      <c r="S66" s="56" t="str">
        <f t="shared" si="88"/>
        <v/>
      </c>
      <c r="T66" s="62" t="str">
        <f t="shared" si="89"/>
        <v/>
      </c>
      <c r="U66" s="63" t="str">
        <f t="shared" si="9"/>
        <v/>
      </c>
      <c r="V66" s="64" t="str">
        <f t="shared" si="90"/>
        <v/>
      </c>
      <c r="W66" s="65" t="str">
        <f t="shared" si="11"/>
        <v/>
      </c>
      <c r="X66" s="64" t="str">
        <f t="shared" si="91"/>
        <v/>
      </c>
      <c r="Y66" s="64" t="str">
        <f t="shared" si="92"/>
        <v/>
      </c>
      <c r="Z66" s="56" t="str">
        <f t="shared" si="93"/>
        <v/>
      </c>
      <c r="AA66" s="66" t="str">
        <f t="shared" si="94"/>
        <v/>
      </c>
      <c r="AB66" s="57" t="str">
        <f t="shared" si="16"/>
        <v/>
      </c>
      <c r="AC66" s="67" t="str">
        <f t="shared" si="95"/>
        <v/>
      </c>
      <c r="AD66" s="59" t="str">
        <f t="shared" si="96"/>
        <v/>
      </c>
      <c r="AE66" s="68" t="str">
        <f t="shared" si="97"/>
        <v/>
      </c>
      <c r="AF66" s="61" t="str">
        <f t="shared" si="98"/>
        <v/>
      </c>
      <c r="AG66" s="61" t="str">
        <f t="shared" si="99"/>
        <v/>
      </c>
      <c r="AH66" s="69" t="str">
        <f t="shared" si="100"/>
        <v/>
      </c>
      <c r="AI66" s="70" t="str">
        <f t="shared" si="23"/>
        <v/>
      </c>
      <c r="AJ66" s="64" t="str">
        <f t="shared" si="101"/>
        <v/>
      </c>
      <c r="AK66" s="64" t="str">
        <f t="shared" si="102"/>
        <v/>
      </c>
      <c r="AL66" s="64" t="str">
        <f t="shared" si="103"/>
        <v/>
      </c>
      <c r="AM66" s="64" t="str">
        <f t="shared" si="104"/>
        <v/>
      </c>
      <c r="AN66" s="64" t="str">
        <f t="shared" si="105"/>
        <v/>
      </c>
    </row>
    <row r="67" spans="3:40" ht="24.5" hidden="1" outlineLevel="1" thickTop="1" thickBot="1" x14ac:dyDescent="0.55000000000000004">
      <c r="C67" s="113"/>
      <c r="D67" s="112"/>
      <c r="E67" s="52"/>
      <c r="F67" s="53"/>
      <c r="G67" s="53"/>
      <c r="H67" s="52"/>
      <c r="I67" s="52"/>
      <c r="J67" s="54"/>
      <c r="K67" s="54"/>
      <c r="L67" s="55" t="str">
        <f t="shared" si="84"/>
        <v/>
      </c>
      <c r="M67" s="56" t="str">
        <f t="shared" si="85"/>
        <v/>
      </c>
      <c r="N67" s="57" t="str">
        <f t="shared" si="2"/>
        <v/>
      </c>
      <c r="O67" s="58" t="str">
        <f t="shared" si="86"/>
        <v/>
      </c>
      <c r="P67" s="59" t="str">
        <f t="shared" si="4"/>
        <v/>
      </c>
      <c r="Q67" s="60" t="str">
        <f t="shared" si="87"/>
        <v/>
      </c>
      <c r="R67" s="61" t="str">
        <f t="shared" si="6"/>
        <v/>
      </c>
      <c r="S67" s="56" t="str">
        <f t="shared" si="88"/>
        <v/>
      </c>
      <c r="T67" s="62" t="str">
        <f t="shared" si="89"/>
        <v/>
      </c>
      <c r="U67" s="63" t="str">
        <f t="shared" si="9"/>
        <v/>
      </c>
      <c r="V67" s="64" t="str">
        <f t="shared" si="90"/>
        <v/>
      </c>
      <c r="W67" s="65" t="str">
        <f t="shared" si="11"/>
        <v/>
      </c>
      <c r="X67" s="64" t="str">
        <f t="shared" si="91"/>
        <v/>
      </c>
      <c r="Y67" s="64" t="str">
        <f t="shared" si="92"/>
        <v/>
      </c>
      <c r="Z67" s="56" t="str">
        <f t="shared" si="93"/>
        <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3:40" ht="24.5" hidden="1" outlineLevel="1" thickTop="1" thickBot="1" x14ac:dyDescent="0.55000000000000004">
      <c r="C68" s="113"/>
      <c r="D68" s="112"/>
      <c r="E68" s="52"/>
      <c r="F68" s="53"/>
      <c r="G68" s="53"/>
      <c r="H68" s="52"/>
      <c r="I68" s="52"/>
      <c r="J68" s="54"/>
      <c r="K68" s="54"/>
      <c r="L68" s="78" t="str">
        <f t="shared" si="84"/>
        <v/>
      </c>
      <c r="M68" s="56" t="str">
        <f t="shared" si="85"/>
        <v/>
      </c>
      <c r="N68" s="57" t="str">
        <f t="shared" si="2"/>
        <v/>
      </c>
      <c r="O68" s="58" t="str">
        <f t="shared" si="86"/>
        <v/>
      </c>
      <c r="P68" s="59" t="str">
        <f t="shared" si="4"/>
        <v/>
      </c>
      <c r="Q68" s="60" t="str">
        <f t="shared" si="87"/>
        <v/>
      </c>
      <c r="R68" s="61" t="str">
        <f t="shared" si="6"/>
        <v/>
      </c>
      <c r="S68" s="56" t="str">
        <f t="shared" si="88"/>
        <v/>
      </c>
      <c r="T68" s="62" t="str">
        <f t="shared" si="89"/>
        <v/>
      </c>
      <c r="U68" s="63" t="str">
        <f t="shared" si="9"/>
        <v/>
      </c>
      <c r="V68" s="64" t="str">
        <f t="shared" si="90"/>
        <v/>
      </c>
      <c r="W68" s="65" t="str">
        <f t="shared" si="11"/>
        <v/>
      </c>
      <c r="X68" s="64" t="str">
        <f t="shared" si="91"/>
        <v/>
      </c>
      <c r="Y68" s="64" t="str">
        <f t="shared" si="92"/>
        <v/>
      </c>
      <c r="Z68" s="56" t="str">
        <f t="shared" si="93"/>
        <v/>
      </c>
      <c r="AA68" s="66" t="str">
        <f t="shared" si="94"/>
        <v/>
      </c>
      <c r="AB68" s="57" t="str">
        <f t="shared" si="16"/>
        <v/>
      </c>
      <c r="AC68" s="67" t="str">
        <f t="shared" si="95"/>
        <v/>
      </c>
      <c r="AD68" s="59" t="str">
        <f t="shared" si="96"/>
        <v/>
      </c>
      <c r="AE68" s="68" t="str">
        <f t="shared" si="97"/>
        <v/>
      </c>
      <c r="AF68" s="61" t="str">
        <f t="shared" si="98"/>
        <v/>
      </c>
      <c r="AG68" s="61" t="str">
        <f t="shared" si="99"/>
        <v/>
      </c>
      <c r="AH68" s="69" t="str">
        <f t="shared" si="100"/>
        <v/>
      </c>
      <c r="AI68" s="70" t="str">
        <f t="shared" si="23"/>
        <v/>
      </c>
      <c r="AJ68" s="64" t="str">
        <f t="shared" si="101"/>
        <v/>
      </c>
      <c r="AK68" s="64" t="str">
        <f t="shared" si="102"/>
        <v/>
      </c>
      <c r="AL68" s="64" t="str">
        <f t="shared" si="103"/>
        <v/>
      </c>
      <c r="AM68" s="64" t="str">
        <f t="shared" si="104"/>
        <v/>
      </c>
      <c r="AN68" s="64" t="str">
        <f t="shared" si="105"/>
        <v/>
      </c>
    </row>
    <row r="69" spans="3:40" ht="24.5" hidden="1" outlineLevel="1" thickTop="1" thickBot="1" x14ac:dyDescent="0.55000000000000004">
      <c r="C69" s="113"/>
      <c r="D69" s="112"/>
      <c r="E69" s="52"/>
      <c r="F69" s="53"/>
      <c r="G69" s="53"/>
      <c r="H69" s="52"/>
      <c r="I69" s="52"/>
      <c r="J69" s="54"/>
      <c r="K69" s="54"/>
      <c r="L69" s="78" t="str">
        <f t="shared" si="84"/>
        <v/>
      </c>
      <c r="M69" s="56" t="str">
        <f t="shared" si="85"/>
        <v/>
      </c>
      <c r="N69" s="57" t="str">
        <f t="shared" si="2"/>
        <v/>
      </c>
      <c r="O69" s="58" t="str">
        <f t="shared" si="86"/>
        <v/>
      </c>
      <c r="P69" s="59" t="str">
        <f t="shared" si="4"/>
        <v/>
      </c>
      <c r="Q69" s="60" t="str">
        <f t="shared" si="87"/>
        <v/>
      </c>
      <c r="R69" s="61" t="str">
        <f t="shared" si="6"/>
        <v/>
      </c>
      <c r="S69" s="56" t="str">
        <f t="shared" si="88"/>
        <v/>
      </c>
      <c r="T69" s="62" t="str">
        <f t="shared" si="89"/>
        <v/>
      </c>
      <c r="U69" s="63" t="str">
        <f t="shared" si="9"/>
        <v/>
      </c>
      <c r="V69" s="64" t="str">
        <f t="shared" si="90"/>
        <v/>
      </c>
      <c r="W69" s="65" t="str">
        <f t="shared" si="11"/>
        <v/>
      </c>
      <c r="X69" s="64" t="str">
        <f t="shared" si="91"/>
        <v/>
      </c>
      <c r="Y69" s="64" t="str">
        <f t="shared" si="92"/>
        <v/>
      </c>
      <c r="Z69" s="56" t="str">
        <f t="shared" si="93"/>
        <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3:40" ht="24.5" hidden="1" outlineLevel="1" thickTop="1" thickBot="1" x14ac:dyDescent="0.55000000000000004">
      <c r="C70" s="113"/>
      <c r="D70" s="112"/>
      <c r="E70" s="52"/>
      <c r="F70" s="53"/>
      <c r="G70" s="53"/>
      <c r="H70" s="52"/>
      <c r="I70" s="52"/>
      <c r="J70" s="54"/>
      <c r="K70" s="54"/>
      <c r="L70" s="78" t="str">
        <f t="shared" si="84"/>
        <v/>
      </c>
      <c r="M70" s="56" t="str">
        <f t="shared" si="85"/>
        <v/>
      </c>
      <c r="N70" s="57" t="str">
        <f t="shared" si="2"/>
        <v/>
      </c>
      <c r="O70" s="58" t="str">
        <f t="shared" si="86"/>
        <v/>
      </c>
      <c r="P70" s="59" t="str">
        <f t="shared" si="4"/>
        <v/>
      </c>
      <c r="Q70" s="60" t="str">
        <f t="shared" si="87"/>
        <v/>
      </c>
      <c r="R70" s="61" t="str">
        <f t="shared" si="6"/>
        <v/>
      </c>
      <c r="S70" s="56" t="str">
        <f t="shared" si="88"/>
        <v/>
      </c>
      <c r="T70" s="62" t="str">
        <f t="shared" si="89"/>
        <v/>
      </c>
      <c r="U70" s="63" t="str">
        <f t="shared" si="9"/>
        <v/>
      </c>
      <c r="V70" s="64" t="str">
        <f t="shared" si="90"/>
        <v/>
      </c>
      <c r="W70" s="65" t="str">
        <f t="shared" si="11"/>
        <v/>
      </c>
      <c r="X70" s="64" t="str">
        <f t="shared" si="91"/>
        <v/>
      </c>
      <c r="Y70" s="64" t="str">
        <f t="shared" si="92"/>
        <v/>
      </c>
      <c r="Z70" s="56" t="str">
        <f t="shared" si="93"/>
        <v/>
      </c>
      <c r="AA70" s="66" t="str">
        <f t="shared" si="94"/>
        <v/>
      </c>
      <c r="AB70" s="57" t="str">
        <f t="shared" si="16"/>
        <v/>
      </c>
      <c r="AC70" s="67" t="str">
        <f t="shared" si="95"/>
        <v/>
      </c>
      <c r="AD70" s="59" t="str">
        <f t="shared" si="96"/>
        <v/>
      </c>
      <c r="AE70" s="68" t="str">
        <f t="shared" si="97"/>
        <v/>
      </c>
      <c r="AF70" s="61" t="str">
        <f t="shared" si="98"/>
        <v/>
      </c>
      <c r="AG70" s="61" t="str">
        <f t="shared" si="99"/>
        <v/>
      </c>
      <c r="AH70" s="69" t="str">
        <f t="shared" si="100"/>
        <v/>
      </c>
      <c r="AI70" s="70" t="str">
        <f t="shared" si="23"/>
        <v/>
      </c>
      <c r="AJ70" s="64" t="str">
        <f t="shared" si="101"/>
        <v/>
      </c>
      <c r="AK70" s="64" t="str">
        <f t="shared" si="102"/>
        <v/>
      </c>
      <c r="AL70" s="64" t="str">
        <f t="shared" si="103"/>
        <v/>
      </c>
      <c r="AM70" s="64" t="str">
        <f t="shared" si="104"/>
        <v/>
      </c>
      <c r="AN70" s="64" t="str">
        <f t="shared" si="105"/>
        <v/>
      </c>
    </row>
    <row r="71" spans="3:40" ht="24.5" hidden="1" outlineLevel="1" thickTop="1" thickBot="1" x14ac:dyDescent="0.55000000000000004">
      <c r="C71" s="113"/>
      <c r="D71" s="112"/>
      <c r="E71" s="52"/>
      <c r="F71" s="53"/>
      <c r="G71" s="53"/>
      <c r="H71" s="52"/>
      <c r="I71" s="52"/>
      <c r="J71" s="54"/>
      <c r="K71" s="54"/>
      <c r="L71" s="55" t="str">
        <f t="shared" si="84"/>
        <v/>
      </c>
      <c r="M71" s="56" t="str">
        <f t="shared" si="85"/>
        <v/>
      </c>
      <c r="N71" s="57" t="str">
        <f t="shared" si="2"/>
        <v/>
      </c>
      <c r="O71" s="58" t="str">
        <f t="shared" si="86"/>
        <v/>
      </c>
      <c r="P71" s="59" t="str">
        <f t="shared" si="4"/>
        <v/>
      </c>
      <c r="Q71" s="60" t="str">
        <f t="shared" si="87"/>
        <v/>
      </c>
      <c r="R71" s="61" t="str">
        <f t="shared" si="6"/>
        <v/>
      </c>
      <c r="S71" s="56" t="str">
        <f t="shared" si="88"/>
        <v/>
      </c>
      <c r="T71" s="62" t="str">
        <f t="shared" si="89"/>
        <v/>
      </c>
      <c r="U71" s="63" t="str">
        <f t="shared" si="9"/>
        <v/>
      </c>
      <c r="V71" s="64" t="str">
        <f t="shared" si="90"/>
        <v/>
      </c>
      <c r="W71" s="65" t="str">
        <f t="shared" si="11"/>
        <v/>
      </c>
      <c r="X71" s="64" t="str">
        <f t="shared" si="91"/>
        <v/>
      </c>
      <c r="Y71" s="64" t="str">
        <f t="shared" si="92"/>
        <v/>
      </c>
      <c r="Z71" s="56" t="str">
        <f t="shared" si="93"/>
        <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3:40" ht="24.5" hidden="1" outlineLevel="1" thickTop="1" thickBot="1" x14ac:dyDescent="0.55000000000000004">
      <c r="C72" s="113"/>
      <c r="D72" s="112"/>
      <c r="E72" s="52"/>
      <c r="F72" s="53"/>
      <c r="G72" s="53"/>
      <c r="H72" s="52"/>
      <c r="I72" s="52"/>
      <c r="J72" s="54"/>
      <c r="K72" s="54"/>
      <c r="L72" s="55" t="str">
        <f t="shared" si="84"/>
        <v/>
      </c>
      <c r="M72" s="56" t="str">
        <f t="shared" si="85"/>
        <v/>
      </c>
      <c r="N72" s="57" t="str">
        <f t="shared" si="2"/>
        <v/>
      </c>
      <c r="O72" s="58" t="str">
        <f t="shared" si="86"/>
        <v/>
      </c>
      <c r="P72" s="59" t="str">
        <f t="shared" si="4"/>
        <v/>
      </c>
      <c r="Q72" s="60" t="str">
        <f t="shared" si="87"/>
        <v/>
      </c>
      <c r="R72" s="61" t="str">
        <f t="shared" si="6"/>
        <v/>
      </c>
      <c r="S72" s="56" t="str">
        <f t="shared" si="88"/>
        <v/>
      </c>
      <c r="T72" s="62" t="str">
        <f t="shared" si="89"/>
        <v/>
      </c>
      <c r="U72" s="63" t="str">
        <f t="shared" si="9"/>
        <v/>
      </c>
      <c r="V72" s="64" t="str">
        <f t="shared" si="90"/>
        <v/>
      </c>
      <c r="W72" s="65" t="str">
        <f t="shared" si="11"/>
        <v/>
      </c>
      <c r="X72" s="64" t="str">
        <f t="shared" si="91"/>
        <v/>
      </c>
      <c r="Y72" s="64" t="str">
        <f t="shared" si="92"/>
        <v/>
      </c>
      <c r="Z72" s="56" t="str">
        <f t="shared" si="93"/>
        <v/>
      </c>
      <c r="AA72" s="66" t="str">
        <f t="shared" si="94"/>
        <v/>
      </c>
      <c r="AB72" s="57" t="str">
        <f t="shared" si="16"/>
        <v/>
      </c>
      <c r="AC72" s="67" t="str">
        <f t="shared" si="95"/>
        <v/>
      </c>
      <c r="AD72" s="59" t="str">
        <f t="shared" si="96"/>
        <v/>
      </c>
      <c r="AE72" s="68" t="str">
        <f t="shared" si="97"/>
        <v/>
      </c>
      <c r="AF72" s="61" t="str">
        <f t="shared" si="98"/>
        <v/>
      </c>
      <c r="AG72" s="61" t="str">
        <f t="shared" si="99"/>
        <v/>
      </c>
      <c r="AH72" s="69" t="str">
        <f t="shared" si="100"/>
        <v/>
      </c>
      <c r="AI72" s="70" t="str">
        <f t="shared" si="23"/>
        <v/>
      </c>
      <c r="AJ72" s="64" t="str">
        <f t="shared" si="101"/>
        <v/>
      </c>
      <c r="AK72" s="64" t="str">
        <f t="shared" si="102"/>
        <v/>
      </c>
      <c r="AL72" s="64" t="str">
        <f t="shared" si="103"/>
        <v/>
      </c>
      <c r="AM72" s="64" t="str">
        <f t="shared" si="104"/>
        <v/>
      </c>
      <c r="AN72" s="64" t="str">
        <f t="shared" si="105"/>
        <v/>
      </c>
    </row>
    <row r="73" spans="3:40" ht="24.5" hidden="1" outlineLevel="1" thickTop="1" thickBot="1" x14ac:dyDescent="0.55000000000000004">
      <c r="C73" s="113"/>
      <c r="D73" s="112"/>
      <c r="E73" s="52"/>
      <c r="F73" s="53"/>
      <c r="G73" s="53"/>
      <c r="H73" s="52"/>
      <c r="I73" s="52"/>
      <c r="J73" s="54"/>
      <c r="K73" s="54"/>
      <c r="L73" s="55" t="str">
        <f t="shared" si="84"/>
        <v/>
      </c>
      <c r="M73" s="56" t="str">
        <f t="shared" si="85"/>
        <v/>
      </c>
      <c r="N73" s="57" t="str">
        <f t="shared" si="2"/>
        <v/>
      </c>
      <c r="O73" s="58" t="str">
        <f t="shared" si="86"/>
        <v/>
      </c>
      <c r="P73" s="59" t="str">
        <f t="shared" si="4"/>
        <v/>
      </c>
      <c r="Q73" s="60" t="str">
        <f t="shared" si="87"/>
        <v/>
      </c>
      <c r="R73" s="61" t="str">
        <f t="shared" si="6"/>
        <v/>
      </c>
      <c r="S73" s="56" t="str">
        <f t="shared" si="88"/>
        <v/>
      </c>
      <c r="T73" s="62" t="str">
        <f t="shared" si="89"/>
        <v/>
      </c>
      <c r="U73" s="63" t="str">
        <f t="shared" si="9"/>
        <v/>
      </c>
      <c r="V73" s="64" t="str">
        <f t="shared" si="90"/>
        <v/>
      </c>
      <c r="W73" s="65" t="str">
        <f t="shared" si="11"/>
        <v/>
      </c>
      <c r="X73" s="64" t="str">
        <f t="shared" si="91"/>
        <v/>
      </c>
      <c r="Y73" s="64" t="str">
        <f t="shared" si="92"/>
        <v/>
      </c>
      <c r="Z73" s="56" t="str">
        <f t="shared" si="93"/>
        <v/>
      </c>
      <c r="AA73" s="66" t="str">
        <f t="shared" si="94"/>
        <v/>
      </c>
      <c r="AB73" s="57" t="str">
        <f t="shared" si="16"/>
        <v/>
      </c>
      <c r="AC73" s="67" t="str">
        <f t="shared" si="95"/>
        <v/>
      </c>
      <c r="AD73" s="59" t="str">
        <f t="shared" si="96"/>
        <v/>
      </c>
      <c r="AE73" s="68" t="str">
        <f t="shared" si="97"/>
        <v/>
      </c>
      <c r="AF73" s="61" t="str">
        <f t="shared" si="98"/>
        <v/>
      </c>
      <c r="AG73" s="61" t="str">
        <f t="shared" si="99"/>
        <v/>
      </c>
      <c r="AH73" s="69" t="str">
        <f t="shared" si="100"/>
        <v/>
      </c>
      <c r="AI73" s="70" t="str">
        <f t="shared" si="23"/>
        <v/>
      </c>
      <c r="AJ73" s="64" t="str">
        <f t="shared" si="101"/>
        <v/>
      </c>
      <c r="AK73" s="64" t="str">
        <f t="shared" si="102"/>
        <v/>
      </c>
      <c r="AL73" s="64" t="str">
        <f t="shared" si="103"/>
        <v/>
      </c>
      <c r="AM73" s="64" t="str">
        <f t="shared" si="104"/>
        <v/>
      </c>
      <c r="AN73" s="64" t="str">
        <f t="shared" si="105"/>
        <v/>
      </c>
    </row>
    <row r="74" spans="3:40" ht="24.5" hidden="1" outlineLevel="1" thickTop="1" thickBot="1" x14ac:dyDescent="0.55000000000000004">
      <c r="C74" s="113"/>
      <c r="D74" s="112"/>
      <c r="E74" s="52"/>
      <c r="F74" s="53"/>
      <c r="G74" s="53"/>
      <c r="H74" s="52"/>
      <c r="I74" s="52"/>
      <c r="J74" s="54"/>
      <c r="K74" s="54"/>
      <c r="L74" s="55" t="str">
        <f t="shared" si="84"/>
        <v/>
      </c>
      <c r="M74" s="56" t="str">
        <f t="shared" si="85"/>
        <v/>
      </c>
      <c r="N74" s="57" t="str">
        <f t="shared" si="2"/>
        <v/>
      </c>
      <c r="O74" s="58" t="str">
        <f t="shared" si="86"/>
        <v/>
      </c>
      <c r="P74" s="59" t="str">
        <f t="shared" si="4"/>
        <v/>
      </c>
      <c r="Q74" s="60" t="str">
        <f t="shared" si="87"/>
        <v/>
      </c>
      <c r="R74" s="61" t="str">
        <f t="shared" si="6"/>
        <v/>
      </c>
      <c r="S74" s="56" t="str">
        <f t="shared" si="88"/>
        <v/>
      </c>
      <c r="T74" s="62" t="str">
        <f t="shared" si="89"/>
        <v/>
      </c>
      <c r="U74" s="63" t="str">
        <f t="shared" si="9"/>
        <v/>
      </c>
      <c r="V74" s="64" t="str">
        <f t="shared" si="90"/>
        <v/>
      </c>
      <c r="W74" s="65" t="str">
        <f t="shared" si="11"/>
        <v/>
      </c>
      <c r="X74" s="64" t="str">
        <f t="shared" si="91"/>
        <v/>
      </c>
      <c r="Y74" s="64" t="str">
        <f t="shared" si="92"/>
        <v/>
      </c>
      <c r="Z74" s="56" t="str">
        <f t="shared" si="93"/>
        <v/>
      </c>
      <c r="AA74" s="66" t="str">
        <f t="shared" si="94"/>
        <v/>
      </c>
      <c r="AB74" s="57" t="str">
        <f t="shared" si="16"/>
        <v/>
      </c>
      <c r="AC74" s="67" t="str">
        <f t="shared" si="95"/>
        <v/>
      </c>
      <c r="AD74" s="59" t="str">
        <f t="shared" si="96"/>
        <v/>
      </c>
      <c r="AE74" s="68" t="str">
        <f t="shared" si="97"/>
        <v/>
      </c>
      <c r="AF74" s="61" t="str">
        <f t="shared" si="98"/>
        <v/>
      </c>
      <c r="AG74" s="61" t="str">
        <f t="shared" si="99"/>
        <v/>
      </c>
      <c r="AH74" s="69" t="str">
        <f t="shared" si="100"/>
        <v/>
      </c>
      <c r="AI74" s="70" t="str">
        <f t="shared" si="23"/>
        <v/>
      </c>
      <c r="AJ74" s="64" t="str">
        <f t="shared" si="101"/>
        <v/>
      </c>
      <c r="AK74" s="64" t="str">
        <f t="shared" si="102"/>
        <v/>
      </c>
      <c r="AL74" s="64" t="str">
        <f t="shared" si="103"/>
        <v/>
      </c>
      <c r="AM74" s="64" t="str">
        <f t="shared" si="104"/>
        <v/>
      </c>
      <c r="AN74" s="64" t="str">
        <f t="shared" si="105"/>
        <v/>
      </c>
    </row>
    <row r="75" spans="3:40" ht="24.5" hidden="1" outlineLevel="1" thickTop="1" thickBot="1" x14ac:dyDescent="0.55000000000000004">
      <c r="C75" s="113"/>
      <c r="D75" s="112"/>
      <c r="E75" s="52"/>
      <c r="F75" s="53"/>
      <c r="G75" s="53"/>
      <c r="H75" s="52"/>
      <c r="I75" s="52"/>
      <c r="J75" s="54"/>
      <c r="K75" s="54"/>
      <c r="L75" s="55" t="str">
        <f t="shared" si="84"/>
        <v/>
      </c>
      <c r="M75" s="56" t="str">
        <f t="shared" si="85"/>
        <v/>
      </c>
      <c r="N75" s="57" t="str">
        <f t="shared" si="2"/>
        <v/>
      </c>
      <c r="O75" s="58" t="str">
        <f t="shared" si="86"/>
        <v/>
      </c>
      <c r="P75" s="59" t="str">
        <f t="shared" si="4"/>
        <v/>
      </c>
      <c r="Q75" s="60" t="str">
        <f t="shared" si="87"/>
        <v/>
      </c>
      <c r="R75" s="61" t="str">
        <f t="shared" si="6"/>
        <v/>
      </c>
      <c r="S75" s="56" t="str">
        <f t="shared" si="88"/>
        <v/>
      </c>
      <c r="T75" s="62" t="str">
        <f t="shared" si="89"/>
        <v/>
      </c>
      <c r="U75" s="63" t="str">
        <f t="shared" si="9"/>
        <v/>
      </c>
      <c r="V75" s="64" t="str">
        <f t="shared" si="90"/>
        <v/>
      </c>
      <c r="W75" s="65" t="str">
        <f t="shared" si="11"/>
        <v/>
      </c>
      <c r="X75" s="64" t="str">
        <f t="shared" si="91"/>
        <v/>
      </c>
      <c r="Y75" s="64" t="str">
        <f t="shared" si="92"/>
        <v/>
      </c>
      <c r="Z75" s="56" t="str">
        <f t="shared" si="93"/>
        <v/>
      </c>
      <c r="AA75" s="66" t="str">
        <f t="shared" si="94"/>
        <v/>
      </c>
      <c r="AB75" s="57" t="str">
        <f t="shared" si="16"/>
        <v/>
      </c>
      <c r="AC75" s="67" t="str">
        <f t="shared" si="95"/>
        <v/>
      </c>
      <c r="AD75" s="59" t="str">
        <f t="shared" si="96"/>
        <v/>
      </c>
      <c r="AE75" s="68" t="str">
        <f t="shared" si="97"/>
        <v/>
      </c>
      <c r="AF75" s="61" t="str">
        <f t="shared" si="98"/>
        <v/>
      </c>
      <c r="AG75" s="61" t="str">
        <f t="shared" si="99"/>
        <v/>
      </c>
      <c r="AH75" s="69" t="str">
        <f t="shared" si="100"/>
        <v/>
      </c>
      <c r="AI75" s="70" t="str">
        <f t="shared" si="23"/>
        <v/>
      </c>
      <c r="AJ75" s="64" t="str">
        <f t="shared" si="101"/>
        <v/>
      </c>
      <c r="AK75" s="64" t="str">
        <f t="shared" si="102"/>
        <v/>
      </c>
      <c r="AL75" s="64" t="str">
        <f t="shared" si="103"/>
        <v/>
      </c>
      <c r="AM75" s="64" t="str">
        <f t="shared" si="104"/>
        <v/>
      </c>
      <c r="AN75" s="64" t="str">
        <f t="shared" si="105"/>
        <v/>
      </c>
    </row>
    <row r="76" spans="3:40" ht="24.5" hidden="1" outlineLevel="1" thickTop="1" thickBot="1" x14ac:dyDescent="0.55000000000000004">
      <c r="C76" s="113"/>
      <c r="D76" s="112"/>
      <c r="E76" s="52"/>
      <c r="F76" s="53"/>
      <c r="G76" s="53"/>
      <c r="H76" s="52"/>
      <c r="I76" s="52"/>
      <c r="J76" s="54"/>
      <c r="K76" s="54"/>
      <c r="L76" s="78" t="str">
        <f t="shared" si="84"/>
        <v/>
      </c>
      <c r="M76" s="56" t="str">
        <f t="shared" si="85"/>
        <v/>
      </c>
      <c r="N76" s="57" t="str">
        <f t="shared" si="2"/>
        <v/>
      </c>
      <c r="O76" s="58" t="str">
        <f t="shared" si="86"/>
        <v/>
      </c>
      <c r="P76" s="59" t="str">
        <f t="shared" si="4"/>
        <v/>
      </c>
      <c r="Q76" s="60" t="str">
        <f t="shared" si="87"/>
        <v/>
      </c>
      <c r="R76" s="61" t="str">
        <f t="shared" si="6"/>
        <v/>
      </c>
      <c r="S76" s="56" t="str">
        <f t="shared" si="88"/>
        <v/>
      </c>
      <c r="T76" s="62" t="str">
        <f t="shared" si="89"/>
        <v/>
      </c>
      <c r="U76" s="63" t="str">
        <f t="shared" si="9"/>
        <v/>
      </c>
      <c r="V76" s="64" t="str">
        <f t="shared" si="90"/>
        <v/>
      </c>
      <c r="W76" s="65" t="str">
        <f t="shared" si="11"/>
        <v/>
      </c>
      <c r="X76" s="64" t="str">
        <f t="shared" si="91"/>
        <v/>
      </c>
      <c r="Y76" s="64" t="str">
        <f t="shared" si="92"/>
        <v/>
      </c>
      <c r="Z76" s="56" t="str">
        <f t="shared" si="93"/>
        <v/>
      </c>
      <c r="AA76" s="66" t="str">
        <f t="shared" si="94"/>
        <v/>
      </c>
      <c r="AB76" s="57" t="str">
        <f t="shared" si="16"/>
        <v/>
      </c>
      <c r="AC76" s="67" t="str">
        <f t="shared" si="95"/>
        <v/>
      </c>
      <c r="AD76" s="59" t="str">
        <f t="shared" si="96"/>
        <v/>
      </c>
      <c r="AE76" s="68" t="str">
        <f t="shared" si="97"/>
        <v/>
      </c>
      <c r="AF76" s="61" t="str">
        <f t="shared" si="98"/>
        <v/>
      </c>
      <c r="AG76" s="61" t="str">
        <f t="shared" si="99"/>
        <v/>
      </c>
      <c r="AH76" s="69" t="str">
        <f t="shared" si="100"/>
        <v/>
      </c>
      <c r="AI76" s="70" t="str">
        <f t="shared" si="23"/>
        <v/>
      </c>
      <c r="AJ76" s="64" t="str">
        <f t="shared" si="101"/>
        <v/>
      </c>
      <c r="AK76" s="64" t="str">
        <f t="shared" si="102"/>
        <v/>
      </c>
      <c r="AL76" s="64" t="str">
        <f t="shared" si="103"/>
        <v/>
      </c>
      <c r="AM76" s="64" t="str">
        <f t="shared" si="104"/>
        <v/>
      </c>
      <c r="AN76" s="64" t="str">
        <f t="shared" si="105"/>
        <v/>
      </c>
    </row>
    <row r="77" spans="3:40" ht="24.5" hidden="1" outlineLevel="1" thickTop="1" thickBot="1" x14ac:dyDescent="0.55000000000000004">
      <c r="C77" s="113"/>
      <c r="D77" s="112"/>
      <c r="E77" s="52"/>
      <c r="F77" s="53"/>
      <c r="G77" s="53"/>
      <c r="H77" s="52"/>
      <c r="I77" s="52"/>
      <c r="J77" s="54"/>
      <c r="K77" s="54"/>
      <c r="L77" s="78" t="str">
        <f t="shared" si="84"/>
        <v/>
      </c>
      <c r="M77" s="56" t="str">
        <f t="shared" si="85"/>
        <v/>
      </c>
      <c r="N77" s="57" t="str">
        <f t="shared" si="2"/>
        <v/>
      </c>
      <c r="O77" s="58" t="str">
        <f t="shared" si="86"/>
        <v/>
      </c>
      <c r="P77" s="59" t="str">
        <f t="shared" si="4"/>
        <v/>
      </c>
      <c r="Q77" s="60" t="str">
        <f t="shared" si="87"/>
        <v/>
      </c>
      <c r="R77" s="61" t="str">
        <f t="shared" si="6"/>
        <v/>
      </c>
      <c r="S77" s="56" t="str">
        <f t="shared" si="88"/>
        <v/>
      </c>
      <c r="T77" s="62" t="str">
        <f t="shared" si="89"/>
        <v/>
      </c>
      <c r="U77" s="63" t="str">
        <f t="shared" si="9"/>
        <v/>
      </c>
      <c r="V77" s="64" t="str">
        <f t="shared" si="90"/>
        <v/>
      </c>
      <c r="W77" s="65" t="str">
        <f t="shared" si="11"/>
        <v/>
      </c>
      <c r="X77" s="64" t="str">
        <f t="shared" si="91"/>
        <v/>
      </c>
      <c r="Y77" s="64" t="str">
        <f t="shared" si="92"/>
        <v/>
      </c>
      <c r="Z77" s="56" t="str">
        <f t="shared" si="93"/>
        <v/>
      </c>
      <c r="AA77" s="66" t="str">
        <f t="shared" si="94"/>
        <v/>
      </c>
      <c r="AB77" s="57" t="str">
        <f t="shared" si="16"/>
        <v/>
      </c>
      <c r="AC77" s="67" t="str">
        <f t="shared" si="95"/>
        <v/>
      </c>
      <c r="AD77" s="59" t="str">
        <f t="shared" si="96"/>
        <v/>
      </c>
      <c r="AE77" s="68" t="str">
        <f t="shared" si="97"/>
        <v/>
      </c>
      <c r="AF77" s="61" t="str">
        <f t="shared" si="98"/>
        <v/>
      </c>
      <c r="AG77" s="61" t="str">
        <f t="shared" si="99"/>
        <v/>
      </c>
      <c r="AH77" s="69" t="str">
        <f t="shared" si="100"/>
        <v/>
      </c>
      <c r="AI77" s="70" t="str">
        <f t="shared" si="23"/>
        <v/>
      </c>
      <c r="AJ77" s="64" t="str">
        <f t="shared" si="101"/>
        <v/>
      </c>
      <c r="AK77" s="64" t="str">
        <f t="shared" si="102"/>
        <v/>
      </c>
      <c r="AL77" s="64" t="str">
        <f t="shared" si="103"/>
        <v/>
      </c>
      <c r="AM77" s="64" t="str">
        <f t="shared" si="104"/>
        <v/>
      </c>
      <c r="AN77" s="64" t="str">
        <f t="shared" si="105"/>
        <v/>
      </c>
    </row>
    <row r="78" spans="3:40" ht="24.5" hidden="1" outlineLevel="1" thickTop="1" thickBot="1" x14ac:dyDescent="0.55000000000000004">
      <c r="C78" s="113"/>
      <c r="D78" s="112"/>
      <c r="E78" s="52"/>
      <c r="F78" s="53"/>
      <c r="G78" s="53"/>
      <c r="H78" s="52"/>
      <c r="I78" s="52"/>
      <c r="J78" s="54"/>
      <c r="K78" s="54"/>
      <c r="L78" s="78" t="str">
        <f t="shared" si="84"/>
        <v/>
      </c>
      <c r="M78" s="56" t="str">
        <f t="shared" si="85"/>
        <v/>
      </c>
      <c r="N78" s="57" t="str">
        <f t="shared" si="2"/>
        <v/>
      </c>
      <c r="O78" s="58" t="str">
        <f t="shared" si="86"/>
        <v/>
      </c>
      <c r="P78" s="59" t="str">
        <f t="shared" si="4"/>
        <v/>
      </c>
      <c r="Q78" s="60" t="str">
        <f t="shared" si="87"/>
        <v/>
      </c>
      <c r="R78" s="61" t="str">
        <f t="shared" si="6"/>
        <v/>
      </c>
      <c r="S78" s="56" t="str">
        <f t="shared" si="88"/>
        <v/>
      </c>
      <c r="T78" s="62" t="str">
        <f t="shared" si="89"/>
        <v/>
      </c>
      <c r="U78" s="63" t="str">
        <f t="shared" si="9"/>
        <v/>
      </c>
      <c r="V78" s="64" t="str">
        <f t="shared" si="90"/>
        <v/>
      </c>
      <c r="W78" s="65" t="str">
        <f t="shared" si="11"/>
        <v/>
      </c>
      <c r="X78" s="64" t="str">
        <f t="shared" si="91"/>
        <v/>
      </c>
      <c r="Y78" s="64" t="str">
        <f t="shared" si="92"/>
        <v/>
      </c>
      <c r="Z78" s="56" t="str">
        <f t="shared" si="93"/>
        <v/>
      </c>
      <c r="AA78" s="66" t="str">
        <f t="shared" si="94"/>
        <v/>
      </c>
      <c r="AB78" s="57" t="str">
        <f t="shared" si="16"/>
        <v/>
      </c>
      <c r="AC78" s="67" t="str">
        <f t="shared" si="95"/>
        <v/>
      </c>
      <c r="AD78" s="59" t="str">
        <f t="shared" si="96"/>
        <v/>
      </c>
      <c r="AE78" s="68" t="str">
        <f t="shared" si="97"/>
        <v/>
      </c>
      <c r="AF78" s="61" t="str">
        <f t="shared" si="98"/>
        <v/>
      </c>
      <c r="AG78" s="61" t="str">
        <f t="shared" si="99"/>
        <v/>
      </c>
      <c r="AH78" s="69" t="str">
        <f t="shared" si="100"/>
        <v/>
      </c>
      <c r="AI78" s="70" t="str">
        <f t="shared" si="23"/>
        <v/>
      </c>
      <c r="AJ78" s="64" t="str">
        <f t="shared" si="101"/>
        <v/>
      </c>
      <c r="AK78" s="64" t="str">
        <f t="shared" si="102"/>
        <v/>
      </c>
      <c r="AL78" s="64" t="str">
        <f t="shared" si="103"/>
        <v/>
      </c>
      <c r="AM78" s="64" t="str">
        <f t="shared" si="104"/>
        <v/>
      </c>
      <c r="AN78" s="64" t="str">
        <f t="shared" si="105"/>
        <v/>
      </c>
    </row>
    <row r="79" spans="3:40" ht="24.5" hidden="1" outlineLevel="1" thickTop="1" thickBot="1" x14ac:dyDescent="0.55000000000000004">
      <c r="C79" s="113"/>
      <c r="D79" s="112"/>
      <c r="E79" s="52"/>
      <c r="F79" s="53"/>
      <c r="G79" s="53"/>
      <c r="H79" s="52"/>
      <c r="I79" s="52"/>
      <c r="J79" s="54"/>
      <c r="K79" s="54"/>
      <c r="L79" s="55" t="str">
        <f t="shared" si="84"/>
        <v/>
      </c>
      <c r="M79" s="56" t="str">
        <f t="shared" si="85"/>
        <v/>
      </c>
      <c r="N79" s="57" t="str">
        <f t="shared" si="2"/>
        <v/>
      </c>
      <c r="O79" s="58" t="str">
        <f t="shared" si="86"/>
        <v/>
      </c>
      <c r="P79" s="59" t="str">
        <f t="shared" si="4"/>
        <v/>
      </c>
      <c r="Q79" s="60" t="str">
        <f t="shared" si="87"/>
        <v/>
      </c>
      <c r="R79" s="61" t="str">
        <f t="shared" si="6"/>
        <v/>
      </c>
      <c r="S79" s="56" t="str">
        <f t="shared" si="88"/>
        <v/>
      </c>
      <c r="T79" s="62" t="str">
        <f t="shared" si="89"/>
        <v/>
      </c>
      <c r="U79" s="63" t="str">
        <f t="shared" si="9"/>
        <v/>
      </c>
      <c r="V79" s="64" t="str">
        <f t="shared" si="90"/>
        <v/>
      </c>
      <c r="W79" s="65" t="str">
        <f t="shared" si="11"/>
        <v/>
      </c>
      <c r="X79" s="64" t="str">
        <f t="shared" si="91"/>
        <v/>
      </c>
      <c r="Y79" s="64" t="str">
        <f t="shared" si="92"/>
        <v/>
      </c>
      <c r="Z79" s="56" t="str">
        <f t="shared" si="93"/>
        <v/>
      </c>
      <c r="AA79" s="66" t="str">
        <f t="shared" si="94"/>
        <v/>
      </c>
      <c r="AB79" s="57" t="str">
        <f t="shared" si="16"/>
        <v/>
      </c>
      <c r="AC79" s="67" t="str">
        <f t="shared" si="95"/>
        <v/>
      </c>
      <c r="AD79" s="59" t="str">
        <f t="shared" si="96"/>
        <v/>
      </c>
      <c r="AE79" s="68" t="str">
        <f t="shared" si="97"/>
        <v/>
      </c>
      <c r="AF79" s="61" t="str">
        <f t="shared" si="98"/>
        <v/>
      </c>
      <c r="AG79" s="61" t="str">
        <f t="shared" si="99"/>
        <v/>
      </c>
      <c r="AH79" s="69" t="str">
        <f t="shared" si="100"/>
        <v/>
      </c>
      <c r="AI79" s="70" t="str">
        <f t="shared" si="23"/>
        <v/>
      </c>
      <c r="AJ79" s="64" t="str">
        <f t="shared" si="101"/>
        <v/>
      </c>
      <c r="AK79" s="64" t="str">
        <f t="shared" si="102"/>
        <v/>
      </c>
      <c r="AL79" s="64" t="str">
        <f t="shared" si="103"/>
        <v/>
      </c>
      <c r="AM79" s="64" t="str">
        <f t="shared" si="104"/>
        <v/>
      </c>
      <c r="AN79" s="64" t="str">
        <f t="shared" si="105"/>
        <v/>
      </c>
    </row>
    <row r="80" spans="3:40" ht="24.5" hidden="1" outlineLevel="1" thickTop="1" thickBot="1" x14ac:dyDescent="0.55000000000000004">
      <c r="C80" s="113"/>
      <c r="D80" s="112"/>
      <c r="E80" s="52"/>
      <c r="F80" s="53"/>
      <c r="G80" s="53"/>
      <c r="H80" s="52"/>
      <c r="I80" s="52"/>
      <c r="J80" s="54"/>
      <c r="K80" s="54"/>
      <c r="L80" s="55" t="str">
        <f t="shared" si="84"/>
        <v/>
      </c>
      <c r="M80" s="56" t="str">
        <f t="shared" si="85"/>
        <v/>
      </c>
      <c r="N80" s="57" t="str">
        <f t="shared" si="2"/>
        <v/>
      </c>
      <c r="O80" s="58" t="str">
        <f t="shared" si="86"/>
        <v/>
      </c>
      <c r="P80" s="59" t="str">
        <f t="shared" si="4"/>
        <v/>
      </c>
      <c r="Q80" s="60" t="str">
        <f t="shared" si="87"/>
        <v/>
      </c>
      <c r="R80" s="61" t="str">
        <f t="shared" si="6"/>
        <v/>
      </c>
      <c r="S80" s="56" t="str">
        <f t="shared" si="88"/>
        <v/>
      </c>
      <c r="T80" s="62" t="str">
        <f t="shared" si="89"/>
        <v/>
      </c>
      <c r="U80" s="63" t="str">
        <f t="shared" si="9"/>
        <v/>
      </c>
      <c r="V80" s="64" t="str">
        <f t="shared" si="90"/>
        <v/>
      </c>
      <c r="W80" s="65" t="str">
        <f t="shared" si="11"/>
        <v/>
      </c>
      <c r="X80" s="64" t="str">
        <f t="shared" si="91"/>
        <v/>
      </c>
      <c r="Y80" s="64" t="str">
        <f t="shared" si="92"/>
        <v/>
      </c>
      <c r="Z80" s="56" t="str">
        <f t="shared" si="93"/>
        <v/>
      </c>
      <c r="AA80" s="66" t="str">
        <f t="shared" si="94"/>
        <v/>
      </c>
      <c r="AB80" s="57" t="str">
        <f t="shared" si="16"/>
        <v/>
      </c>
      <c r="AC80" s="67" t="str">
        <f t="shared" si="95"/>
        <v/>
      </c>
      <c r="AD80" s="59" t="str">
        <f t="shared" si="96"/>
        <v/>
      </c>
      <c r="AE80" s="68" t="str">
        <f t="shared" si="97"/>
        <v/>
      </c>
      <c r="AF80" s="61" t="str">
        <f t="shared" si="98"/>
        <v/>
      </c>
      <c r="AG80" s="61" t="str">
        <f t="shared" si="99"/>
        <v/>
      </c>
      <c r="AH80" s="69" t="str">
        <f t="shared" si="100"/>
        <v/>
      </c>
      <c r="AI80" s="70" t="str">
        <f t="shared" si="23"/>
        <v/>
      </c>
      <c r="AJ80" s="64" t="str">
        <f t="shared" si="101"/>
        <v/>
      </c>
      <c r="AK80" s="64" t="str">
        <f t="shared" si="102"/>
        <v/>
      </c>
      <c r="AL80" s="64" t="str">
        <f t="shared" si="103"/>
        <v/>
      </c>
      <c r="AM80" s="64" t="str">
        <f t="shared" si="104"/>
        <v/>
      </c>
      <c r="AN80" s="64" t="str">
        <f t="shared" si="105"/>
        <v/>
      </c>
    </row>
    <row r="81" spans="1:40" ht="24.5" hidden="1" outlineLevel="1" thickTop="1" thickBot="1" x14ac:dyDescent="0.55000000000000004">
      <c r="C81" s="113"/>
      <c r="D81" s="112"/>
      <c r="E81" s="52"/>
      <c r="F81" s="53"/>
      <c r="G81" s="53"/>
      <c r="H81" s="52"/>
      <c r="I81" s="52"/>
      <c r="J81" s="54"/>
      <c r="K81" s="54"/>
      <c r="L81" s="55" t="str">
        <f t="shared" si="84"/>
        <v/>
      </c>
      <c r="M81" s="56" t="str">
        <f t="shared" si="85"/>
        <v/>
      </c>
      <c r="N81" s="57" t="str">
        <f t="shared" si="2"/>
        <v/>
      </c>
      <c r="O81" s="58" t="str">
        <f t="shared" si="86"/>
        <v/>
      </c>
      <c r="P81" s="59" t="str">
        <f t="shared" si="4"/>
        <v/>
      </c>
      <c r="Q81" s="60" t="str">
        <f t="shared" si="87"/>
        <v/>
      </c>
      <c r="R81" s="61" t="str">
        <f t="shared" si="6"/>
        <v/>
      </c>
      <c r="S81" s="56" t="str">
        <f t="shared" si="88"/>
        <v/>
      </c>
      <c r="T81" s="62" t="str">
        <f t="shared" si="89"/>
        <v/>
      </c>
      <c r="U81" s="63" t="str">
        <f t="shared" si="9"/>
        <v/>
      </c>
      <c r="V81" s="64" t="str">
        <f t="shared" si="90"/>
        <v/>
      </c>
      <c r="W81" s="65" t="str">
        <f t="shared" si="11"/>
        <v/>
      </c>
      <c r="X81" s="64" t="str">
        <f t="shared" si="91"/>
        <v/>
      </c>
      <c r="Y81" s="64" t="str">
        <f t="shared" si="92"/>
        <v/>
      </c>
      <c r="Z81" s="56" t="str">
        <f t="shared" si="93"/>
        <v/>
      </c>
      <c r="AA81" s="66" t="str">
        <f t="shared" si="94"/>
        <v/>
      </c>
      <c r="AB81" s="57" t="str">
        <f t="shared" si="16"/>
        <v/>
      </c>
      <c r="AC81" s="67" t="str">
        <f t="shared" si="95"/>
        <v/>
      </c>
      <c r="AD81" s="59" t="str">
        <f t="shared" si="96"/>
        <v/>
      </c>
      <c r="AE81" s="68" t="str">
        <f t="shared" si="97"/>
        <v/>
      </c>
      <c r="AF81" s="61" t="str">
        <f t="shared" si="98"/>
        <v/>
      </c>
      <c r="AG81" s="61" t="str">
        <f t="shared" si="99"/>
        <v/>
      </c>
      <c r="AH81" s="69" t="str">
        <f t="shared" si="100"/>
        <v/>
      </c>
      <c r="AI81" s="70" t="str">
        <f t="shared" si="23"/>
        <v/>
      </c>
      <c r="AJ81" s="64" t="str">
        <f t="shared" si="101"/>
        <v/>
      </c>
      <c r="AK81" s="64" t="str">
        <f t="shared" si="102"/>
        <v/>
      </c>
      <c r="AL81" s="64" t="str">
        <f t="shared" si="103"/>
        <v/>
      </c>
      <c r="AM81" s="64" t="str">
        <f t="shared" si="104"/>
        <v/>
      </c>
      <c r="AN81" s="64" t="str">
        <f t="shared" si="105"/>
        <v/>
      </c>
    </row>
    <row r="82" spans="1:40" ht="24.5" hidden="1" outlineLevel="1" thickTop="1" thickBot="1" x14ac:dyDescent="0.55000000000000004">
      <c r="C82" s="113"/>
      <c r="D82" s="112"/>
      <c r="E82" s="52"/>
      <c r="F82" s="53"/>
      <c r="G82" s="53"/>
      <c r="H82" s="52"/>
      <c r="I82" s="52"/>
      <c r="J82" s="54"/>
      <c r="K82" s="54"/>
      <c r="L82" s="55" t="str">
        <f t="shared" si="84"/>
        <v/>
      </c>
      <c r="M82" s="56" t="str">
        <f t="shared" si="85"/>
        <v/>
      </c>
      <c r="N82" s="57" t="str">
        <f t="shared" si="2"/>
        <v/>
      </c>
      <c r="O82" s="58" t="str">
        <f t="shared" si="86"/>
        <v/>
      </c>
      <c r="P82" s="59" t="str">
        <f t="shared" si="4"/>
        <v/>
      </c>
      <c r="Q82" s="60" t="str">
        <f t="shared" si="87"/>
        <v/>
      </c>
      <c r="R82" s="61" t="str">
        <f t="shared" si="6"/>
        <v/>
      </c>
      <c r="S82" s="56" t="str">
        <f t="shared" si="88"/>
        <v/>
      </c>
      <c r="T82" s="62" t="str">
        <f t="shared" si="89"/>
        <v/>
      </c>
      <c r="U82" s="63" t="str">
        <f t="shared" si="9"/>
        <v/>
      </c>
      <c r="V82" s="64" t="str">
        <f t="shared" si="90"/>
        <v/>
      </c>
      <c r="W82" s="65" t="str">
        <f t="shared" si="11"/>
        <v/>
      </c>
      <c r="X82" s="64" t="str">
        <f t="shared" si="91"/>
        <v/>
      </c>
      <c r="Y82" s="64" t="str">
        <f t="shared" si="92"/>
        <v/>
      </c>
      <c r="Z82" s="56" t="str">
        <f t="shared" si="93"/>
        <v/>
      </c>
      <c r="AA82" s="66" t="str">
        <f t="shared" si="94"/>
        <v/>
      </c>
      <c r="AB82" s="57" t="str">
        <f t="shared" si="16"/>
        <v/>
      </c>
      <c r="AC82" s="67" t="str">
        <f t="shared" si="95"/>
        <v/>
      </c>
      <c r="AD82" s="59" t="str">
        <f t="shared" si="96"/>
        <v/>
      </c>
      <c r="AE82" s="68" t="str">
        <f t="shared" si="97"/>
        <v/>
      </c>
      <c r="AF82" s="61" t="str">
        <f t="shared" si="98"/>
        <v/>
      </c>
      <c r="AG82" s="61" t="str">
        <f t="shared" si="99"/>
        <v/>
      </c>
      <c r="AH82" s="69" t="str">
        <f t="shared" si="100"/>
        <v/>
      </c>
      <c r="AI82" s="70" t="str">
        <f t="shared" si="23"/>
        <v/>
      </c>
      <c r="AJ82" s="64" t="str">
        <f t="shared" si="101"/>
        <v/>
      </c>
      <c r="AK82" s="64" t="str">
        <f t="shared" si="102"/>
        <v/>
      </c>
      <c r="AL82" s="64" t="str">
        <f t="shared" si="103"/>
        <v/>
      </c>
      <c r="AM82" s="64" t="str">
        <f t="shared" si="104"/>
        <v/>
      </c>
      <c r="AN82" s="64" t="str">
        <f t="shared" si="105"/>
        <v/>
      </c>
    </row>
    <row r="83" spans="1:40" ht="24.5" hidden="1" outlineLevel="1" thickTop="1" thickBot="1" x14ac:dyDescent="0.55000000000000004">
      <c r="C83" s="113"/>
      <c r="D83" s="112"/>
      <c r="E83" s="52"/>
      <c r="F83" s="53"/>
      <c r="G83" s="53"/>
      <c r="H83" s="52"/>
      <c r="I83" s="52"/>
      <c r="J83" s="54"/>
      <c r="K83" s="54"/>
      <c r="L83" s="55" t="str">
        <f t="shared" si="84"/>
        <v/>
      </c>
      <c r="M83" s="56" t="str">
        <f t="shared" si="85"/>
        <v/>
      </c>
      <c r="N83" s="57" t="str">
        <f t="shared" si="2"/>
        <v/>
      </c>
      <c r="O83" s="58" t="str">
        <f t="shared" si="86"/>
        <v/>
      </c>
      <c r="P83" s="59" t="str">
        <f t="shared" si="4"/>
        <v/>
      </c>
      <c r="Q83" s="60" t="str">
        <f t="shared" si="87"/>
        <v/>
      </c>
      <c r="R83" s="61" t="str">
        <f t="shared" si="6"/>
        <v/>
      </c>
      <c r="S83" s="56" t="str">
        <f t="shared" si="88"/>
        <v/>
      </c>
      <c r="T83" s="62" t="str">
        <f t="shared" si="89"/>
        <v/>
      </c>
      <c r="U83" s="63" t="str">
        <f t="shared" si="9"/>
        <v/>
      </c>
      <c r="V83" s="64" t="str">
        <f t="shared" si="90"/>
        <v/>
      </c>
      <c r="W83" s="65" t="str">
        <f t="shared" si="11"/>
        <v/>
      </c>
      <c r="X83" s="64" t="str">
        <f t="shared" si="91"/>
        <v/>
      </c>
      <c r="Y83" s="64" t="str">
        <f t="shared" si="92"/>
        <v/>
      </c>
      <c r="Z83" s="56" t="str">
        <f t="shared" si="93"/>
        <v/>
      </c>
      <c r="AA83" s="66" t="str">
        <f t="shared" si="94"/>
        <v/>
      </c>
      <c r="AB83" s="57" t="str">
        <f t="shared" si="16"/>
        <v/>
      </c>
      <c r="AC83" s="67" t="str">
        <f t="shared" si="95"/>
        <v/>
      </c>
      <c r="AD83" s="59" t="str">
        <f t="shared" si="96"/>
        <v/>
      </c>
      <c r="AE83" s="68" t="str">
        <f t="shared" si="97"/>
        <v/>
      </c>
      <c r="AF83" s="61" t="str">
        <f t="shared" si="98"/>
        <v/>
      </c>
      <c r="AG83" s="61" t="str">
        <f t="shared" si="99"/>
        <v/>
      </c>
      <c r="AH83" s="69" t="str">
        <f t="shared" si="100"/>
        <v/>
      </c>
      <c r="AI83" s="70" t="str">
        <f t="shared" si="23"/>
        <v/>
      </c>
      <c r="AJ83" s="64" t="str">
        <f t="shared" si="101"/>
        <v/>
      </c>
      <c r="AK83" s="64" t="str">
        <f t="shared" si="102"/>
        <v/>
      </c>
      <c r="AL83" s="64" t="str">
        <f t="shared" si="103"/>
        <v/>
      </c>
      <c r="AM83" s="64" t="str">
        <f t="shared" si="104"/>
        <v/>
      </c>
      <c r="AN83" s="64" t="str">
        <f t="shared" si="105"/>
        <v/>
      </c>
    </row>
    <row r="84" spans="1:40" ht="24.5" hidden="1" outlineLevel="1" thickTop="1" thickBot="1" x14ac:dyDescent="0.55000000000000004">
      <c r="C84" s="113"/>
      <c r="D84" s="112"/>
      <c r="E84" s="52"/>
      <c r="F84" s="53"/>
      <c r="G84" s="53"/>
      <c r="H84" s="52"/>
      <c r="I84" s="52"/>
      <c r="J84" s="54"/>
      <c r="K84" s="54"/>
      <c r="L84" s="78" t="str">
        <f t="shared" si="84"/>
        <v/>
      </c>
      <c r="M84" s="56" t="str">
        <f t="shared" si="85"/>
        <v/>
      </c>
      <c r="N84" s="57" t="str">
        <f t="shared" si="2"/>
        <v/>
      </c>
      <c r="O84" s="58" t="str">
        <f t="shared" si="86"/>
        <v/>
      </c>
      <c r="P84" s="59" t="str">
        <f t="shared" si="4"/>
        <v/>
      </c>
      <c r="Q84" s="60" t="str">
        <f t="shared" si="87"/>
        <v/>
      </c>
      <c r="R84" s="61" t="str">
        <f t="shared" si="6"/>
        <v/>
      </c>
      <c r="S84" s="56" t="str">
        <f t="shared" si="88"/>
        <v/>
      </c>
      <c r="T84" s="62" t="str">
        <f t="shared" si="89"/>
        <v/>
      </c>
      <c r="U84" s="63" t="str">
        <f t="shared" si="9"/>
        <v/>
      </c>
      <c r="V84" s="64" t="str">
        <f t="shared" si="90"/>
        <v/>
      </c>
      <c r="W84" s="65" t="str">
        <f t="shared" si="11"/>
        <v/>
      </c>
      <c r="X84" s="64" t="str">
        <f t="shared" si="91"/>
        <v/>
      </c>
      <c r="Y84" s="64" t="str">
        <f t="shared" si="92"/>
        <v/>
      </c>
      <c r="Z84" s="56" t="str">
        <f t="shared" si="93"/>
        <v/>
      </c>
      <c r="AA84" s="66" t="str">
        <f t="shared" si="94"/>
        <v/>
      </c>
      <c r="AB84" s="57" t="str">
        <f t="shared" si="16"/>
        <v/>
      </c>
      <c r="AC84" s="67" t="str">
        <f t="shared" si="95"/>
        <v/>
      </c>
      <c r="AD84" s="59" t="str">
        <f t="shared" si="96"/>
        <v/>
      </c>
      <c r="AE84" s="68" t="str">
        <f t="shared" si="97"/>
        <v/>
      </c>
      <c r="AF84" s="61" t="str">
        <f t="shared" si="98"/>
        <v/>
      </c>
      <c r="AG84" s="61" t="str">
        <f t="shared" si="99"/>
        <v/>
      </c>
      <c r="AH84" s="69" t="str">
        <f t="shared" si="100"/>
        <v/>
      </c>
      <c r="AI84" s="70" t="str">
        <f t="shared" si="23"/>
        <v/>
      </c>
      <c r="AJ84" s="64" t="str">
        <f t="shared" si="101"/>
        <v/>
      </c>
      <c r="AK84" s="64" t="str">
        <f t="shared" si="102"/>
        <v/>
      </c>
      <c r="AL84" s="64" t="str">
        <f t="shared" si="103"/>
        <v/>
      </c>
      <c r="AM84" s="64" t="str">
        <f t="shared" si="104"/>
        <v/>
      </c>
      <c r="AN84" s="64" t="str">
        <f t="shared" si="105"/>
        <v/>
      </c>
    </row>
    <row r="85" spans="1:40" ht="24.5" hidden="1" outlineLevel="1" thickTop="1" thickBot="1" x14ac:dyDescent="0.55000000000000004">
      <c r="C85" s="113"/>
      <c r="D85" s="112"/>
      <c r="E85" s="52"/>
      <c r="F85" s="53"/>
      <c r="G85" s="53"/>
      <c r="H85" s="52"/>
      <c r="I85" s="52"/>
      <c r="J85" s="54"/>
      <c r="K85" s="54"/>
      <c r="L85" s="78" t="str">
        <f t="shared" si="84"/>
        <v/>
      </c>
      <c r="M85" s="56" t="str">
        <f t="shared" si="85"/>
        <v/>
      </c>
      <c r="N85" s="57" t="str">
        <f t="shared" si="2"/>
        <v/>
      </c>
      <c r="O85" s="58" t="str">
        <f t="shared" si="86"/>
        <v/>
      </c>
      <c r="P85" s="59" t="str">
        <f t="shared" si="4"/>
        <v/>
      </c>
      <c r="Q85" s="60" t="str">
        <f t="shared" si="87"/>
        <v/>
      </c>
      <c r="R85" s="61" t="str">
        <f t="shared" si="6"/>
        <v/>
      </c>
      <c r="S85" s="56" t="str">
        <f t="shared" si="88"/>
        <v/>
      </c>
      <c r="T85" s="62" t="str">
        <f t="shared" si="89"/>
        <v/>
      </c>
      <c r="U85" s="63" t="str">
        <f t="shared" si="9"/>
        <v/>
      </c>
      <c r="V85" s="64" t="str">
        <f t="shared" si="90"/>
        <v/>
      </c>
      <c r="W85" s="65" t="str">
        <f t="shared" si="11"/>
        <v/>
      </c>
      <c r="X85" s="64" t="str">
        <f t="shared" si="91"/>
        <v/>
      </c>
      <c r="Y85" s="64" t="str">
        <f t="shared" si="92"/>
        <v/>
      </c>
      <c r="Z85" s="56" t="str">
        <f t="shared" si="93"/>
        <v/>
      </c>
      <c r="AA85" s="66" t="str">
        <f t="shared" si="94"/>
        <v/>
      </c>
      <c r="AB85" s="57" t="str">
        <f t="shared" si="16"/>
        <v/>
      </c>
      <c r="AC85" s="67" t="str">
        <f t="shared" si="95"/>
        <v/>
      </c>
      <c r="AD85" s="59" t="str">
        <f t="shared" si="96"/>
        <v/>
      </c>
      <c r="AE85" s="68" t="str">
        <f t="shared" si="97"/>
        <v/>
      </c>
      <c r="AF85" s="61" t="str">
        <f t="shared" si="98"/>
        <v/>
      </c>
      <c r="AG85" s="61" t="str">
        <f t="shared" si="99"/>
        <v/>
      </c>
      <c r="AH85" s="69" t="str">
        <f t="shared" si="100"/>
        <v/>
      </c>
      <c r="AI85" s="70" t="str">
        <f t="shared" si="23"/>
        <v/>
      </c>
      <c r="AJ85" s="64" t="str">
        <f t="shared" si="101"/>
        <v/>
      </c>
      <c r="AK85" s="64" t="str">
        <f t="shared" si="102"/>
        <v/>
      </c>
      <c r="AL85" s="64" t="str">
        <f t="shared" si="103"/>
        <v/>
      </c>
      <c r="AM85" s="64" t="str">
        <f t="shared" si="104"/>
        <v/>
      </c>
      <c r="AN85" s="64" t="str">
        <f t="shared" si="105"/>
        <v/>
      </c>
    </row>
    <row r="86" spans="1:40" ht="24.5" hidden="1" outlineLevel="1" thickTop="1" thickBot="1" x14ac:dyDescent="0.55000000000000004">
      <c r="C86" s="113"/>
      <c r="D86" s="112"/>
      <c r="E86" s="52"/>
      <c r="F86" s="53"/>
      <c r="G86" s="53"/>
      <c r="H86" s="52"/>
      <c r="I86" s="52"/>
      <c r="J86" s="54"/>
      <c r="K86" s="54"/>
      <c r="L86" s="78" t="str">
        <f t="shared" si="84"/>
        <v/>
      </c>
      <c r="M86" s="56" t="str">
        <f t="shared" si="85"/>
        <v/>
      </c>
      <c r="N86" s="57" t="str">
        <f t="shared" si="2"/>
        <v/>
      </c>
      <c r="O86" s="58" t="str">
        <f t="shared" si="86"/>
        <v/>
      </c>
      <c r="P86" s="59" t="str">
        <f t="shared" si="4"/>
        <v/>
      </c>
      <c r="Q86" s="60" t="str">
        <f t="shared" si="87"/>
        <v/>
      </c>
      <c r="R86" s="61" t="str">
        <f t="shared" si="6"/>
        <v/>
      </c>
      <c r="S86" s="56" t="str">
        <f t="shared" si="88"/>
        <v/>
      </c>
      <c r="T86" s="62" t="str">
        <f t="shared" si="89"/>
        <v/>
      </c>
      <c r="U86" s="63" t="str">
        <f t="shared" si="9"/>
        <v/>
      </c>
      <c r="V86" s="64" t="str">
        <f t="shared" si="90"/>
        <v/>
      </c>
      <c r="W86" s="65" t="str">
        <f t="shared" si="11"/>
        <v/>
      </c>
      <c r="X86" s="64" t="str">
        <f t="shared" si="91"/>
        <v/>
      </c>
      <c r="Y86" s="64" t="str">
        <f t="shared" si="92"/>
        <v/>
      </c>
      <c r="Z86" s="56" t="str">
        <f t="shared" si="93"/>
        <v/>
      </c>
      <c r="AA86" s="66" t="str">
        <f t="shared" si="94"/>
        <v/>
      </c>
      <c r="AB86" s="57" t="str">
        <f t="shared" si="16"/>
        <v/>
      </c>
      <c r="AC86" s="67" t="str">
        <f t="shared" si="95"/>
        <v/>
      </c>
      <c r="AD86" s="59" t="str">
        <f t="shared" si="96"/>
        <v/>
      </c>
      <c r="AE86" s="68" t="str">
        <f t="shared" si="97"/>
        <v/>
      </c>
      <c r="AF86" s="61" t="str">
        <f t="shared" si="98"/>
        <v/>
      </c>
      <c r="AG86" s="61" t="str">
        <f t="shared" si="99"/>
        <v/>
      </c>
      <c r="AH86" s="69" t="str">
        <f t="shared" si="100"/>
        <v/>
      </c>
      <c r="AI86" s="70" t="str">
        <f t="shared" si="23"/>
        <v/>
      </c>
      <c r="AJ86" s="64" t="str">
        <f t="shared" si="101"/>
        <v/>
      </c>
      <c r="AK86" s="64" t="str">
        <f t="shared" si="102"/>
        <v/>
      </c>
      <c r="AL86" s="64" t="str">
        <f t="shared" si="103"/>
        <v/>
      </c>
      <c r="AM86" s="64" t="str">
        <f t="shared" si="104"/>
        <v/>
      </c>
      <c r="AN86" s="64" t="str">
        <f t="shared" si="105"/>
        <v/>
      </c>
    </row>
    <row r="87" spans="1:40" ht="24.5" hidden="1" outlineLevel="1" thickTop="1" thickBot="1" x14ac:dyDescent="0.55000000000000004">
      <c r="C87" s="113"/>
      <c r="D87" s="112"/>
      <c r="E87" s="52"/>
      <c r="F87" s="53"/>
      <c r="G87" s="53"/>
      <c r="H87" s="52"/>
      <c r="I87" s="52"/>
      <c r="J87" s="54"/>
      <c r="K87" s="54"/>
      <c r="L87" s="78" t="str">
        <f t="shared" si="84"/>
        <v/>
      </c>
      <c r="M87" s="56" t="str">
        <f t="shared" si="85"/>
        <v/>
      </c>
      <c r="N87" s="57" t="str">
        <f t="shared" si="2"/>
        <v/>
      </c>
      <c r="O87" s="58" t="str">
        <f t="shared" si="86"/>
        <v/>
      </c>
      <c r="P87" s="59" t="str">
        <f t="shared" si="4"/>
        <v/>
      </c>
      <c r="Q87" s="60" t="str">
        <f t="shared" si="87"/>
        <v/>
      </c>
      <c r="R87" s="61" t="str">
        <f t="shared" si="6"/>
        <v/>
      </c>
      <c r="S87" s="56" t="str">
        <f t="shared" si="88"/>
        <v/>
      </c>
      <c r="T87" s="62" t="str">
        <f t="shared" si="89"/>
        <v/>
      </c>
      <c r="U87" s="63" t="str">
        <f t="shared" si="9"/>
        <v/>
      </c>
      <c r="V87" s="64" t="str">
        <f t="shared" si="90"/>
        <v/>
      </c>
      <c r="W87" s="65" t="str">
        <f t="shared" si="11"/>
        <v/>
      </c>
      <c r="X87" s="64" t="str">
        <f t="shared" si="91"/>
        <v/>
      </c>
      <c r="Y87" s="64" t="str">
        <f t="shared" si="92"/>
        <v/>
      </c>
      <c r="Z87" s="56" t="str">
        <f t="shared" si="93"/>
        <v/>
      </c>
      <c r="AA87" s="66" t="str">
        <f t="shared" si="94"/>
        <v/>
      </c>
      <c r="AB87" s="57" t="str">
        <f t="shared" si="16"/>
        <v/>
      </c>
      <c r="AC87" s="67" t="str">
        <f t="shared" si="95"/>
        <v/>
      </c>
      <c r="AD87" s="59" t="str">
        <f t="shared" si="96"/>
        <v/>
      </c>
      <c r="AE87" s="68" t="str">
        <f t="shared" si="97"/>
        <v/>
      </c>
      <c r="AF87" s="61" t="str">
        <f t="shared" si="98"/>
        <v/>
      </c>
      <c r="AG87" s="61" t="str">
        <f t="shared" si="99"/>
        <v/>
      </c>
      <c r="AH87" s="69" t="str">
        <f t="shared" si="100"/>
        <v/>
      </c>
      <c r="AI87" s="70" t="str">
        <f t="shared" si="23"/>
        <v/>
      </c>
      <c r="AJ87" s="64" t="str">
        <f t="shared" si="101"/>
        <v/>
      </c>
      <c r="AK87" s="64" t="str">
        <f t="shared" si="102"/>
        <v/>
      </c>
      <c r="AL87" s="64" t="str">
        <f t="shared" si="103"/>
        <v/>
      </c>
      <c r="AM87" s="64" t="str">
        <f t="shared" si="104"/>
        <v/>
      </c>
      <c r="AN87" s="64" t="str">
        <f t="shared" si="105"/>
        <v/>
      </c>
    </row>
    <row r="88" spans="1:40" ht="24.5" hidden="1" outlineLevel="1" thickTop="1" thickBot="1" x14ac:dyDescent="0.55000000000000004">
      <c r="C88" s="113"/>
      <c r="D88" s="112"/>
      <c r="E88" s="52"/>
      <c r="F88" s="53"/>
      <c r="G88" s="53"/>
      <c r="H88" s="52"/>
      <c r="I88" s="52"/>
      <c r="J88" s="54"/>
      <c r="K88" s="54"/>
      <c r="L88" s="78" t="str">
        <f t="shared" si="84"/>
        <v/>
      </c>
      <c r="M88" s="56" t="str">
        <f t="shared" si="85"/>
        <v/>
      </c>
      <c r="N88" s="57" t="str">
        <f t="shared" si="2"/>
        <v/>
      </c>
      <c r="O88" s="58" t="str">
        <f t="shared" si="86"/>
        <v/>
      </c>
      <c r="P88" s="59" t="str">
        <f t="shared" si="4"/>
        <v/>
      </c>
      <c r="Q88" s="60" t="str">
        <f t="shared" si="87"/>
        <v/>
      </c>
      <c r="R88" s="61" t="str">
        <f t="shared" si="6"/>
        <v/>
      </c>
      <c r="S88" s="56" t="str">
        <f t="shared" si="88"/>
        <v/>
      </c>
      <c r="T88" s="62" t="str">
        <f t="shared" si="89"/>
        <v/>
      </c>
      <c r="U88" s="63" t="str">
        <f t="shared" si="9"/>
        <v/>
      </c>
      <c r="V88" s="64" t="str">
        <f t="shared" si="90"/>
        <v/>
      </c>
      <c r="W88" s="65" t="str">
        <f t="shared" si="11"/>
        <v/>
      </c>
      <c r="X88" s="64" t="str">
        <f t="shared" si="91"/>
        <v/>
      </c>
      <c r="Y88" s="64" t="str">
        <f t="shared" si="92"/>
        <v/>
      </c>
      <c r="Z88" s="56" t="str">
        <f t="shared" si="93"/>
        <v/>
      </c>
      <c r="AA88" s="66" t="str">
        <f t="shared" si="94"/>
        <v/>
      </c>
      <c r="AB88" s="57" t="str">
        <f t="shared" si="16"/>
        <v/>
      </c>
      <c r="AC88" s="67" t="str">
        <f t="shared" si="95"/>
        <v/>
      </c>
      <c r="AD88" s="59" t="str">
        <f t="shared" si="96"/>
        <v/>
      </c>
      <c r="AE88" s="68" t="str">
        <f t="shared" si="97"/>
        <v/>
      </c>
      <c r="AF88" s="61" t="str">
        <f t="shared" si="98"/>
        <v/>
      </c>
      <c r="AG88" s="61" t="str">
        <f t="shared" si="99"/>
        <v/>
      </c>
      <c r="AH88" s="69" t="str">
        <f t="shared" si="100"/>
        <v/>
      </c>
      <c r="AI88" s="70" t="str">
        <f t="shared" si="23"/>
        <v/>
      </c>
      <c r="AJ88" s="64" t="str">
        <f t="shared" si="101"/>
        <v/>
      </c>
      <c r="AK88" s="64" t="str">
        <f t="shared" si="102"/>
        <v/>
      </c>
      <c r="AL88" s="64" t="str">
        <f t="shared" si="103"/>
        <v/>
      </c>
      <c r="AM88" s="64" t="str">
        <f t="shared" si="104"/>
        <v/>
      </c>
      <c r="AN88" s="64" t="str">
        <f t="shared" si="105"/>
        <v/>
      </c>
    </row>
    <row r="89" spans="1:40" ht="24.5" hidden="1" outlineLevel="1" thickTop="1" thickBot="1" x14ac:dyDescent="0.55000000000000004">
      <c r="C89" s="113"/>
      <c r="D89" s="112"/>
      <c r="E89" s="52"/>
      <c r="F89" s="53"/>
      <c r="G89" s="53"/>
      <c r="H89" s="52"/>
      <c r="I89" s="52"/>
      <c r="J89" s="54"/>
      <c r="K89" s="54"/>
      <c r="L89" s="55" t="str">
        <f>IF(C89="","",_xlfn.CONCAT("            { line: ","""",C89,", ",M89:AN89,""", sC: ","""",B89,"""},"))</f>
        <v/>
      </c>
      <c r="M89" s="56" t="str">
        <f t="shared" si="85"/>
        <v/>
      </c>
      <c r="N89" s="57" t="str">
        <f t="shared" si="2"/>
        <v/>
      </c>
      <c r="O89" s="58" t="str">
        <f t="shared" si="86"/>
        <v/>
      </c>
      <c r="P89" s="59" t="str">
        <f t="shared" si="4"/>
        <v/>
      </c>
      <c r="Q89" s="60" t="str">
        <f t="shared" si="87"/>
        <v/>
      </c>
      <c r="R89" s="61" t="str">
        <f t="shared" si="6"/>
        <v/>
      </c>
      <c r="S89" s="56" t="str">
        <f t="shared" si="88"/>
        <v/>
      </c>
      <c r="T89" s="62" t="str">
        <f t="shared" si="89"/>
        <v/>
      </c>
      <c r="U89" s="63" t="str">
        <f t="shared" si="9"/>
        <v/>
      </c>
      <c r="V89" s="64" t="str">
        <f t="shared" si="90"/>
        <v/>
      </c>
      <c r="W89" s="65" t="str">
        <f t="shared" si="11"/>
        <v/>
      </c>
      <c r="X89" s="64" t="str">
        <f t="shared" si="91"/>
        <v/>
      </c>
      <c r="Y89" s="64" t="str">
        <f t="shared" si="92"/>
        <v/>
      </c>
      <c r="Z89" s="56" t="str">
        <f t="shared" si="93"/>
        <v/>
      </c>
      <c r="AA89" s="66" t="str">
        <f t="shared" si="94"/>
        <v/>
      </c>
      <c r="AB89" s="57" t="str">
        <f t="shared" si="16"/>
        <v/>
      </c>
      <c r="AC89" s="67" t="str">
        <f t="shared" si="95"/>
        <v/>
      </c>
      <c r="AD89" s="59" t="str">
        <f t="shared" si="96"/>
        <v/>
      </c>
      <c r="AE89" s="68" t="str">
        <f t="shared" si="97"/>
        <v/>
      </c>
      <c r="AF89" s="61" t="str">
        <f t="shared" si="98"/>
        <v/>
      </c>
      <c r="AG89" s="61" t="str">
        <f t="shared" si="99"/>
        <v/>
      </c>
      <c r="AH89" s="69" t="str">
        <f t="shared" si="100"/>
        <v/>
      </c>
      <c r="AI89" s="70" t="str">
        <f t="shared" si="23"/>
        <v/>
      </c>
      <c r="AJ89" s="64" t="str">
        <f t="shared" si="101"/>
        <v/>
      </c>
      <c r="AK89" s="64" t="str">
        <f t="shared" si="102"/>
        <v/>
      </c>
      <c r="AL89" s="64" t="str">
        <f t="shared" si="103"/>
        <v/>
      </c>
      <c r="AM89" s="64" t="str">
        <f t="shared" si="104"/>
        <v/>
      </c>
      <c r="AN89" s="64" t="str">
        <f t="shared" si="105"/>
        <v/>
      </c>
    </row>
    <row r="90" spans="1:40" ht="24.5" hidden="1" outlineLevel="1" thickTop="1" thickBot="1" x14ac:dyDescent="0.55000000000000004">
      <c r="C90" s="113"/>
      <c r="D90" s="112"/>
      <c r="E90" s="52"/>
      <c r="F90" s="53"/>
      <c r="G90" s="53"/>
      <c r="H90" s="52"/>
      <c r="I90" s="52"/>
      <c r="J90" s="54"/>
      <c r="K90" s="54"/>
      <c r="L90" s="55" t="str">
        <f t="shared" ref="L90" si="106">IF(C90="","",_xlfn.CONCAT("            { line: ","""",C90,", ",M90:AN90,""", sC: ","""",B90,"""},"))</f>
        <v/>
      </c>
      <c r="M90" s="56" t="str">
        <f t="shared" si="85"/>
        <v/>
      </c>
      <c r="N90" s="57" t="str">
        <f t="shared" si="2"/>
        <v/>
      </c>
      <c r="O90" s="58" t="str">
        <f t="shared" si="86"/>
        <v/>
      </c>
      <c r="P90" s="59" t="str">
        <f t="shared" si="4"/>
        <v/>
      </c>
      <c r="Q90" s="60" t="str">
        <f t="shared" si="87"/>
        <v/>
      </c>
      <c r="R90" s="61" t="str">
        <f t="shared" si="6"/>
        <v/>
      </c>
      <c r="S90" s="56" t="str">
        <f t="shared" si="88"/>
        <v/>
      </c>
      <c r="T90" s="62" t="str">
        <f t="shared" si="89"/>
        <v/>
      </c>
      <c r="U90" s="63" t="str">
        <f t="shared" si="9"/>
        <v/>
      </c>
      <c r="V90" s="64" t="str">
        <f t="shared" si="90"/>
        <v/>
      </c>
      <c r="W90" s="65" t="str">
        <f t="shared" si="11"/>
        <v/>
      </c>
      <c r="X90" s="64" t="str">
        <f t="shared" si="91"/>
        <v/>
      </c>
      <c r="Y90" s="64" t="str">
        <f t="shared" si="92"/>
        <v/>
      </c>
      <c r="Z90" s="56" t="str">
        <f t="shared" si="93"/>
        <v/>
      </c>
      <c r="AA90" s="66" t="str">
        <f t="shared" si="94"/>
        <v/>
      </c>
      <c r="AB90" s="57" t="str">
        <f t="shared" si="16"/>
        <v/>
      </c>
      <c r="AC90" s="67" t="str">
        <f t="shared" si="95"/>
        <v/>
      </c>
      <c r="AD90" s="59" t="str">
        <f t="shared" si="96"/>
        <v/>
      </c>
      <c r="AE90" s="68" t="str">
        <f t="shared" si="97"/>
        <v/>
      </c>
      <c r="AF90" s="61" t="str">
        <f t="shared" si="98"/>
        <v/>
      </c>
      <c r="AG90" s="61" t="str">
        <f t="shared" si="99"/>
        <v/>
      </c>
      <c r="AH90" s="69" t="str">
        <f t="shared" si="100"/>
        <v/>
      </c>
      <c r="AI90" s="70" t="str">
        <f t="shared" si="23"/>
        <v/>
      </c>
      <c r="AJ90" s="64" t="str">
        <f t="shared" si="101"/>
        <v/>
      </c>
      <c r="AK90" s="64" t="str">
        <f t="shared" si="102"/>
        <v/>
      </c>
      <c r="AL90" s="64" t="str">
        <f t="shared" si="103"/>
        <v/>
      </c>
      <c r="AM90" s="64" t="str">
        <f t="shared" si="104"/>
        <v/>
      </c>
      <c r="AN90" s="64" t="str">
        <f t="shared" si="105"/>
        <v/>
      </c>
    </row>
    <row r="91" spans="1:40" ht="24" customHeight="1" collapsed="1" thickTop="1" x14ac:dyDescent="0.6">
      <c r="A91" s="95"/>
      <c r="B91" s="95"/>
      <c r="C91" s="95"/>
      <c r="D91" s="95"/>
      <c r="E91" s="95"/>
      <c r="F91" s="95"/>
      <c r="G91" s="95"/>
      <c r="H91" s="95"/>
      <c r="I91" s="95"/>
      <c r="J91" s="95"/>
      <c r="K91" s="95"/>
      <c r="L91" s="99" t="str">
        <f ca="1">_xlfn.CONCAT("]}, // ULTIMA LINEA DEL CANTO: ",L1)</f>
        <v>]}, // ULTIMA LINEA DEL CANTO: SALVE, REINA DE LOS CIELOS</v>
      </c>
      <c r="M91" s="95"/>
    </row>
    <row r="92" spans="1:40" ht="20.5" x14ac:dyDescent="0.35">
      <c r="L92" s="100" t="s">
        <v>1008</v>
      </c>
      <c r="M92" s="101"/>
    </row>
    <row r="93" spans="1:40" hidden="1" outlineLevel="1" x14ac:dyDescent="0.35">
      <c r="M93" s="101"/>
    </row>
    <row r="94" spans="1:40" ht="26.5" hidden="1" outlineLevel="1" thickTop="1" thickBot="1" x14ac:dyDescent="0.55000000000000004">
      <c r="A94" s="73"/>
      <c r="B94" s="73"/>
      <c r="C94" s="73"/>
      <c r="D94" s="74"/>
      <c r="E94" s="74"/>
      <c r="F94" s="74"/>
      <c r="G94" s="74"/>
      <c r="H94" s="74"/>
      <c r="I94" s="74"/>
      <c r="J94" s="74"/>
      <c r="K94" s="74"/>
      <c r="L94" s="75" t="s">
        <v>993</v>
      </c>
      <c r="M94" s="56"/>
      <c r="N94" s="57"/>
      <c r="O94" s="58"/>
      <c r="P94" s="59"/>
      <c r="Q94" s="60"/>
      <c r="R94" s="61" t="str">
        <f t="shared" ref="R94:R103" si="107">IF(N94="Do",10,IF(N94="Re",22,IF(N94="Mi",20,IF(N94="Fa",20,IF(N94="Sol",14,IF(N94="La",20,IF(N94="Si",20,IF(N94="Do#",14,IF(N94="Fa#",15,IF(N94="Sol#",20,IF(N94="Si♭",17,"")))))))))))</f>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4.5" hidden="1" outlineLevel="1" thickTop="1" thickBot="1" x14ac:dyDescent="0.55000000000000004">
      <c r="C95" s="79" t="s">
        <v>995</v>
      </c>
      <c r="D95" s="80"/>
      <c r="E95" s="80"/>
      <c r="F95" s="80"/>
      <c r="G95" s="80"/>
      <c r="H95" s="80"/>
      <c r="I95" s="80"/>
      <c r="J95" s="80"/>
      <c r="K95" s="80"/>
      <c r="L95" s="81" t="s">
        <v>996</v>
      </c>
      <c r="M95" s="56" t="str">
        <f t="shared" ref="M95:M102" si="108">IF(N95="","","(")</f>
        <v/>
      </c>
      <c r="N95" s="57" t="str">
        <f t="shared" ref="N95:N102" si="109">IF(D95="","",D95)</f>
        <v/>
      </c>
      <c r="O95" s="58" t="str">
        <f t="shared" ref="O95:O102" si="110">IF(N95="","",",")</f>
        <v/>
      </c>
      <c r="P95" s="59" t="str">
        <f t="shared" ref="P95:P102" si="111">IF(E95="","",E95)</f>
        <v/>
      </c>
      <c r="Q95" s="60" t="str">
        <f t="shared" ref="Q95:Q102" si="112">IF(N95="","",",")</f>
        <v/>
      </c>
      <c r="R95" s="61" t="str">
        <f t="shared" si="107"/>
        <v/>
      </c>
      <c r="S95" s="56" t="str">
        <f t="shared" ref="S95:S102" si="113">IF(N95="","",")")</f>
        <v/>
      </c>
      <c r="T95" s="62" t="str">
        <f t="shared" ref="T95:T102" si="114">IF(U95="","","(")</f>
        <v/>
      </c>
      <c r="U95" s="63" t="str">
        <f t="shared" ref="U95:U102" si="115">IF(F95="","",F95)</f>
        <v/>
      </c>
      <c r="V95" s="64" t="str">
        <f t="shared" ref="V95:V102" si="116">IF(U95="","",",")</f>
        <v/>
      </c>
      <c r="W95" s="65" t="str">
        <f t="shared" ref="W95:W102" si="117">IF(G95="","",G95)</f>
        <v/>
      </c>
      <c r="X95" s="64" t="str">
        <f t="shared" ref="X95:X102" si="118">IF(U95="","",",")</f>
        <v/>
      </c>
      <c r="Y95" s="64" t="str">
        <f t="shared" ref="Y95:Y102" si="119">IF(U95="","",250)</f>
        <v/>
      </c>
      <c r="Z95" s="56" t="str">
        <f t="shared" ref="Z95:Z102" si="120">IF(U95="","",")")</f>
        <v/>
      </c>
      <c r="AA95" s="66" t="str">
        <f t="shared" ref="AA95:AA102" si="121">IF(AB95="","","(")</f>
        <v/>
      </c>
      <c r="AB95" s="57" t="str">
        <f t="shared" ref="AB95:AB102" si="122">IF(H95="","",H95)</f>
        <v/>
      </c>
      <c r="AC95" s="67" t="str">
        <f t="shared" ref="AC95:AC102" si="123">IF(AB95="","",",")</f>
        <v/>
      </c>
      <c r="AD95" s="59" t="str">
        <f t="shared" ref="AD95:AD102" si="124">IF(I95="","",I95)</f>
        <v/>
      </c>
      <c r="AE95" s="68" t="str">
        <f t="shared" ref="AE95:AE102" si="125">IF(AB95="","",",")</f>
        <v/>
      </c>
      <c r="AF95" s="61" t="str">
        <f t="shared" ref="AF95:AF102" si="126">IF(AB95="","",350)</f>
        <v/>
      </c>
      <c r="AG95" s="61" t="str">
        <f t="shared" ref="AG95:AG102" si="127">IF(AB95="","",")")</f>
        <v/>
      </c>
      <c r="AH95" s="69" t="str">
        <f t="shared" ref="AH95:AH102" si="128">IF(AI95="","","(")</f>
        <v/>
      </c>
      <c r="AI95" s="70" t="str">
        <f t="shared" ref="AI95:AI102" si="129">IF(J95="","",J95)</f>
        <v/>
      </c>
      <c r="AJ95" s="64" t="str">
        <f t="shared" ref="AJ95:AJ102" si="130">IF(AI95="","",",")</f>
        <v/>
      </c>
      <c r="AK95" s="64" t="str">
        <f t="shared" ref="AK95:AK102" si="131">IF(K95="","",K95)</f>
        <v/>
      </c>
      <c r="AL95" s="64" t="str">
        <f t="shared" ref="AL95:AL102" si="132">IF(AI95="","",",")</f>
        <v/>
      </c>
      <c r="AM95" s="64" t="str">
        <f t="shared" ref="AM95:AM102" si="133">IF(AI95="","",450)</f>
        <v/>
      </c>
      <c r="AN95" s="64" t="str">
        <f t="shared" ref="AN95:AN102" si="134">IF(AI95="","",")")</f>
        <v/>
      </c>
    </row>
    <row r="96" spans="1:40" ht="24.5" hidden="1" outlineLevel="1" thickTop="1" thickBot="1" x14ac:dyDescent="0.55000000000000004">
      <c r="B96" t="s">
        <v>997</v>
      </c>
      <c r="C96" s="82" t="s">
        <v>998</v>
      </c>
      <c r="D96" s="83"/>
      <c r="E96" s="83"/>
      <c r="F96" s="83"/>
      <c r="G96" s="83"/>
      <c r="H96" s="83"/>
      <c r="I96" s="83"/>
      <c r="J96" s="83"/>
      <c r="K96" s="83"/>
      <c r="L96" s="84" t="str">
        <f>IF(C96="","",_xlfn.CONCAT("       triggerLine: ","""",C96,", ",M96:AN96,""", sC: ","""",B96,""", lines: ["))</f>
        <v xml:space="preserve">       triggerLine: "ASAMBLEA UNO, ", sC: "ta as", lines: [</v>
      </c>
      <c r="M96" s="56" t="str">
        <f t="shared" si="108"/>
        <v/>
      </c>
      <c r="N96" s="57" t="str">
        <f t="shared" si="109"/>
        <v/>
      </c>
      <c r="O96" s="58" t="str">
        <f t="shared" si="110"/>
        <v/>
      </c>
      <c r="P96" s="59" t="str">
        <f t="shared" si="111"/>
        <v/>
      </c>
      <c r="Q96" s="60" t="str">
        <f t="shared" si="112"/>
        <v/>
      </c>
      <c r="R96" s="61" t="str">
        <f t="shared" si="107"/>
        <v/>
      </c>
      <c r="S96" s="56" t="str">
        <f t="shared" si="113"/>
        <v/>
      </c>
      <c r="T96" s="62" t="str">
        <f t="shared" si="114"/>
        <v/>
      </c>
      <c r="U96" s="63" t="str">
        <f t="shared" si="115"/>
        <v/>
      </c>
      <c r="V96" s="64" t="str">
        <f t="shared" si="116"/>
        <v/>
      </c>
      <c r="W96" s="65" t="str">
        <f t="shared" si="117"/>
        <v/>
      </c>
      <c r="X96" s="64" t="str">
        <f t="shared" si="118"/>
        <v/>
      </c>
      <c r="Y96" s="64" t="str">
        <f t="shared" si="119"/>
        <v/>
      </c>
      <c r="Z96" s="56" t="str">
        <f t="shared" si="120"/>
        <v/>
      </c>
      <c r="AA96" s="66" t="str">
        <f t="shared" si="121"/>
        <v/>
      </c>
      <c r="AB96" s="57" t="str">
        <f t="shared" si="122"/>
        <v/>
      </c>
      <c r="AC96" s="67" t="str">
        <f t="shared" si="123"/>
        <v/>
      </c>
      <c r="AD96" s="59" t="str">
        <f t="shared" si="124"/>
        <v/>
      </c>
      <c r="AE96" s="68" t="str">
        <f t="shared" si="125"/>
        <v/>
      </c>
      <c r="AF96" s="61" t="str">
        <f t="shared" si="126"/>
        <v/>
      </c>
      <c r="AG96" s="61" t="str">
        <f t="shared" si="127"/>
        <v/>
      </c>
      <c r="AH96" s="69" t="str">
        <f t="shared" si="128"/>
        <v/>
      </c>
      <c r="AI96" s="70" t="str">
        <f t="shared" si="129"/>
        <v/>
      </c>
      <c r="AJ96" s="64" t="str">
        <f t="shared" si="130"/>
        <v/>
      </c>
      <c r="AK96" s="64" t="str">
        <f t="shared" si="131"/>
        <v/>
      </c>
      <c r="AL96" s="64" t="str">
        <f t="shared" si="132"/>
        <v/>
      </c>
      <c r="AM96" s="64" t="str">
        <f t="shared" si="133"/>
        <v/>
      </c>
      <c r="AN96" s="64" t="str">
        <f t="shared" si="134"/>
        <v/>
      </c>
    </row>
    <row r="97" spans="1:40" ht="24.5" hidden="1" outlineLevel="1" thickTop="1" thickBot="1" x14ac:dyDescent="0.55000000000000004">
      <c r="B97" t="s">
        <v>999</v>
      </c>
      <c r="C97" s="85" t="s">
        <v>1000</v>
      </c>
      <c r="D97" s="86"/>
      <c r="E97" s="86"/>
      <c r="F97" s="86"/>
      <c r="G97" s="86"/>
      <c r="H97" s="87"/>
      <c r="I97" s="87"/>
      <c r="J97" s="87"/>
      <c r="K97" s="87"/>
      <c r="L97" s="88" t="str">
        <f>IF(C97="","",_xlfn.CONCAT("            { line: ","""",C97,", ",M97:AN97,""", sC: ","""",B97,"""},"))</f>
        <v xml:space="preserve">            { line: "ASAMBLEA DOS, ", sC: "as"},</v>
      </c>
      <c r="M97" s="56" t="str">
        <f t="shared" si="108"/>
        <v/>
      </c>
      <c r="N97" s="57" t="str">
        <f t="shared" si="109"/>
        <v/>
      </c>
      <c r="O97" s="58" t="str">
        <f t="shared" si="110"/>
        <v/>
      </c>
      <c r="P97" s="59" t="str">
        <f t="shared" si="111"/>
        <v/>
      </c>
      <c r="Q97" s="60" t="str">
        <f t="shared" si="112"/>
        <v/>
      </c>
      <c r="R97" s="61" t="str">
        <f t="shared" si="107"/>
        <v/>
      </c>
      <c r="S97" s="56" t="str">
        <f t="shared" si="113"/>
        <v/>
      </c>
      <c r="T97" s="62" t="str">
        <f t="shared" si="114"/>
        <v/>
      </c>
      <c r="U97" s="63" t="str">
        <f t="shared" si="115"/>
        <v/>
      </c>
      <c r="V97" s="64" t="str">
        <f t="shared" si="116"/>
        <v/>
      </c>
      <c r="W97" s="65" t="str">
        <f t="shared" si="117"/>
        <v/>
      </c>
      <c r="X97" s="64" t="str">
        <f t="shared" si="118"/>
        <v/>
      </c>
      <c r="Y97" s="64" t="str">
        <f t="shared" si="119"/>
        <v/>
      </c>
      <c r="Z97" s="56" t="str">
        <f t="shared" si="120"/>
        <v/>
      </c>
      <c r="AA97" s="66" t="str">
        <f t="shared" si="121"/>
        <v/>
      </c>
      <c r="AB97" s="57" t="str">
        <f t="shared" si="122"/>
        <v/>
      </c>
      <c r="AC97" s="67" t="str">
        <f t="shared" si="123"/>
        <v/>
      </c>
      <c r="AD97" s="59" t="str">
        <f t="shared" si="124"/>
        <v/>
      </c>
      <c r="AE97" s="68" t="str">
        <f t="shared" si="125"/>
        <v/>
      </c>
      <c r="AF97" s="61" t="str">
        <f t="shared" si="126"/>
        <v/>
      </c>
      <c r="AG97" s="61" t="str">
        <f t="shared" si="127"/>
        <v/>
      </c>
      <c r="AH97" s="69" t="str">
        <f t="shared" si="128"/>
        <v/>
      </c>
      <c r="AI97" s="70" t="str">
        <f t="shared" si="129"/>
        <v/>
      </c>
      <c r="AJ97" s="64" t="str">
        <f t="shared" si="130"/>
        <v/>
      </c>
      <c r="AK97" s="64" t="str">
        <f t="shared" si="131"/>
        <v/>
      </c>
      <c r="AL97" s="64" t="str">
        <f t="shared" si="132"/>
        <v/>
      </c>
      <c r="AM97" s="64" t="str">
        <f t="shared" si="133"/>
        <v/>
      </c>
      <c r="AN97" s="64" t="str">
        <f t="shared" si="134"/>
        <v/>
      </c>
    </row>
    <row r="98" spans="1:40" ht="24.5" hidden="1" outlineLevel="1" thickTop="1" thickBot="1" x14ac:dyDescent="0.55000000000000004">
      <c r="B98" t="s">
        <v>999</v>
      </c>
      <c r="C98" s="85" t="s">
        <v>1001</v>
      </c>
      <c r="D98" s="89"/>
      <c r="E98" s="89"/>
      <c r="F98" s="89"/>
      <c r="G98" s="89"/>
      <c r="H98" s="90"/>
      <c r="I98" s="90"/>
      <c r="J98" s="90"/>
      <c r="K98" s="90"/>
      <c r="L98" s="88" t="str">
        <f>IF(C98="","",_xlfn.CONCAT("            { line: ","""",C98,", ",M98:AN98,""", sC: ","""",B98,"""},"))</f>
        <v xml:space="preserve">            { line: "ASAMBLEA TRES, ", sC: "as"},</v>
      </c>
      <c r="M98" s="56" t="str">
        <f t="shared" si="108"/>
        <v/>
      </c>
      <c r="N98" s="57" t="str">
        <f t="shared" si="109"/>
        <v/>
      </c>
      <c r="O98" s="58" t="str">
        <f t="shared" si="110"/>
        <v/>
      </c>
      <c r="P98" s="59" t="str">
        <f t="shared" si="111"/>
        <v/>
      </c>
      <c r="Q98" s="60" t="str">
        <f t="shared" si="112"/>
        <v/>
      </c>
      <c r="R98" s="61" t="str">
        <f t="shared" si="107"/>
        <v/>
      </c>
      <c r="S98" s="56" t="str">
        <f t="shared" si="113"/>
        <v/>
      </c>
      <c r="T98" s="62" t="str">
        <f t="shared" si="114"/>
        <v/>
      </c>
      <c r="U98" s="63" t="str">
        <f t="shared" si="115"/>
        <v/>
      </c>
      <c r="V98" s="64" t="str">
        <f t="shared" si="116"/>
        <v/>
      </c>
      <c r="W98" s="65" t="str">
        <f t="shared" si="117"/>
        <v/>
      </c>
      <c r="X98" s="64" t="str">
        <f t="shared" si="118"/>
        <v/>
      </c>
      <c r="Y98" s="64" t="str">
        <f t="shared" si="119"/>
        <v/>
      </c>
      <c r="Z98" s="56" t="str">
        <f t="shared" si="120"/>
        <v/>
      </c>
      <c r="AA98" s="66" t="str">
        <f t="shared" si="121"/>
        <v/>
      </c>
      <c r="AB98" s="57" t="str">
        <f t="shared" si="122"/>
        <v/>
      </c>
      <c r="AC98" s="67" t="str">
        <f t="shared" si="123"/>
        <v/>
      </c>
      <c r="AD98" s="59" t="str">
        <f t="shared" si="124"/>
        <v/>
      </c>
      <c r="AE98" s="68" t="str">
        <f t="shared" si="125"/>
        <v/>
      </c>
      <c r="AF98" s="61" t="str">
        <f t="shared" si="126"/>
        <v/>
      </c>
      <c r="AG98" s="61" t="str">
        <f t="shared" si="127"/>
        <v/>
      </c>
      <c r="AH98" s="69" t="str">
        <f t="shared" si="128"/>
        <v/>
      </c>
      <c r="AI98" s="70" t="str">
        <f t="shared" si="129"/>
        <v/>
      </c>
      <c r="AJ98" s="64" t="str">
        <f t="shared" si="130"/>
        <v/>
      </c>
      <c r="AK98" s="64" t="str">
        <f t="shared" si="131"/>
        <v/>
      </c>
      <c r="AL98" s="64" t="str">
        <f t="shared" si="132"/>
        <v/>
      </c>
      <c r="AM98" s="64" t="str">
        <f t="shared" si="133"/>
        <v/>
      </c>
      <c r="AN98" s="64" t="str">
        <f t="shared" si="134"/>
        <v/>
      </c>
    </row>
    <row r="99" spans="1:40" ht="24.5" hidden="1" outlineLevel="1" thickTop="1" thickBot="1" x14ac:dyDescent="0.55000000000000004">
      <c r="B99" t="s">
        <v>999</v>
      </c>
      <c r="C99" s="85" t="s">
        <v>1002</v>
      </c>
      <c r="D99" s="86"/>
      <c r="E99" s="86"/>
      <c r="F99" s="86"/>
      <c r="G99" s="86"/>
      <c r="H99" s="87"/>
      <c r="I99" s="87"/>
      <c r="J99" s="87"/>
      <c r="K99" s="87"/>
      <c r="L99" s="88" t="str">
        <f>IF(C99="","",_xlfn.CONCAT("            { line: ","""",C99,", ",M99:AN99,""", sC: ","""",B99,"""},"))</f>
        <v xml:space="preserve">            { line: "ASAMBLEA CUATRO, ", sC: "as"},</v>
      </c>
      <c r="M99" s="56" t="str">
        <f t="shared" si="108"/>
        <v/>
      </c>
      <c r="N99" s="57" t="str">
        <f t="shared" si="109"/>
        <v/>
      </c>
      <c r="O99" s="58" t="str">
        <f t="shared" si="110"/>
        <v/>
      </c>
      <c r="P99" s="59" t="str">
        <f t="shared" si="111"/>
        <v/>
      </c>
      <c r="Q99" s="60" t="str">
        <f t="shared" si="112"/>
        <v/>
      </c>
      <c r="R99" s="61" t="str">
        <f t="shared" si="107"/>
        <v/>
      </c>
      <c r="S99" s="56" t="str">
        <f t="shared" si="113"/>
        <v/>
      </c>
      <c r="T99" s="62" t="str">
        <f t="shared" si="114"/>
        <v/>
      </c>
      <c r="U99" s="63" t="str">
        <f t="shared" si="115"/>
        <v/>
      </c>
      <c r="V99" s="64" t="str">
        <f t="shared" si="116"/>
        <v/>
      </c>
      <c r="W99" s="65" t="str">
        <f t="shared" si="117"/>
        <v/>
      </c>
      <c r="X99" s="64" t="str">
        <f t="shared" si="118"/>
        <v/>
      </c>
      <c r="Y99" s="64" t="str">
        <f t="shared" si="119"/>
        <v/>
      </c>
      <c r="Z99" s="56" t="str">
        <f t="shared" si="120"/>
        <v/>
      </c>
      <c r="AA99" s="66" t="str">
        <f t="shared" si="121"/>
        <v/>
      </c>
      <c r="AB99" s="57" t="str">
        <f t="shared" si="122"/>
        <v/>
      </c>
      <c r="AC99" s="67" t="str">
        <f t="shared" si="123"/>
        <v/>
      </c>
      <c r="AD99" s="59" t="str">
        <f t="shared" si="124"/>
        <v/>
      </c>
      <c r="AE99" s="68" t="str">
        <f t="shared" si="125"/>
        <v/>
      </c>
      <c r="AF99" s="61" t="str">
        <f t="shared" si="126"/>
        <v/>
      </c>
      <c r="AG99" s="61" t="str">
        <f t="shared" si="127"/>
        <v/>
      </c>
      <c r="AH99" s="69" t="str">
        <f t="shared" si="128"/>
        <v/>
      </c>
      <c r="AI99" s="70" t="str">
        <f t="shared" si="129"/>
        <v/>
      </c>
      <c r="AJ99" s="64" t="str">
        <f t="shared" si="130"/>
        <v/>
      </c>
      <c r="AK99" s="64" t="str">
        <f t="shared" si="131"/>
        <v/>
      </c>
      <c r="AL99" s="64" t="str">
        <f t="shared" si="132"/>
        <v/>
      </c>
      <c r="AM99" s="64" t="str">
        <f t="shared" si="133"/>
        <v/>
      </c>
      <c r="AN99" s="64" t="str">
        <f t="shared" si="134"/>
        <v/>
      </c>
    </row>
    <row r="100" spans="1:40" ht="24.5" hidden="1" outlineLevel="1" thickTop="1" thickBot="1" x14ac:dyDescent="0.55000000000000004">
      <c r="B100" t="s">
        <v>999</v>
      </c>
      <c r="C100" s="85" t="s">
        <v>1003</v>
      </c>
      <c r="D100" s="89"/>
      <c r="E100" s="89"/>
      <c r="F100" s="89"/>
      <c r="G100" s="89"/>
      <c r="H100" s="90"/>
      <c r="I100" s="90"/>
      <c r="J100" s="90"/>
      <c r="K100" s="90"/>
      <c r="L100" s="88" t="str">
        <f>IF(C100="","",_xlfn.CONCAT("            { line: ","""",C100,", ",M100:AN100,""", sC: ","""",B100,"""},"))</f>
        <v xml:space="preserve">            { line: "ASAMBLEA CISCO, ", sC: "as"},</v>
      </c>
      <c r="M100" s="56" t="str">
        <f t="shared" si="108"/>
        <v/>
      </c>
      <c r="N100" s="57" t="str">
        <f t="shared" si="109"/>
        <v/>
      </c>
      <c r="O100" s="58" t="str">
        <f t="shared" si="110"/>
        <v/>
      </c>
      <c r="P100" s="59" t="str">
        <f t="shared" si="111"/>
        <v/>
      </c>
      <c r="Q100" s="60" t="str">
        <f t="shared" si="112"/>
        <v/>
      </c>
      <c r="R100" s="61" t="str">
        <f t="shared" si="107"/>
        <v/>
      </c>
      <c r="S100" s="56" t="str">
        <f t="shared" si="113"/>
        <v/>
      </c>
      <c r="T100" s="62" t="str">
        <f t="shared" si="114"/>
        <v/>
      </c>
      <c r="U100" s="63" t="str">
        <f t="shared" si="115"/>
        <v/>
      </c>
      <c r="V100" s="64" t="str">
        <f t="shared" si="116"/>
        <v/>
      </c>
      <c r="W100" s="65" t="str">
        <f t="shared" si="117"/>
        <v/>
      </c>
      <c r="X100" s="64" t="str">
        <f t="shared" si="118"/>
        <v/>
      </c>
      <c r="Y100" s="64" t="str">
        <f t="shared" si="119"/>
        <v/>
      </c>
      <c r="Z100" s="56" t="str">
        <f t="shared" si="120"/>
        <v/>
      </c>
      <c r="AA100" s="66" t="str">
        <f t="shared" si="121"/>
        <v/>
      </c>
      <c r="AB100" s="57" t="str">
        <f t="shared" si="122"/>
        <v/>
      </c>
      <c r="AC100" s="67" t="str">
        <f t="shared" si="123"/>
        <v/>
      </c>
      <c r="AD100" s="59" t="str">
        <f t="shared" si="124"/>
        <v/>
      </c>
      <c r="AE100" s="68" t="str">
        <f t="shared" si="125"/>
        <v/>
      </c>
      <c r="AF100" s="61" t="str">
        <f t="shared" si="126"/>
        <v/>
      </c>
      <c r="AG100" s="61" t="str">
        <f t="shared" si="127"/>
        <v/>
      </c>
      <c r="AH100" s="69" t="str">
        <f t="shared" si="128"/>
        <v/>
      </c>
      <c r="AI100" s="70" t="str">
        <f t="shared" si="129"/>
        <v/>
      </c>
      <c r="AJ100" s="64" t="str">
        <f t="shared" si="130"/>
        <v/>
      </c>
      <c r="AK100" s="64" t="str">
        <f t="shared" si="131"/>
        <v/>
      </c>
      <c r="AL100" s="64" t="str">
        <f t="shared" si="132"/>
        <v/>
      </c>
      <c r="AM100" s="64" t="str">
        <f t="shared" si="133"/>
        <v/>
      </c>
      <c r="AN100" s="64" t="str">
        <f t="shared" si="134"/>
        <v/>
      </c>
    </row>
    <row r="101" spans="1:40" ht="24.5" hidden="1" outlineLevel="1" thickTop="1" thickBot="1" x14ac:dyDescent="0.55000000000000004">
      <c r="B101" t="s">
        <v>999</v>
      </c>
      <c r="C101" s="85" t="s">
        <v>1004</v>
      </c>
      <c r="D101" s="91"/>
      <c r="E101" s="91"/>
      <c r="F101" s="91"/>
      <c r="G101" s="91"/>
      <c r="H101" s="92"/>
      <c r="I101" s="92"/>
      <c r="J101" s="92"/>
      <c r="K101" s="92"/>
      <c r="L101" s="88" t="str">
        <f>IF(C101="","",_xlfn.CONCAT("            { line: ","""",C101,", ",M101:AN101,""", sC: ","""",B101,"""},"))</f>
        <v xml:space="preserve">            { line: "ASAMBLEA SEIS, ", sC: "as"},</v>
      </c>
      <c r="M101" s="56" t="str">
        <f t="shared" si="108"/>
        <v/>
      </c>
      <c r="N101" s="57" t="str">
        <f t="shared" si="109"/>
        <v/>
      </c>
      <c r="O101" s="58" t="str">
        <f t="shared" si="110"/>
        <v/>
      </c>
      <c r="P101" s="59" t="str">
        <f t="shared" si="111"/>
        <v/>
      </c>
      <c r="Q101" s="60" t="str">
        <f t="shared" si="112"/>
        <v/>
      </c>
      <c r="R101" s="61" t="str">
        <f t="shared" si="107"/>
        <v/>
      </c>
      <c r="S101" s="56" t="str">
        <f t="shared" si="113"/>
        <v/>
      </c>
      <c r="T101" s="62" t="str">
        <f t="shared" si="114"/>
        <v/>
      </c>
      <c r="U101" s="63" t="str">
        <f t="shared" si="115"/>
        <v/>
      </c>
      <c r="V101" s="64" t="str">
        <f t="shared" si="116"/>
        <v/>
      </c>
      <c r="W101" s="65" t="str">
        <f t="shared" si="117"/>
        <v/>
      </c>
      <c r="X101" s="64" t="str">
        <f t="shared" si="118"/>
        <v/>
      </c>
      <c r="Y101" s="64" t="str">
        <f t="shared" si="119"/>
        <v/>
      </c>
      <c r="Z101" s="56" t="str">
        <f t="shared" si="120"/>
        <v/>
      </c>
      <c r="AA101" s="66" t="str">
        <f t="shared" si="121"/>
        <v/>
      </c>
      <c r="AB101" s="57" t="str">
        <f t="shared" si="122"/>
        <v/>
      </c>
      <c r="AC101" s="67" t="str">
        <f t="shared" si="123"/>
        <v/>
      </c>
      <c r="AD101" s="59" t="str">
        <f t="shared" si="124"/>
        <v/>
      </c>
      <c r="AE101" s="68" t="str">
        <f t="shared" si="125"/>
        <v/>
      </c>
      <c r="AF101" s="61" t="str">
        <f t="shared" si="126"/>
        <v/>
      </c>
      <c r="AG101" s="61" t="str">
        <f t="shared" si="127"/>
        <v/>
      </c>
      <c r="AH101" s="69" t="str">
        <f t="shared" si="128"/>
        <v/>
      </c>
      <c r="AI101" s="70" t="str">
        <f t="shared" si="129"/>
        <v/>
      </c>
      <c r="AJ101" s="64" t="str">
        <f t="shared" si="130"/>
        <v/>
      </c>
      <c r="AK101" s="64" t="str">
        <f t="shared" si="131"/>
        <v/>
      </c>
      <c r="AL101" s="64" t="str">
        <f t="shared" si="132"/>
        <v/>
      </c>
      <c r="AM101" s="64" t="str">
        <f t="shared" si="133"/>
        <v/>
      </c>
      <c r="AN101" s="64" t="str">
        <f t="shared" si="134"/>
        <v/>
      </c>
    </row>
    <row r="102" spans="1:40" ht="24.5" hidden="1" outlineLevel="1" thickTop="1" thickBot="1" x14ac:dyDescent="0.55000000000000004">
      <c r="B102" t="s">
        <v>999</v>
      </c>
      <c r="C102" s="93" t="s">
        <v>1005</v>
      </c>
      <c r="D102" s="83"/>
      <c r="E102" s="83"/>
      <c r="F102" s="83"/>
      <c r="G102" s="83"/>
      <c r="H102" s="83"/>
      <c r="I102" s="83"/>
      <c r="J102" s="83"/>
      <c r="K102" s="83"/>
      <c r="L102" s="94" t="str">
        <f>IF(C102="","",_xlfn.CONCAT("            { line: ","""",C102,", ",M102:AN102,""", sC: ","""",B102,"""},  ]},"))</f>
        <v xml:space="preserve">            { line: "ASAMBLEA CIERRE, ", sC: "as"},  ]},</v>
      </c>
      <c r="M102" s="56" t="str">
        <f t="shared" si="108"/>
        <v/>
      </c>
      <c r="N102" s="57" t="str">
        <f t="shared" si="109"/>
        <v/>
      </c>
      <c r="O102" s="58" t="str">
        <f t="shared" si="110"/>
        <v/>
      </c>
      <c r="P102" s="59" t="str">
        <f t="shared" si="111"/>
        <v/>
      </c>
      <c r="Q102" s="60" t="str">
        <f t="shared" si="112"/>
        <v/>
      </c>
      <c r="R102" s="61" t="str">
        <f t="shared" si="107"/>
        <v/>
      </c>
      <c r="S102" s="56" t="str">
        <f t="shared" si="113"/>
        <v/>
      </c>
      <c r="T102" s="62" t="str">
        <f t="shared" si="114"/>
        <v/>
      </c>
      <c r="U102" s="63" t="str">
        <f t="shared" si="115"/>
        <v/>
      </c>
      <c r="V102" s="64" t="str">
        <f t="shared" si="116"/>
        <v/>
      </c>
      <c r="W102" s="65" t="str">
        <f t="shared" si="117"/>
        <v/>
      </c>
      <c r="X102" s="64" t="str">
        <f t="shared" si="118"/>
        <v/>
      </c>
      <c r="Y102" s="64" t="str">
        <f t="shared" si="119"/>
        <v/>
      </c>
      <c r="Z102" s="56" t="str">
        <f t="shared" si="120"/>
        <v/>
      </c>
      <c r="AA102" s="66" t="str">
        <f t="shared" si="121"/>
        <v/>
      </c>
      <c r="AB102" s="57" t="str">
        <f t="shared" si="122"/>
        <v/>
      </c>
      <c r="AC102" s="67" t="str">
        <f t="shared" si="123"/>
        <v/>
      </c>
      <c r="AD102" s="59" t="str">
        <f t="shared" si="124"/>
        <v/>
      </c>
      <c r="AE102" s="68" t="str">
        <f t="shared" si="125"/>
        <v/>
      </c>
      <c r="AF102" s="61" t="str">
        <f t="shared" si="126"/>
        <v/>
      </c>
      <c r="AG102" s="61" t="str">
        <f t="shared" si="127"/>
        <v/>
      </c>
      <c r="AH102" s="69" t="str">
        <f t="shared" si="128"/>
        <v/>
      </c>
      <c r="AI102" s="70" t="str">
        <f t="shared" si="129"/>
        <v/>
      </c>
      <c r="AJ102" s="64" t="str">
        <f t="shared" si="130"/>
        <v/>
      </c>
      <c r="AK102" s="64" t="str">
        <f t="shared" si="131"/>
        <v/>
      </c>
      <c r="AL102" s="64" t="str">
        <f t="shared" si="132"/>
        <v/>
      </c>
      <c r="AM102" s="64" t="str">
        <f t="shared" si="133"/>
        <v/>
      </c>
      <c r="AN102" s="64" t="str">
        <f t="shared" si="134"/>
        <v/>
      </c>
    </row>
    <row r="103" spans="1:40" ht="26.5" hidden="1" outlineLevel="1" thickTop="1" thickBot="1" x14ac:dyDescent="0.55000000000000004">
      <c r="A103" s="73"/>
      <c r="B103" s="73"/>
      <c r="C103" s="73"/>
      <c r="D103" s="74"/>
      <c r="E103" s="74"/>
      <c r="F103" s="74"/>
      <c r="G103" s="74"/>
      <c r="H103" s="74"/>
      <c r="I103" s="74"/>
      <c r="J103" s="74"/>
      <c r="K103" s="74"/>
      <c r="L103" s="75" t="s">
        <v>993</v>
      </c>
      <c r="M103" s="56"/>
      <c r="N103" s="57"/>
      <c r="O103" s="58"/>
      <c r="P103" s="59"/>
      <c r="Q103" s="60"/>
      <c r="R103" s="61" t="str">
        <f t="shared" si="107"/>
        <v/>
      </c>
      <c r="S103" s="56"/>
      <c r="T103" s="62"/>
      <c r="U103" s="63"/>
      <c r="V103" s="64"/>
      <c r="W103" s="65"/>
      <c r="X103" s="64"/>
      <c r="Y103" s="64"/>
      <c r="Z103" s="56"/>
      <c r="AA103" s="66"/>
      <c r="AB103" s="57"/>
      <c r="AC103" s="67"/>
      <c r="AD103" s="59"/>
      <c r="AE103" s="68"/>
      <c r="AF103" s="61"/>
      <c r="AG103" s="61"/>
      <c r="AH103" s="69"/>
      <c r="AI103" s="70"/>
      <c r="AJ103" s="64"/>
      <c r="AK103" s="64"/>
      <c r="AL103" s="64"/>
      <c r="AM103" s="64"/>
      <c r="AN103" s="64"/>
    </row>
    <row r="10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2753"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41FE4-A331-46D0-B7EC-34A11EDCA2EC}">
  <sheetPr codeName="Sheet70">
    <tabColor rgb="FF00B0F0"/>
  </sheetPr>
  <dimension ref="A1:AN97"/>
  <sheetViews>
    <sheetView zoomScaleNormal="100" workbookViewId="0">
      <pane xSplit="2" ySplit="1" topLeftCell="C23" activePane="bottomRight" state="frozen"/>
      <selection pane="topRight" activeCell="C1" sqref="C1"/>
      <selection pane="bottomLeft" activeCell="A2" sqref="A2"/>
      <selection pane="bottomRight" activeCell="C46" sqref="C4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145</v>
      </c>
      <c r="E1" s="40"/>
      <c r="F1" s="40"/>
      <c r="G1" s="40"/>
      <c r="H1" s="40"/>
      <c r="I1" s="40"/>
      <c r="J1" s="40"/>
      <c r="K1" s="40"/>
      <c r="L1" s="41" t="str">
        <f ca="1">UPPER(VLOOKUP(C1,Table223[],3,FALSE))</f>
        <v>SE ENCONTRARON DOS ÁNGELES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SE ENCONTRARON DOS ÁNGELES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seencontrarondosangeles</v>
      </c>
      <c r="L7" s="48" t="str">
        <f ca="1">_xlfn.CONCAT("        id: ","""",C7,"""",",")</f>
        <v xml:space="preserve">        id: "seencontrarondosangeles",</v>
      </c>
    </row>
    <row r="8" spans="2:32" ht="23" x14ac:dyDescent="0.35">
      <c r="C8" t="str">
        <f ca="1">PROPER(L1)</f>
        <v>Se Encontraron Dos Ángeles</v>
      </c>
      <c r="L8" s="48" t="str">
        <f ca="1">_xlfn.CONCAT("        tt: ","""",C8,"""",",")</f>
        <v xml:space="preserve">        tt: "Se Encontraron Dos Ángeles",</v>
      </c>
    </row>
    <row r="9" spans="2:32" ht="23" x14ac:dyDescent="0.35">
      <c r="C9" t="str">
        <f ca="1">PROPER(L1)</f>
        <v>Se Encontraron Dos Ángeles</v>
      </c>
      <c r="L9" s="48" t="str">
        <f ca="1">_xlfn.CONCAT("        title: ","""",C9,"""",",")</f>
        <v xml:space="preserve">        title: "Se Encontraron Dos Ángeles",</v>
      </c>
    </row>
    <row r="10" spans="2:32" ht="23" x14ac:dyDescent="0.35">
      <c r="C10" t="str">
        <f ca="1">VLOOKUP(C1,Table223[],4,FALSE)</f>
        <v>Melodía hebraica</v>
      </c>
      <c r="L10" s="48" t="str">
        <f ca="1">_xlfn.CONCAT("        ","subtitle: ","""",C10,"""",",")</f>
        <v xml:space="preserve">        subtitle: "Melodía hebraica",</v>
      </c>
    </row>
    <row r="11" spans="2:32" ht="23" x14ac:dyDescent="0.35">
      <c r="C11" t="str">
        <f ca="1">_xlfn.CONCAT("category: [",VLOOKUP(C1,Table223[],16,FALSE),"],")</f>
        <v>category: ["Precatecumenado","Niños","Paz"],</v>
      </c>
      <c r="L11" s="48" t="str">
        <f ca="1">_xlfn.CONCAT("        ",C11)</f>
        <v xml:space="preserve">        category: ["Precatecumenado","Niños","Paz"],</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145</v>
      </c>
      <c r="L16" s="48" t="str">
        <f ca="1">_xlfn.CONCAT("        dbno: ","""",C16,"""",",")</f>
        <v xml:space="preserve">        dbno: "145",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seencontrarondosangeles</v>
      </c>
      <c r="L19" s="48" t="str">
        <f ca="1">_xlfn.CONCAT("        audioSrc: ","""https://audio.resucito.do/",C19,".mp3""",",")</f>
        <v xml:space="preserve">        audioSrc: "https://audio.resucito.do/seencontrarondosangeles.mp3",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144</v>
      </c>
      <c r="C26" t="str">
        <f ca="1">VLOOKUP(B26,Table4[],13,FALSE)</f>
        <v>"/src/index.html?canto=salvereinadeloscielos"</v>
      </c>
      <c r="L26" s="48" t="str">
        <f ca="1">_xlfn.CONCAT("        ant: ",C26,",")</f>
        <v xml:space="preserve">        ant: "/src/index.html?canto=salvereinadeloscielos",</v>
      </c>
    </row>
    <row r="27" spans="1:40" ht="23" x14ac:dyDescent="0.35">
      <c r="B27">
        <f ca="1">+C1+1</f>
        <v>146</v>
      </c>
      <c r="C27" t="str">
        <f ca="1">VLOOKUP(B27,Table4[],13,FALSE)</f>
        <v>"/src/index.html?canto=senorayudameanodudardeti"</v>
      </c>
      <c r="L27" s="48" t="str">
        <f ca="1">_xlfn.CONCAT("        sig: ",C27,",")</f>
        <v xml:space="preserve">        sig: "/src/index.html?canto=senorayudameanodudardeti",</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1075</v>
      </c>
      <c r="D30" s="112" t="s">
        <v>1013</v>
      </c>
      <c r="E30" s="52" t="s">
        <v>1012</v>
      </c>
      <c r="F30" s="53"/>
      <c r="G30" s="53"/>
      <c r="H30" s="52"/>
      <c r="I30" s="52"/>
      <c r="J30" s="54"/>
      <c r="K30" s="54"/>
      <c r="L30" s="55" t="str">
        <f t="shared" ref="L30:L31" si="0">IF(C30="","",_xlfn.CONCAT("            { line: ","""",C30,", ",M30:AN30,""", sC: ","""",B30,"""},"))</f>
        <v xml:space="preserve">            { line: "Se encontraron dos ángeles,, (La,m,20)", sC: "tc"},</v>
      </c>
      <c r="M30" s="56" t="str">
        <f t="shared" ref="M30:M35" si="1">IF(N30="","","(")</f>
        <v>(</v>
      </c>
      <c r="N30" s="57" t="str">
        <f t="shared" ref="N30:N82" si="2">IF(D30="","",D30)</f>
        <v>La</v>
      </c>
      <c r="O30" s="58" t="str">
        <f t="shared" ref="O30:O35" si="3">IF(N30="","",",")</f>
        <v>,</v>
      </c>
      <c r="P30" s="59" t="str">
        <f t="shared" ref="P30:P82" si="4">IF(E30="","",E30)</f>
        <v>m</v>
      </c>
      <c r="Q30" s="60" t="str">
        <f t="shared" ref="Q30:Q35" si="5">IF(N30="","",",")</f>
        <v>,</v>
      </c>
      <c r="R30" s="61">
        <f t="shared" ref="R30:R75" si="6">IF(N30="Do",10,IF(N30="Re",22,IF(N30="Mi",20,IF(N30="Fa",20,IF(N30="Sol",14,IF(N30="La",20,IF(N30="Si",20,IF(N30="Do#",14,IF(N30="Fa#",15,IF(N30="Sol#",20,IF(N30="Si♭",17,"")))))))))))</f>
        <v>20</v>
      </c>
      <c r="S30" s="56" t="str">
        <f t="shared" ref="S30:S35" si="7">IF(N30="","",")")</f>
        <v>)</v>
      </c>
      <c r="T30" s="62" t="str">
        <f t="shared" ref="T30:T35" si="8">IF(U30="","","(")</f>
        <v/>
      </c>
      <c r="U30" s="63" t="str">
        <f t="shared" ref="U30:U82" si="9">IF(F30="","",F30)</f>
        <v/>
      </c>
      <c r="V30" s="64" t="str">
        <f t="shared" ref="V30:V35" si="10">IF(U30="","",",")</f>
        <v/>
      </c>
      <c r="W30" s="65" t="str">
        <f t="shared" ref="W30:W82" si="11">IF(G30="","",G30)</f>
        <v/>
      </c>
      <c r="X30" s="64" t="str">
        <f t="shared" ref="X30:X35" si="12">IF(U30="","",",")</f>
        <v/>
      </c>
      <c r="Y30" s="64" t="str">
        <f t="shared" ref="Y30:Y35" si="13">IF(U30="","",250)</f>
        <v/>
      </c>
      <c r="Z30" s="56" t="str">
        <f t="shared" ref="Z30:Z35" si="14">IF(U30="","",")")</f>
        <v/>
      </c>
      <c r="AA30" s="66" t="str">
        <f t="shared" ref="AA30:AA35" si="15">IF(AB30="","","(")</f>
        <v/>
      </c>
      <c r="AB30" s="57" t="str">
        <f t="shared" ref="AB30:AB82"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82"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C31" s="113" t="s">
        <v>1076</v>
      </c>
      <c r="D31" s="112"/>
      <c r="E31" s="52"/>
      <c r="F31" s="53"/>
      <c r="G31" s="53"/>
      <c r="H31" s="52"/>
      <c r="I31" s="52"/>
      <c r="J31" s="54"/>
      <c r="K31" s="54"/>
      <c r="L31" s="55" t="str">
        <f t="shared" si="0"/>
        <v xml:space="preserve">            { line: "el uno preguntó al otro:, ", sC: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113" t="s">
        <v>1077</v>
      </c>
      <c r="D32" s="112" t="s">
        <v>1029</v>
      </c>
      <c r="E32" s="52" t="s">
        <v>1012</v>
      </c>
      <c r="F32" s="53" t="s">
        <v>1013</v>
      </c>
      <c r="G32" s="53" t="s">
        <v>1012</v>
      </c>
      <c r="H32" s="52"/>
      <c r="I32" s="52"/>
      <c r="J32" s="54"/>
      <c r="K32" s="54"/>
      <c r="L32" s="55" t="str">
        <f>IF(C32="","",_xlfn.CONCAT("            { line: ","""",C32,", ",M32:AN32,""", sC: ","""",B32,"""},"))</f>
        <v xml:space="preserve">            { line: "«¿dónde,dónde, (Re,m,22)(La,m,250)", sC: ""},</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C33" s="113" t="s">
        <v>1078</v>
      </c>
      <c r="D33" s="112" t="s">
        <v>1011</v>
      </c>
      <c r="E33" s="52"/>
      <c r="F33" s="53" t="s">
        <v>1013</v>
      </c>
      <c r="G33" s="53" t="s">
        <v>1012</v>
      </c>
      <c r="H33" s="52"/>
      <c r="I33" s="52"/>
      <c r="J33" s="54"/>
      <c r="K33" s="54"/>
      <c r="L33" s="55" t="str">
        <f>IF(C33="","",_xlfn.CONCAT("            { line: ","""",C33,", ",M33:AN33,""", sC: ","""",B33,"""},"))</f>
        <v xml:space="preserve">            { line: "está la gloria de Dios?», (Mi,,20)(La,m,250)", sC: ""},</v>
      </c>
      <c r="M33" s="56" t="str">
        <f t="shared" si="1"/>
        <v>(</v>
      </c>
      <c r="N33" s="57" t="str">
        <f t="shared" si="2"/>
        <v>Mi</v>
      </c>
      <c r="O33" s="58" t="str">
        <f t="shared" si="3"/>
        <v>,</v>
      </c>
      <c r="P33" s="59" t="str">
        <f t="shared" si="4"/>
        <v/>
      </c>
      <c r="Q33" s="60" t="str">
        <f t="shared" si="5"/>
        <v>,</v>
      </c>
      <c r="R33" s="61">
        <f t="shared" si="6"/>
        <v>20</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997</v>
      </c>
      <c r="C35" s="113" t="s">
        <v>1085</v>
      </c>
      <c r="D35" s="112" t="s">
        <v>1029</v>
      </c>
      <c r="E35" s="52" t="s">
        <v>1012</v>
      </c>
      <c r="F35" s="53" t="s">
        <v>1013</v>
      </c>
      <c r="G35" s="53" t="s">
        <v>1012</v>
      </c>
      <c r="H35" s="52"/>
      <c r="I35" s="52"/>
      <c r="J35" s="54"/>
      <c r="K35" s="54"/>
      <c r="L35" s="55" t="str">
        <f t="shared" ref="L35:L46" si="29">IF(C35="","",_xlfn.CONCAT("            { line: ","""",C35,", ",M35:AN35,""", sC: ","""",B35,"""},"))</f>
        <v xml:space="preserve">            { line: "«¿DÓNDE, DÓNDE, (Re,m,22)(La,m,250)", sC: "ta as"},</v>
      </c>
      <c r="M35" s="56" t="str">
        <f t="shared" si="1"/>
        <v>(</v>
      </c>
      <c r="N35" s="57" t="str">
        <f t="shared" si="2"/>
        <v>Re</v>
      </c>
      <c r="O35" s="58" t="str">
        <f t="shared" si="3"/>
        <v>,</v>
      </c>
      <c r="P35" s="59" t="str">
        <f t="shared" si="4"/>
        <v>m</v>
      </c>
      <c r="Q35" s="60" t="str">
        <f t="shared" si="5"/>
        <v>,</v>
      </c>
      <c r="R35" s="61">
        <f t="shared" si="6"/>
        <v>22</v>
      </c>
      <c r="S35" s="56" t="str">
        <f t="shared" si="7"/>
        <v>)</v>
      </c>
      <c r="T35" s="62" t="str">
        <f t="shared" si="8"/>
        <v>(</v>
      </c>
      <c r="U35" s="63" t="str">
        <f t="shared" si="9"/>
        <v>La</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B36" t="s">
        <v>999</v>
      </c>
      <c r="C36" s="113" t="s">
        <v>1079</v>
      </c>
      <c r="D36" s="112" t="s">
        <v>1011</v>
      </c>
      <c r="E36" s="52"/>
      <c r="F36" s="53" t="s">
        <v>1013</v>
      </c>
      <c r="G36" s="53" t="s">
        <v>1012</v>
      </c>
      <c r="H36" s="52"/>
      <c r="I36" s="52"/>
      <c r="J36" s="54"/>
      <c r="K36" s="54"/>
      <c r="L36" s="55" t="str">
        <f t="shared" si="29"/>
        <v xml:space="preserve">            { line: "ESTÁ LA GLORIA DE DIOS?», (Mi,,20)(La,m,250)", sC: "as"},</v>
      </c>
      <c r="M36" s="56" t="str">
        <f>IF(N36="","","(")</f>
        <v>(</v>
      </c>
      <c r="N36" s="57" t="str">
        <f>IF(D36="","",D36)</f>
        <v>Mi</v>
      </c>
      <c r="O36" s="58" t="str">
        <f>IF(N36="","",",")</f>
        <v>,</v>
      </c>
      <c r="P36" s="59" t="str">
        <f>IF(E36="","",E36)</f>
        <v/>
      </c>
      <c r="Q36" s="60" t="str">
        <f>IF(N36="","",",")</f>
        <v>,</v>
      </c>
      <c r="R36" s="61">
        <f t="shared" si="6"/>
        <v>20</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1080</v>
      </c>
      <c r="D38" s="112" t="s">
        <v>1013</v>
      </c>
      <c r="E38" s="52" t="s">
        <v>1012</v>
      </c>
      <c r="F38" s="53" t="s">
        <v>1029</v>
      </c>
      <c r="G38" s="53" t="s">
        <v>1012</v>
      </c>
      <c r="H38" s="52"/>
      <c r="I38" s="52"/>
      <c r="J38" s="54"/>
      <c r="K38" s="54"/>
      <c r="L38" s="55" t="str">
        <f t="shared" si="29"/>
        <v xml:space="preserve">            { line: "«En la bendición,, (La,m,20)(Re,m,250)", sC: "tc"},</v>
      </c>
      <c r="M38" s="56" t="str">
        <f>IF(N38="","","(")</f>
        <v>(</v>
      </c>
      <c r="N38" s="57" t="str">
        <f>IF(D38="","",D38)</f>
        <v>La</v>
      </c>
      <c r="O38" s="58" t="str">
        <f>IF(N38="","",",")</f>
        <v>,</v>
      </c>
      <c r="P38" s="59" t="str">
        <f>IF(E38="","",E38)</f>
        <v>m</v>
      </c>
      <c r="Q38" s="60" t="str">
        <f>IF(N38="","",",")</f>
        <v>,</v>
      </c>
      <c r="R38" s="61">
        <f t="shared" si="6"/>
        <v>20</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1081</v>
      </c>
      <c r="D39" s="112" t="s">
        <v>1013</v>
      </c>
      <c r="E39" s="52" t="s">
        <v>1012</v>
      </c>
      <c r="F39" s="53"/>
      <c r="G39" s="53"/>
      <c r="H39" s="52"/>
      <c r="I39" s="52"/>
      <c r="J39" s="54"/>
      <c r="K39" s="54"/>
      <c r="L39" s="55" t="str">
        <f t="shared" si="29"/>
        <v xml:space="preserve">            { line: "en la bendición,, (La,m,20)", sC: ""},</v>
      </c>
      <c r="M39" s="56" t="str">
        <f>IF(N39="","","(")</f>
        <v>(</v>
      </c>
      <c r="N39" s="57" t="str">
        <f>IF(D39="","",D39)</f>
        <v>La</v>
      </c>
      <c r="O39" s="58" t="str">
        <f>IF(N39="","",",")</f>
        <v>,</v>
      </c>
      <c r="P39" s="59" t="str">
        <f>IF(E39="","",E39)</f>
        <v>m</v>
      </c>
      <c r="Q39" s="60" t="str">
        <f>IF(N39="","",",")</f>
        <v>,</v>
      </c>
      <c r="R39" s="61">
        <f t="shared" si="6"/>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1082</v>
      </c>
      <c r="D40" s="112" t="s">
        <v>1011</v>
      </c>
      <c r="E40" s="52"/>
      <c r="F40" s="53"/>
      <c r="G40" s="53"/>
      <c r="H40" s="52"/>
      <c r="I40" s="52"/>
      <c r="J40" s="54"/>
      <c r="K40" s="54"/>
      <c r="L40" s="55" t="str">
        <f t="shared" si="29"/>
        <v xml:space="preserve">            { line: "en la bendición»,, (Mi,,20)", sC: ""},</v>
      </c>
      <c r="M40" s="56" t="str">
        <f t="shared" ref="M40:M43" si="30">IF(N40="","","(")</f>
        <v>(</v>
      </c>
      <c r="N40" s="57" t="str">
        <f t="shared" ref="N40:N43" si="31">IF(D40="","",D40)</f>
        <v>Mi</v>
      </c>
      <c r="O40" s="58" t="str">
        <f t="shared" ref="O40:O43" si="32">IF(N40="","",",")</f>
        <v>,</v>
      </c>
      <c r="P40" s="59" t="str">
        <f t="shared" ref="P40:P43" si="33">IF(E40="","",E40)</f>
        <v/>
      </c>
      <c r="Q40" s="60" t="str">
        <f t="shared" ref="Q40:Q43" si="34">IF(N40="","",",")</f>
        <v>,</v>
      </c>
      <c r="R40" s="61">
        <f t="shared" si="6"/>
        <v>20</v>
      </c>
      <c r="S40" s="56" t="str">
        <f t="shared" ref="S40:S43" si="35">IF(N40="","",")")</f>
        <v>)</v>
      </c>
      <c r="T40" s="62" t="str">
        <f t="shared" ref="T40:T43" si="36">IF(U40="","","(")</f>
        <v/>
      </c>
      <c r="U40" s="63" t="str">
        <f t="shared" ref="U40:U43" si="37">IF(F40="","",F40)</f>
        <v/>
      </c>
      <c r="V40" s="64" t="str">
        <f t="shared" ref="V40:V43" si="38">IF(U40="","",",")</f>
        <v/>
      </c>
      <c r="W40" s="65" t="str">
        <f t="shared" ref="W40:W43" si="39">IF(G40="","",G40)</f>
        <v/>
      </c>
      <c r="X40" s="64" t="str">
        <f t="shared" ref="X40:X43" si="40">IF(U40="","",",")</f>
        <v/>
      </c>
      <c r="Y40" s="64" t="str">
        <f t="shared" ref="Y40:Y43" si="41">IF(U40="","",250)</f>
        <v/>
      </c>
      <c r="Z40" s="56" t="str">
        <f t="shared" ref="Z40:Z43" si="42">IF(U40="","",")")</f>
        <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4.5" thickTop="1" thickBot="1" x14ac:dyDescent="0.55000000000000004">
      <c r="C41" s="113" t="s">
        <v>1083</v>
      </c>
      <c r="D41" s="112" t="s">
        <v>1013</v>
      </c>
      <c r="E41" s="52" t="s">
        <v>1012</v>
      </c>
      <c r="F41" s="53"/>
      <c r="G41" s="53"/>
      <c r="H41" s="52"/>
      <c r="I41" s="52"/>
      <c r="J41" s="54"/>
      <c r="K41" s="54"/>
      <c r="L41" s="55" t="str">
        <f t="shared" si="29"/>
        <v xml:space="preserve">            { line: "el otro le respondió., (La,m,20)", sC: ""},</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IF(N42="Do",10,IF(N42="Re",22,IF(N42="Mi",20,IF(N42="Fa",20,IF(N42="Sol",14,IF(N42="La",20,IF(N42="Si",20,IF(N42="Do#",14,IF(N42="Fa#",15,IF(N42="Sol#",20,IF(N42="Si♭",17,"")))))))))))</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997</v>
      </c>
      <c r="C43" s="113" t="s">
        <v>1087</v>
      </c>
      <c r="D43" s="112" t="s">
        <v>1013</v>
      </c>
      <c r="E43" s="52" t="s">
        <v>1012</v>
      </c>
      <c r="F43" s="53" t="s">
        <v>1029</v>
      </c>
      <c r="G43" s="53" t="s">
        <v>1012</v>
      </c>
      <c r="H43" s="52"/>
      <c r="I43" s="52"/>
      <c r="J43" s="54"/>
      <c r="K43" s="54"/>
      <c r="L43" s="55" t="str">
        <f t="shared" si="29"/>
        <v xml:space="preserve">            { line: "«EN LA BENDICIÓN,, (La,m,20)(Re,m,250)", sC: "ta as"},</v>
      </c>
      <c r="M43" s="56" t="str">
        <f t="shared" si="30"/>
        <v>(</v>
      </c>
      <c r="N43" s="57" t="str">
        <f t="shared" si="31"/>
        <v>La</v>
      </c>
      <c r="O43" s="58" t="str">
        <f t="shared" si="32"/>
        <v>,</v>
      </c>
      <c r="P43" s="59" t="str">
        <f t="shared" si="33"/>
        <v>m</v>
      </c>
      <c r="Q43" s="60" t="str">
        <f t="shared" si="34"/>
        <v>,</v>
      </c>
      <c r="R43" s="61">
        <f t="shared" si="6"/>
        <v>20</v>
      </c>
      <c r="S43" s="56" t="str">
        <f t="shared" si="35"/>
        <v>)</v>
      </c>
      <c r="T43" s="62" t="str">
        <f t="shared" si="36"/>
        <v>(</v>
      </c>
      <c r="U43" s="63" t="str">
        <f t="shared" si="37"/>
        <v>Re</v>
      </c>
      <c r="V43" s="64" t="str">
        <f t="shared" si="38"/>
        <v>,</v>
      </c>
      <c r="W43" s="65" t="str">
        <f t="shared" si="39"/>
        <v>m</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B44" t="s">
        <v>999</v>
      </c>
      <c r="C44" s="113" t="s">
        <v>1084</v>
      </c>
      <c r="D44" s="112" t="s">
        <v>1013</v>
      </c>
      <c r="E44" s="52" t="s">
        <v>1012</v>
      </c>
      <c r="F44" s="53"/>
      <c r="G44" s="53"/>
      <c r="H44" s="52"/>
      <c r="I44" s="52"/>
      <c r="J44" s="54"/>
      <c r="K44" s="54"/>
      <c r="L44" s="55" t="str">
        <f t="shared" si="29"/>
        <v xml:space="preserve">            { line: "EN LA BENDICIÓN,, (La,m,20)", sC: "as"},</v>
      </c>
      <c r="M44" s="56" t="str">
        <f>IF(N44="","","(")</f>
        <v>(</v>
      </c>
      <c r="N44" s="57" t="str">
        <f>IF(D44="","",D44)</f>
        <v>La</v>
      </c>
      <c r="O44" s="58" t="str">
        <f>IF(N44="","",",")</f>
        <v>,</v>
      </c>
      <c r="P44" s="59" t="str">
        <f>IF(E44="","",E44)</f>
        <v>m</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999</v>
      </c>
      <c r="C45" s="113" t="s">
        <v>1084</v>
      </c>
      <c r="D45" s="112" t="s">
        <v>1011</v>
      </c>
      <c r="E45" s="52"/>
      <c r="F45" s="53"/>
      <c r="G45" s="53"/>
      <c r="H45" s="52"/>
      <c r="I45" s="52"/>
      <c r="J45" s="54"/>
      <c r="K45" s="54"/>
      <c r="L45" s="55" t="str">
        <f t="shared" si="29"/>
        <v xml:space="preserve">            { line: "EN LA BENDICIÓN,, (Mi,,20)", sC: "as"},</v>
      </c>
      <c r="M45" s="56" t="str">
        <f>IF(N45="","","(")</f>
        <v>(</v>
      </c>
      <c r="N45" s="57" t="str">
        <f>IF(D45="","",D45)</f>
        <v>Mi</v>
      </c>
      <c r="O45" s="58" t="str">
        <f>IF(N45="","",",")</f>
        <v>,</v>
      </c>
      <c r="P45" s="59" t="str">
        <f>IF(E45="","",E45)</f>
        <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B46" t="s">
        <v>1088</v>
      </c>
      <c r="C46" s="113" t="s">
        <v>1086</v>
      </c>
      <c r="D46" s="112" t="s">
        <v>1013</v>
      </c>
      <c r="E46" s="52" t="s">
        <v>1012</v>
      </c>
      <c r="F46" s="53"/>
      <c r="G46" s="53"/>
      <c r="H46" s="52"/>
      <c r="I46" s="52"/>
      <c r="J46" s="54"/>
      <c r="K46" s="54"/>
      <c r="L46" s="55" t="str">
        <f t="shared" si="29"/>
        <v xml:space="preserve">            { line: "ESTÁ LA GLORIA DE DIOS»., (La,m,20)", sC: "as ast"},</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36.5" thickTop="1" thickBot="1" x14ac:dyDescent="0.55000000000000004">
      <c r="A47" s="76"/>
      <c r="B47" s="76"/>
      <c r="C47" s="76" t="s">
        <v>1031</v>
      </c>
      <c r="D47" s="77"/>
      <c r="E47" s="77"/>
      <c r="F47" s="77"/>
      <c r="G47" s="77"/>
      <c r="H47" s="77"/>
      <c r="I47" s="77"/>
      <c r="J47" s="77"/>
      <c r="K47" s="77"/>
      <c r="L47" s="50" t="s">
        <v>994</v>
      </c>
      <c r="M47" s="104"/>
      <c r="N47" s="57"/>
      <c r="O47" s="105"/>
      <c r="P47" s="59"/>
      <c r="Q47" s="106"/>
      <c r="R47" s="61" t="str">
        <f t="shared" si="6"/>
        <v/>
      </c>
      <c r="S47" s="104"/>
      <c r="T47" s="107"/>
      <c r="U47" s="108"/>
      <c r="V47" s="109"/>
      <c r="W47" s="110"/>
      <c r="X47" s="109"/>
      <c r="Y47" s="109"/>
      <c r="Z47" s="104"/>
      <c r="AA47" s="66"/>
      <c r="AB47" s="57"/>
      <c r="AC47" s="67"/>
      <c r="AD47" s="59"/>
      <c r="AE47" s="68"/>
      <c r="AF47" s="61"/>
      <c r="AG47" s="61"/>
      <c r="AH47" s="66"/>
      <c r="AI47" s="111"/>
      <c r="AJ47" s="109"/>
      <c r="AK47" s="109"/>
      <c r="AL47" s="109"/>
      <c r="AM47" s="109"/>
      <c r="AN47" s="109"/>
    </row>
    <row r="48" spans="1:40" ht="24.5" hidden="1" outlineLevel="1" thickTop="1" thickBot="1" x14ac:dyDescent="0.55000000000000004">
      <c r="C48" s="113"/>
      <c r="D48" s="112"/>
      <c r="E48" s="52"/>
      <c r="F48" s="53"/>
      <c r="G48" s="53"/>
      <c r="H48" s="52"/>
      <c r="I48" s="52"/>
      <c r="J48" s="54"/>
      <c r="K48" s="54"/>
      <c r="L48" s="55" t="str">
        <f t="shared" ref="L48:L81" si="57">IF(C48="","",_xlfn.CONCAT("            { line: ","""",C48,", ",M48:AN48,""", sC: ","""",B48,"""},"))</f>
        <v/>
      </c>
      <c r="M48" s="56" t="str">
        <f t="shared" ref="M48:M83" si="58">IF(N48="","","(")</f>
        <v/>
      </c>
      <c r="N48" s="57" t="str">
        <f t="shared" si="2"/>
        <v/>
      </c>
      <c r="O48" s="58" t="str">
        <f t="shared" ref="O48:O83" si="59">IF(N48="","",",")</f>
        <v/>
      </c>
      <c r="P48" s="59" t="str">
        <f t="shared" si="4"/>
        <v/>
      </c>
      <c r="Q48" s="60" t="str">
        <f t="shared" ref="Q48:Q83" si="60">IF(N48="","",",")</f>
        <v/>
      </c>
      <c r="R48" s="61" t="str">
        <f t="shared" si="6"/>
        <v/>
      </c>
      <c r="S48" s="56" t="str">
        <f t="shared" ref="S48:S83" si="61">IF(N48="","",")")</f>
        <v/>
      </c>
      <c r="T48" s="62" t="str">
        <f t="shared" ref="T48:T83" si="62">IF(U48="","","(")</f>
        <v/>
      </c>
      <c r="U48" s="63" t="str">
        <f t="shared" si="9"/>
        <v/>
      </c>
      <c r="V48" s="64" t="str">
        <f t="shared" ref="V48:V83" si="63">IF(U48="","",",")</f>
        <v/>
      </c>
      <c r="W48" s="65" t="str">
        <f t="shared" si="11"/>
        <v/>
      </c>
      <c r="X48" s="64" t="str">
        <f t="shared" ref="X48:X83" si="64">IF(U48="","",",")</f>
        <v/>
      </c>
      <c r="Y48" s="64" t="str">
        <f t="shared" ref="Y48:Y83" si="65">IF(U48="","",250)</f>
        <v/>
      </c>
      <c r="Z48" s="56" t="str">
        <f t="shared" ref="Z48:Z83" si="66">IF(U48="","",")")</f>
        <v/>
      </c>
      <c r="AA48" s="66" t="str">
        <f t="shared" ref="AA48:AA83" si="67">IF(AB48="","","(")</f>
        <v/>
      </c>
      <c r="AB48" s="57" t="str">
        <f t="shared" si="16"/>
        <v/>
      </c>
      <c r="AC48" s="67" t="str">
        <f t="shared" ref="AC48:AC83" si="68">IF(AB48="","",",")</f>
        <v/>
      </c>
      <c r="AD48" s="59" t="str">
        <f t="shared" ref="AD48:AD83" si="69">IF(I48="","",I48)</f>
        <v/>
      </c>
      <c r="AE48" s="68" t="str">
        <f t="shared" ref="AE48:AE83" si="70">IF(AB48="","",",")</f>
        <v/>
      </c>
      <c r="AF48" s="61" t="str">
        <f t="shared" ref="AF48:AF83" si="71">IF(AB48="","",350)</f>
        <v/>
      </c>
      <c r="AG48" s="61" t="str">
        <f t="shared" ref="AG48:AG83" si="72">IF(AB48="","",")")</f>
        <v/>
      </c>
      <c r="AH48" s="69" t="str">
        <f t="shared" ref="AH48:AH83" si="73">IF(AI48="","","(")</f>
        <v/>
      </c>
      <c r="AI48" s="70" t="str">
        <f t="shared" si="23"/>
        <v/>
      </c>
      <c r="AJ48" s="64" t="str">
        <f t="shared" ref="AJ48:AJ83" si="74">IF(AI48="","",",")</f>
        <v/>
      </c>
      <c r="AK48" s="64" t="str">
        <f t="shared" ref="AK48:AK83" si="75">IF(K48="","",K48)</f>
        <v/>
      </c>
      <c r="AL48" s="64" t="str">
        <f t="shared" ref="AL48:AL83" si="76">IF(AI48="","",",")</f>
        <v/>
      </c>
      <c r="AM48" s="64" t="str">
        <f t="shared" ref="AM48:AM83" si="77">IF(AI48="","",450)</f>
        <v/>
      </c>
      <c r="AN48" s="64" t="str">
        <f t="shared" ref="AN48:AN83" si="78">IF(AI48="","",")")</f>
        <v/>
      </c>
    </row>
    <row r="49" spans="3:40" ht="24.5" hidden="1" outlineLevel="1" thickTop="1" thickBot="1" x14ac:dyDescent="0.55000000000000004">
      <c r="C49" s="113"/>
      <c r="D49" s="112"/>
      <c r="E49" s="52"/>
      <c r="F49" s="53"/>
      <c r="G49" s="53"/>
      <c r="H49" s="52"/>
      <c r="I49" s="52"/>
      <c r="J49" s="54"/>
      <c r="K49" s="54"/>
      <c r="L49" s="55" t="str">
        <f t="shared" si="57"/>
        <v/>
      </c>
      <c r="M49" s="56" t="str">
        <f t="shared" si="58"/>
        <v/>
      </c>
      <c r="N49" s="57" t="str">
        <f t="shared" si="2"/>
        <v/>
      </c>
      <c r="O49" s="58" t="str">
        <f t="shared" si="59"/>
        <v/>
      </c>
      <c r="P49" s="59" t="str">
        <f t="shared" si="4"/>
        <v/>
      </c>
      <c r="Q49" s="60" t="str">
        <f t="shared" si="60"/>
        <v/>
      </c>
      <c r="R49" s="61" t="str">
        <f t="shared" si="6"/>
        <v/>
      </c>
      <c r="S49" s="56" t="str">
        <f t="shared" si="61"/>
        <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3:40" ht="24.5" hidden="1" outlineLevel="1" thickTop="1" thickBot="1" x14ac:dyDescent="0.55000000000000004">
      <c r="C50" s="113"/>
      <c r="D50" s="112"/>
      <c r="E50" s="52"/>
      <c r="F50" s="53"/>
      <c r="G50" s="53"/>
      <c r="H50" s="52"/>
      <c r="I50" s="52"/>
      <c r="J50" s="54"/>
      <c r="K50" s="54"/>
      <c r="L50" s="55" t="str">
        <f t="shared" si="57"/>
        <v/>
      </c>
      <c r="M50" s="56" t="str">
        <f t="shared" si="58"/>
        <v/>
      </c>
      <c r="N50" s="57" t="str">
        <f t="shared" si="2"/>
        <v/>
      </c>
      <c r="O50" s="58" t="str">
        <f t="shared" si="59"/>
        <v/>
      </c>
      <c r="P50" s="59" t="str">
        <f t="shared" si="4"/>
        <v/>
      </c>
      <c r="Q50" s="60" t="str">
        <f t="shared" si="60"/>
        <v/>
      </c>
      <c r="R50" s="61" t="str">
        <f t="shared" si="6"/>
        <v/>
      </c>
      <c r="S50" s="56" t="str">
        <f t="shared" si="61"/>
        <v/>
      </c>
      <c r="T50" s="62" t="str">
        <f t="shared" si="62"/>
        <v/>
      </c>
      <c r="U50" s="63" t="str">
        <f t="shared" si="9"/>
        <v/>
      </c>
      <c r="V50" s="64" t="str">
        <f t="shared" si="63"/>
        <v/>
      </c>
      <c r="W50" s="65" t="str">
        <f t="shared" si="11"/>
        <v/>
      </c>
      <c r="X50" s="64" t="str">
        <f t="shared" si="64"/>
        <v/>
      </c>
      <c r="Y50" s="64" t="str">
        <f t="shared" si="65"/>
        <v/>
      </c>
      <c r="Z50" s="56" t="str">
        <f t="shared" si="66"/>
        <v/>
      </c>
      <c r="AA50" s="66" t="str">
        <f t="shared" si="67"/>
        <v/>
      </c>
      <c r="AB50" s="57" t="str">
        <f t="shared" si="16"/>
        <v/>
      </c>
      <c r="AC50" s="67" t="str">
        <f t="shared" si="68"/>
        <v/>
      </c>
      <c r="AD50" s="59" t="str">
        <f t="shared" si="69"/>
        <v/>
      </c>
      <c r="AE50" s="68" t="str">
        <f t="shared" si="70"/>
        <v/>
      </c>
      <c r="AF50" s="61" t="str">
        <f t="shared" si="71"/>
        <v/>
      </c>
      <c r="AG50" s="61" t="str">
        <f t="shared" si="72"/>
        <v/>
      </c>
      <c r="AH50" s="69" t="str">
        <f t="shared" si="73"/>
        <v/>
      </c>
      <c r="AI50" s="70" t="str">
        <f t="shared" si="23"/>
        <v/>
      </c>
      <c r="AJ50" s="64" t="str">
        <f t="shared" si="74"/>
        <v/>
      </c>
      <c r="AK50" s="64" t="str">
        <f t="shared" si="75"/>
        <v/>
      </c>
      <c r="AL50" s="64" t="str">
        <f t="shared" si="76"/>
        <v/>
      </c>
      <c r="AM50" s="64" t="str">
        <f t="shared" si="77"/>
        <v/>
      </c>
      <c r="AN50" s="64" t="str">
        <f t="shared" si="78"/>
        <v/>
      </c>
    </row>
    <row r="51" spans="3:40" ht="24.5" hidden="1" outlineLevel="1" thickTop="1" thickBot="1" x14ac:dyDescent="0.55000000000000004">
      <c r="C51" s="113"/>
      <c r="D51" s="112"/>
      <c r="E51" s="52"/>
      <c r="F51" s="53"/>
      <c r="G51" s="53"/>
      <c r="H51" s="52"/>
      <c r="I51" s="52"/>
      <c r="J51" s="54"/>
      <c r="K51" s="54"/>
      <c r="L51" s="55" t="str">
        <f t="shared" si="57"/>
        <v/>
      </c>
      <c r="M51" s="56" t="str">
        <f t="shared" si="58"/>
        <v/>
      </c>
      <c r="N51" s="57" t="str">
        <f t="shared" si="2"/>
        <v/>
      </c>
      <c r="O51" s="58" t="str">
        <f t="shared" si="59"/>
        <v/>
      </c>
      <c r="P51" s="59" t="str">
        <f t="shared" si="4"/>
        <v/>
      </c>
      <c r="Q51" s="60" t="str">
        <f t="shared" si="60"/>
        <v/>
      </c>
      <c r="R51" s="61" t="str">
        <f t="shared" si="6"/>
        <v/>
      </c>
      <c r="S51" s="56" t="str">
        <f t="shared" si="61"/>
        <v/>
      </c>
      <c r="T51" s="62" t="str">
        <f t="shared" si="62"/>
        <v/>
      </c>
      <c r="U51" s="63" t="str">
        <f t="shared" si="9"/>
        <v/>
      </c>
      <c r="V51" s="64" t="str">
        <f t="shared" si="63"/>
        <v/>
      </c>
      <c r="W51" s="65" t="str">
        <f t="shared" si="11"/>
        <v/>
      </c>
      <c r="X51" s="64" t="str">
        <f t="shared" si="64"/>
        <v/>
      </c>
      <c r="Y51" s="64" t="str">
        <f t="shared" si="65"/>
        <v/>
      </c>
      <c r="Z51" s="56" t="str">
        <f t="shared" si="66"/>
        <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3:40" ht="24.5" hidden="1" outlineLevel="1" thickTop="1" thickBot="1" x14ac:dyDescent="0.55000000000000004">
      <c r="C52" s="113"/>
      <c r="D52" s="112"/>
      <c r="E52" s="52"/>
      <c r="F52" s="53"/>
      <c r="G52" s="53"/>
      <c r="H52" s="52"/>
      <c r="I52" s="52"/>
      <c r="J52" s="54"/>
      <c r="K52" s="54"/>
      <c r="L52" s="78" t="str">
        <f t="shared" si="57"/>
        <v/>
      </c>
      <c r="M52" s="56" t="str">
        <f t="shared" si="58"/>
        <v/>
      </c>
      <c r="N52" s="57" t="str">
        <f t="shared" si="2"/>
        <v/>
      </c>
      <c r="O52" s="58" t="str">
        <f t="shared" si="59"/>
        <v/>
      </c>
      <c r="P52" s="59" t="str">
        <f t="shared" si="4"/>
        <v/>
      </c>
      <c r="Q52" s="60" t="str">
        <f t="shared" si="60"/>
        <v/>
      </c>
      <c r="R52" s="61" t="str">
        <f t="shared" si="6"/>
        <v/>
      </c>
      <c r="S52" s="56" t="str">
        <f t="shared" si="61"/>
        <v/>
      </c>
      <c r="T52" s="62" t="str">
        <f t="shared" si="62"/>
        <v/>
      </c>
      <c r="U52" s="63" t="str">
        <f t="shared" si="9"/>
        <v/>
      </c>
      <c r="V52" s="64" t="str">
        <f t="shared" si="63"/>
        <v/>
      </c>
      <c r="W52" s="65" t="str">
        <f t="shared" si="11"/>
        <v/>
      </c>
      <c r="X52" s="64" t="str">
        <f t="shared" si="64"/>
        <v/>
      </c>
      <c r="Y52" s="64" t="str">
        <f t="shared" si="65"/>
        <v/>
      </c>
      <c r="Z52" s="56" t="str">
        <f t="shared" si="66"/>
        <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3:40" ht="24.5" hidden="1" outlineLevel="1" thickTop="1" thickBot="1" x14ac:dyDescent="0.55000000000000004">
      <c r="C53" s="113"/>
      <c r="D53" s="112"/>
      <c r="E53" s="52"/>
      <c r="F53" s="53"/>
      <c r="G53" s="53"/>
      <c r="H53" s="52"/>
      <c r="I53" s="52"/>
      <c r="J53" s="54"/>
      <c r="K53" s="54"/>
      <c r="L53" s="78" t="str">
        <f t="shared" si="57"/>
        <v/>
      </c>
      <c r="M53" s="56" t="str">
        <f t="shared" si="58"/>
        <v/>
      </c>
      <c r="N53" s="57" t="str">
        <f t="shared" si="2"/>
        <v/>
      </c>
      <c r="O53" s="58" t="str">
        <f t="shared" si="59"/>
        <v/>
      </c>
      <c r="P53" s="59" t="str">
        <f t="shared" si="4"/>
        <v/>
      </c>
      <c r="Q53" s="60" t="str">
        <f t="shared" si="60"/>
        <v/>
      </c>
      <c r="R53" s="61" t="str">
        <f t="shared" si="6"/>
        <v/>
      </c>
      <c r="S53" s="56" t="str">
        <f t="shared" si="61"/>
        <v/>
      </c>
      <c r="T53" s="62" t="str">
        <f t="shared" si="62"/>
        <v/>
      </c>
      <c r="U53" s="63" t="str">
        <f t="shared" si="9"/>
        <v/>
      </c>
      <c r="V53" s="64" t="str">
        <f t="shared" si="63"/>
        <v/>
      </c>
      <c r="W53" s="65" t="str">
        <f t="shared" si="11"/>
        <v/>
      </c>
      <c r="X53" s="64" t="str">
        <f t="shared" si="64"/>
        <v/>
      </c>
      <c r="Y53" s="64" t="str">
        <f t="shared" si="65"/>
        <v/>
      </c>
      <c r="Z53" s="56" t="str">
        <f t="shared" si="66"/>
        <v/>
      </c>
      <c r="AA53" s="66" t="str">
        <f t="shared" si="67"/>
        <v/>
      </c>
      <c r="AB53" s="57" t="str">
        <f t="shared" si="16"/>
        <v/>
      </c>
      <c r="AC53" s="67" t="str">
        <f t="shared" si="68"/>
        <v/>
      </c>
      <c r="AD53" s="59" t="str">
        <f t="shared" si="69"/>
        <v/>
      </c>
      <c r="AE53" s="68" t="str">
        <f t="shared" si="70"/>
        <v/>
      </c>
      <c r="AF53" s="61" t="str">
        <f t="shared" si="71"/>
        <v/>
      </c>
      <c r="AG53" s="61" t="str">
        <f t="shared" si="72"/>
        <v/>
      </c>
      <c r="AH53" s="69" t="str">
        <f t="shared" si="73"/>
        <v/>
      </c>
      <c r="AI53" s="70" t="str">
        <f t="shared" si="23"/>
        <v/>
      </c>
      <c r="AJ53" s="64" t="str">
        <f t="shared" si="74"/>
        <v/>
      </c>
      <c r="AK53" s="64" t="str">
        <f t="shared" si="75"/>
        <v/>
      </c>
      <c r="AL53" s="64" t="str">
        <f t="shared" si="76"/>
        <v/>
      </c>
      <c r="AM53" s="64" t="str">
        <f t="shared" si="77"/>
        <v/>
      </c>
      <c r="AN53" s="64" t="str">
        <f t="shared" si="78"/>
        <v/>
      </c>
    </row>
    <row r="54" spans="3:40" ht="24.5" hidden="1" outlineLevel="1" thickTop="1" thickBot="1" x14ac:dyDescent="0.55000000000000004">
      <c r="C54" s="113"/>
      <c r="D54" s="112"/>
      <c r="E54" s="52"/>
      <c r="F54" s="53"/>
      <c r="G54" s="53"/>
      <c r="H54" s="52"/>
      <c r="I54" s="52"/>
      <c r="J54" s="54"/>
      <c r="K54" s="54"/>
      <c r="L54" s="78" t="str">
        <f t="shared" si="57"/>
        <v/>
      </c>
      <c r="M54" s="56" t="str">
        <f t="shared" si="58"/>
        <v/>
      </c>
      <c r="N54" s="57" t="str">
        <f t="shared" si="2"/>
        <v/>
      </c>
      <c r="O54" s="58" t="str">
        <f t="shared" si="59"/>
        <v/>
      </c>
      <c r="P54" s="59" t="str">
        <f t="shared" si="4"/>
        <v/>
      </c>
      <c r="Q54" s="60" t="str">
        <f t="shared" si="60"/>
        <v/>
      </c>
      <c r="R54" s="61" t="str">
        <f t="shared" si="6"/>
        <v/>
      </c>
      <c r="S54" s="56" t="str">
        <f t="shared" si="61"/>
        <v/>
      </c>
      <c r="T54" s="62" t="str">
        <f t="shared" si="62"/>
        <v/>
      </c>
      <c r="U54" s="63" t="str">
        <f t="shared" si="9"/>
        <v/>
      </c>
      <c r="V54" s="64" t="str">
        <f t="shared" si="63"/>
        <v/>
      </c>
      <c r="W54" s="65" t="str">
        <f t="shared" si="11"/>
        <v/>
      </c>
      <c r="X54" s="64" t="str">
        <f t="shared" si="64"/>
        <v/>
      </c>
      <c r="Y54" s="64" t="str">
        <f t="shared" si="65"/>
        <v/>
      </c>
      <c r="Z54" s="56" t="str">
        <f t="shared" si="66"/>
        <v/>
      </c>
      <c r="AA54" s="66" t="str">
        <f t="shared" si="67"/>
        <v/>
      </c>
      <c r="AB54" s="57" t="str">
        <f t="shared" si="16"/>
        <v/>
      </c>
      <c r="AC54" s="67" t="str">
        <f t="shared" si="68"/>
        <v/>
      </c>
      <c r="AD54" s="59" t="str">
        <f t="shared" si="69"/>
        <v/>
      </c>
      <c r="AE54" s="68" t="str">
        <f t="shared" si="70"/>
        <v/>
      </c>
      <c r="AF54" s="61" t="str">
        <f t="shared" si="71"/>
        <v/>
      </c>
      <c r="AG54" s="61" t="str">
        <f t="shared" si="72"/>
        <v/>
      </c>
      <c r="AH54" s="69" t="str">
        <f t="shared" si="73"/>
        <v/>
      </c>
      <c r="AI54" s="70" t="str">
        <f t="shared" si="23"/>
        <v/>
      </c>
      <c r="AJ54" s="64" t="str">
        <f t="shared" si="74"/>
        <v/>
      </c>
      <c r="AK54" s="64" t="str">
        <f t="shared" si="75"/>
        <v/>
      </c>
      <c r="AL54" s="64" t="str">
        <f t="shared" si="76"/>
        <v/>
      </c>
      <c r="AM54" s="64" t="str">
        <f t="shared" si="77"/>
        <v/>
      </c>
      <c r="AN54" s="64" t="str">
        <f t="shared" si="78"/>
        <v/>
      </c>
    </row>
    <row r="55" spans="3:40" ht="24.5" hidden="1" outlineLevel="1" thickTop="1" thickBot="1" x14ac:dyDescent="0.55000000000000004">
      <c r="C55" s="113"/>
      <c r="D55" s="112"/>
      <c r="E55" s="52"/>
      <c r="F55" s="53"/>
      <c r="G55" s="53"/>
      <c r="H55" s="52"/>
      <c r="I55" s="52"/>
      <c r="J55" s="54"/>
      <c r="K55" s="54"/>
      <c r="L55" s="55" t="str">
        <f t="shared" si="57"/>
        <v/>
      </c>
      <c r="M55" s="56" t="str">
        <f t="shared" si="58"/>
        <v/>
      </c>
      <c r="N55" s="57" t="str">
        <f t="shared" si="2"/>
        <v/>
      </c>
      <c r="O55" s="58" t="str">
        <f t="shared" si="59"/>
        <v/>
      </c>
      <c r="P55" s="59" t="str">
        <f t="shared" si="4"/>
        <v/>
      </c>
      <c r="Q55" s="60" t="str">
        <f t="shared" si="60"/>
        <v/>
      </c>
      <c r="R55" s="61" t="str">
        <f t="shared" si="6"/>
        <v/>
      </c>
      <c r="S55" s="56" t="str">
        <f t="shared" si="61"/>
        <v/>
      </c>
      <c r="T55" s="62" t="str">
        <f t="shared" si="62"/>
        <v/>
      </c>
      <c r="U55" s="63" t="str">
        <f t="shared" si="9"/>
        <v/>
      </c>
      <c r="V55" s="64" t="str">
        <f t="shared" si="63"/>
        <v/>
      </c>
      <c r="W55" s="65" t="str">
        <f t="shared" si="11"/>
        <v/>
      </c>
      <c r="X55" s="64" t="str">
        <f t="shared" si="64"/>
        <v/>
      </c>
      <c r="Y55" s="64" t="str">
        <f t="shared" si="65"/>
        <v/>
      </c>
      <c r="Z55" s="56" t="str">
        <f t="shared" si="66"/>
        <v/>
      </c>
      <c r="AA55" s="66" t="str">
        <f t="shared" si="67"/>
        <v/>
      </c>
      <c r="AB55" s="57" t="str">
        <f t="shared" si="16"/>
        <v/>
      </c>
      <c r="AC55" s="67" t="str">
        <f t="shared" si="68"/>
        <v/>
      </c>
      <c r="AD55" s="59" t="str">
        <f t="shared" si="69"/>
        <v/>
      </c>
      <c r="AE55" s="68" t="str">
        <f t="shared" si="70"/>
        <v/>
      </c>
      <c r="AF55" s="61" t="str">
        <f t="shared" si="71"/>
        <v/>
      </c>
      <c r="AG55" s="61" t="str">
        <f t="shared" si="72"/>
        <v/>
      </c>
      <c r="AH55" s="69" t="str">
        <f t="shared" si="73"/>
        <v/>
      </c>
      <c r="AI55" s="70" t="str">
        <f t="shared" si="23"/>
        <v/>
      </c>
      <c r="AJ55" s="64" t="str">
        <f t="shared" si="74"/>
        <v/>
      </c>
      <c r="AK55" s="64" t="str">
        <f t="shared" si="75"/>
        <v/>
      </c>
      <c r="AL55" s="64" t="str">
        <f t="shared" si="76"/>
        <v/>
      </c>
      <c r="AM55" s="64" t="str">
        <f t="shared" si="77"/>
        <v/>
      </c>
      <c r="AN55" s="64" t="str">
        <f t="shared" si="78"/>
        <v/>
      </c>
    </row>
    <row r="56" spans="3:40" ht="24.5" hidden="1" outlineLevel="1" thickTop="1" thickBot="1" x14ac:dyDescent="0.55000000000000004">
      <c r="C56" s="113"/>
      <c r="D56" s="112"/>
      <c r="E56" s="52"/>
      <c r="F56" s="53"/>
      <c r="G56" s="53"/>
      <c r="H56" s="52"/>
      <c r="I56" s="52"/>
      <c r="J56" s="54"/>
      <c r="K56" s="54"/>
      <c r="L56" s="55" t="str">
        <f t="shared" si="57"/>
        <v/>
      </c>
      <c r="M56" s="56" t="str">
        <f t="shared" si="58"/>
        <v/>
      </c>
      <c r="N56" s="57" t="str">
        <f t="shared" si="2"/>
        <v/>
      </c>
      <c r="O56" s="58" t="str">
        <f t="shared" si="59"/>
        <v/>
      </c>
      <c r="P56" s="59" t="str">
        <f t="shared" si="4"/>
        <v/>
      </c>
      <c r="Q56" s="60" t="str">
        <f t="shared" si="60"/>
        <v/>
      </c>
      <c r="R56" s="61" t="str">
        <f t="shared" si="6"/>
        <v/>
      </c>
      <c r="S56" s="56" t="str">
        <f t="shared" si="61"/>
        <v/>
      </c>
      <c r="T56" s="62" t="str">
        <f t="shared" si="62"/>
        <v/>
      </c>
      <c r="U56" s="63" t="str">
        <f t="shared" si="9"/>
        <v/>
      </c>
      <c r="V56" s="64" t="str">
        <f t="shared" si="63"/>
        <v/>
      </c>
      <c r="W56" s="65" t="str">
        <f t="shared" si="11"/>
        <v/>
      </c>
      <c r="X56" s="64" t="str">
        <f t="shared" si="64"/>
        <v/>
      </c>
      <c r="Y56" s="64" t="str">
        <f t="shared" si="65"/>
        <v/>
      </c>
      <c r="Z56" s="56" t="str">
        <f t="shared" si="66"/>
        <v/>
      </c>
      <c r="AA56" s="66" t="str">
        <f t="shared" si="67"/>
        <v/>
      </c>
      <c r="AB56" s="57" t="str">
        <f t="shared" si="16"/>
        <v/>
      </c>
      <c r="AC56" s="67" t="str">
        <f t="shared" si="68"/>
        <v/>
      </c>
      <c r="AD56" s="59" t="str">
        <f t="shared" si="69"/>
        <v/>
      </c>
      <c r="AE56" s="68" t="str">
        <f t="shared" si="70"/>
        <v/>
      </c>
      <c r="AF56" s="61" t="str">
        <f t="shared" si="71"/>
        <v/>
      </c>
      <c r="AG56" s="61" t="str">
        <f t="shared" si="72"/>
        <v/>
      </c>
      <c r="AH56" s="69" t="str">
        <f t="shared" si="73"/>
        <v/>
      </c>
      <c r="AI56" s="70" t="str">
        <f t="shared" si="23"/>
        <v/>
      </c>
      <c r="AJ56" s="64" t="str">
        <f t="shared" si="74"/>
        <v/>
      </c>
      <c r="AK56" s="64" t="str">
        <f t="shared" si="75"/>
        <v/>
      </c>
      <c r="AL56" s="64" t="str">
        <f t="shared" si="76"/>
        <v/>
      </c>
      <c r="AM56" s="64" t="str">
        <f t="shared" si="77"/>
        <v/>
      </c>
      <c r="AN56" s="64" t="str">
        <f t="shared" si="78"/>
        <v/>
      </c>
    </row>
    <row r="57" spans="3:40" ht="24.5" hidden="1" outlineLevel="1" thickTop="1" thickBot="1" x14ac:dyDescent="0.55000000000000004">
      <c r="C57" s="113"/>
      <c r="D57" s="112"/>
      <c r="E57" s="52"/>
      <c r="F57" s="53"/>
      <c r="G57" s="53"/>
      <c r="H57" s="52"/>
      <c r="I57" s="52"/>
      <c r="J57" s="54"/>
      <c r="K57" s="54"/>
      <c r="L57" s="55" t="str">
        <f t="shared" si="57"/>
        <v/>
      </c>
      <c r="M57" s="56" t="str">
        <f t="shared" si="58"/>
        <v/>
      </c>
      <c r="N57" s="57" t="str">
        <f t="shared" si="2"/>
        <v/>
      </c>
      <c r="O57" s="58" t="str">
        <f t="shared" si="59"/>
        <v/>
      </c>
      <c r="P57" s="59" t="str">
        <f t="shared" si="4"/>
        <v/>
      </c>
      <c r="Q57" s="60" t="str">
        <f t="shared" si="60"/>
        <v/>
      </c>
      <c r="R57" s="61" t="str">
        <f t="shared" si="6"/>
        <v/>
      </c>
      <c r="S57" s="56" t="str">
        <f t="shared" si="61"/>
        <v/>
      </c>
      <c r="T57" s="62" t="str">
        <f t="shared" si="62"/>
        <v/>
      </c>
      <c r="U57" s="63" t="str">
        <f t="shared" si="9"/>
        <v/>
      </c>
      <c r="V57" s="64" t="str">
        <f t="shared" si="63"/>
        <v/>
      </c>
      <c r="W57" s="65" t="str">
        <f t="shared" si="11"/>
        <v/>
      </c>
      <c r="X57" s="64" t="str">
        <f t="shared" si="64"/>
        <v/>
      </c>
      <c r="Y57" s="64" t="str">
        <f t="shared" si="65"/>
        <v/>
      </c>
      <c r="Z57" s="56" t="str">
        <f t="shared" si="66"/>
        <v/>
      </c>
      <c r="AA57" s="66" t="str">
        <f t="shared" si="67"/>
        <v/>
      </c>
      <c r="AB57" s="57" t="str">
        <f t="shared" si="16"/>
        <v/>
      </c>
      <c r="AC57" s="67" t="str">
        <f t="shared" si="68"/>
        <v/>
      </c>
      <c r="AD57" s="59" t="str">
        <f t="shared" si="69"/>
        <v/>
      </c>
      <c r="AE57" s="68" t="str">
        <f t="shared" si="70"/>
        <v/>
      </c>
      <c r="AF57" s="61" t="str">
        <f t="shared" si="71"/>
        <v/>
      </c>
      <c r="AG57" s="61" t="str">
        <f t="shared" si="72"/>
        <v/>
      </c>
      <c r="AH57" s="69" t="str">
        <f t="shared" si="73"/>
        <v/>
      </c>
      <c r="AI57" s="70" t="str">
        <f t="shared" si="23"/>
        <v/>
      </c>
      <c r="AJ57" s="64" t="str">
        <f t="shared" si="74"/>
        <v/>
      </c>
      <c r="AK57" s="64" t="str">
        <f t="shared" si="75"/>
        <v/>
      </c>
      <c r="AL57" s="64" t="str">
        <f t="shared" si="76"/>
        <v/>
      </c>
      <c r="AM57" s="64" t="str">
        <f t="shared" si="77"/>
        <v/>
      </c>
      <c r="AN57" s="64" t="str">
        <f t="shared" si="78"/>
        <v/>
      </c>
    </row>
    <row r="58" spans="3:40" ht="24.5" hidden="1" outlineLevel="1" thickTop="1" thickBot="1" x14ac:dyDescent="0.55000000000000004">
      <c r="C58" s="113"/>
      <c r="D58" s="112"/>
      <c r="E58" s="52"/>
      <c r="F58" s="53"/>
      <c r="G58" s="53"/>
      <c r="H58" s="52"/>
      <c r="I58" s="52"/>
      <c r="J58" s="54"/>
      <c r="K58" s="54"/>
      <c r="L58" s="55" t="str">
        <f t="shared" si="57"/>
        <v/>
      </c>
      <c r="M58" s="56" t="str">
        <f t="shared" si="58"/>
        <v/>
      </c>
      <c r="N58" s="57" t="str">
        <f t="shared" si="2"/>
        <v/>
      </c>
      <c r="O58" s="58" t="str">
        <f t="shared" si="59"/>
        <v/>
      </c>
      <c r="P58" s="59" t="str">
        <f t="shared" si="4"/>
        <v/>
      </c>
      <c r="Q58" s="60" t="str">
        <f t="shared" si="60"/>
        <v/>
      </c>
      <c r="R58" s="61" t="str">
        <f t="shared" si="6"/>
        <v/>
      </c>
      <c r="S58" s="56" t="str">
        <f t="shared" si="61"/>
        <v/>
      </c>
      <c r="T58" s="62" t="str">
        <f t="shared" si="62"/>
        <v/>
      </c>
      <c r="U58" s="63" t="str">
        <f t="shared" si="9"/>
        <v/>
      </c>
      <c r="V58" s="64" t="str">
        <f t="shared" si="63"/>
        <v/>
      </c>
      <c r="W58" s="65" t="str">
        <f t="shared" si="11"/>
        <v/>
      </c>
      <c r="X58" s="64" t="str">
        <f t="shared" si="64"/>
        <v/>
      </c>
      <c r="Y58" s="64" t="str">
        <f t="shared" si="65"/>
        <v/>
      </c>
      <c r="Z58" s="56" t="str">
        <f t="shared" si="66"/>
        <v/>
      </c>
      <c r="AA58" s="66" t="str">
        <f t="shared" si="67"/>
        <v/>
      </c>
      <c r="AB58" s="57" t="str">
        <f t="shared" si="16"/>
        <v/>
      </c>
      <c r="AC58" s="67" t="str">
        <f t="shared" si="68"/>
        <v/>
      </c>
      <c r="AD58" s="59" t="str">
        <f t="shared" si="69"/>
        <v/>
      </c>
      <c r="AE58" s="68" t="str">
        <f t="shared" si="70"/>
        <v/>
      </c>
      <c r="AF58" s="61" t="str">
        <f t="shared" si="71"/>
        <v/>
      </c>
      <c r="AG58" s="61" t="str">
        <f t="shared" si="72"/>
        <v/>
      </c>
      <c r="AH58" s="69" t="str">
        <f t="shared" si="73"/>
        <v/>
      </c>
      <c r="AI58" s="70" t="str">
        <f t="shared" si="23"/>
        <v/>
      </c>
      <c r="AJ58" s="64" t="str">
        <f t="shared" si="74"/>
        <v/>
      </c>
      <c r="AK58" s="64" t="str">
        <f t="shared" si="75"/>
        <v/>
      </c>
      <c r="AL58" s="64" t="str">
        <f t="shared" si="76"/>
        <v/>
      </c>
      <c r="AM58" s="64" t="str">
        <f t="shared" si="77"/>
        <v/>
      </c>
      <c r="AN58" s="64" t="str">
        <f t="shared" si="78"/>
        <v/>
      </c>
    </row>
    <row r="59" spans="3:40" ht="24.5" hidden="1" outlineLevel="1" thickTop="1" thickBot="1" x14ac:dyDescent="0.55000000000000004">
      <c r="C59" s="113"/>
      <c r="D59" s="112"/>
      <c r="E59" s="52"/>
      <c r="F59" s="53"/>
      <c r="G59" s="53"/>
      <c r="H59" s="52"/>
      <c r="I59" s="52"/>
      <c r="J59" s="54"/>
      <c r="K59" s="54"/>
      <c r="L59" s="55" t="str">
        <f t="shared" si="57"/>
        <v/>
      </c>
      <c r="M59" s="56" t="str">
        <f t="shared" si="58"/>
        <v/>
      </c>
      <c r="N59" s="57" t="str">
        <f t="shared" si="2"/>
        <v/>
      </c>
      <c r="O59" s="58" t="str">
        <f t="shared" si="59"/>
        <v/>
      </c>
      <c r="P59" s="59" t="str">
        <f t="shared" si="4"/>
        <v/>
      </c>
      <c r="Q59" s="60" t="str">
        <f t="shared" si="60"/>
        <v/>
      </c>
      <c r="R59" s="61" t="str">
        <f t="shared" si="6"/>
        <v/>
      </c>
      <c r="S59" s="56" t="str">
        <f t="shared" si="61"/>
        <v/>
      </c>
      <c r="T59" s="62" t="str">
        <f t="shared" si="62"/>
        <v/>
      </c>
      <c r="U59" s="63" t="str">
        <f t="shared" si="9"/>
        <v/>
      </c>
      <c r="V59" s="64" t="str">
        <f t="shared" si="63"/>
        <v/>
      </c>
      <c r="W59" s="65" t="str">
        <f t="shared" si="11"/>
        <v/>
      </c>
      <c r="X59" s="64" t="str">
        <f t="shared" si="64"/>
        <v/>
      </c>
      <c r="Y59" s="64" t="str">
        <f t="shared" si="65"/>
        <v/>
      </c>
      <c r="Z59" s="56" t="str">
        <f t="shared" si="66"/>
        <v/>
      </c>
      <c r="AA59" s="66" t="str">
        <f t="shared" si="67"/>
        <v/>
      </c>
      <c r="AB59" s="57" t="str">
        <f t="shared" si="16"/>
        <v/>
      </c>
      <c r="AC59" s="67" t="str">
        <f t="shared" si="68"/>
        <v/>
      </c>
      <c r="AD59" s="59" t="str">
        <f t="shared" si="69"/>
        <v/>
      </c>
      <c r="AE59" s="68" t="str">
        <f t="shared" si="70"/>
        <v/>
      </c>
      <c r="AF59" s="61" t="str">
        <f t="shared" si="71"/>
        <v/>
      </c>
      <c r="AG59" s="61" t="str">
        <f t="shared" si="72"/>
        <v/>
      </c>
      <c r="AH59" s="69" t="str">
        <f t="shared" si="73"/>
        <v/>
      </c>
      <c r="AI59" s="70" t="str">
        <f t="shared" si="23"/>
        <v/>
      </c>
      <c r="AJ59" s="64" t="str">
        <f t="shared" si="74"/>
        <v/>
      </c>
      <c r="AK59" s="64" t="str">
        <f t="shared" si="75"/>
        <v/>
      </c>
      <c r="AL59" s="64" t="str">
        <f t="shared" si="76"/>
        <v/>
      </c>
      <c r="AM59" s="64" t="str">
        <f t="shared" si="77"/>
        <v/>
      </c>
      <c r="AN59" s="64" t="str">
        <f t="shared" si="78"/>
        <v/>
      </c>
    </row>
    <row r="60" spans="3:40" ht="24.5" hidden="1" outlineLevel="1" thickTop="1" thickBot="1" x14ac:dyDescent="0.55000000000000004">
      <c r="C60" s="113"/>
      <c r="D60" s="112"/>
      <c r="E60" s="52"/>
      <c r="F60" s="53"/>
      <c r="G60" s="53"/>
      <c r="H60" s="52"/>
      <c r="I60" s="52"/>
      <c r="J60" s="54"/>
      <c r="K60" s="54"/>
      <c r="L60" s="55" t="str">
        <f t="shared" si="57"/>
        <v/>
      </c>
      <c r="M60" s="56" t="str">
        <f t="shared" si="58"/>
        <v/>
      </c>
      <c r="N60" s="57" t="str">
        <f t="shared" si="2"/>
        <v/>
      </c>
      <c r="O60" s="58" t="str">
        <f t="shared" si="59"/>
        <v/>
      </c>
      <c r="P60" s="59" t="str">
        <f t="shared" si="4"/>
        <v/>
      </c>
      <c r="Q60" s="60" t="str">
        <f t="shared" si="60"/>
        <v/>
      </c>
      <c r="R60" s="61" t="str">
        <f t="shared" si="6"/>
        <v/>
      </c>
      <c r="S60" s="56" t="str">
        <f t="shared" si="61"/>
        <v/>
      </c>
      <c r="T60" s="62" t="str">
        <f t="shared" si="62"/>
        <v/>
      </c>
      <c r="U60" s="63" t="str">
        <f t="shared" si="9"/>
        <v/>
      </c>
      <c r="V60" s="64" t="str">
        <f t="shared" si="63"/>
        <v/>
      </c>
      <c r="W60" s="65" t="str">
        <f t="shared" si="11"/>
        <v/>
      </c>
      <c r="X60" s="64" t="str">
        <f t="shared" si="64"/>
        <v/>
      </c>
      <c r="Y60" s="64" t="str">
        <f t="shared" si="65"/>
        <v/>
      </c>
      <c r="Z60" s="56" t="str">
        <f t="shared" si="66"/>
        <v/>
      </c>
      <c r="AA60" s="66" t="str">
        <f t="shared" si="67"/>
        <v/>
      </c>
      <c r="AB60" s="57" t="str">
        <f t="shared" si="16"/>
        <v/>
      </c>
      <c r="AC60" s="67" t="str">
        <f t="shared" si="68"/>
        <v/>
      </c>
      <c r="AD60" s="59" t="str">
        <f t="shared" si="69"/>
        <v/>
      </c>
      <c r="AE60" s="68" t="str">
        <f t="shared" si="70"/>
        <v/>
      </c>
      <c r="AF60" s="61" t="str">
        <f t="shared" si="71"/>
        <v/>
      </c>
      <c r="AG60" s="61" t="str">
        <f t="shared" si="72"/>
        <v/>
      </c>
      <c r="AH60" s="69" t="str">
        <f t="shared" si="73"/>
        <v/>
      </c>
      <c r="AI60" s="70" t="str">
        <f t="shared" si="23"/>
        <v/>
      </c>
      <c r="AJ60" s="64" t="str">
        <f t="shared" si="74"/>
        <v/>
      </c>
      <c r="AK60" s="64" t="str">
        <f t="shared" si="75"/>
        <v/>
      </c>
      <c r="AL60" s="64" t="str">
        <f t="shared" si="76"/>
        <v/>
      </c>
      <c r="AM60" s="64" t="str">
        <f t="shared" si="77"/>
        <v/>
      </c>
      <c r="AN60" s="64" t="str">
        <f t="shared" si="78"/>
        <v/>
      </c>
    </row>
    <row r="61" spans="3:40" ht="24.5" hidden="1" outlineLevel="1" thickTop="1" thickBot="1" x14ac:dyDescent="0.55000000000000004">
      <c r="C61" s="113"/>
      <c r="D61" s="112"/>
      <c r="E61" s="52"/>
      <c r="F61" s="53"/>
      <c r="G61" s="53"/>
      <c r="H61" s="52"/>
      <c r="I61" s="52"/>
      <c r="J61" s="54"/>
      <c r="K61" s="54"/>
      <c r="L61" s="78" t="str">
        <f t="shared" si="57"/>
        <v/>
      </c>
      <c r="M61" s="56" t="str">
        <f t="shared" si="58"/>
        <v/>
      </c>
      <c r="N61" s="57" t="str">
        <f t="shared" si="2"/>
        <v/>
      </c>
      <c r="O61" s="58" t="str">
        <f t="shared" si="59"/>
        <v/>
      </c>
      <c r="P61" s="59" t="str">
        <f t="shared" si="4"/>
        <v/>
      </c>
      <c r="Q61" s="60" t="str">
        <f t="shared" si="60"/>
        <v/>
      </c>
      <c r="R61" s="61" t="str">
        <f t="shared" si="6"/>
        <v/>
      </c>
      <c r="S61" s="56" t="str">
        <f t="shared" si="61"/>
        <v/>
      </c>
      <c r="T61" s="62" t="str">
        <f t="shared" si="62"/>
        <v/>
      </c>
      <c r="U61" s="63" t="str">
        <f t="shared" si="9"/>
        <v/>
      </c>
      <c r="V61" s="64" t="str">
        <f t="shared" si="63"/>
        <v/>
      </c>
      <c r="W61" s="65" t="str">
        <f t="shared" si="11"/>
        <v/>
      </c>
      <c r="X61" s="64" t="str">
        <f t="shared" si="64"/>
        <v/>
      </c>
      <c r="Y61" s="64" t="str">
        <f t="shared" si="65"/>
        <v/>
      </c>
      <c r="Z61" s="56" t="str">
        <f t="shared" si="66"/>
        <v/>
      </c>
      <c r="AA61" s="66" t="str">
        <f t="shared" si="67"/>
        <v/>
      </c>
      <c r="AB61" s="57" t="str">
        <f t="shared" si="16"/>
        <v/>
      </c>
      <c r="AC61" s="67" t="str">
        <f t="shared" si="68"/>
        <v/>
      </c>
      <c r="AD61" s="59" t="str">
        <f t="shared" si="69"/>
        <v/>
      </c>
      <c r="AE61" s="68" t="str">
        <f t="shared" si="70"/>
        <v/>
      </c>
      <c r="AF61" s="61" t="str">
        <f t="shared" si="71"/>
        <v/>
      </c>
      <c r="AG61" s="61" t="str">
        <f t="shared" si="72"/>
        <v/>
      </c>
      <c r="AH61" s="69" t="str">
        <f t="shared" si="73"/>
        <v/>
      </c>
      <c r="AI61" s="70" t="str">
        <f t="shared" si="23"/>
        <v/>
      </c>
      <c r="AJ61" s="64" t="str">
        <f t="shared" si="74"/>
        <v/>
      </c>
      <c r="AK61" s="64" t="str">
        <f t="shared" si="75"/>
        <v/>
      </c>
      <c r="AL61" s="64" t="str">
        <f t="shared" si="76"/>
        <v/>
      </c>
      <c r="AM61" s="64" t="str">
        <f t="shared" si="77"/>
        <v/>
      </c>
      <c r="AN61" s="64" t="str">
        <f t="shared" si="78"/>
        <v/>
      </c>
    </row>
    <row r="62" spans="3:40" ht="24.5" hidden="1" outlineLevel="1" thickTop="1" thickBot="1" x14ac:dyDescent="0.55000000000000004">
      <c r="C62" s="113"/>
      <c r="D62" s="112"/>
      <c r="E62" s="52"/>
      <c r="F62" s="53"/>
      <c r="G62" s="53"/>
      <c r="H62" s="52"/>
      <c r="I62" s="52"/>
      <c r="J62" s="54"/>
      <c r="K62" s="54"/>
      <c r="L62" s="78" t="str">
        <f t="shared" si="57"/>
        <v/>
      </c>
      <c r="M62" s="56" t="str">
        <f t="shared" si="58"/>
        <v/>
      </c>
      <c r="N62" s="57" t="str">
        <f t="shared" si="2"/>
        <v/>
      </c>
      <c r="O62" s="58" t="str">
        <f t="shared" si="59"/>
        <v/>
      </c>
      <c r="P62" s="59" t="str">
        <f t="shared" si="4"/>
        <v/>
      </c>
      <c r="Q62" s="60" t="str">
        <f t="shared" si="60"/>
        <v/>
      </c>
      <c r="R62" s="61" t="str">
        <f t="shared" si="6"/>
        <v/>
      </c>
      <c r="S62" s="56" t="str">
        <f t="shared" si="61"/>
        <v/>
      </c>
      <c r="T62" s="62" t="str">
        <f t="shared" si="62"/>
        <v/>
      </c>
      <c r="U62" s="63" t="str">
        <f t="shared" si="9"/>
        <v/>
      </c>
      <c r="V62" s="64" t="str">
        <f t="shared" si="63"/>
        <v/>
      </c>
      <c r="W62" s="65" t="str">
        <f t="shared" si="11"/>
        <v/>
      </c>
      <c r="X62" s="64" t="str">
        <f t="shared" si="64"/>
        <v/>
      </c>
      <c r="Y62" s="64" t="str">
        <f t="shared" si="65"/>
        <v/>
      </c>
      <c r="Z62" s="56" t="str">
        <f t="shared" si="66"/>
        <v/>
      </c>
      <c r="AA62" s="66" t="str">
        <f t="shared" si="67"/>
        <v/>
      </c>
      <c r="AB62" s="57" t="str">
        <f t="shared" si="16"/>
        <v/>
      </c>
      <c r="AC62" s="67" t="str">
        <f t="shared" si="68"/>
        <v/>
      </c>
      <c r="AD62" s="59" t="str">
        <f t="shared" si="69"/>
        <v/>
      </c>
      <c r="AE62" s="68" t="str">
        <f t="shared" si="70"/>
        <v/>
      </c>
      <c r="AF62" s="61" t="str">
        <f t="shared" si="71"/>
        <v/>
      </c>
      <c r="AG62" s="61" t="str">
        <f t="shared" si="72"/>
        <v/>
      </c>
      <c r="AH62" s="69" t="str">
        <f t="shared" si="73"/>
        <v/>
      </c>
      <c r="AI62" s="70" t="str">
        <f t="shared" si="23"/>
        <v/>
      </c>
      <c r="AJ62" s="64" t="str">
        <f t="shared" si="74"/>
        <v/>
      </c>
      <c r="AK62" s="64" t="str">
        <f t="shared" si="75"/>
        <v/>
      </c>
      <c r="AL62" s="64" t="str">
        <f t="shared" si="76"/>
        <v/>
      </c>
      <c r="AM62" s="64" t="str">
        <f t="shared" si="77"/>
        <v/>
      </c>
      <c r="AN62" s="64" t="str">
        <f t="shared" si="78"/>
        <v/>
      </c>
    </row>
    <row r="63" spans="3:40" ht="24.5" hidden="1" outlineLevel="1" thickTop="1" thickBot="1" x14ac:dyDescent="0.55000000000000004">
      <c r="C63" s="113"/>
      <c r="D63" s="112"/>
      <c r="E63" s="52"/>
      <c r="F63" s="53"/>
      <c r="G63" s="53"/>
      <c r="H63" s="52"/>
      <c r="I63" s="52"/>
      <c r="J63" s="54"/>
      <c r="K63" s="54"/>
      <c r="L63" s="78" t="str">
        <f t="shared" si="57"/>
        <v/>
      </c>
      <c r="M63" s="56" t="str">
        <f t="shared" si="58"/>
        <v/>
      </c>
      <c r="N63" s="57" t="str">
        <f t="shared" si="2"/>
        <v/>
      </c>
      <c r="O63" s="58" t="str">
        <f t="shared" si="59"/>
        <v/>
      </c>
      <c r="P63" s="59" t="str">
        <f t="shared" si="4"/>
        <v/>
      </c>
      <c r="Q63" s="60" t="str">
        <f t="shared" si="60"/>
        <v/>
      </c>
      <c r="R63" s="61" t="str">
        <f t="shared" si="6"/>
        <v/>
      </c>
      <c r="S63" s="56" t="str">
        <f t="shared" si="61"/>
        <v/>
      </c>
      <c r="T63" s="62" t="str">
        <f t="shared" si="62"/>
        <v/>
      </c>
      <c r="U63" s="63" t="str">
        <f t="shared" si="9"/>
        <v/>
      </c>
      <c r="V63" s="64" t="str">
        <f t="shared" si="63"/>
        <v/>
      </c>
      <c r="W63" s="65" t="str">
        <f t="shared" si="11"/>
        <v/>
      </c>
      <c r="X63" s="64" t="str">
        <f t="shared" si="64"/>
        <v/>
      </c>
      <c r="Y63" s="64" t="str">
        <f t="shared" si="65"/>
        <v/>
      </c>
      <c r="Z63" s="56" t="str">
        <f t="shared" si="66"/>
        <v/>
      </c>
      <c r="AA63" s="66" t="str">
        <f t="shared" si="67"/>
        <v/>
      </c>
      <c r="AB63" s="57" t="str">
        <f t="shared" si="16"/>
        <v/>
      </c>
      <c r="AC63" s="67" t="str">
        <f t="shared" si="68"/>
        <v/>
      </c>
      <c r="AD63" s="59" t="str">
        <f t="shared" si="69"/>
        <v/>
      </c>
      <c r="AE63" s="68" t="str">
        <f t="shared" si="70"/>
        <v/>
      </c>
      <c r="AF63" s="61" t="str">
        <f t="shared" si="71"/>
        <v/>
      </c>
      <c r="AG63" s="61" t="str">
        <f t="shared" si="72"/>
        <v/>
      </c>
      <c r="AH63" s="69" t="str">
        <f t="shared" si="73"/>
        <v/>
      </c>
      <c r="AI63" s="70" t="str">
        <f t="shared" si="23"/>
        <v/>
      </c>
      <c r="AJ63" s="64" t="str">
        <f t="shared" si="74"/>
        <v/>
      </c>
      <c r="AK63" s="64" t="str">
        <f t="shared" si="75"/>
        <v/>
      </c>
      <c r="AL63" s="64" t="str">
        <f t="shared" si="76"/>
        <v/>
      </c>
      <c r="AM63" s="64" t="str">
        <f t="shared" si="77"/>
        <v/>
      </c>
      <c r="AN63" s="64" t="str">
        <f t="shared" si="78"/>
        <v/>
      </c>
    </row>
    <row r="64" spans="3:40" ht="24.5" hidden="1" outlineLevel="1" thickTop="1" thickBot="1" x14ac:dyDescent="0.55000000000000004">
      <c r="C64" s="113"/>
      <c r="D64" s="112"/>
      <c r="E64" s="52"/>
      <c r="F64" s="53"/>
      <c r="G64" s="53"/>
      <c r="H64" s="52"/>
      <c r="I64" s="52"/>
      <c r="J64" s="54"/>
      <c r="K64" s="54"/>
      <c r="L64" s="55" t="str">
        <f t="shared" si="57"/>
        <v/>
      </c>
      <c r="M64" s="56" t="str">
        <f t="shared" si="58"/>
        <v/>
      </c>
      <c r="N64" s="57" t="str">
        <f t="shared" si="2"/>
        <v/>
      </c>
      <c r="O64" s="58" t="str">
        <f t="shared" si="59"/>
        <v/>
      </c>
      <c r="P64" s="59" t="str">
        <f t="shared" si="4"/>
        <v/>
      </c>
      <c r="Q64" s="60" t="str">
        <f t="shared" si="60"/>
        <v/>
      </c>
      <c r="R64" s="61" t="str">
        <f t="shared" si="6"/>
        <v/>
      </c>
      <c r="S64" s="56" t="str">
        <f t="shared" si="61"/>
        <v/>
      </c>
      <c r="T64" s="62" t="str">
        <f t="shared" si="62"/>
        <v/>
      </c>
      <c r="U64" s="63" t="str">
        <f t="shared" si="9"/>
        <v/>
      </c>
      <c r="V64" s="64" t="str">
        <f t="shared" si="63"/>
        <v/>
      </c>
      <c r="W64" s="65" t="str">
        <f t="shared" si="11"/>
        <v/>
      </c>
      <c r="X64" s="64" t="str">
        <f t="shared" si="64"/>
        <v/>
      </c>
      <c r="Y64" s="64" t="str">
        <f t="shared" si="65"/>
        <v/>
      </c>
      <c r="Z64" s="56" t="str">
        <f t="shared" si="66"/>
        <v/>
      </c>
      <c r="AA64" s="66" t="str">
        <f t="shared" si="67"/>
        <v/>
      </c>
      <c r="AB64" s="57" t="str">
        <f t="shared" si="16"/>
        <v/>
      </c>
      <c r="AC64" s="67" t="str">
        <f t="shared" si="68"/>
        <v/>
      </c>
      <c r="AD64" s="59" t="str">
        <f t="shared" si="69"/>
        <v/>
      </c>
      <c r="AE64" s="68" t="str">
        <f t="shared" si="70"/>
        <v/>
      </c>
      <c r="AF64" s="61" t="str">
        <f t="shared" si="71"/>
        <v/>
      </c>
      <c r="AG64" s="61" t="str">
        <f t="shared" si="72"/>
        <v/>
      </c>
      <c r="AH64" s="69" t="str">
        <f t="shared" si="73"/>
        <v/>
      </c>
      <c r="AI64" s="70" t="str">
        <f t="shared" si="23"/>
        <v/>
      </c>
      <c r="AJ64" s="64" t="str">
        <f t="shared" si="74"/>
        <v/>
      </c>
      <c r="AK64" s="64" t="str">
        <f t="shared" si="75"/>
        <v/>
      </c>
      <c r="AL64" s="64" t="str">
        <f t="shared" si="76"/>
        <v/>
      </c>
      <c r="AM64" s="64" t="str">
        <f t="shared" si="77"/>
        <v/>
      </c>
      <c r="AN64" s="64" t="str">
        <f t="shared" si="78"/>
        <v/>
      </c>
    </row>
    <row r="65" spans="3:40" ht="24.5" hidden="1" outlineLevel="1" thickTop="1" thickBot="1" x14ac:dyDescent="0.55000000000000004">
      <c r="C65" s="113"/>
      <c r="D65" s="112"/>
      <c r="E65" s="52"/>
      <c r="F65" s="53"/>
      <c r="G65" s="53"/>
      <c r="H65" s="52"/>
      <c r="I65" s="52"/>
      <c r="J65" s="54"/>
      <c r="K65" s="54"/>
      <c r="L65" s="55" t="str">
        <f t="shared" si="57"/>
        <v/>
      </c>
      <c r="M65" s="56" t="str">
        <f t="shared" si="58"/>
        <v/>
      </c>
      <c r="N65" s="57" t="str">
        <f t="shared" si="2"/>
        <v/>
      </c>
      <c r="O65" s="58" t="str">
        <f t="shared" si="59"/>
        <v/>
      </c>
      <c r="P65" s="59" t="str">
        <f t="shared" si="4"/>
        <v/>
      </c>
      <c r="Q65" s="60" t="str">
        <f t="shared" si="60"/>
        <v/>
      </c>
      <c r="R65" s="61" t="str">
        <f t="shared" si="6"/>
        <v/>
      </c>
      <c r="S65" s="56" t="str">
        <f t="shared" si="61"/>
        <v/>
      </c>
      <c r="T65" s="62" t="str">
        <f t="shared" si="62"/>
        <v/>
      </c>
      <c r="U65" s="63" t="str">
        <f t="shared" si="9"/>
        <v/>
      </c>
      <c r="V65" s="64" t="str">
        <f t="shared" si="63"/>
        <v/>
      </c>
      <c r="W65" s="65" t="str">
        <f t="shared" si="11"/>
        <v/>
      </c>
      <c r="X65" s="64" t="str">
        <f t="shared" si="64"/>
        <v/>
      </c>
      <c r="Y65" s="64" t="str">
        <f t="shared" si="65"/>
        <v/>
      </c>
      <c r="Z65" s="56" t="str">
        <f t="shared" si="66"/>
        <v/>
      </c>
      <c r="AA65" s="66" t="str">
        <f t="shared" si="67"/>
        <v/>
      </c>
      <c r="AB65" s="57" t="str">
        <f t="shared" si="16"/>
        <v/>
      </c>
      <c r="AC65" s="67" t="str">
        <f t="shared" si="68"/>
        <v/>
      </c>
      <c r="AD65" s="59" t="str">
        <f t="shared" si="69"/>
        <v/>
      </c>
      <c r="AE65" s="68" t="str">
        <f t="shared" si="70"/>
        <v/>
      </c>
      <c r="AF65" s="61" t="str">
        <f t="shared" si="71"/>
        <v/>
      </c>
      <c r="AG65" s="61" t="str">
        <f t="shared" si="72"/>
        <v/>
      </c>
      <c r="AH65" s="69" t="str">
        <f t="shared" si="73"/>
        <v/>
      </c>
      <c r="AI65" s="70" t="str">
        <f t="shared" si="23"/>
        <v/>
      </c>
      <c r="AJ65" s="64" t="str">
        <f t="shared" si="74"/>
        <v/>
      </c>
      <c r="AK65" s="64" t="str">
        <f t="shared" si="75"/>
        <v/>
      </c>
      <c r="AL65" s="64" t="str">
        <f t="shared" si="76"/>
        <v/>
      </c>
      <c r="AM65" s="64" t="str">
        <f t="shared" si="77"/>
        <v/>
      </c>
      <c r="AN65" s="64" t="str">
        <f t="shared" si="78"/>
        <v/>
      </c>
    </row>
    <row r="66" spans="3:40" ht="24.5" hidden="1" outlineLevel="1" thickTop="1" thickBot="1" x14ac:dyDescent="0.55000000000000004">
      <c r="C66" s="113"/>
      <c r="D66" s="112"/>
      <c r="E66" s="52"/>
      <c r="F66" s="53"/>
      <c r="G66" s="53"/>
      <c r="H66" s="52"/>
      <c r="I66" s="52"/>
      <c r="J66" s="54"/>
      <c r="K66" s="54"/>
      <c r="L66" s="55" t="str">
        <f t="shared" si="57"/>
        <v/>
      </c>
      <c r="M66" s="56" t="str">
        <f t="shared" si="58"/>
        <v/>
      </c>
      <c r="N66" s="57" t="str">
        <f t="shared" si="2"/>
        <v/>
      </c>
      <c r="O66" s="58" t="str">
        <f t="shared" si="59"/>
        <v/>
      </c>
      <c r="P66" s="59" t="str">
        <f t="shared" si="4"/>
        <v/>
      </c>
      <c r="Q66" s="60" t="str">
        <f t="shared" si="60"/>
        <v/>
      </c>
      <c r="R66" s="61" t="str">
        <f t="shared" si="6"/>
        <v/>
      </c>
      <c r="S66" s="56" t="str">
        <f t="shared" si="61"/>
        <v/>
      </c>
      <c r="T66" s="62" t="str">
        <f t="shared" si="62"/>
        <v/>
      </c>
      <c r="U66" s="63" t="str">
        <f t="shared" si="9"/>
        <v/>
      </c>
      <c r="V66" s="64" t="str">
        <f t="shared" si="63"/>
        <v/>
      </c>
      <c r="W66" s="65" t="str">
        <f t="shared" si="11"/>
        <v/>
      </c>
      <c r="X66" s="64" t="str">
        <f t="shared" si="64"/>
        <v/>
      </c>
      <c r="Y66" s="64" t="str">
        <f t="shared" si="65"/>
        <v/>
      </c>
      <c r="Z66" s="56" t="str">
        <f t="shared" si="66"/>
        <v/>
      </c>
      <c r="AA66" s="66" t="str">
        <f t="shared" si="67"/>
        <v/>
      </c>
      <c r="AB66" s="57" t="str">
        <f t="shared" si="16"/>
        <v/>
      </c>
      <c r="AC66" s="67" t="str">
        <f t="shared" si="68"/>
        <v/>
      </c>
      <c r="AD66" s="59" t="str">
        <f t="shared" si="69"/>
        <v/>
      </c>
      <c r="AE66" s="68" t="str">
        <f t="shared" si="70"/>
        <v/>
      </c>
      <c r="AF66" s="61" t="str">
        <f t="shared" si="71"/>
        <v/>
      </c>
      <c r="AG66" s="61" t="str">
        <f t="shared" si="72"/>
        <v/>
      </c>
      <c r="AH66" s="69" t="str">
        <f t="shared" si="73"/>
        <v/>
      </c>
      <c r="AI66" s="70" t="str">
        <f t="shared" si="23"/>
        <v/>
      </c>
      <c r="AJ66" s="64" t="str">
        <f t="shared" si="74"/>
        <v/>
      </c>
      <c r="AK66" s="64" t="str">
        <f t="shared" si="75"/>
        <v/>
      </c>
      <c r="AL66" s="64" t="str">
        <f t="shared" si="76"/>
        <v/>
      </c>
      <c r="AM66" s="64" t="str">
        <f t="shared" si="77"/>
        <v/>
      </c>
      <c r="AN66" s="64" t="str">
        <f t="shared" si="78"/>
        <v/>
      </c>
    </row>
    <row r="67" spans="3:40" ht="24.5" hidden="1" outlineLevel="1" thickTop="1" thickBot="1" x14ac:dyDescent="0.55000000000000004">
      <c r="C67" s="113"/>
      <c r="D67" s="112"/>
      <c r="E67" s="52"/>
      <c r="F67" s="53"/>
      <c r="G67" s="53"/>
      <c r="H67" s="52"/>
      <c r="I67" s="52"/>
      <c r="J67" s="54"/>
      <c r="K67" s="54"/>
      <c r="L67" s="55" t="str">
        <f t="shared" si="57"/>
        <v/>
      </c>
      <c r="M67" s="56" t="str">
        <f t="shared" si="58"/>
        <v/>
      </c>
      <c r="N67" s="57" t="str">
        <f t="shared" si="2"/>
        <v/>
      </c>
      <c r="O67" s="58" t="str">
        <f t="shared" si="59"/>
        <v/>
      </c>
      <c r="P67" s="59" t="str">
        <f t="shared" si="4"/>
        <v/>
      </c>
      <c r="Q67" s="60" t="str">
        <f t="shared" si="60"/>
        <v/>
      </c>
      <c r="R67" s="61" t="str">
        <f t="shared" si="6"/>
        <v/>
      </c>
      <c r="S67" s="56" t="str">
        <f t="shared" si="61"/>
        <v/>
      </c>
      <c r="T67" s="62" t="str">
        <f t="shared" si="62"/>
        <v/>
      </c>
      <c r="U67" s="63" t="str">
        <f t="shared" si="9"/>
        <v/>
      </c>
      <c r="V67" s="64" t="str">
        <f t="shared" si="63"/>
        <v/>
      </c>
      <c r="W67" s="65" t="str">
        <f t="shared" si="11"/>
        <v/>
      </c>
      <c r="X67" s="64" t="str">
        <f t="shared" si="64"/>
        <v/>
      </c>
      <c r="Y67" s="64" t="str">
        <f t="shared" si="65"/>
        <v/>
      </c>
      <c r="Z67" s="56" t="str">
        <f t="shared" si="66"/>
        <v/>
      </c>
      <c r="AA67" s="66" t="str">
        <f t="shared" si="67"/>
        <v/>
      </c>
      <c r="AB67" s="57" t="str">
        <f t="shared" si="16"/>
        <v/>
      </c>
      <c r="AC67" s="67" t="str">
        <f t="shared" si="68"/>
        <v/>
      </c>
      <c r="AD67" s="59" t="str">
        <f t="shared" si="69"/>
        <v/>
      </c>
      <c r="AE67" s="68" t="str">
        <f t="shared" si="70"/>
        <v/>
      </c>
      <c r="AF67" s="61" t="str">
        <f t="shared" si="71"/>
        <v/>
      </c>
      <c r="AG67" s="61" t="str">
        <f t="shared" si="72"/>
        <v/>
      </c>
      <c r="AH67" s="69" t="str">
        <f t="shared" si="73"/>
        <v/>
      </c>
      <c r="AI67" s="70" t="str">
        <f t="shared" si="23"/>
        <v/>
      </c>
      <c r="AJ67" s="64" t="str">
        <f t="shared" si="74"/>
        <v/>
      </c>
      <c r="AK67" s="64" t="str">
        <f t="shared" si="75"/>
        <v/>
      </c>
      <c r="AL67" s="64" t="str">
        <f t="shared" si="76"/>
        <v/>
      </c>
      <c r="AM67" s="64" t="str">
        <f t="shared" si="77"/>
        <v/>
      </c>
      <c r="AN67" s="64" t="str">
        <f t="shared" si="78"/>
        <v/>
      </c>
    </row>
    <row r="68" spans="3:40" ht="24.5" hidden="1" outlineLevel="1" thickTop="1" thickBot="1" x14ac:dyDescent="0.55000000000000004">
      <c r="C68" s="113"/>
      <c r="D68" s="112"/>
      <c r="E68" s="52"/>
      <c r="F68" s="53"/>
      <c r="G68" s="53"/>
      <c r="H68" s="52"/>
      <c r="I68" s="52"/>
      <c r="J68" s="54"/>
      <c r="K68" s="54"/>
      <c r="L68" s="55" t="str">
        <f t="shared" si="57"/>
        <v/>
      </c>
      <c r="M68" s="56" t="str">
        <f t="shared" si="58"/>
        <v/>
      </c>
      <c r="N68" s="57" t="str">
        <f t="shared" si="2"/>
        <v/>
      </c>
      <c r="O68" s="58" t="str">
        <f t="shared" si="59"/>
        <v/>
      </c>
      <c r="P68" s="59" t="str">
        <f t="shared" si="4"/>
        <v/>
      </c>
      <c r="Q68" s="60" t="str">
        <f t="shared" si="60"/>
        <v/>
      </c>
      <c r="R68" s="61" t="str">
        <f t="shared" si="6"/>
        <v/>
      </c>
      <c r="S68" s="56" t="str">
        <f t="shared" si="61"/>
        <v/>
      </c>
      <c r="T68" s="62" t="str">
        <f t="shared" si="62"/>
        <v/>
      </c>
      <c r="U68" s="63" t="str">
        <f t="shared" si="9"/>
        <v/>
      </c>
      <c r="V68" s="64" t="str">
        <f t="shared" si="63"/>
        <v/>
      </c>
      <c r="W68" s="65" t="str">
        <f t="shared" si="11"/>
        <v/>
      </c>
      <c r="X68" s="64" t="str">
        <f t="shared" si="64"/>
        <v/>
      </c>
      <c r="Y68" s="64" t="str">
        <f t="shared" si="65"/>
        <v/>
      </c>
      <c r="Z68" s="56" t="str">
        <f t="shared" si="66"/>
        <v/>
      </c>
      <c r="AA68" s="66" t="str">
        <f t="shared" si="67"/>
        <v/>
      </c>
      <c r="AB68" s="57" t="str">
        <f t="shared" si="16"/>
        <v/>
      </c>
      <c r="AC68" s="67" t="str">
        <f t="shared" si="68"/>
        <v/>
      </c>
      <c r="AD68" s="59" t="str">
        <f t="shared" si="69"/>
        <v/>
      </c>
      <c r="AE68" s="68" t="str">
        <f t="shared" si="70"/>
        <v/>
      </c>
      <c r="AF68" s="61" t="str">
        <f t="shared" si="71"/>
        <v/>
      </c>
      <c r="AG68" s="61" t="str">
        <f t="shared" si="72"/>
        <v/>
      </c>
      <c r="AH68" s="69" t="str">
        <f t="shared" si="73"/>
        <v/>
      </c>
      <c r="AI68" s="70" t="str">
        <f t="shared" si="23"/>
        <v/>
      </c>
      <c r="AJ68" s="64" t="str">
        <f t="shared" si="74"/>
        <v/>
      </c>
      <c r="AK68" s="64" t="str">
        <f t="shared" si="75"/>
        <v/>
      </c>
      <c r="AL68" s="64" t="str">
        <f t="shared" si="76"/>
        <v/>
      </c>
      <c r="AM68" s="64" t="str">
        <f t="shared" si="77"/>
        <v/>
      </c>
      <c r="AN68" s="64" t="str">
        <f t="shared" si="78"/>
        <v/>
      </c>
    </row>
    <row r="69" spans="3:40" ht="24.5" hidden="1" outlineLevel="1" thickTop="1" thickBot="1" x14ac:dyDescent="0.55000000000000004">
      <c r="C69" s="113"/>
      <c r="D69" s="112"/>
      <c r="E69" s="52"/>
      <c r="F69" s="53"/>
      <c r="G69" s="53"/>
      <c r="H69" s="52"/>
      <c r="I69" s="52"/>
      <c r="J69" s="54"/>
      <c r="K69" s="54"/>
      <c r="L69" s="78" t="str">
        <f t="shared" si="57"/>
        <v/>
      </c>
      <c r="M69" s="56" t="str">
        <f t="shared" si="58"/>
        <v/>
      </c>
      <c r="N69" s="57" t="str">
        <f t="shared" si="2"/>
        <v/>
      </c>
      <c r="O69" s="58" t="str">
        <f t="shared" si="59"/>
        <v/>
      </c>
      <c r="P69" s="59" t="str">
        <f t="shared" si="4"/>
        <v/>
      </c>
      <c r="Q69" s="60" t="str">
        <f t="shared" si="60"/>
        <v/>
      </c>
      <c r="R69" s="61" t="str">
        <f t="shared" si="6"/>
        <v/>
      </c>
      <c r="S69" s="56" t="str">
        <f t="shared" si="61"/>
        <v/>
      </c>
      <c r="T69" s="62" t="str">
        <f t="shared" si="62"/>
        <v/>
      </c>
      <c r="U69" s="63" t="str">
        <f t="shared" si="9"/>
        <v/>
      </c>
      <c r="V69" s="64" t="str">
        <f t="shared" si="63"/>
        <v/>
      </c>
      <c r="W69" s="65" t="str">
        <f t="shared" si="11"/>
        <v/>
      </c>
      <c r="X69" s="64" t="str">
        <f t="shared" si="64"/>
        <v/>
      </c>
      <c r="Y69" s="64" t="str">
        <f t="shared" si="65"/>
        <v/>
      </c>
      <c r="Z69" s="56" t="str">
        <f t="shared" si="66"/>
        <v/>
      </c>
      <c r="AA69" s="66" t="str">
        <f t="shared" si="67"/>
        <v/>
      </c>
      <c r="AB69" s="57" t="str">
        <f t="shared" si="16"/>
        <v/>
      </c>
      <c r="AC69" s="67" t="str">
        <f t="shared" si="68"/>
        <v/>
      </c>
      <c r="AD69" s="59" t="str">
        <f t="shared" si="69"/>
        <v/>
      </c>
      <c r="AE69" s="68" t="str">
        <f t="shared" si="70"/>
        <v/>
      </c>
      <c r="AF69" s="61" t="str">
        <f t="shared" si="71"/>
        <v/>
      </c>
      <c r="AG69" s="61" t="str">
        <f t="shared" si="72"/>
        <v/>
      </c>
      <c r="AH69" s="69" t="str">
        <f t="shared" si="73"/>
        <v/>
      </c>
      <c r="AI69" s="70" t="str">
        <f t="shared" si="23"/>
        <v/>
      </c>
      <c r="AJ69" s="64" t="str">
        <f t="shared" si="74"/>
        <v/>
      </c>
      <c r="AK69" s="64" t="str">
        <f t="shared" si="75"/>
        <v/>
      </c>
      <c r="AL69" s="64" t="str">
        <f t="shared" si="76"/>
        <v/>
      </c>
      <c r="AM69" s="64" t="str">
        <f t="shared" si="77"/>
        <v/>
      </c>
      <c r="AN69" s="64" t="str">
        <f t="shared" si="78"/>
        <v/>
      </c>
    </row>
    <row r="70" spans="3:40" ht="24.5" hidden="1" outlineLevel="1" thickTop="1" thickBot="1" x14ac:dyDescent="0.55000000000000004">
      <c r="C70" s="113"/>
      <c r="D70" s="112"/>
      <c r="E70" s="52"/>
      <c r="F70" s="53"/>
      <c r="G70" s="53"/>
      <c r="H70" s="52"/>
      <c r="I70" s="52"/>
      <c r="J70" s="54"/>
      <c r="K70" s="54"/>
      <c r="L70" s="78" t="str">
        <f t="shared" si="57"/>
        <v/>
      </c>
      <c r="M70" s="56" t="str">
        <f t="shared" si="58"/>
        <v/>
      </c>
      <c r="N70" s="57" t="str">
        <f t="shared" si="2"/>
        <v/>
      </c>
      <c r="O70" s="58" t="str">
        <f t="shared" si="59"/>
        <v/>
      </c>
      <c r="P70" s="59" t="str">
        <f t="shared" si="4"/>
        <v/>
      </c>
      <c r="Q70" s="60" t="str">
        <f t="shared" si="60"/>
        <v/>
      </c>
      <c r="R70" s="61" t="str">
        <f t="shared" si="6"/>
        <v/>
      </c>
      <c r="S70" s="56" t="str">
        <f t="shared" si="61"/>
        <v/>
      </c>
      <c r="T70" s="62" t="str">
        <f t="shared" si="62"/>
        <v/>
      </c>
      <c r="U70" s="63" t="str">
        <f t="shared" si="9"/>
        <v/>
      </c>
      <c r="V70" s="64" t="str">
        <f t="shared" si="63"/>
        <v/>
      </c>
      <c r="W70" s="65" t="str">
        <f t="shared" si="11"/>
        <v/>
      </c>
      <c r="X70" s="64" t="str">
        <f t="shared" si="64"/>
        <v/>
      </c>
      <c r="Y70" s="64" t="str">
        <f t="shared" si="65"/>
        <v/>
      </c>
      <c r="Z70" s="56" t="str">
        <f t="shared" si="66"/>
        <v/>
      </c>
      <c r="AA70" s="66" t="str">
        <f t="shared" si="67"/>
        <v/>
      </c>
      <c r="AB70" s="57" t="str">
        <f t="shared" si="16"/>
        <v/>
      </c>
      <c r="AC70" s="67" t="str">
        <f t="shared" si="68"/>
        <v/>
      </c>
      <c r="AD70" s="59" t="str">
        <f t="shared" si="69"/>
        <v/>
      </c>
      <c r="AE70" s="68" t="str">
        <f t="shared" si="70"/>
        <v/>
      </c>
      <c r="AF70" s="61" t="str">
        <f t="shared" si="71"/>
        <v/>
      </c>
      <c r="AG70" s="61" t="str">
        <f t="shared" si="72"/>
        <v/>
      </c>
      <c r="AH70" s="69" t="str">
        <f t="shared" si="73"/>
        <v/>
      </c>
      <c r="AI70" s="70" t="str">
        <f t="shared" si="23"/>
        <v/>
      </c>
      <c r="AJ70" s="64" t="str">
        <f t="shared" si="74"/>
        <v/>
      </c>
      <c r="AK70" s="64" t="str">
        <f t="shared" si="75"/>
        <v/>
      </c>
      <c r="AL70" s="64" t="str">
        <f t="shared" si="76"/>
        <v/>
      </c>
      <c r="AM70" s="64" t="str">
        <f t="shared" si="77"/>
        <v/>
      </c>
      <c r="AN70" s="64" t="str">
        <f t="shared" si="78"/>
        <v/>
      </c>
    </row>
    <row r="71" spans="3:40" ht="24.5" hidden="1" outlineLevel="1" thickTop="1" thickBot="1" x14ac:dyDescent="0.55000000000000004">
      <c r="C71" s="113"/>
      <c r="D71" s="112"/>
      <c r="E71" s="52"/>
      <c r="F71" s="53"/>
      <c r="G71" s="53"/>
      <c r="H71" s="52"/>
      <c r="I71" s="52"/>
      <c r="J71" s="54"/>
      <c r="K71" s="54"/>
      <c r="L71" s="78" t="str">
        <f t="shared" si="57"/>
        <v/>
      </c>
      <c r="M71" s="56" t="str">
        <f t="shared" si="58"/>
        <v/>
      </c>
      <c r="N71" s="57" t="str">
        <f t="shared" si="2"/>
        <v/>
      </c>
      <c r="O71" s="58" t="str">
        <f t="shared" si="59"/>
        <v/>
      </c>
      <c r="P71" s="59" t="str">
        <f t="shared" si="4"/>
        <v/>
      </c>
      <c r="Q71" s="60" t="str">
        <f t="shared" si="60"/>
        <v/>
      </c>
      <c r="R71" s="61" t="str">
        <f t="shared" si="6"/>
        <v/>
      </c>
      <c r="S71" s="56" t="str">
        <f t="shared" si="61"/>
        <v/>
      </c>
      <c r="T71" s="62" t="str">
        <f t="shared" si="62"/>
        <v/>
      </c>
      <c r="U71" s="63" t="str">
        <f t="shared" si="9"/>
        <v/>
      </c>
      <c r="V71" s="64" t="str">
        <f t="shared" si="63"/>
        <v/>
      </c>
      <c r="W71" s="65" t="str">
        <f t="shared" si="11"/>
        <v/>
      </c>
      <c r="X71" s="64" t="str">
        <f t="shared" si="64"/>
        <v/>
      </c>
      <c r="Y71" s="64" t="str">
        <f t="shared" si="65"/>
        <v/>
      </c>
      <c r="Z71" s="56" t="str">
        <f t="shared" si="66"/>
        <v/>
      </c>
      <c r="AA71" s="66" t="str">
        <f t="shared" si="67"/>
        <v/>
      </c>
      <c r="AB71" s="57" t="str">
        <f t="shared" si="16"/>
        <v/>
      </c>
      <c r="AC71" s="67" t="str">
        <f t="shared" si="68"/>
        <v/>
      </c>
      <c r="AD71" s="59" t="str">
        <f t="shared" si="69"/>
        <v/>
      </c>
      <c r="AE71" s="68" t="str">
        <f t="shared" si="70"/>
        <v/>
      </c>
      <c r="AF71" s="61" t="str">
        <f t="shared" si="71"/>
        <v/>
      </c>
      <c r="AG71" s="61" t="str">
        <f t="shared" si="72"/>
        <v/>
      </c>
      <c r="AH71" s="69" t="str">
        <f t="shared" si="73"/>
        <v/>
      </c>
      <c r="AI71" s="70" t="str">
        <f t="shared" si="23"/>
        <v/>
      </c>
      <c r="AJ71" s="64" t="str">
        <f t="shared" si="74"/>
        <v/>
      </c>
      <c r="AK71" s="64" t="str">
        <f t="shared" si="75"/>
        <v/>
      </c>
      <c r="AL71" s="64" t="str">
        <f t="shared" si="76"/>
        <v/>
      </c>
      <c r="AM71" s="64" t="str">
        <f t="shared" si="77"/>
        <v/>
      </c>
      <c r="AN71" s="64" t="str">
        <f t="shared" si="78"/>
        <v/>
      </c>
    </row>
    <row r="72" spans="3:40" ht="24.5" hidden="1" outlineLevel="1" thickTop="1" thickBot="1" x14ac:dyDescent="0.55000000000000004">
      <c r="C72" s="113"/>
      <c r="D72" s="112"/>
      <c r="E72" s="52"/>
      <c r="F72" s="53"/>
      <c r="G72" s="53"/>
      <c r="H72" s="52"/>
      <c r="I72" s="52"/>
      <c r="J72" s="54"/>
      <c r="K72" s="54"/>
      <c r="L72" s="55" t="str">
        <f t="shared" si="57"/>
        <v/>
      </c>
      <c r="M72" s="56" t="str">
        <f t="shared" si="58"/>
        <v/>
      </c>
      <c r="N72" s="57" t="str">
        <f t="shared" si="2"/>
        <v/>
      </c>
      <c r="O72" s="58" t="str">
        <f t="shared" si="59"/>
        <v/>
      </c>
      <c r="P72" s="59" t="str">
        <f t="shared" si="4"/>
        <v/>
      </c>
      <c r="Q72" s="60" t="str">
        <f t="shared" si="60"/>
        <v/>
      </c>
      <c r="R72" s="61" t="str">
        <f t="shared" si="6"/>
        <v/>
      </c>
      <c r="S72" s="56" t="str">
        <f t="shared" si="61"/>
        <v/>
      </c>
      <c r="T72" s="62" t="str">
        <f t="shared" si="62"/>
        <v/>
      </c>
      <c r="U72" s="63" t="str">
        <f t="shared" si="9"/>
        <v/>
      </c>
      <c r="V72" s="64" t="str">
        <f t="shared" si="63"/>
        <v/>
      </c>
      <c r="W72" s="65" t="str">
        <f t="shared" si="11"/>
        <v/>
      </c>
      <c r="X72" s="64" t="str">
        <f t="shared" si="64"/>
        <v/>
      </c>
      <c r="Y72" s="64" t="str">
        <f t="shared" si="65"/>
        <v/>
      </c>
      <c r="Z72" s="56" t="str">
        <f t="shared" si="66"/>
        <v/>
      </c>
      <c r="AA72" s="66" t="str">
        <f t="shared" si="67"/>
        <v/>
      </c>
      <c r="AB72" s="57" t="str">
        <f t="shared" si="16"/>
        <v/>
      </c>
      <c r="AC72" s="67" t="str">
        <f t="shared" si="68"/>
        <v/>
      </c>
      <c r="AD72" s="59" t="str">
        <f t="shared" si="69"/>
        <v/>
      </c>
      <c r="AE72" s="68" t="str">
        <f t="shared" si="70"/>
        <v/>
      </c>
      <c r="AF72" s="61" t="str">
        <f t="shared" si="71"/>
        <v/>
      </c>
      <c r="AG72" s="61" t="str">
        <f t="shared" si="72"/>
        <v/>
      </c>
      <c r="AH72" s="69" t="str">
        <f t="shared" si="73"/>
        <v/>
      </c>
      <c r="AI72" s="70" t="str">
        <f t="shared" si="23"/>
        <v/>
      </c>
      <c r="AJ72" s="64" t="str">
        <f t="shared" si="74"/>
        <v/>
      </c>
      <c r="AK72" s="64" t="str">
        <f t="shared" si="75"/>
        <v/>
      </c>
      <c r="AL72" s="64" t="str">
        <f t="shared" si="76"/>
        <v/>
      </c>
      <c r="AM72" s="64" t="str">
        <f t="shared" si="77"/>
        <v/>
      </c>
      <c r="AN72" s="64" t="str">
        <f t="shared" si="78"/>
        <v/>
      </c>
    </row>
    <row r="73" spans="3:40" ht="24.5" hidden="1" outlineLevel="1" thickTop="1" thickBot="1" x14ac:dyDescent="0.55000000000000004">
      <c r="C73" s="113"/>
      <c r="D73" s="112"/>
      <c r="E73" s="52"/>
      <c r="F73" s="53"/>
      <c r="G73" s="53"/>
      <c r="H73" s="52"/>
      <c r="I73" s="52"/>
      <c r="J73" s="54"/>
      <c r="K73" s="54"/>
      <c r="L73" s="55" t="str">
        <f t="shared" si="57"/>
        <v/>
      </c>
      <c r="M73" s="56" t="str">
        <f t="shared" si="58"/>
        <v/>
      </c>
      <c r="N73" s="57" t="str">
        <f t="shared" si="2"/>
        <v/>
      </c>
      <c r="O73" s="58" t="str">
        <f t="shared" si="59"/>
        <v/>
      </c>
      <c r="P73" s="59" t="str">
        <f t="shared" si="4"/>
        <v/>
      </c>
      <c r="Q73" s="60" t="str">
        <f t="shared" si="60"/>
        <v/>
      </c>
      <c r="R73" s="61" t="str">
        <f t="shared" si="6"/>
        <v/>
      </c>
      <c r="S73" s="56" t="str">
        <f t="shared" si="61"/>
        <v/>
      </c>
      <c r="T73" s="62" t="str">
        <f t="shared" si="62"/>
        <v/>
      </c>
      <c r="U73" s="63" t="str">
        <f t="shared" si="9"/>
        <v/>
      </c>
      <c r="V73" s="64" t="str">
        <f t="shared" si="63"/>
        <v/>
      </c>
      <c r="W73" s="65" t="str">
        <f t="shared" si="11"/>
        <v/>
      </c>
      <c r="X73" s="64" t="str">
        <f t="shared" si="64"/>
        <v/>
      </c>
      <c r="Y73" s="64" t="str">
        <f t="shared" si="65"/>
        <v/>
      </c>
      <c r="Z73" s="56" t="str">
        <f t="shared" si="66"/>
        <v/>
      </c>
      <c r="AA73" s="66" t="str">
        <f t="shared" si="67"/>
        <v/>
      </c>
      <c r="AB73" s="57" t="str">
        <f t="shared" si="16"/>
        <v/>
      </c>
      <c r="AC73" s="67" t="str">
        <f t="shared" si="68"/>
        <v/>
      </c>
      <c r="AD73" s="59" t="str">
        <f t="shared" si="69"/>
        <v/>
      </c>
      <c r="AE73" s="68" t="str">
        <f t="shared" si="70"/>
        <v/>
      </c>
      <c r="AF73" s="61" t="str">
        <f t="shared" si="71"/>
        <v/>
      </c>
      <c r="AG73" s="61" t="str">
        <f t="shared" si="72"/>
        <v/>
      </c>
      <c r="AH73" s="69" t="str">
        <f t="shared" si="73"/>
        <v/>
      </c>
      <c r="AI73" s="70" t="str">
        <f t="shared" si="23"/>
        <v/>
      </c>
      <c r="AJ73" s="64" t="str">
        <f t="shared" si="74"/>
        <v/>
      </c>
      <c r="AK73" s="64" t="str">
        <f t="shared" si="75"/>
        <v/>
      </c>
      <c r="AL73" s="64" t="str">
        <f t="shared" si="76"/>
        <v/>
      </c>
      <c r="AM73" s="64" t="str">
        <f t="shared" si="77"/>
        <v/>
      </c>
      <c r="AN73" s="64" t="str">
        <f t="shared" si="78"/>
        <v/>
      </c>
    </row>
    <row r="74" spans="3:40" ht="24.5" hidden="1" outlineLevel="1" thickTop="1" thickBot="1" x14ac:dyDescent="0.55000000000000004">
      <c r="C74" s="113"/>
      <c r="D74" s="112"/>
      <c r="E74" s="52"/>
      <c r="F74" s="53"/>
      <c r="G74" s="53"/>
      <c r="H74" s="52"/>
      <c r="I74" s="52"/>
      <c r="J74" s="54"/>
      <c r="K74" s="54"/>
      <c r="L74" s="55" t="str">
        <f t="shared" si="57"/>
        <v/>
      </c>
      <c r="M74" s="56" t="str">
        <f t="shared" si="58"/>
        <v/>
      </c>
      <c r="N74" s="57" t="str">
        <f t="shared" si="2"/>
        <v/>
      </c>
      <c r="O74" s="58" t="str">
        <f t="shared" si="59"/>
        <v/>
      </c>
      <c r="P74" s="59" t="str">
        <f t="shared" si="4"/>
        <v/>
      </c>
      <c r="Q74" s="60" t="str">
        <f t="shared" si="60"/>
        <v/>
      </c>
      <c r="R74" s="61" t="str">
        <f t="shared" si="6"/>
        <v/>
      </c>
      <c r="S74" s="56" t="str">
        <f t="shared" si="61"/>
        <v/>
      </c>
      <c r="T74" s="62" t="str">
        <f t="shared" si="62"/>
        <v/>
      </c>
      <c r="U74" s="63" t="str">
        <f t="shared" si="9"/>
        <v/>
      </c>
      <c r="V74" s="64" t="str">
        <f t="shared" si="63"/>
        <v/>
      </c>
      <c r="W74" s="65" t="str">
        <f t="shared" si="11"/>
        <v/>
      </c>
      <c r="X74" s="64" t="str">
        <f t="shared" si="64"/>
        <v/>
      </c>
      <c r="Y74" s="64" t="str">
        <f t="shared" si="65"/>
        <v/>
      </c>
      <c r="Z74" s="56" t="str">
        <f t="shared" si="66"/>
        <v/>
      </c>
      <c r="AA74" s="66" t="str">
        <f t="shared" si="67"/>
        <v/>
      </c>
      <c r="AB74" s="57" t="str">
        <f t="shared" si="16"/>
        <v/>
      </c>
      <c r="AC74" s="67" t="str">
        <f t="shared" si="68"/>
        <v/>
      </c>
      <c r="AD74" s="59" t="str">
        <f t="shared" si="69"/>
        <v/>
      </c>
      <c r="AE74" s="68" t="str">
        <f t="shared" si="70"/>
        <v/>
      </c>
      <c r="AF74" s="61" t="str">
        <f t="shared" si="71"/>
        <v/>
      </c>
      <c r="AG74" s="61" t="str">
        <f t="shared" si="72"/>
        <v/>
      </c>
      <c r="AH74" s="69" t="str">
        <f t="shared" si="73"/>
        <v/>
      </c>
      <c r="AI74" s="70" t="str">
        <f t="shared" si="23"/>
        <v/>
      </c>
      <c r="AJ74" s="64" t="str">
        <f t="shared" si="74"/>
        <v/>
      </c>
      <c r="AK74" s="64" t="str">
        <f t="shared" si="75"/>
        <v/>
      </c>
      <c r="AL74" s="64" t="str">
        <f t="shared" si="76"/>
        <v/>
      </c>
      <c r="AM74" s="64" t="str">
        <f t="shared" si="77"/>
        <v/>
      </c>
      <c r="AN74" s="64" t="str">
        <f t="shared" si="78"/>
        <v/>
      </c>
    </row>
    <row r="75" spans="3:40" ht="24.5" hidden="1" outlineLevel="1" thickTop="1" thickBot="1" x14ac:dyDescent="0.55000000000000004">
      <c r="C75" s="113"/>
      <c r="D75" s="112"/>
      <c r="E75" s="52"/>
      <c r="F75" s="53"/>
      <c r="G75" s="53"/>
      <c r="H75" s="52"/>
      <c r="I75" s="52"/>
      <c r="J75" s="54"/>
      <c r="K75" s="54"/>
      <c r="L75" s="55" t="str">
        <f t="shared" si="57"/>
        <v/>
      </c>
      <c r="M75" s="56" t="str">
        <f t="shared" si="58"/>
        <v/>
      </c>
      <c r="N75" s="57" t="str">
        <f t="shared" si="2"/>
        <v/>
      </c>
      <c r="O75" s="58" t="str">
        <f t="shared" si="59"/>
        <v/>
      </c>
      <c r="P75" s="59" t="str">
        <f t="shared" si="4"/>
        <v/>
      </c>
      <c r="Q75" s="60" t="str">
        <f t="shared" si="60"/>
        <v/>
      </c>
      <c r="R75" s="61" t="str">
        <f t="shared" si="6"/>
        <v/>
      </c>
      <c r="S75" s="56" t="str">
        <f t="shared" si="61"/>
        <v/>
      </c>
      <c r="T75" s="62" t="str">
        <f t="shared" si="62"/>
        <v/>
      </c>
      <c r="U75" s="63" t="str">
        <f t="shared" si="9"/>
        <v/>
      </c>
      <c r="V75" s="64" t="str">
        <f t="shared" si="63"/>
        <v/>
      </c>
      <c r="W75" s="65" t="str">
        <f t="shared" si="11"/>
        <v/>
      </c>
      <c r="X75" s="64" t="str">
        <f t="shared" si="64"/>
        <v/>
      </c>
      <c r="Y75" s="64" t="str">
        <f t="shared" si="65"/>
        <v/>
      </c>
      <c r="Z75" s="56" t="str">
        <f t="shared" si="66"/>
        <v/>
      </c>
      <c r="AA75" s="66" t="str">
        <f t="shared" si="67"/>
        <v/>
      </c>
      <c r="AB75" s="57" t="str">
        <f t="shared" si="16"/>
        <v/>
      </c>
      <c r="AC75" s="67" t="str">
        <f t="shared" si="68"/>
        <v/>
      </c>
      <c r="AD75" s="59" t="str">
        <f t="shared" si="69"/>
        <v/>
      </c>
      <c r="AE75" s="68" t="str">
        <f t="shared" si="70"/>
        <v/>
      </c>
      <c r="AF75" s="61" t="str">
        <f t="shared" si="71"/>
        <v/>
      </c>
      <c r="AG75" s="61" t="str">
        <f t="shared" si="72"/>
        <v/>
      </c>
      <c r="AH75" s="69" t="str">
        <f t="shared" si="73"/>
        <v/>
      </c>
      <c r="AI75" s="70" t="str">
        <f t="shared" si="23"/>
        <v/>
      </c>
      <c r="AJ75" s="64" t="str">
        <f t="shared" si="74"/>
        <v/>
      </c>
      <c r="AK75" s="64" t="str">
        <f t="shared" si="75"/>
        <v/>
      </c>
      <c r="AL75" s="64" t="str">
        <f t="shared" si="76"/>
        <v/>
      </c>
      <c r="AM75" s="64" t="str">
        <f t="shared" si="77"/>
        <v/>
      </c>
      <c r="AN75" s="64" t="str">
        <f t="shared" si="78"/>
        <v/>
      </c>
    </row>
    <row r="76" spans="3:40" ht="24.5" hidden="1" outlineLevel="1" thickTop="1" thickBot="1" x14ac:dyDescent="0.55000000000000004">
      <c r="C76" s="113"/>
      <c r="D76" s="112"/>
      <c r="E76" s="52"/>
      <c r="F76" s="53"/>
      <c r="G76" s="53"/>
      <c r="H76" s="52"/>
      <c r="I76" s="52"/>
      <c r="J76" s="54"/>
      <c r="K76" s="54"/>
      <c r="L76" s="55" t="str">
        <f t="shared" si="57"/>
        <v/>
      </c>
      <c r="M76" s="56" t="str">
        <f t="shared" si="58"/>
        <v/>
      </c>
      <c r="N76" s="57" t="str">
        <f t="shared" si="2"/>
        <v/>
      </c>
      <c r="O76" s="58" t="str">
        <f t="shared" si="59"/>
        <v/>
      </c>
      <c r="P76" s="59" t="str">
        <f t="shared" si="4"/>
        <v/>
      </c>
      <c r="Q76" s="60" t="str">
        <f t="shared" si="60"/>
        <v/>
      </c>
      <c r="R76" s="61" t="str">
        <f t="shared" ref="R76:R83" si="79">IF(N76="Do",10,IF(N76="Re",22,IF(N76="Mi",20,IF(N76="Fa",20,IF(N76="Sol",14,IF(N76="La",20,IF(N76="Si",20,IF(N76="Do#",14,IF(N76="Fa#",15,IF(N76="Sol#",20,IF(N76="Si♭",17,"")))))))))))</f>
        <v/>
      </c>
      <c r="S76" s="56" t="str">
        <f t="shared" si="61"/>
        <v/>
      </c>
      <c r="T76" s="62" t="str">
        <f t="shared" si="62"/>
        <v/>
      </c>
      <c r="U76" s="63" t="str">
        <f t="shared" si="9"/>
        <v/>
      </c>
      <c r="V76" s="64" t="str">
        <f t="shared" si="63"/>
        <v/>
      </c>
      <c r="W76" s="65" t="str">
        <f t="shared" si="11"/>
        <v/>
      </c>
      <c r="X76" s="64" t="str">
        <f t="shared" si="64"/>
        <v/>
      </c>
      <c r="Y76" s="64" t="str">
        <f t="shared" si="65"/>
        <v/>
      </c>
      <c r="Z76" s="56" t="str">
        <f t="shared" si="66"/>
        <v/>
      </c>
      <c r="AA76" s="66" t="str">
        <f t="shared" si="67"/>
        <v/>
      </c>
      <c r="AB76" s="57" t="str">
        <f t="shared" si="16"/>
        <v/>
      </c>
      <c r="AC76" s="67" t="str">
        <f t="shared" si="68"/>
        <v/>
      </c>
      <c r="AD76" s="59" t="str">
        <f t="shared" si="69"/>
        <v/>
      </c>
      <c r="AE76" s="68" t="str">
        <f t="shared" si="70"/>
        <v/>
      </c>
      <c r="AF76" s="61" t="str">
        <f t="shared" si="71"/>
        <v/>
      </c>
      <c r="AG76" s="61" t="str">
        <f t="shared" si="72"/>
        <v/>
      </c>
      <c r="AH76" s="69" t="str">
        <f t="shared" si="73"/>
        <v/>
      </c>
      <c r="AI76" s="70" t="str">
        <f t="shared" si="23"/>
        <v/>
      </c>
      <c r="AJ76" s="64" t="str">
        <f t="shared" si="74"/>
        <v/>
      </c>
      <c r="AK76" s="64" t="str">
        <f t="shared" si="75"/>
        <v/>
      </c>
      <c r="AL76" s="64" t="str">
        <f t="shared" si="76"/>
        <v/>
      </c>
      <c r="AM76" s="64" t="str">
        <f t="shared" si="77"/>
        <v/>
      </c>
      <c r="AN76" s="64" t="str">
        <f t="shared" si="78"/>
        <v/>
      </c>
    </row>
    <row r="77" spans="3:40" ht="24.5" hidden="1" outlineLevel="1" thickTop="1" thickBot="1" x14ac:dyDescent="0.55000000000000004">
      <c r="C77" s="113"/>
      <c r="D77" s="112"/>
      <c r="E77" s="52"/>
      <c r="F77" s="53"/>
      <c r="G77" s="53"/>
      <c r="H77" s="52"/>
      <c r="I77" s="52"/>
      <c r="J77" s="54"/>
      <c r="K77" s="54"/>
      <c r="L77" s="78" t="str">
        <f t="shared" si="57"/>
        <v/>
      </c>
      <c r="M77" s="56" t="str">
        <f t="shared" si="58"/>
        <v/>
      </c>
      <c r="N77" s="57" t="str">
        <f t="shared" si="2"/>
        <v/>
      </c>
      <c r="O77" s="58" t="str">
        <f t="shared" si="59"/>
        <v/>
      </c>
      <c r="P77" s="59" t="str">
        <f t="shared" si="4"/>
        <v/>
      </c>
      <c r="Q77" s="60" t="str">
        <f t="shared" si="60"/>
        <v/>
      </c>
      <c r="R77" s="61" t="str">
        <f t="shared" si="79"/>
        <v/>
      </c>
      <c r="S77" s="56" t="str">
        <f t="shared" si="61"/>
        <v/>
      </c>
      <c r="T77" s="62" t="str">
        <f t="shared" si="62"/>
        <v/>
      </c>
      <c r="U77" s="63" t="str">
        <f t="shared" si="9"/>
        <v/>
      </c>
      <c r="V77" s="64" t="str">
        <f t="shared" si="63"/>
        <v/>
      </c>
      <c r="W77" s="65" t="str">
        <f t="shared" si="11"/>
        <v/>
      </c>
      <c r="X77" s="64" t="str">
        <f t="shared" si="64"/>
        <v/>
      </c>
      <c r="Y77" s="64" t="str">
        <f t="shared" si="65"/>
        <v/>
      </c>
      <c r="Z77" s="56" t="str">
        <f t="shared" si="66"/>
        <v/>
      </c>
      <c r="AA77" s="66" t="str">
        <f t="shared" si="67"/>
        <v/>
      </c>
      <c r="AB77" s="57" t="str">
        <f t="shared" si="16"/>
        <v/>
      </c>
      <c r="AC77" s="67" t="str">
        <f t="shared" si="68"/>
        <v/>
      </c>
      <c r="AD77" s="59" t="str">
        <f t="shared" si="69"/>
        <v/>
      </c>
      <c r="AE77" s="68" t="str">
        <f t="shared" si="70"/>
        <v/>
      </c>
      <c r="AF77" s="61" t="str">
        <f t="shared" si="71"/>
        <v/>
      </c>
      <c r="AG77" s="61" t="str">
        <f t="shared" si="72"/>
        <v/>
      </c>
      <c r="AH77" s="69" t="str">
        <f t="shared" si="73"/>
        <v/>
      </c>
      <c r="AI77" s="70" t="str">
        <f t="shared" si="23"/>
        <v/>
      </c>
      <c r="AJ77" s="64" t="str">
        <f t="shared" si="74"/>
        <v/>
      </c>
      <c r="AK77" s="64" t="str">
        <f t="shared" si="75"/>
        <v/>
      </c>
      <c r="AL77" s="64" t="str">
        <f t="shared" si="76"/>
        <v/>
      </c>
      <c r="AM77" s="64" t="str">
        <f t="shared" si="77"/>
        <v/>
      </c>
      <c r="AN77" s="64" t="str">
        <f t="shared" si="78"/>
        <v/>
      </c>
    </row>
    <row r="78" spans="3:40" ht="24.5" hidden="1" outlineLevel="1" thickTop="1" thickBot="1" x14ac:dyDescent="0.55000000000000004">
      <c r="C78" s="113"/>
      <c r="D78" s="112"/>
      <c r="E78" s="52"/>
      <c r="F78" s="53"/>
      <c r="G78" s="53"/>
      <c r="H78" s="52"/>
      <c r="I78" s="52"/>
      <c r="J78" s="54"/>
      <c r="K78" s="54"/>
      <c r="L78" s="78" t="str">
        <f t="shared" si="57"/>
        <v/>
      </c>
      <c r="M78" s="56" t="str">
        <f t="shared" si="58"/>
        <v/>
      </c>
      <c r="N78" s="57" t="str">
        <f t="shared" si="2"/>
        <v/>
      </c>
      <c r="O78" s="58" t="str">
        <f t="shared" si="59"/>
        <v/>
      </c>
      <c r="P78" s="59" t="str">
        <f t="shared" si="4"/>
        <v/>
      </c>
      <c r="Q78" s="60" t="str">
        <f t="shared" si="60"/>
        <v/>
      </c>
      <c r="R78" s="61" t="str">
        <f t="shared" si="79"/>
        <v/>
      </c>
      <c r="S78" s="56" t="str">
        <f t="shared" si="61"/>
        <v/>
      </c>
      <c r="T78" s="62" t="str">
        <f t="shared" si="62"/>
        <v/>
      </c>
      <c r="U78" s="63" t="str">
        <f t="shared" si="9"/>
        <v/>
      </c>
      <c r="V78" s="64" t="str">
        <f t="shared" si="63"/>
        <v/>
      </c>
      <c r="W78" s="65" t="str">
        <f t="shared" si="11"/>
        <v/>
      </c>
      <c r="X78" s="64" t="str">
        <f t="shared" si="64"/>
        <v/>
      </c>
      <c r="Y78" s="64" t="str">
        <f t="shared" si="65"/>
        <v/>
      </c>
      <c r="Z78" s="56" t="str">
        <f t="shared" si="66"/>
        <v/>
      </c>
      <c r="AA78" s="66" t="str">
        <f t="shared" si="67"/>
        <v/>
      </c>
      <c r="AB78" s="57" t="str">
        <f t="shared" si="16"/>
        <v/>
      </c>
      <c r="AC78" s="67" t="str">
        <f t="shared" si="68"/>
        <v/>
      </c>
      <c r="AD78" s="59" t="str">
        <f t="shared" si="69"/>
        <v/>
      </c>
      <c r="AE78" s="68" t="str">
        <f t="shared" si="70"/>
        <v/>
      </c>
      <c r="AF78" s="61" t="str">
        <f t="shared" si="71"/>
        <v/>
      </c>
      <c r="AG78" s="61" t="str">
        <f t="shared" si="72"/>
        <v/>
      </c>
      <c r="AH78" s="69" t="str">
        <f t="shared" si="73"/>
        <v/>
      </c>
      <c r="AI78" s="70" t="str">
        <f t="shared" si="23"/>
        <v/>
      </c>
      <c r="AJ78" s="64" t="str">
        <f t="shared" si="74"/>
        <v/>
      </c>
      <c r="AK78" s="64" t="str">
        <f t="shared" si="75"/>
        <v/>
      </c>
      <c r="AL78" s="64" t="str">
        <f t="shared" si="76"/>
        <v/>
      </c>
      <c r="AM78" s="64" t="str">
        <f t="shared" si="77"/>
        <v/>
      </c>
      <c r="AN78" s="64" t="str">
        <f t="shared" si="78"/>
        <v/>
      </c>
    </row>
    <row r="79" spans="3:40" ht="24.5" hidden="1" outlineLevel="1" thickTop="1" thickBot="1" x14ac:dyDescent="0.55000000000000004">
      <c r="C79" s="113"/>
      <c r="D79" s="112"/>
      <c r="E79" s="52"/>
      <c r="F79" s="53"/>
      <c r="G79" s="53"/>
      <c r="H79" s="52"/>
      <c r="I79" s="52"/>
      <c r="J79" s="54"/>
      <c r="K79" s="54"/>
      <c r="L79" s="78" t="str">
        <f t="shared" si="57"/>
        <v/>
      </c>
      <c r="M79" s="56" t="str">
        <f t="shared" si="58"/>
        <v/>
      </c>
      <c r="N79" s="57" t="str">
        <f t="shared" si="2"/>
        <v/>
      </c>
      <c r="O79" s="58" t="str">
        <f t="shared" si="59"/>
        <v/>
      </c>
      <c r="P79" s="59" t="str">
        <f t="shared" si="4"/>
        <v/>
      </c>
      <c r="Q79" s="60" t="str">
        <f t="shared" si="60"/>
        <v/>
      </c>
      <c r="R79" s="61" t="str">
        <f t="shared" si="79"/>
        <v/>
      </c>
      <c r="S79" s="56" t="str">
        <f t="shared" si="61"/>
        <v/>
      </c>
      <c r="T79" s="62" t="str">
        <f t="shared" si="62"/>
        <v/>
      </c>
      <c r="U79" s="63" t="str">
        <f t="shared" si="9"/>
        <v/>
      </c>
      <c r="V79" s="64" t="str">
        <f t="shared" si="63"/>
        <v/>
      </c>
      <c r="W79" s="65" t="str">
        <f t="shared" si="11"/>
        <v/>
      </c>
      <c r="X79" s="64" t="str">
        <f t="shared" si="64"/>
        <v/>
      </c>
      <c r="Y79" s="64" t="str">
        <f t="shared" si="65"/>
        <v/>
      </c>
      <c r="Z79" s="56" t="str">
        <f t="shared" si="66"/>
        <v/>
      </c>
      <c r="AA79" s="66" t="str">
        <f t="shared" si="67"/>
        <v/>
      </c>
      <c r="AB79" s="57" t="str">
        <f t="shared" si="16"/>
        <v/>
      </c>
      <c r="AC79" s="67" t="str">
        <f t="shared" si="68"/>
        <v/>
      </c>
      <c r="AD79" s="59" t="str">
        <f t="shared" si="69"/>
        <v/>
      </c>
      <c r="AE79" s="68" t="str">
        <f t="shared" si="70"/>
        <v/>
      </c>
      <c r="AF79" s="61" t="str">
        <f t="shared" si="71"/>
        <v/>
      </c>
      <c r="AG79" s="61" t="str">
        <f t="shared" si="72"/>
        <v/>
      </c>
      <c r="AH79" s="69" t="str">
        <f t="shared" si="73"/>
        <v/>
      </c>
      <c r="AI79" s="70" t="str">
        <f t="shared" si="23"/>
        <v/>
      </c>
      <c r="AJ79" s="64" t="str">
        <f t="shared" si="74"/>
        <v/>
      </c>
      <c r="AK79" s="64" t="str">
        <f t="shared" si="75"/>
        <v/>
      </c>
      <c r="AL79" s="64" t="str">
        <f t="shared" si="76"/>
        <v/>
      </c>
      <c r="AM79" s="64" t="str">
        <f t="shared" si="77"/>
        <v/>
      </c>
      <c r="AN79" s="64" t="str">
        <f t="shared" si="78"/>
        <v/>
      </c>
    </row>
    <row r="80" spans="3:40" ht="24.5" hidden="1" outlineLevel="1" thickTop="1" thickBot="1" x14ac:dyDescent="0.55000000000000004">
      <c r="C80" s="113"/>
      <c r="D80" s="112"/>
      <c r="E80" s="52"/>
      <c r="F80" s="53"/>
      <c r="G80" s="53"/>
      <c r="H80" s="52"/>
      <c r="I80" s="52"/>
      <c r="J80" s="54"/>
      <c r="K80" s="54"/>
      <c r="L80" s="78" t="str">
        <f t="shared" si="57"/>
        <v/>
      </c>
      <c r="M80" s="56" t="str">
        <f t="shared" si="58"/>
        <v/>
      </c>
      <c r="N80" s="57" t="str">
        <f t="shared" si="2"/>
        <v/>
      </c>
      <c r="O80" s="58" t="str">
        <f t="shared" si="59"/>
        <v/>
      </c>
      <c r="P80" s="59" t="str">
        <f t="shared" si="4"/>
        <v/>
      </c>
      <c r="Q80" s="60" t="str">
        <f t="shared" si="60"/>
        <v/>
      </c>
      <c r="R80" s="61" t="str">
        <f t="shared" si="79"/>
        <v/>
      </c>
      <c r="S80" s="56" t="str">
        <f t="shared" si="61"/>
        <v/>
      </c>
      <c r="T80" s="62" t="str">
        <f t="shared" si="62"/>
        <v/>
      </c>
      <c r="U80" s="63" t="str">
        <f t="shared" si="9"/>
        <v/>
      </c>
      <c r="V80" s="64" t="str">
        <f t="shared" si="63"/>
        <v/>
      </c>
      <c r="W80" s="65" t="str">
        <f t="shared" si="11"/>
        <v/>
      </c>
      <c r="X80" s="64" t="str">
        <f t="shared" si="64"/>
        <v/>
      </c>
      <c r="Y80" s="64" t="str">
        <f t="shared" si="65"/>
        <v/>
      </c>
      <c r="Z80" s="56" t="str">
        <f t="shared" si="66"/>
        <v/>
      </c>
      <c r="AA80" s="66" t="str">
        <f t="shared" si="67"/>
        <v/>
      </c>
      <c r="AB80" s="57" t="str">
        <f t="shared" si="16"/>
        <v/>
      </c>
      <c r="AC80" s="67" t="str">
        <f t="shared" si="68"/>
        <v/>
      </c>
      <c r="AD80" s="59" t="str">
        <f t="shared" si="69"/>
        <v/>
      </c>
      <c r="AE80" s="68" t="str">
        <f t="shared" si="70"/>
        <v/>
      </c>
      <c r="AF80" s="61" t="str">
        <f t="shared" si="71"/>
        <v/>
      </c>
      <c r="AG80" s="61" t="str">
        <f t="shared" si="72"/>
        <v/>
      </c>
      <c r="AH80" s="69" t="str">
        <f t="shared" si="73"/>
        <v/>
      </c>
      <c r="AI80" s="70" t="str">
        <f t="shared" si="23"/>
        <v/>
      </c>
      <c r="AJ80" s="64" t="str">
        <f t="shared" si="74"/>
        <v/>
      </c>
      <c r="AK80" s="64" t="str">
        <f t="shared" si="75"/>
        <v/>
      </c>
      <c r="AL80" s="64" t="str">
        <f t="shared" si="76"/>
        <v/>
      </c>
      <c r="AM80" s="64" t="str">
        <f t="shared" si="77"/>
        <v/>
      </c>
      <c r="AN80" s="64" t="str">
        <f t="shared" si="78"/>
        <v/>
      </c>
    </row>
    <row r="81" spans="1:40" ht="24.5" hidden="1" outlineLevel="1" thickTop="1" thickBot="1" x14ac:dyDescent="0.55000000000000004">
      <c r="C81" s="113"/>
      <c r="D81" s="112"/>
      <c r="E81" s="52"/>
      <c r="F81" s="53"/>
      <c r="G81" s="53"/>
      <c r="H81" s="52"/>
      <c r="I81" s="52"/>
      <c r="J81" s="54"/>
      <c r="K81" s="54"/>
      <c r="L81" s="78" t="str">
        <f t="shared" si="57"/>
        <v/>
      </c>
      <c r="M81" s="56" t="str">
        <f t="shared" si="58"/>
        <v/>
      </c>
      <c r="N81" s="57" t="str">
        <f t="shared" si="2"/>
        <v/>
      </c>
      <c r="O81" s="58" t="str">
        <f t="shared" si="59"/>
        <v/>
      </c>
      <c r="P81" s="59" t="str">
        <f t="shared" si="4"/>
        <v/>
      </c>
      <c r="Q81" s="60" t="str">
        <f t="shared" si="60"/>
        <v/>
      </c>
      <c r="R81" s="61" t="str">
        <f t="shared" si="79"/>
        <v/>
      </c>
      <c r="S81" s="56" t="str">
        <f t="shared" si="61"/>
        <v/>
      </c>
      <c r="T81" s="62" t="str">
        <f t="shared" si="62"/>
        <v/>
      </c>
      <c r="U81" s="63" t="str">
        <f t="shared" si="9"/>
        <v/>
      </c>
      <c r="V81" s="64" t="str">
        <f t="shared" si="63"/>
        <v/>
      </c>
      <c r="W81" s="65" t="str">
        <f t="shared" si="11"/>
        <v/>
      </c>
      <c r="X81" s="64" t="str">
        <f t="shared" si="64"/>
        <v/>
      </c>
      <c r="Y81" s="64" t="str">
        <f t="shared" si="65"/>
        <v/>
      </c>
      <c r="Z81" s="56" t="str">
        <f t="shared" si="66"/>
        <v/>
      </c>
      <c r="AA81" s="66" t="str">
        <f t="shared" si="67"/>
        <v/>
      </c>
      <c r="AB81" s="57" t="str">
        <f t="shared" si="16"/>
        <v/>
      </c>
      <c r="AC81" s="67" t="str">
        <f t="shared" si="68"/>
        <v/>
      </c>
      <c r="AD81" s="59" t="str">
        <f t="shared" si="69"/>
        <v/>
      </c>
      <c r="AE81" s="68" t="str">
        <f t="shared" si="70"/>
        <v/>
      </c>
      <c r="AF81" s="61" t="str">
        <f t="shared" si="71"/>
        <v/>
      </c>
      <c r="AG81" s="61" t="str">
        <f t="shared" si="72"/>
        <v/>
      </c>
      <c r="AH81" s="69" t="str">
        <f t="shared" si="73"/>
        <v/>
      </c>
      <c r="AI81" s="70" t="str">
        <f t="shared" si="23"/>
        <v/>
      </c>
      <c r="AJ81" s="64" t="str">
        <f t="shared" si="74"/>
        <v/>
      </c>
      <c r="AK81" s="64" t="str">
        <f t="shared" si="75"/>
        <v/>
      </c>
      <c r="AL81" s="64" t="str">
        <f t="shared" si="76"/>
        <v/>
      </c>
      <c r="AM81" s="64" t="str">
        <f t="shared" si="77"/>
        <v/>
      </c>
      <c r="AN81" s="64" t="str">
        <f t="shared" si="78"/>
        <v/>
      </c>
    </row>
    <row r="82" spans="1:40" ht="24.5" hidden="1" outlineLevel="1" thickTop="1" thickBot="1" x14ac:dyDescent="0.55000000000000004">
      <c r="C82" s="113"/>
      <c r="D82" s="112"/>
      <c r="E82" s="52"/>
      <c r="F82" s="53"/>
      <c r="G82" s="53"/>
      <c r="H82" s="52"/>
      <c r="I82" s="52"/>
      <c r="J82" s="54"/>
      <c r="K82" s="54"/>
      <c r="L82" s="55" t="str">
        <f>IF(C82="","",_xlfn.CONCAT("            { line: ","""",C82,", ",M82:AN82,""", sC: ","""",B82,"""},"))</f>
        <v/>
      </c>
      <c r="M82" s="56" t="str">
        <f t="shared" si="58"/>
        <v/>
      </c>
      <c r="N82" s="57" t="str">
        <f t="shared" si="2"/>
        <v/>
      </c>
      <c r="O82" s="58" t="str">
        <f t="shared" si="59"/>
        <v/>
      </c>
      <c r="P82" s="59" t="str">
        <f t="shared" si="4"/>
        <v/>
      </c>
      <c r="Q82" s="60" t="str">
        <f t="shared" si="60"/>
        <v/>
      </c>
      <c r="R82" s="61" t="str">
        <f t="shared" si="79"/>
        <v/>
      </c>
      <c r="S82" s="56" t="str">
        <f t="shared" si="61"/>
        <v/>
      </c>
      <c r="T82" s="62" t="str">
        <f t="shared" si="62"/>
        <v/>
      </c>
      <c r="U82" s="63" t="str">
        <f t="shared" si="9"/>
        <v/>
      </c>
      <c r="V82" s="64" t="str">
        <f t="shared" si="63"/>
        <v/>
      </c>
      <c r="W82" s="65" t="str">
        <f t="shared" si="11"/>
        <v/>
      </c>
      <c r="X82" s="64" t="str">
        <f t="shared" si="64"/>
        <v/>
      </c>
      <c r="Y82" s="64" t="str">
        <f t="shared" si="65"/>
        <v/>
      </c>
      <c r="Z82" s="56" t="str">
        <f t="shared" si="66"/>
        <v/>
      </c>
      <c r="AA82" s="66" t="str">
        <f t="shared" si="67"/>
        <v/>
      </c>
      <c r="AB82" s="57" t="str">
        <f t="shared" si="16"/>
        <v/>
      </c>
      <c r="AC82" s="67" t="str">
        <f t="shared" si="68"/>
        <v/>
      </c>
      <c r="AD82" s="59" t="str">
        <f t="shared" si="69"/>
        <v/>
      </c>
      <c r="AE82" s="68" t="str">
        <f t="shared" si="70"/>
        <v/>
      </c>
      <c r="AF82" s="61" t="str">
        <f t="shared" si="71"/>
        <v/>
      </c>
      <c r="AG82" s="61" t="str">
        <f t="shared" si="72"/>
        <v/>
      </c>
      <c r="AH82" s="69" t="str">
        <f t="shared" si="73"/>
        <v/>
      </c>
      <c r="AI82" s="70" t="str">
        <f t="shared" si="23"/>
        <v/>
      </c>
      <c r="AJ82" s="64" t="str">
        <f t="shared" si="74"/>
        <v/>
      </c>
      <c r="AK82" s="64" t="str">
        <f t="shared" si="75"/>
        <v/>
      </c>
      <c r="AL82" s="64" t="str">
        <f t="shared" si="76"/>
        <v/>
      </c>
      <c r="AM82" s="64" t="str">
        <f t="shared" si="77"/>
        <v/>
      </c>
      <c r="AN82" s="64" t="str">
        <f t="shared" si="78"/>
        <v/>
      </c>
    </row>
    <row r="83" spans="1:40" ht="24.5" hidden="1" outlineLevel="1" thickTop="1" thickBot="1" x14ac:dyDescent="0.55000000000000004">
      <c r="C83" s="113"/>
      <c r="D83" s="112"/>
      <c r="E83" s="52"/>
      <c r="F83" s="53"/>
      <c r="G83" s="53"/>
      <c r="H83" s="52"/>
      <c r="I83" s="52"/>
      <c r="J83" s="54"/>
      <c r="K83" s="54"/>
      <c r="L83" s="55" t="str">
        <f t="shared" ref="L83" si="80">IF(C83="","",_xlfn.CONCAT("            { line: ","""",C83,", ",M83:AN83,""", sC: ","""",B83,"""},"))</f>
        <v/>
      </c>
      <c r="M83" s="56" t="str">
        <f t="shared" si="58"/>
        <v/>
      </c>
      <c r="N83" s="57" t="str">
        <f t="shared" ref="N83" si="81">IF(D83="","",D83)</f>
        <v/>
      </c>
      <c r="O83" s="58" t="str">
        <f t="shared" si="59"/>
        <v/>
      </c>
      <c r="P83" s="59" t="str">
        <f t="shared" ref="P83" si="82">IF(E83="","",E83)</f>
        <v/>
      </c>
      <c r="Q83" s="60" t="str">
        <f t="shared" si="60"/>
        <v/>
      </c>
      <c r="R83" s="61" t="str">
        <f t="shared" si="79"/>
        <v/>
      </c>
      <c r="S83" s="56" t="str">
        <f t="shared" si="61"/>
        <v/>
      </c>
      <c r="T83" s="62" t="str">
        <f t="shared" si="62"/>
        <v/>
      </c>
      <c r="U83" s="63" t="str">
        <f t="shared" ref="U83" si="83">IF(F83="","",F83)</f>
        <v/>
      </c>
      <c r="V83" s="64" t="str">
        <f t="shared" si="63"/>
        <v/>
      </c>
      <c r="W83" s="65" t="str">
        <f t="shared" ref="W83" si="84">IF(G83="","",G83)</f>
        <v/>
      </c>
      <c r="X83" s="64" t="str">
        <f t="shared" si="64"/>
        <v/>
      </c>
      <c r="Y83" s="64" t="str">
        <f t="shared" si="65"/>
        <v/>
      </c>
      <c r="Z83" s="56" t="str">
        <f t="shared" si="66"/>
        <v/>
      </c>
      <c r="AA83" s="66" t="str">
        <f t="shared" si="67"/>
        <v/>
      </c>
      <c r="AB83" s="57" t="str">
        <f t="shared" ref="AB83" si="85">IF(H83="","",H83)</f>
        <v/>
      </c>
      <c r="AC83" s="67" t="str">
        <f t="shared" si="68"/>
        <v/>
      </c>
      <c r="AD83" s="59" t="str">
        <f t="shared" si="69"/>
        <v/>
      </c>
      <c r="AE83" s="68" t="str">
        <f t="shared" si="70"/>
        <v/>
      </c>
      <c r="AF83" s="61" t="str">
        <f t="shared" si="71"/>
        <v/>
      </c>
      <c r="AG83" s="61" t="str">
        <f t="shared" si="72"/>
        <v/>
      </c>
      <c r="AH83" s="69" t="str">
        <f t="shared" si="73"/>
        <v/>
      </c>
      <c r="AI83" s="70" t="str">
        <f t="shared" ref="AI83" si="86">IF(J83="","",J83)</f>
        <v/>
      </c>
      <c r="AJ83" s="64" t="str">
        <f t="shared" si="74"/>
        <v/>
      </c>
      <c r="AK83" s="64" t="str">
        <f t="shared" si="75"/>
        <v/>
      </c>
      <c r="AL83" s="64" t="str">
        <f t="shared" si="76"/>
        <v/>
      </c>
      <c r="AM83" s="64" t="str">
        <f t="shared" si="77"/>
        <v/>
      </c>
      <c r="AN83" s="64" t="str">
        <f t="shared" si="78"/>
        <v/>
      </c>
    </row>
    <row r="84" spans="1:40" ht="24" customHeight="1" collapsed="1" thickTop="1" x14ac:dyDescent="0.6">
      <c r="A84" s="95"/>
      <c r="B84" s="95"/>
      <c r="C84" s="95"/>
      <c r="D84" s="95"/>
      <c r="E84" s="95"/>
      <c r="F84" s="95"/>
      <c r="G84" s="95"/>
      <c r="H84" s="95"/>
      <c r="I84" s="95"/>
      <c r="J84" s="95"/>
      <c r="K84" s="95"/>
      <c r="L84" s="99" t="str">
        <f ca="1">_xlfn.CONCAT("]}, // ULTIMA LINEA DEL CANTO: ",L1)</f>
        <v>]}, // ULTIMA LINEA DEL CANTO: SE ENCONTRARON DOS ÁNGELES</v>
      </c>
      <c r="M84" s="95"/>
    </row>
    <row r="85" spans="1:40" ht="20.5" x14ac:dyDescent="0.35">
      <c r="L85" s="100" t="s">
        <v>1008</v>
      </c>
      <c r="M85" s="101"/>
    </row>
    <row r="86" spans="1:40" ht="15" hidden="1" outlineLevel="1" thickBot="1" x14ac:dyDescent="0.4">
      <c r="M86" s="101"/>
    </row>
    <row r="87" spans="1:40" ht="26.5" hidden="1" outlineLevel="1" thickTop="1" thickBot="1" x14ac:dyDescent="0.55000000000000004">
      <c r="A87" s="73"/>
      <c r="B87" s="73"/>
      <c r="C87" s="73"/>
      <c r="D87" s="74"/>
      <c r="E87" s="74"/>
      <c r="F87" s="74"/>
      <c r="G87" s="74"/>
      <c r="H87" s="74"/>
      <c r="I87" s="74"/>
      <c r="J87" s="74"/>
      <c r="K87" s="74"/>
      <c r="L87" s="75" t="s">
        <v>993</v>
      </c>
      <c r="M87" s="56"/>
      <c r="N87" s="57"/>
      <c r="O87" s="58"/>
      <c r="P87" s="59"/>
      <c r="Q87" s="60"/>
      <c r="R87" s="61" t="str">
        <f t="shared" ref="R87:R96" si="87">IF(N87="Do",10,IF(N87="Re",22,IF(N87="Mi",20,IF(N87="Fa",20,IF(N87="Sol",14,IF(N87="La",20,IF(N87="Si",20,IF(N87="Do#",14,IF(N87="Fa#",15,IF(N87="Sol#",20,IF(N87="Si♭",17,"")))))))))))</f>
        <v/>
      </c>
      <c r="S87" s="56"/>
      <c r="T87" s="62"/>
      <c r="U87" s="63"/>
      <c r="V87" s="64"/>
      <c r="W87" s="65"/>
      <c r="X87" s="64"/>
      <c r="Y87" s="64"/>
      <c r="Z87" s="56"/>
      <c r="AA87" s="66"/>
      <c r="AB87" s="57"/>
      <c r="AC87" s="67"/>
      <c r="AD87" s="59"/>
      <c r="AE87" s="68"/>
      <c r="AF87" s="61"/>
      <c r="AG87" s="61"/>
      <c r="AH87" s="69"/>
      <c r="AI87" s="70"/>
      <c r="AJ87" s="64"/>
      <c r="AK87" s="64"/>
      <c r="AL87" s="64"/>
      <c r="AM87" s="64"/>
      <c r="AN87" s="64"/>
    </row>
    <row r="88" spans="1:40" ht="24.5" hidden="1" outlineLevel="1" thickTop="1" thickBot="1" x14ac:dyDescent="0.55000000000000004">
      <c r="C88" s="79" t="s">
        <v>995</v>
      </c>
      <c r="D88" s="80"/>
      <c r="E88" s="80"/>
      <c r="F88" s="80"/>
      <c r="G88" s="80"/>
      <c r="H88" s="80"/>
      <c r="I88" s="80"/>
      <c r="J88" s="80"/>
      <c r="K88" s="80"/>
      <c r="L88" s="81" t="s">
        <v>996</v>
      </c>
      <c r="M88" s="56" t="str">
        <f t="shared" ref="M88:M95" si="88">IF(N88="","","(")</f>
        <v/>
      </c>
      <c r="N88" s="57" t="str">
        <f t="shared" ref="N88:N95" si="89">IF(D88="","",D88)</f>
        <v/>
      </c>
      <c r="O88" s="58" t="str">
        <f t="shared" ref="O88:O95" si="90">IF(N88="","",",")</f>
        <v/>
      </c>
      <c r="P88" s="59" t="str">
        <f t="shared" ref="P88:P95" si="91">IF(E88="","",E88)</f>
        <v/>
      </c>
      <c r="Q88" s="60" t="str">
        <f t="shared" ref="Q88:Q95" si="92">IF(N88="","",",")</f>
        <v/>
      </c>
      <c r="R88" s="61" t="str">
        <f t="shared" si="87"/>
        <v/>
      </c>
      <c r="S88" s="56" t="str">
        <f t="shared" ref="S88:S95" si="93">IF(N88="","",")")</f>
        <v/>
      </c>
      <c r="T88" s="62" t="str">
        <f t="shared" ref="T88:T95" si="94">IF(U88="","","(")</f>
        <v/>
      </c>
      <c r="U88" s="63" t="str">
        <f t="shared" ref="U88:U95" si="95">IF(F88="","",F88)</f>
        <v/>
      </c>
      <c r="V88" s="64" t="str">
        <f t="shared" ref="V88:V95" si="96">IF(U88="","",",")</f>
        <v/>
      </c>
      <c r="W88" s="65" t="str">
        <f t="shared" ref="W88:W95" si="97">IF(G88="","",G88)</f>
        <v/>
      </c>
      <c r="X88" s="64" t="str">
        <f t="shared" ref="X88:X95" si="98">IF(U88="","",",")</f>
        <v/>
      </c>
      <c r="Y88" s="64" t="str">
        <f t="shared" ref="Y88:Y95" si="99">IF(U88="","",250)</f>
        <v/>
      </c>
      <c r="Z88" s="56" t="str">
        <f t="shared" ref="Z88:Z95" si="100">IF(U88="","",")")</f>
        <v/>
      </c>
      <c r="AA88" s="66" t="str">
        <f t="shared" ref="AA88:AA95" si="101">IF(AB88="","","(")</f>
        <v/>
      </c>
      <c r="AB88" s="57" t="str">
        <f t="shared" ref="AB88:AB95" si="102">IF(H88="","",H88)</f>
        <v/>
      </c>
      <c r="AC88" s="67" t="str">
        <f t="shared" ref="AC88:AC95" si="103">IF(AB88="","",",")</f>
        <v/>
      </c>
      <c r="AD88" s="59" t="str">
        <f t="shared" ref="AD88:AD95" si="104">IF(I88="","",I88)</f>
        <v/>
      </c>
      <c r="AE88" s="68" t="str">
        <f t="shared" ref="AE88:AE95" si="105">IF(AB88="","",",")</f>
        <v/>
      </c>
      <c r="AF88" s="61" t="str">
        <f t="shared" ref="AF88:AF95" si="106">IF(AB88="","",350)</f>
        <v/>
      </c>
      <c r="AG88" s="61" t="str">
        <f t="shared" ref="AG88:AG95" si="107">IF(AB88="","",")")</f>
        <v/>
      </c>
      <c r="AH88" s="69" t="str">
        <f t="shared" ref="AH88:AH95" si="108">IF(AI88="","","(")</f>
        <v/>
      </c>
      <c r="AI88" s="70" t="str">
        <f t="shared" ref="AI88:AI95" si="109">IF(J88="","",J88)</f>
        <v/>
      </c>
      <c r="AJ88" s="64" t="str">
        <f t="shared" ref="AJ88:AJ95" si="110">IF(AI88="","",",")</f>
        <v/>
      </c>
      <c r="AK88" s="64" t="str">
        <f t="shared" ref="AK88:AK95" si="111">IF(K88="","",K88)</f>
        <v/>
      </c>
      <c r="AL88" s="64" t="str">
        <f t="shared" ref="AL88:AL95" si="112">IF(AI88="","",",")</f>
        <v/>
      </c>
      <c r="AM88" s="64" t="str">
        <f t="shared" ref="AM88:AM95" si="113">IF(AI88="","",450)</f>
        <v/>
      </c>
      <c r="AN88" s="64" t="str">
        <f t="shared" ref="AN88:AN95" si="114">IF(AI88="","",")")</f>
        <v/>
      </c>
    </row>
    <row r="89" spans="1:40" ht="24.5" hidden="1" outlineLevel="1" thickTop="1" thickBot="1" x14ac:dyDescent="0.55000000000000004">
      <c r="B89" t="s">
        <v>997</v>
      </c>
      <c r="C89" s="82" t="s">
        <v>998</v>
      </c>
      <c r="D89" s="83"/>
      <c r="E89" s="83"/>
      <c r="F89" s="83"/>
      <c r="G89" s="83"/>
      <c r="H89" s="83"/>
      <c r="I89" s="83"/>
      <c r="J89" s="83"/>
      <c r="K89" s="83"/>
      <c r="L89" s="84" t="str">
        <f>IF(C89="","",_xlfn.CONCAT("       triggerLine: ","""",C89,", ",M89:AN89,""", sC: ","""",B89,""", lines: ["))</f>
        <v xml:space="preserve">       triggerLine: "ASAMBLEA UNO, ", sC: "ta as", lines: [</v>
      </c>
      <c r="M89" s="56" t="str">
        <f t="shared" si="88"/>
        <v/>
      </c>
      <c r="N89" s="57" t="str">
        <f t="shared" si="89"/>
        <v/>
      </c>
      <c r="O89" s="58" t="str">
        <f t="shared" si="90"/>
        <v/>
      </c>
      <c r="P89" s="59" t="str">
        <f t="shared" si="91"/>
        <v/>
      </c>
      <c r="Q89" s="60" t="str">
        <f t="shared" si="92"/>
        <v/>
      </c>
      <c r="R89" s="61" t="str">
        <f t="shared" si="87"/>
        <v/>
      </c>
      <c r="S89" s="56" t="str">
        <f t="shared" si="93"/>
        <v/>
      </c>
      <c r="T89" s="62" t="str">
        <f t="shared" si="94"/>
        <v/>
      </c>
      <c r="U89" s="63" t="str">
        <f t="shared" si="95"/>
        <v/>
      </c>
      <c r="V89" s="64" t="str">
        <f t="shared" si="96"/>
        <v/>
      </c>
      <c r="W89" s="65" t="str">
        <f t="shared" si="97"/>
        <v/>
      </c>
      <c r="X89" s="64" t="str">
        <f t="shared" si="98"/>
        <v/>
      </c>
      <c r="Y89" s="64" t="str">
        <f t="shared" si="99"/>
        <v/>
      </c>
      <c r="Z89" s="56" t="str">
        <f t="shared" si="100"/>
        <v/>
      </c>
      <c r="AA89" s="66" t="str">
        <f t="shared" si="101"/>
        <v/>
      </c>
      <c r="AB89" s="57" t="str">
        <f t="shared" si="102"/>
        <v/>
      </c>
      <c r="AC89" s="67" t="str">
        <f t="shared" si="103"/>
        <v/>
      </c>
      <c r="AD89" s="59" t="str">
        <f t="shared" si="104"/>
        <v/>
      </c>
      <c r="AE89" s="68" t="str">
        <f t="shared" si="105"/>
        <v/>
      </c>
      <c r="AF89" s="61" t="str">
        <f t="shared" si="106"/>
        <v/>
      </c>
      <c r="AG89" s="61" t="str">
        <f t="shared" si="107"/>
        <v/>
      </c>
      <c r="AH89" s="69" t="str">
        <f t="shared" si="108"/>
        <v/>
      </c>
      <c r="AI89" s="70" t="str">
        <f t="shared" si="109"/>
        <v/>
      </c>
      <c r="AJ89" s="64" t="str">
        <f t="shared" si="110"/>
        <v/>
      </c>
      <c r="AK89" s="64" t="str">
        <f t="shared" si="111"/>
        <v/>
      </c>
      <c r="AL89" s="64" t="str">
        <f t="shared" si="112"/>
        <v/>
      </c>
      <c r="AM89" s="64" t="str">
        <f t="shared" si="113"/>
        <v/>
      </c>
      <c r="AN89" s="64" t="str">
        <f t="shared" si="114"/>
        <v/>
      </c>
    </row>
    <row r="90" spans="1:40" ht="24.5" hidden="1" outlineLevel="1" thickTop="1" thickBot="1" x14ac:dyDescent="0.55000000000000004">
      <c r="B90" t="s">
        <v>999</v>
      </c>
      <c r="C90" s="85" t="s">
        <v>1000</v>
      </c>
      <c r="D90" s="86"/>
      <c r="E90" s="86"/>
      <c r="F90" s="86"/>
      <c r="G90" s="86"/>
      <c r="H90" s="87"/>
      <c r="I90" s="87"/>
      <c r="J90" s="87"/>
      <c r="K90" s="87"/>
      <c r="L90" s="88" t="str">
        <f>IF(C90="","",_xlfn.CONCAT("            { line: ","""",C90,", ",M90:AN90,""", sC: ","""",B90,"""},"))</f>
        <v xml:space="preserve">            { line: "ASAMBLEA DOS, ", sC: "as"},</v>
      </c>
      <c r="M90" s="56" t="str">
        <f t="shared" si="88"/>
        <v/>
      </c>
      <c r="N90" s="57" t="str">
        <f t="shared" si="89"/>
        <v/>
      </c>
      <c r="O90" s="58" t="str">
        <f t="shared" si="90"/>
        <v/>
      </c>
      <c r="P90" s="59" t="str">
        <f t="shared" si="91"/>
        <v/>
      </c>
      <c r="Q90" s="60" t="str">
        <f t="shared" si="92"/>
        <v/>
      </c>
      <c r="R90" s="61" t="str">
        <f t="shared" si="87"/>
        <v/>
      </c>
      <c r="S90" s="56" t="str">
        <f t="shared" si="93"/>
        <v/>
      </c>
      <c r="T90" s="62" t="str">
        <f t="shared" si="94"/>
        <v/>
      </c>
      <c r="U90" s="63" t="str">
        <f t="shared" si="95"/>
        <v/>
      </c>
      <c r="V90" s="64" t="str">
        <f t="shared" si="96"/>
        <v/>
      </c>
      <c r="W90" s="65" t="str">
        <f t="shared" si="97"/>
        <v/>
      </c>
      <c r="X90" s="64" t="str">
        <f t="shared" si="98"/>
        <v/>
      </c>
      <c r="Y90" s="64" t="str">
        <f t="shared" si="99"/>
        <v/>
      </c>
      <c r="Z90" s="56" t="str">
        <f t="shared" si="100"/>
        <v/>
      </c>
      <c r="AA90" s="66" t="str">
        <f t="shared" si="101"/>
        <v/>
      </c>
      <c r="AB90" s="57" t="str">
        <f t="shared" si="102"/>
        <v/>
      </c>
      <c r="AC90" s="67" t="str">
        <f t="shared" si="103"/>
        <v/>
      </c>
      <c r="AD90" s="59" t="str">
        <f t="shared" si="104"/>
        <v/>
      </c>
      <c r="AE90" s="68" t="str">
        <f t="shared" si="105"/>
        <v/>
      </c>
      <c r="AF90" s="61" t="str">
        <f t="shared" si="106"/>
        <v/>
      </c>
      <c r="AG90" s="61" t="str">
        <f t="shared" si="107"/>
        <v/>
      </c>
      <c r="AH90" s="69" t="str">
        <f t="shared" si="108"/>
        <v/>
      </c>
      <c r="AI90" s="70" t="str">
        <f t="shared" si="109"/>
        <v/>
      </c>
      <c r="AJ90" s="64" t="str">
        <f t="shared" si="110"/>
        <v/>
      </c>
      <c r="AK90" s="64" t="str">
        <f t="shared" si="111"/>
        <v/>
      </c>
      <c r="AL90" s="64" t="str">
        <f t="shared" si="112"/>
        <v/>
      </c>
      <c r="AM90" s="64" t="str">
        <f t="shared" si="113"/>
        <v/>
      </c>
      <c r="AN90" s="64" t="str">
        <f t="shared" si="114"/>
        <v/>
      </c>
    </row>
    <row r="91" spans="1:40" ht="24.5" hidden="1" outlineLevel="1" thickTop="1" thickBot="1" x14ac:dyDescent="0.55000000000000004">
      <c r="B91" t="s">
        <v>999</v>
      </c>
      <c r="C91" s="85" t="s">
        <v>1001</v>
      </c>
      <c r="D91" s="89"/>
      <c r="E91" s="89"/>
      <c r="F91" s="89"/>
      <c r="G91" s="89"/>
      <c r="H91" s="90"/>
      <c r="I91" s="90"/>
      <c r="J91" s="90"/>
      <c r="K91" s="90"/>
      <c r="L91" s="88" t="str">
        <f>IF(C91="","",_xlfn.CONCAT("            { line: ","""",C91,", ",M91:AN91,""", sC: ","""",B91,"""},"))</f>
        <v xml:space="preserve">            { line: "ASAMBLEA TRES, ", sC: "as"},</v>
      </c>
      <c r="M91" s="56" t="str">
        <f t="shared" si="88"/>
        <v/>
      </c>
      <c r="N91" s="57" t="str">
        <f t="shared" si="89"/>
        <v/>
      </c>
      <c r="O91" s="58" t="str">
        <f t="shared" si="90"/>
        <v/>
      </c>
      <c r="P91" s="59" t="str">
        <f t="shared" si="91"/>
        <v/>
      </c>
      <c r="Q91" s="60" t="str">
        <f t="shared" si="92"/>
        <v/>
      </c>
      <c r="R91" s="61" t="str">
        <f t="shared" si="87"/>
        <v/>
      </c>
      <c r="S91" s="56" t="str">
        <f t="shared" si="93"/>
        <v/>
      </c>
      <c r="T91" s="62" t="str">
        <f t="shared" si="94"/>
        <v/>
      </c>
      <c r="U91" s="63" t="str">
        <f t="shared" si="95"/>
        <v/>
      </c>
      <c r="V91" s="64" t="str">
        <f t="shared" si="96"/>
        <v/>
      </c>
      <c r="W91" s="65" t="str">
        <f t="shared" si="97"/>
        <v/>
      </c>
      <c r="X91" s="64" t="str">
        <f t="shared" si="98"/>
        <v/>
      </c>
      <c r="Y91" s="64" t="str">
        <f t="shared" si="99"/>
        <v/>
      </c>
      <c r="Z91" s="56" t="str">
        <f t="shared" si="100"/>
        <v/>
      </c>
      <c r="AA91" s="66" t="str">
        <f t="shared" si="101"/>
        <v/>
      </c>
      <c r="AB91" s="57" t="str">
        <f t="shared" si="102"/>
        <v/>
      </c>
      <c r="AC91" s="67" t="str">
        <f t="shared" si="103"/>
        <v/>
      </c>
      <c r="AD91" s="59" t="str">
        <f t="shared" si="104"/>
        <v/>
      </c>
      <c r="AE91" s="68" t="str">
        <f t="shared" si="105"/>
        <v/>
      </c>
      <c r="AF91" s="61" t="str">
        <f t="shared" si="106"/>
        <v/>
      </c>
      <c r="AG91" s="61" t="str">
        <f t="shared" si="107"/>
        <v/>
      </c>
      <c r="AH91" s="69" t="str">
        <f t="shared" si="108"/>
        <v/>
      </c>
      <c r="AI91" s="70" t="str">
        <f t="shared" si="109"/>
        <v/>
      </c>
      <c r="AJ91" s="64" t="str">
        <f t="shared" si="110"/>
        <v/>
      </c>
      <c r="AK91" s="64" t="str">
        <f t="shared" si="111"/>
        <v/>
      </c>
      <c r="AL91" s="64" t="str">
        <f t="shared" si="112"/>
        <v/>
      </c>
      <c r="AM91" s="64" t="str">
        <f t="shared" si="113"/>
        <v/>
      </c>
      <c r="AN91" s="64" t="str">
        <f t="shared" si="114"/>
        <v/>
      </c>
    </row>
    <row r="92" spans="1:40" ht="24.5" hidden="1" outlineLevel="1" thickTop="1" thickBot="1" x14ac:dyDescent="0.55000000000000004">
      <c r="B92" t="s">
        <v>999</v>
      </c>
      <c r="C92" s="85" t="s">
        <v>1002</v>
      </c>
      <c r="D92" s="86"/>
      <c r="E92" s="86"/>
      <c r="F92" s="86"/>
      <c r="G92" s="86"/>
      <c r="H92" s="87"/>
      <c r="I92" s="87"/>
      <c r="J92" s="87"/>
      <c r="K92" s="87"/>
      <c r="L92" s="88" t="str">
        <f>IF(C92="","",_xlfn.CONCAT("            { line: ","""",C92,", ",M92:AN92,""", sC: ","""",B92,"""},"))</f>
        <v xml:space="preserve">            { line: "ASAMBLEA CUATRO, ", sC: "as"},</v>
      </c>
      <c r="M92" s="56" t="str">
        <f t="shared" si="88"/>
        <v/>
      </c>
      <c r="N92" s="57" t="str">
        <f t="shared" si="89"/>
        <v/>
      </c>
      <c r="O92" s="58" t="str">
        <f t="shared" si="90"/>
        <v/>
      </c>
      <c r="P92" s="59" t="str">
        <f t="shared" si="91"/>
        <v/>
      </c>
      <c r="Q92" s="60" t="str">
        <f t="shared" si="92"/>
        <v/>
      </c>
      <c r="R92" s="61" t="str">
        <f t="shared" si="87"/>
        <v/>
      </c>
      <c r="S92" s="56" t="str">
        <f t="shared" si="93"/>
        <v/>
      </c>
      <c r="T92" s="62" t="str">
        <f t="shared" si="94"/>
        <v/>
      </c>
      <c r="U92" s="63" t="str">
        <f t="shared" si="95"/>
        <v/>
      </c>
      <c r="V92" s="64" t="str">
        <f t="shared" si="96"/>
        <v/>
      </c>
      <c r="W92" s="65" t="str">
        <f t="shared" si="97"/>
        <v/>
      </c>
      <c r="X92" s="64" t="str">
        <f t="shared" si="98"/>
        <v/>
      </c>
      <c r="Y92" s="64" t="str">
        <f t="shared" si="99"/>
        <v/>
      </c>
      <c r="Z92" s="56" t="str">
        <f t="shared" si="100"/>
        <v/>
      </c>
      <c r="AA92" s="66" t="str">
        <f t="shared" si="101"/>
        <v/>
      </c>
      <c r="AB92" s="57" t="str">
        <f t="shared" si="102"/>
        <v/>
      </c>
      <c r="AC92" s="67" t="str">
        <f t="shared" si="103"/>
        <v/>
      </c>
      <c r="AD92" s="59" t="str">
        <f t="shared" si="104"/>
        <v/>
      </c>
      <c r="AE92" s="68" t="str">
        <f t="shared" si="105"/>
        <v/>
      </c>
      <c r="AF92" s="61" t="str">
        <f t="shared" si="106"/>
        <v/>
      </c>
      <c r="AG92" s="61" t="str">
        <f t="shared" si="107"/>
        <v/>
      </c>
      <c r="AH92" s="69" t="str">
        <f t="shared" si="108"/>
        <v/>
      </c>
      <c r="AI92" s="70" t="str">
        <f t="shared" si="109"/>
        <v/>
      </c>
      <c r="AJ92" s="64" t="str">
        <f t="shared" si="110"/>
        <v/>
      </c>
      <c r="AK92" s="64" t="str">
        <f t="shared" si="111"/>
        <v/>
      </c>
      <c r="AL92" s="64" t="str">
        <f t="shared" si="112"/>
        <v/>
      </c>
      <c r="AM92" s="64" t="str">
        <f t="shared" si="113"/>
        <v/>
      </c>
      <c r="AN92" s="64" t="str">
        <f t="shared" si="114"/>
        <v/>
      </c>
    </row>
    <row r="93" spans="1:40" ht="24.5" hidden="1" outlineLevel="1" thickTop="1" thickBot="1" x14ac:dyDescent="0.55000000000000004">
      <c r="B93" t="s">
        <v>999</v>
      </c>
      <c r="C93" s="85" t="s">
        <v>1003</v>
      </c>
      <c r="D93" s="89"/>
      <c r="E93" s="89"/>
      <c r="F93" s="89"/>
      <c r="G93" s="89"/>
      <c r="H93" s="90"/>
      <c r="I93" s="90"/>
      <c r="J93" s="90"/>
      <c r="K93" s="90"/>
      <c r="L93" s="88" t="str">
        <f>IF(C93="","",_xlfn.CONCAT("            { line: ","""",C93,", ",M93:AN93,""", sC: ","""",B93,"""},"))</f>
        <v xml:space="preserve">            { line: "ASAMBLEA CISCO, ", sC: "as"},</v>
      </c>
      <c r="M93" s="56" t="str">
        <f t="shared" si="88"/>
        <v/>
      </c>
      <c r="N93" s="57" t="str">
        <f t="shared" si="89"/>
        <v/>
      </c>
      <c r="O93" s="58" t="str">
        <f t="shared" si="90"/>
        <v/>
      </c>
      <c r="P93" s="59" t="str">
        <f t="shared" si="91"/>
        <v/>
      </c>
      <c r="Q93" s="60" t="str">
        <f t="shared" si="92"/>
        <v/>
      </c>
      <c r="R93" s="61" t="str">
        <f t="shared" si="87"/>
        <v/>
      </c>
      <c r="S93" s="56" t="str">
        <f t="shared" si="93"/>
        <v/>
      </c>
      <c r="T93" s="62" t="str">
        <f t="shared" si="94"/>
        <v/>
      </c>
      <c r="U93" s="63" t="str">
        <f t="shared" si="95"/>
        <v/>
      </c>
      <c r="V93" s="64" t="str">
        <f t="shared" si="96"/>
        <v/>
      </c>
      <c r="W93" s="65" t="str">
        <f t="shared" si="97"/>
        <v/>
      </c>
      <c r="X93" s="64" t="str">
        <f t="shared" si="98"/>
        <v/>
      </c>
      <c r="Y93" s="64" t="str">
        <f t="shared" si="99"/>
        <v/>
      </c>
      <c r="Z93" s="56" t="str">
        <f t="shared" si="100"/>
        <v/>
      </c>
      <c r="AA93" s="66" t="str">
        <f t="shared" si="101"/>
        <v/>
      </c>
      <c r="AB93" s="57" t="str">
        <f t="shared" si="102"/>
        <v/>
      </c>
      <c r="AC93" s="67" t="str">
        <f t="shared" si="103"/>
        <v/>
      </c>
      <c r="AD93" s="59" t="str">
        <f t="shared" si="104"/>
        <v/>
      </c>
      <c r="AE93" s="68" t="str">
        <f t="shared" si="105"/>
        <v/>
      </c>
      <c r="AF93" s="61" t="str">
        <f t="shared" si="106"/>
        <v/>
      </c>
      <c r="AG93" s="61" t="str">
        <f t="shared" si="107"/>
        <v/>
      </c>
      <c r="AH93" s="69" t="str">
        <f t="shared" si="108"/>
        <v/>
      </c>
      <c r="AI93" s="70" t="str">
        <f t="shared" si="109"/>
        <v/>
      </c>
      <c r="AJ93" s="64" t="str">
        <f t="shared" si="110"/>
        <v/>
      </c>
      <c r="AK93" s="64" t="str">
        <f t="shared" si="111"/>
        <v/>
      </c>
      <c r="AL93" s="64" t="str">
        <f t="shared" si="112"/>
        <v/>
      </c>
      <c r="AM93" s="64" t="str">
        <f t="shared" si="113"/>
        <v/>
      </c>
      <c r="AN93" s="64" t="str">
        <f t="shared" si="114"/>
        <v/>
      </c>
    </row>
    <row r="94" spans="1:40" ht="24.5" hidden="1" outlineLevel="1" thickTop="1" thickBot="1" x14ac:dyDescent="0.55000000000000004">
      <c r="B94" t="s">
        <v>999</v>
      </c>
      <c r="C94" s="85" t="s">
        <v>1004</v>
      </c>
      <c r="D94" s="91"/>
      <c r="E94" s="91"/>
      <c r="F94" s="91"/>
      <c r="G94" s="91"/>
      <c r="H94" s="92"/>
      <c r="I94" s="92"/>
      <c r="J94" s="92"/>
      <c r="K94" s="92"/>
      <c r="L94" s="88" t="str">
        <f>IF(C94="","",_xlfn.CONCAT("            { line: ","""",C94,", ",M94:AN94,""", sC: ","""",B94,"""},"))</f>
        <v xml:space="preserve">            { line: "ASAMBLEA SEIS, ", sC: "as"},</v>
      </c>
      <c r="M94" s="56" t="str">
        <f t="shared" si="88"/>
        <v/>
      </c>
      <c r="N94" s="57" t="str">
        <f t="shared" si="89"/>
        <v/>
      </c>
      <c r="O94" s="58" t="str">
        <f t="shared" si="90"/>
        <v/>
      </c>
      <c r="P94" s="59" t="str">
        <f t="shared" si="91"/>
        <v/>
      </c>
      <c r="Q94" s="60" t="str">
        <f t="shared" si="92"/>
        <v/>
      </c>
      <c r="R94" s="61" t="str">
        <f t="shared" si="87"/>
        <v/>
      </c>
      <c r="S94" s="56" t="str">
        <f t="shared" si="93"/>
        <v/>
      </c>
      <c r="T94" s="62" t="str">
        <f t="shared" si="94"/>
        <v/>
      </c>
      <c r="U94" s="63" t="str">
        <f t="shared" si="95"/>
        <v/>
      </c>
      <c r="V94" s="64" t="str">
        <f t="shared" si="96"/>
        <v/>
      </c>
      <c r="W94" s="65" t="str">
        <f t="shared" si="97"/>
        <v/>
      </c>
      <c r="X94" s="64" t="str">
        <f t="shared" si="98"/>
        <v/>
      </c>
      <c r="Y94" s="64" t="str">
        <f t="shared" si="99"/>
        <v/>
      </c>
      <c r="Z94" s="56" t="str">
        <f t="shared" si="100"/>
        <v/>
      </c>
      <c r="AA94" s="66" t="str">
        <f t="shared" si="101"/>
        <v/>
      </c>
      <c r="AB94" s="57" t="str">
        <f t="shared" si="102"/>
        <v/>
      </c>
      <c r="AC94" s="67" t="str">
        <f t="shared" si="103"/>
        <v/>
      </c>
      <c r="AD94" s="59" t="str">
        <f t="shared" si="104"/>
        <v/>
      </c>
      <c r="AE94" s="68" t="str">
        <f t="shared" si="105"/>
        <v/>
      </c>
      <c r="AF94" s="61" t="str">
        <f t="shared" si="106"/>
        <v/>
      </c>
      <c r="AG94" s="61" t="str">
        <f t="shared" si="107"/>
        <v/>
      </c>
      <c r="AH94" s="69" t="str">
        <f t="shared" si="108"/>
        <v/>
      </c>
      <c r="AI94" s="70" t="str">
        <f t="shared" si="109"/>
        <v/>
      </c>
      <c r="AJ94" s="64" t="str">
        <f t="shared" si="110"/>
        <v/>
      </c>
      <c r="AK94" s="64" t="str">
        <f t="shared" si="111"/>
        <v/>
      </c>
      <c r="AL94" s="64" t="str">
        <f t="shared" si="112"/>
        <v/>
      </c>
      <c r="AM94" s="64" t="str">
        <f t="shared" si="113"/>
        <v/>
      </c>
      <c r="AN94" s="64" t="str">
        <f t="shared" si="114"/>
        <v/>
      </c>
    </row>
    <row r="95" spans="1:40" ht="24.5" hidden="1" outlineLevel="1" thickTop="1" thickBot="1" x14ac:dyDescent="0.55000000000000004">
      <c r="B95" t="s">
        <v>999</v>
      </c>
      <c r="C95" s="93" t="s">
        <v>1005</v>
      </c>
      <c r="D95" s="83"/>
      <c r="E95" s="83"/>
      <c r="F95" s="83"/>
      <c r="G95" s="83"/>
      <c r="H95" s="83"/>
      <c r="I95" s="83"/>
      <c r="J95" s="83"/>
      <c r="K95" s="83"/>
      <c r="L95" s="94" t="str">
        <f>IF(C95="","",_xlfn.CONCAT("            { line: ","""",C95,", ",M95:AN95,""", sC: ","""",B95,"""},  ]},"))</f>
        <v xml:space="preserve">            { line: "ASAMBLEA CIERRE, ", sC: "as"},  ]},</v>
      </c>
      <c r="M95" s="56" t="str">
        <f t="shared" si="88"/>
        <v/>
      </c>
      <c r="N95" s="57" t="str">
        <f t="shared" si="89"/>
        <v/>
      </c>
      <c r="O95" s="58" t="str">
        <f t="shared" si="90"/>
        <v/>
      </c>
      <c r="P95" s="59" t="str">
        <f t="shared" si="91"/>
        <v/>
      </c>
      <c r="Q95" s="60" t="str">
        <f t="shared" si="92"/>
        <v/>
      </c>
      <c r="R95" s="61" t="str">
        <f t="shared" si="87"/>
        <v/>
      </c>
      <c r="S95" s="56" t="str">
        <f t="shared" si="93"/>
        <v/>
      </c>
      <c r="T95" s="62" t="str">
        <f t="shared" si="94"/>
        <v/>
      </c>
      <c r="U95" s="63" t="str">
        <f t="shared" si="95"/>
        <v/>
      </c>
      <c r="V95" s="64" t="str">
        <f t="shared" si="96"/>
        <v/>
      </c>
      <c r="W95" s="65" t="str">
        <f t="shared" si="97"/>
        <v/>
      </c>
      <c r="X95" s="64" t="str">
        <f t="shared" si="98"/>
        <v/>
      </c>
      <c r="Y95" s="64" t="str">
        <f t="shared" si="99"/>
        <v/>
      </c>
      <c r="Z95" s="56" t="str">
        <f t="shared" si="100"/>
        <v/>
      </c>
      <c r="AA95" s="66" t="str">
        <f t="shared" si="101"/>
        <v/>
      </c>
      <c r="AB95" s="57" t="str">
        <f t="shared" si="102"/>
        <v/>
      </c>
      <c r="AC95" s="67" t="str">
        <f t="shared" si="103"/>
        <v/>
      </c>
      <c r="AD95" s="59" t="str">
        <f t="shared" si="104"/>
        <v/>
      </c>
      <c r="AE95" s="68" t="str">
        <f t="shared" si="105"/>
        <v/>
      </c>
      <c r="AF95" s="61" t="str">
        <f t="shared" si="106"/>
        <v/>
      </c>
      <c r="AG95" s="61" t="str">
        <f t="shared" si="107"/>
        <v/>
      </c>
      <c r="AH95" s="69" t="str">
        <f t="shared" si="108"/>
        <v/>
      </c>
      <c r="AI95" s="70" t="str">
        <f t="shared" si="109"/>
        <v/>
      </c>
      <c r="AJ95" s="64" t="str">
        <f t="shared" si="110"/>
        <v/>
      </c>
      <c r="AK95" s="64" t="str">
        <f t="shared" si="111"/>
        <v/>
      </c>
      <c r="AL95" s="64" t="str">
        <f t="shared" si="112"/>
        <v/>
      </c>
      <c r="AM95" s="64" t="str">
        <f t="shared" si="113"/>
        <v/>
      </c>
      <c r="AN95" s="64" t="str">
        <f t="shared" si="114"/>
        <v/>
      </c>
    </row>
    <row r="96" spans="1:40" ht="26.5" hidden="1" outlineLevel="1" thickTop="1" thickBot="1" x14ac:dyDescent="0.55000000000000004">
      <c r="A96" s="73"/>
      <c r="B96" s="73"/>
      <c r="C96" s="73"/>
      <c r="D96" s="74"/>
      <c r="E96" s="74"/>
      <c r="F96" s="74"/>
      <c r="G96" s="74"/>
      <c r="H96" s="74"/>
      <c r="I96" s="74"/>
      <c r="J96" s="74"/>
      <c r="K96" s="74"/>
      <c r="L96" s="75" t="s">
        <v>993</v>
      </c>
      <c r="M96" s="56"/>
      <c r="N96" s="57"/>
      <c r="O96" s="58"/>
      <c r="P96" s="59"/>
      <c r="Q96" s="60"/>
      <c r="R96" s="61" t="str">
        <f t="shared" si="87"/>
        <v/>
      </c>
      <c r="S96" s="56"/>
      <c r="T96" s="62"/>
      <c r="U96" s="63"/>
      <c r="V96" s="64"/>
      <c r="W96" s="65"/>
      <c r="X96" s="64"/>
      <c r="Y96" s="64"/>
      <c r="Z96" s="56"/>
      <c r="AA96" s="66"/>
      <c r="AB96" s="57"/>
      <c r="AC96" s="67"/>
      <c r="AD96" s="59"/>
      <c r="AE96" s="68"/>
      <c r="AF96" s="61"/>
      <c r="AG96" s="61"/>
      <c r="AH96" s="69"/>
      <c r="AI96" s="70"/>
      <c r="AJ96" s="64"/>
      <c r="AK96" s="64"/>
      <c r="AL96" s="64"/>
      <c r="AM96" s="64"/>
      <c r="AN96" s="64"/>
    </row>
    <row r="97"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E6D49-A107-4112-92C7-147656CF17CA}">
  <sheetPr codeName="Sheet71">
    <tabColor rgb="FF00B0F0"/>
  </sheetPr>
  <dimension ref="A1:AN83"/>
  <sheetViews>
    <sheetView zoomScale="85" zoomScaleNormal="85" workbookViewId="0">
      <pane xSplit="2" ySplit="1" topLeftCell="C47" activePane="bottomRight" state="frozen"/>
      <selection pane="topRight" activeCell="C1" sqref="C1"/>
      <selection pane="bottomLeft" activeCell="A2" sqref="A2"/>
      <selection pane="bottomRight" activeCell="B37" sqref="B3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146</v>
      </c>
      <c r="E1" s="40"/>
      <c r="F1" s="40"/>
      <c r="G1" s="40"/>
      <c r="H1" s="40"/>
      <c r="I1" s="40"/>
      <c r="J1" s="40"/>
      <c r="K1" s="40"/>
      <c r="L1" s="41" t="str">
        <f ca="1">UPPER(VLOOKUP(C1,Table223[],3,FALSE))</f>
        <v>SEÑOR, AYÚDAME A NO DUDAR DE TI</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SEÑOR, AYÚDAME A NO DUDAR DE TI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senorayudameanodudardeti</v>
      </c>
      <c r="L7" s="48" t="str">
        <f ca="1">_xlfn.CONCAT("        id: ","""",C7,"""",",")</f>
        <v xml:space="preserve">        id: "senorayudameanodudardeti",</v>
      </c>
    </row>
    <row r="8" spans="2:32" ht="23" x14ac:dyDescent="0.35">
      <c r="C8" t="str">
        <f ca="1">PROPER(L1)</f>
        <v>Señor, Ayúdame A No Dudar De Ti</v>
      </c>
      <c r="L8" s="48" t="str">
        <f ca="1">_xlfn.CONCAT("        tt: ","""",C8,"""",",")</f>
        <v xml:space="preserve">        tt: "Señor, Ayúdame A No Dudar De Ti",</v>
      </c>
    </row>
    <row r="9" spans="2:32" ht="23" x14ac:dyDescent="0.35">
      <c r="C9" t="str">
        <f ca="1">PROPER(L1)</f>
        <v>Señor, Ayúdame A No Dudar De Ti</v>
      </c>
      <c r="L9" s="48" t="str">
        <f ca="1">_xlfn.CONCAT("        title: ","""",C9,"""",",")</f>
        <v xml:space="preserve">        title: "Señor, Ayúdame A No Dudar De Ti",</v>
      </c>
    </row>
    <row r="10" spans="2:32" ht="23" x14ac:dyDescent="0.35">
      <c r="C10" t="str">
        <f ca="1">VLOOKUP(C1,Table223[],4,FALSE)</f>
        <v>(Kiko Argüello)</v>
      </c>
      <c r="L10" s="48" t="str">
        <f ca="1">_xlfn.CONCAT("        ","subtitle: ","""",C10,"""",",")</f>
        <v xml:space="preserve">        subtitle: "(Kiko Argüello)",</v>
      </c>
    </row>
    <row r="11" spans="2:32" ht="23" x14ac:dyDescent="0.35">
      <c r="C11" t="str">
        <f ca="1">_xlfn.CONCAT("category: [",VLOOKUP(C1,Table223[],16,FALSE),"],")</f>
        <v>category: ["Precatecumenado","Cuaresma","Penitencial"],</v>
      </c>
      <c r="L11" s="48" t="str">
        <f ca="1">_xlfn.CONCAT("        ",C11)</f>
        <v xml:space="preserve">        category: ["Precatecumenado","Cuaresma","Penitencial"],</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146</v>
      </c>
      <c r="L16" s="48" t="str">
        <f ca="1">_xlfn.CONCAT("        dbno: ","""",C16,"""",",")</f>
        <v xml:space="preserve">        dbno: "146",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senorayudameanodudardeti</v>
      </c>
      <c r="L19" s="48" t="str">
        <f ca="1">_xlfn.CONCAT("        audioSrc: ","""https://audio.resucito.do/",C19,".mp3""",",")</f>
        <v xml:space="preserve">        audioSrc: "https://audio.resucito.do/senorayudameanodudardeti.mp3",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145</v>
      </c>
      <c r="C26" t="str">
        <f ca="1">VLOOKUP(B26,Table4[],13,FALSE)</f>
        <v>"/src/index.html?canto=seencontrarondosangeles"</v>
      </c>
      <c r="L26" s="48" t="str">
        <f ca="1">_xlfn.CONCAT("        ant: ",C26,",")</f>
        <v xml:space="preserve">        ant: "/src/index.html?canto=seencontrarondosangeles",</v>
      </c>
    </row>
    <row r="27" spans="1:40" ht="23" x14ac:dyDescent="0.35">
      <c r="B27">
        <f ca="1">+C1+1</f>
        <v>147</v>
      </c>
      <c r="C27" t="str">
        <f ca="1">VLOOKUP(B27,Table4[],13,FALSE)</f>
        <v>"/src/index.html?canto=senornomecorrijasentucolera"</v>
      </c>
      <c r="L27" s="48" t="str">
        <f ca="1">_xlfn.CONCAT("        sig: ",C27,",")</f>
        <v xml:space="preserve">        sig: "/src/index.html?canto=senornomecorrijasentucolera",</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1091</v>
      </c>
      <c r="D30" s="112" t="s">
        <v>984</v>
      </c>
      <c r="E30" s="52" t="s">
        <v>1012</v>
      </c>
      <c r="F30" s="53" t="s">
        <v>1013</v>
      </c>
      <c r="G30" s="53"/>
      <c r="H30" s="52" t="s">
        <v>984</v>
      </c>
      <c r="I30" s="52" t="s">
        <v>1012</v>
      </c>
      <c r="J30" s="54"/>
      <c r="K30" s="54"/>
      <c r="L30" s="55" t="str">
        <f t="shared" ref="L30:L31" si="0">IF(C30="","",_xlfn.CONCAT("            { line: ","""",C30,", ",M30:AN30,""", sC: ","""",B30,"""},"))</f>
        <v xml:space="preserve">            { line: "¡Señor, ayúdame, Señor!, (Si,m,20)(La,,250)(Si,m,350)", sC: "tc"},</v>
      </c>
      <c r="M30" s="56" t="str">
        <f t="shared" ref="M30:M34" si="1">IF(N30="","","(")</f>
        <v>(</v>
      </c>
      <c r="N30" s="57" t="str">
        <f t="shared" ref="N30:N69" si="2">IF(D30="","",D30)</f>
        <v>Si</v>
      </c>
      <c r="O30" s="58" t="str">
        <f t="shared" ref="O30:O34" si="3">IF(N30="","",",")</f>
        <v>,</v>
      </c>
      <c r="P30" s="59" t="str">
        <f t="shared" ref="P30:P69" si="4">IF(E30="","",E30)</f>
        <v>m</v>
      </c>
      <c r="Q30" s="60" t="str">
        <f t="shared" ref="Q30:Q34" si="5">IF(N30="","",",")</f>
        <v>,</v>
      </c>
      <c r="R30" s="61">
        <f t="shared" ref="R30:R69" si="6">IF(N30="Do",10,IF(N30="Re",22,IF(N30="Mi",20,IF(N30="Fa",20,IF(N30="Sol",14,IF(N30="La",20,IF(N30="Si",20,IF(N30="Do#",14,IF(N30="Fa#",15,IF(N30="Sol#",20,IF(N30="Si♭",17,"")))))))))))</f>
        <v>20</v>
      </c>
      <c r="S30" s="56" t="str">
        <f t="shared" ref="S30:S34" si="7">IF(N30="","",")")</f>
        <v>)</v>
      </c>
      <c r="T30" s="62" t="str">
        <f t="shared" ref="T30:T34" si="8">IF(U30="","","(")</f>
        <v>(</v>
      </c>
      <c r="U30" s="63" t="str">
        <f t="shared" ref="U30:U69" si="9">IF(F30="","",F30)</f>
        <v>La</v>
      </c>
      <c r="V30" s="64" t="str">
        <f t="shared" ref="V30:V34" si="10">IF(U30="","",",")</f>
        <v>,</v>
      </c>
      <c r="W30" s="65" t="str">
        <f t="shared" ref="W30:W69" si="11">IF(G30="","",G30)</f>
        <v/>
      </c>
      <c r="X30" s="64" t="str">
        <f t="shared" ref="X30:X34" si="12">IF(U30="","",",")</f>
        <v>,</v>
      </c>
      <c r="Y30" s="64">
        <f t="shared" ref="Y30:Y34" si="13">IF(U30="","",250)</f>
        <v>250</v>
      </c>
      <c r="Z30" s="56" t="str">
        <f t="shared" ref="Z30:Z34" si="14">IF(U30="","",")")</f>
        <v>)</v>
      </c>
      <c r="AA30" s="66" t="str">
        <f t="shared" ref="AA30:AA34" si="15">IF(AB30="","","(")</f>
        <v>(</v>
      </c>
      <c r="AB30" s="57" t="str">
        <f t="shared" ref="AB30:AB69" si="16">IF(H30="","",H30)</f>
        <v>Si</v>
      </c>
      <c r="AC30" s="67" t="str">
        <f t="shared" ref="AC30:AC34" si="17">IF(AB30="","",",")</f>
        <v>,</v>
      </c>
      <c r="AD30" s="59" t="str">
        <f t="shared" ref="AD30:AD34" si="18">IF(I30="","",I30)</f>
        <v>m</v>
      </c>
      <c r="AE30" s="68" t="str">
        <f t="shared" ref="AE30:AE34" si="19">IF(AB30="","",",")</f>
        <v>,</v>
      </c>
      <c r="AF30" s="61">
        <f t="shared" ref="AF30:AF34" si="20">IF(AB30="","",350)</f>
        <v>350</v>
      </c>
      <c r="AG30" s="61" t="str">
        <f t="shared" ref="AG30:AG34" si="21">IF(AB30="","",")")</f>
        <v>)</v>
      </c>
      <c r="AH30" s="69" t="str">
        <f t="shared" ref="AH30:AH34" si="22">IF(AI30="","","(")</f>
        <v/>
      </c>
      <c r="AI30" s="70" t="str">
        <f t="shared" ref="AI30:AI69"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4.5" thickTop="1" thickBot="1" x14ac:dyDescent="0.55000000000000004">
      <c r="B31" t="s">
        <v>997</v>
      </c>
      <c r="C31" s="113" t="s">
        <v>1092</v>
      </c>
      <c r="D31" s="112" t="s">
        <v>1013</v>
      </c>
      <c r="E31" s="52"/>
      <c r="F31" s="53" t="s">
        <v>984</v>
      </c>
      <c r="G31" s="53" t="s">
        <v>1012</v>
      </c>
      <c r="H31" s="52"/>
      <c r="I31" s="52"/>
      <c r="J31" s="54"/>
      <c r="K31" s="54"/>
      <c r="L31" s="55" t="str">
        <f t="shared" si="0"/>
        <v xml:space="preserve">            { line: "¡SEÑOR, AYÚDAME, SEÑOR!, (La,,20)(Si,m,250)", sC: "ta as"},</v>
      </c>
      <c r="M31" s="56" t="str">
        <f t="shared" si="1"/>
        <v>(</v>
      </c>
      <c r="N31" s="57" t="str">
        <f t="shared" si="2"/>
        <v>La</v>
      </c>
      <c r="O31" s="58" t="str">
        <f t="shared" si="3"/>
        <v>,</v>
      </c>
      <c r="P31" s="59" t="str">
        <f t="shared" si="4"/>
        <v/>
      </c>
      <c r="Q31" s="60" t="str">
        <f t="shared" si="5"/>
        <v>,</v>
      </c>
      <c r="R31" s="61">
        <f t="shared" si="6"/>
        <v>20</v>
      </c>
      <c r="S31" s="56" t="str">
        <f t="shared" si="7"/>
        <v>)</v>
      </c>
      <c r="T31" s="62" t="str">
        <f t="shared" si="8"/>
        <v>(</v>
      </c>
      <c r="U31" s="63" t="str">
        <f t="shared" si="9"/>
        <v>Si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1014</v>
      </c>
      <c r="C32" s="113" t="s">
        <v>1093</v>
      </c>
      <c r="D32" s="112" t="s">
        <v>1094</v>
      </c>
      <c r="E32" s="52"/>
      <c r="F32" s="53"/>
      <c r="G32" s="53"/>
      <c r="H32" s="52"/>
      <c r="I32" s="52"/>
      <c r="J32" s="54"/>
      <c r="K32" s="54"/>
      <c r="L32" s="55" t="str">
        <f>IF(C32="","",_xlfn.CONCAT("            { line: ","""",C32,", ",M32:AN32,""", sC: ","""",B32,"""},"))</f>
        <v xml:space="preserve">            { line: "A no dudar de Ti., (Fa#,,15)", sC: "tc"},</v>
      </c>
      <c r="M32" s="56" t="str">
        <f t="shared" si="1"/>
        <v>(</v>
      </c>
      <c r="N32" s="57" t="str">
        <f t="shared" si="2"/>
        <v>Fa#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997</v>
      </c>
      <c r="C33" s="113" t="s">
        <v>1095</v>
      </c>
      <c r="D33" s="112"/>
      <c r="E33" s="52"/>
      <c r="F33" s="53"/>
      <c r="G33" s="53"/>
      <c r="H33" s="52"/>
      <c r="I33" s="52"/>
      <c r="J33" s="54"/>
      <c r="K33" s="54"/>
      <c r="L33" s="55" t="str">
        <f>IF(C33="","",_xlfn.CONCAT("            { line: ","""",C33,", ",M33:AN33,""", sC: ","""",B33,"""},"))</f>
        <v xml:space="preserve">            { line: "A NO DUDAR DE TI., ", sC: "ta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1014</v>
      </c>
      <c r="C34" s="113" t="s">
        <v>1091</v>
      </c>
      <c r="D34" s="112" t="s">
        <v>984</v>
      </c>
      <c r="E34" s="52" t="s">
        <v>1012</v>
      </c>
      <c r="F34" s="53" t="s">
        <v>1013</v>
      </c>
      <c r="G34" s="53"/>
      <c r="H34" s="52" t="s">
        <v>984</v>
      </c>
      <c r="I34" s="52" t="s">
        <v>1012</v>
      </c>
      <c r="J34" s="54"/>
      <c r="K34" s="54"/>
      <c r="L34" s="55" t="str">
        <f t="shared" ref="L34:L45" si="29">IF(C34="","",_xlfn.CONCAT("            { line: ","""",C34,", ",M34:AN34,""", sC: ","""",B34,"""},"))</f>
        <v xml:space="preserve">            { line: "¡Señor, ayúdame, Señor!, (Si,m,20)(La,,250)(Si,m,350)", sC: "tc"},</v>
      </c>
      <c r="M34" s="56" t="str">
        <f t="shared" si="1"/>
        <v>(</v>
      </c>
      <c r="N34" s="57" t="str">
        <f t="shared" si="2"/>
        <v>Si</v>
      </c>
      <c r="O34" s="58" t="str">
        <f t="shared" si="3"/>
        <v>,</v>
      </c>
      <c r="P34" s="59" t="str">
        <f t="shared" si="4"/>
        <v>m</v>
      </c>
      <c r="Q34" s="60" t="str">
        <f t="shared" si="5"/>
        <v>,</v>
      </c>
      <c r="R34" s="61">
        <f t="shared" si="6"/>
        <v>20</v>
      </c>
      <c r="S34" s="56" t="str">
        <f t="shared" si="7"/>
        <v>)</v>
      </c>
      <c r="T34" s="62" t="str">
        <f t="shared" si="8"/>
        <v>(</v>
      </c>
      <c r="U34" s="63" t="str">
        <f t="shared" si="9"/>
        <v>La</v>
      </c>
      <c r="V34" s="64" t="str">
        <f t="shared" si="10"/>
        <v>,</v>
      </c>
      <c r="W34" s="65" t="str">
        <f t="shared" si="11"/>
        <v/>
      </c>
      <c r="X34" s="64" t="str">
        <f t="shared" si="12"/>
        <v>,</v>
      </c>
      <c r="Y34" s="64">
        <f t="shared" si="13"/>
        <v>250</v>
      </c>
      <c r="Z34" s="56" t="str">
        <f t="shared" si="14"/>
        <v>)</v>
      </c>
      <c r="AA34" s="66" t="str">
        <f t="shared" si="15"/>
        <v>(</v>
      </c>
      <c r="AB34" s="57" t="str">
        <f t="shared" si="16"/>
        <v>Si</v>
      </c>
      <c r="AC34" s="67" t="str">
        <f t="shared" si="17"/>
        <v>,</v>
      </c>
      <c r="AD34" s="59" t="str">
        <f t="shared" si="18"/>
        <v>m</v>
      </c>
      <c r="AE34" s="68" t="str">
        <f t="shared" si="19"/>
        <v>,</v>
      </c>
      <c r="AF34" s="61">
        <f t="shared" si="20"/>
        <v>350</v>
      </c>
      <c r="AG34" s="61" t="str">
        <f t="shared" si="21"/>
        <v>)</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997</v>
      </c>
      <c r="C35" s="113" t="s">
        <v>1092</v>
      </c>
      <c r="D35" s="112" t="s">
        <v>1013</v>
      </c>
      <c r="E35" s="52"/>
      <c r="F35" s="53" t="s">
        <v>984</v>
      </c>
      <c r="G35" s="53" t="s">
        <v>1012</v>
      </c>
      <c r="H35" s="52"/>
      <c r="I35" s="52"/>
      <c r="J35" s="54"/>
      <c r="K35" s="54"/>
      <c r="L35" s="55" t="str">
        <f t="shared" si="29"/>
        <v xml:space="preserve">            { line: "¡SEÑOR, AYÚDAME, SEÑOR!, (La,,20)(Si,m,250)", sC: "ta as"},</v>
      </c>
      <c r="M35" s="56" t="str">
        <f>IF(N35="","","(")</f>
        <v>(</v>
      </c>
      <c r="N35" s="57" t="str">
        <f>IF(D35="","",D35)</f>
        <v>La</v>
      </c>
      <c r="O35" s="58" t="str">
        <f>IF(N35="","",",")</f>
        <v>,</v>
      </c>
      <c r="P35" s="59" t="str">
        <f>IF(E35="","",E35)</f>
        <v/>
      </c>
      <c r="Q35" s="60" t="str">
        <f>IF(N35="","",",")</f>
        <v>,</v>
      </c>
      <c r="R35" s="61">
        <f t="shared" si="6"/>
        <v>20</v>
      </c>
      <c r="S35" s="56" t="str">
        <f>IF(N35="","",")")</f>
        <v>)</v>
      </c>
      <c r="T35" s="62" t="str">
        <f>IF(U35="","","(")</f>
        <v>(</v>
      </c>
      <c r="U35" s="63" t="str">
        <f>IF(F35="","",F35)</f>
        <v>Si</v>
      </c>
      <c r="V35" s="64" t="str">
        <f>IF(U35="","",",")</f>
        <v>,</v>
      </c>
      <c r="W35" s="65" t="str">
        <f>IF(G35="","",G35)</f>
        <v>m</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B36" t="s">
        <v>1014</v>
      </c>
      <c r="C36" s="113" t="s">
        <v>1096</v>
      </c>
      <c r="D36" s="112" t="s">
        <v>1015</v>
      </c>
      <c r="E36" s="52"/>
      <c r="F36" s="53" t="s">
        <v>1094</v>
      </c>
      <c r="G36" s="53"/>
      <c r="H36" s="52"/>
      <c r="I36" s="52"/>
      <c r="J36" s="54"/>
      <c r="K36" s="54"/>
      <c r="L36" s="55" t="str">
        <f t="shared" si="29"/>
        <v xml:space="preserve">            { line: "A no dudar nunca de tu amor., (Sol,,14)(Fa#,,250)", sC: "tc"},</v>
      </c>
      <c r="M36" s="56" t="str">
        <f>IF(N36="","","(")</f>
        <v>(</v>
      </c>
      <c r="N36" s="57" t="str">
        <f>IF(D36="","",D36)</f>
        <v>Sol</v>
      </c>
      <c r="O36" s="58" t="str">
        <f>IF(N36="","",",")</f>
        <v>,</v>
      </c>
      <c r="P36" s="59" t="str">
        <f>IF(E36="","",E36)</f>
        <v/>
      </c>
      <c r="Q36" s="60" t="str">
        <f>IF(N36="","",",")</f>
        <v>,</v>
      </c>
      <c r="R36" s="61">
        <f t="shared" si="6"/>
        <v>14</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997</v>
      </c>
      <c r="C37" s="113" t="s">
        <v>1097</v>
      </c>
      <c r="D37" s="112" t="s">
        <v>1015</v>
      </c>
      <c r="E37" s="52"/>
      <c r="F37" s="53" t="s">
        <v>1094</v>
      </c>
      <c r="G37" s="53"/>
      <c r="H37" s="52"/>
      <c r="I37" s="52"/>
      <c r="J37" s="54"/>
      <c r="K37" s="54"/>
      <c r="L37" s="55" t="str">
        <f t="shared" si="29"/>
        <v xml:space="preserve">            { line: "A NO DUDAR NUNCA DE TU AMOR., (Sol,,14)(Fa#,,250)", sC: "ta as"},</v>
      </c>
      <c r="M37" s="56" t="str">
        <f>IF(N37="","","(")</f>
        <v>(</v>
      </c>
      <c r="N37" s="57" t="str">
        <f>IF(D37="","",D37)</f>
        <v>Sol</v>
      </c>
      <c r="O37" s="58" t="str">
        <f>IF(N37="","",",")</f>
        <v>,</v>
      </c>
      <c r="P37" s="59" t="str">
        <f>IF(E37="","",E37)</f>
        <v/>
      </c>
      <c r="Q37" s="60" t="str">
        <f>IF(N37="","",",")</f>
        <v>,</v>
      </c>
      <c r="R37" s="61">
        <f t="shared" si="6"/>
        <v>14</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B39" t="s">
        <v>1014</v>
      </c>
      <c r="C39" s="113" t="s">
        <v>1098</v>
      </c>
      <c r="D39" s="112" t="s">
        <v>1013</v>
      </c>
      <c r="E39" s="52"/>
      <c r="F39" s="53" t="s">
        <v>1029</v>
      </c>
      <c r="G39" s="53"/>
      <c r="H39" s="52"/>
      <c r="I39" s="52"/>
      <c r="J39" s="54"/>
      <c r="K39" s="54"/>
      <c r="L39" s="55" t="str">
        <f t="shared" si="29"/>
        <v xml:space="preserve">            { line: "Tu gracia derramando, (La,,20)(Re,,250)", sC: "tc"},</v>
      </c>
      <c r="M39" s="56" t="str">
        <f t="shared" ref="M39:M41" si="30">IF(N39="","","(")</f>
        <v>(</v>
      </c>
      <c r="N39" s="57" t="str">
        <f t="shared" ref="N39:N41" si="31">IF(D39="","",D39)</f>
        <v>La</v>
      </c>
      <c r="O39" s="58" t="str">
        <f t="shared" ref="O39:O41" si="32">IF(N39="","",",")</f>
        <v>,</v>
      </c>
      <c r="P39" s="59" t="str">
        <f t="shared" ref="P39:P41" si="33">IF(E39="","",E39)</f>
        <v/>
      </c>
      <c r="Q39" s="60" t="str">
        <f t="shared" ref="Q39:Q41" si="34">IF(N39="","",",")</f>
        <v>,</v>
      </c>
      <c r="R39" s="61">
        <f t="shared" si="6"/>
        <v>20</v>
      </c>
      <c r="S39" s="56" t="str">
        <f t="shared" ref="S39:S41" si="35">IF(N39="","",")")</f>
        <v>)</v>
      </c>
      <c r="T39" s="62" t="str">
        <f t="shared" ref="T39:T41" si="36">IF(U39="","","(")</f>
        <v>(</v>
      </c>
      <c r="U39" s="63" t="str">
        <f t="shared" ref="U39:U41" si="37">IF(F39="","",F39)</f>
        <v>Re</v>
      </c>
      <c r="V39" s="64" t="str">
        <f t="shared" ref="V39:V41" si="38">IF(U39="","",",")</f>
        <v>,</v>
      </c>
      <c r="W39" s="65" t="str">
        <f t="shared" ref="W39:W41" si="39">IF(G39="","",G39)</f>
        <v/>
      </c>
      <c r="X39" s="64" t="str">
        <f t="shared" ref="X39:X41" si="40">IF(U39="","",",")</f>
        <v>,</v>
      </c>
      <c r="Y39" s="64">
        <f t="shared" ref="Y39:Y41" si="41">IF(U39="","",250)</f>
        <v>250</v>
      </c>
      <c r="Z39" s="56" t="str">
        <f t="shared" ref="Z39:Z41" si="42">IF(U39="","",")")</f>
        <v>)</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4.5" thickTop="1" thickBot="1" x14ac:dyDescent="0.55000000000000004">
      <c r="C40" s="113" t="s">
        <v>1099</v>
      </c>
      <c r="D40" s="112" t="s">
        <v>984</v>
      </c>
      <c r="E40" s="52" t="s">
        <v>1012</v>
      </c>
      <c r="F40" s="53" t="s">
        <v>1015</v>
      </c>
      <c r="G40" s="53"/>
      <c r="H40" s="52" t="s">
        <v>1094</v>
      </c>
      <c r="I40" s="52"/>
      <c r="J40" s="54"/>
      <c r="K40" s="54"/>
      <c r="L40" s="55" t="str">
        <f t="shared" si="29"/>
        <v xml:space="preserve">            { line: "dejó mi corazón ya florecido, (Si,m,20)(Sol,,250)(Fa#,,350)", sC: ""},</v>
      </c>
      <c r="M40" s="56" t="str">
        <f t="shared" si="30"/>
        <v>(</v>
      </c>
      <c r="N40" s="57" t="str">
        <f t="shared" si="31"/>
        <v>Si</v>
      </c>
      <c r="O40" s="58" t="str">
        <f t="shared" si="32"/>
        <v>,</v>
      </c>
      <c r="P40" s="59" t="str">
        <f t="shared" si="33"/>
        <v>m</v>
      </c>
      <c r="Q40" s="60" t="str">
        <f t="shared" si="34"/>
        <v>,</v>
      </c>
      <c r="R40" s="61">
        <f t="shared" si="6"/>
        <v>20</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v>
      </c>
      <c r="AB40" s="57" t="str">
        <f t="shared" si="44"/>
        <v>Fa#</v>
      </c>
      <c r="AC40" s="67" t="str">
        <f t="shared" si="45"/>
        <v>,</v>
      </c>
      <c r="AD40" s="59" t="str">
        <f t="shared" si="46"/>
        <v/>
      </c>
      <c r="AE40" s="68" t="str">
        <f t="shared" si="47"/>
        <v>,</v>
      </c>
      <c r="AF40" s="61">
        <f t="shared" si="48"/>
        <v>350</v>
      </c>
      <c r="AG40" s="61" t="str">
        <f t="shared" si="49"/>
        <v>)</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4.5" thickTop="1" thickBot="1" x14ac:dyDescent="0.55000000000000004">
      <c r="C41" s="113" t="s">
        <v>1100</v>
      </c>
      <c r="D41" s="112" t="s">
        <v>1011</v>
      </c>
      <c r="E41" s="52" t="s">
        <v>1012</v>
      </c>
      <c r="F41" s="53" t="s">
        <v>1094</v>
      </c>
      <c r="G41" s="53"/>
      <c r="H41" s="52"/>
      <c r="I41" s="52"/>
      <c r="J41" s="54"/>
      <c r="K41" s="54"/>
      <c r="L41" s="55" t="str">
        <f t="shared" si="29"/>
        <v xml:space="preserve">            { line: "de mil ansias de amor,, (Mi,m,20)(Fa#,,250)", sC: ""},</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v>
      </c>
      <c r="U41" s="63" t="str">
        <f t="shared" si="37"/>
        <v>Fa#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C42" s="113" t="s">
        <v>1101</v>
      </c>
      <c r="D42" s="112" t="s">
        <v>1011</v>
      </c>
      <c r="E42" s="52" t="s">
        <v>1012</v>
      </c>
      <c r="F42" s="53" t="s">
        <v>1094</v>
      </c>
      <c r="G42" s="53"/>
      <c r="H42" s="52"/>
      <c r="I42" s="52"/>
      <c r="J42" s="54"/>
      <c r="K42" s="54"/>
      <c r="L42" s="55" t="str">
        <f t="shared" si="29"/>
        <v xml:space="preserve">            { line: "de mil ansias de amor., (Mi,m,20)(Fa#,,250)", sC: ""},</v>
      </c>
      <c r="M42" s="56" t="str">
        <f>IF(N42="","","(")</f>
        <v>(</v>
      </c>
      <c r="N42" s="57" t="str">
        <f>IF(D42="","",D42)</f>
        <v>Mi</v>
      </c>
      <c r="O42" s="58" t="str">
        <f>IF(N42="","",",")</f>
        <v>,</v>
      </c>
      <c r="P42" s="59" t="str">
        <f>IF(E42="","",E42)</f>
        <v>m</v>
      </c>
      <c r="Q42" s="60" t="str">
        <f>IF(N42="","",",")</f>
        <v>,</v>
      </c>
      <c r="R42" s="61">
        <f t="shared" si="6"/>
        <v>20</v>
      </c>
      <c r="S42" s="56" t="str">
        <f>IF(N42="","",")")</f>
        <v>)</v>
      </c>
      <c r="T42" s="62" t="str">
        <f>IF(U42="","","(")</f>
        <v>(</v>
      </c>
      <c r="U42" s="63" t="str">
        <f>IF(F42="","",F42)</f>
        <v>Fa#</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C44" s="113" t="s">
        <v>1102</v>
      </c>
      <c r="D44" s="112" t="s">
        <v>1013</v>
      </c>
      <c r="E44" s="52"/>
      <c r="F44" s="53" t="s">
        <v>1015</v>
      </c>
      <c r="G44" s="53"/>
      <c r="H44" s="52" t="s">
        <v>1094</v>
      </c>
      <c r="I44" s="52"/>
      <c r="J44" s="54"/>
      <c r="K44" s="54"/>
      <c r="L44" s="55" t="str">
        <f t="shared" si="29"/>
        <v xml:space="preserve">            { line: "Que más no puedo que sufrir, (La,,20)(Sol,,250)(Fa#,,350)", sC: ""},</v>
      </c>
      <c r="M44" s="56" t="str">
        <f>IF(N44="","","(")</f>
        <v>(</v>
      </c>
      <c r="N44" s="57" t="str">
        <f>IF(D44="","",D44)</f>
        <v>La</v>
      </c>
      <c r="O44" s="58" t="str">
        <f>IF(N44="","",",")</f>
        <v>,</v>
      </c>
      <c r="P44" s="59" t="str">
        <f>IF(E44="","",E44)</f>
        <v/>
      </c>
      <c r="Q44" s="60" t="str">
        <f>IF(N44="","",",")</f>
        <v>,</v>
      </c>
      <c r="R44" s="61">
        <f t="shared" si="6"/>
        <v>20</v>
      </c>
      <c r="S44" s="56" t="str">
        <f>IF(N44="","",")")</f>
        <v>)</v>
      </c>
      <c r="T44" s="62" t="str">
        <f>IF(U44="","","(")</f>
        <v>(</v>
      </c>
      <c r="U44" s="63" t="str">
        <f>IF(F44="","",F44)</f>
        <v>Sol</v>
      </c>
      <c r="V44" s="64" t="str">
        <f>IF(U44="","",",")</f>
        <v>,</v>
      </c>
      <c r="W44" s="65" t="str">
        <f>IF(G44="","",G44)</f>
        <v/>
      </c>
      <c r="X44" s="64" t="str">
        <f>IF(U44="","",",")</f>
        <v>,</v>
      </c>
      <c r="Y44" s="64">
        <f>IF(U44="","",250)</f>
        <v>250</v>
      </c>
      <c r="Z44" s="56" t="str">
        <f>IF(U44="","",")")</f>
        <v>)</v>
      </c>
      <c r="AA44" s="66" t="str">
        <f>IF(AB44="","","(")</f>
        <v>(</v>
      </c>
      <c r="AB44" s="57" t="str">
        <f>IF(H44="","",H44)</f>
        <v>Fa#</v>
      </c>
      <c r="AC44" s="67" t="str">
        <f>IF(AB44="","",",")</f>
        <v>,</v>
      </c>
      <c r="AD44" s="59" t="str">
        <f>IF(I44="","",I44)</f>
        <v/>
      </c>
      <c r="AE44" s="68" t="str">
        <f>IF(AB44="","",",")</f>
        <v>,</v>
      </c>
      <c r="AF44" s="61">
        <f>IF(AB44="","",350)</f>
        <v>350</v>
      </c>
      <c r="AG44" s="61" t="str">
        <f>IF(AB44="","",")")</f>
        <v>)</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113" t="s">
        <v>1103</v>
      </c>
      <c r="D45" s="112" t="s">
        <v>1015</v>
      </c>
      <c r="E45" s="52"/>
      <c r="F45" s="53" t="s">
        <v>1094</v>
      </c>
      <c r="G45" s="53"/>
      <c r="H45" s="52"/>
      <c r="I45" s="52"/>
      <c r="J45" s="54"/>
      <c r="K45" s="54"/>
      <c r="L45" s="55" t="str">
        <f t="shared" si="29"/>
        <v xml:space="preserve">            { line: "que vivir en un gemido., (Sol,,14)(Fa#,,250)", sC: ""},</v>
      </c>
      <c r="M45" s="56" t="str">
        <f>IF(N45="","","(")</f>
        <v>(</v>
      </c>
      <c r="N45" s="57" t="str">
        <f>IF(D45="","",D45)</f>
        <v>Sol</v>
      </c>
      <c r="O45" s="58" t="str">
        <f>IF(N45="","",",")</f>
        <v>,</v>
      </c>
      <c r="P45" s="59" t="str">
        <f>IF(E45="","",E45)</f>
        <v/>
      </c>
      <c r="Q45" s="60" t="str">
        <f>IF(N45="","",",")</f>
        <v>,</v>
      </c>
      <c r="R45" s="61">
        <f t="shared" si="6"/>
        <v>14</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36.5" thickTop="1" thickBot="1" x14ac:dyDescent="0.55000000000000004">
      <c r="A46" s="76"/>
      <c r="B46" s="76"/>
      <c r="C46" s="76" t="s">
        <v>1031</v>
      </c>
      <c r="D46" s="77"/>
      <c r="E46" s="77"/>
      <c r="F46" s="77"/>
      <c r="G46" s="77"/>
      <c r="H46" s="77"/>
      <c r="I46" s="77"/>
      <c r="J46" s="77"/>
      <c r="K46" s="77"/>
      <c r="L46" s="50" t="s">
        <v>994</v>
      </c>
      <c r="M46" s="104"/>
      <c r="N46" s="57"/>
      <c r="O46" s="105"/>
      <c r="P46" s="59"/>
      <c r="Q46" s="106"/>
      <c r="R46" s="61" t="str">
        <f t="shared" si="6"/>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4.5" outlineLevel="1" thickTop="1" thickBot="1" x14ac:dyDescent="0.55000000000000004">
      <c r="C47" s="113" t="s">
        <v>1104</v>
      </c>
      <c r="D47" s="112" t="s">
        <v>1029</v>
      </c>
      <c r="E47" s="52"/>
      <c r="F47" s="53" t="s">
        <v>1013</v>
      </c>
      <c r="G47" s="53"/>
      <c r="H47" s="52"/>
      <c r="I47" s="52"/>
      <c r="J47" s="54"/>
      <c r="K47" s="54"/>
      <c r="L47" s="55" t="str">
        <f t="shared" ref="L47:L69" si="57">IF(C47="","",_xlfn.CONCAT("            { line: ","""",C47,", ",M47:AN47,""", sC: ","""",B47,"""},"))</f>
        <v xml:space="preserve">            { line: "Y en esta llama de tu amor oscura,, (Re,,22)(La,,250)", sC: ""},</v>
      </c>
      <c r="M47" s="56" t="str">
        <f t="shared" ref="M47:M69" si="58">IF(N47="","","(")</f>
        <v>(</v>
      </c>
      <c r="N47" s="57" t="str">
        <f t="shared" si="2"/>
        <v>Re</v>
      </c>
      <c r="O47" s="58" t="str">
        <f t="shared" ref="O47:O69" si="59">IF(N47="","",",")</f>
        <v>,</v>
      </c>
      <c r="P47" s="59" t="str">
        <f t="shared" si="4"/>
        <v/>
      </c>
      <c r="Q47" s="60" t="str">
        <f t="shared" ref="Q47:Q69" si="60">IF(N47="","",",")</f>
        <v>,</v>
      </c>
      <c r="R47" s="61">
        <f t="shared" si="6"/>
        <v>22</v>
      </c>
      <c r="S47" s="56" t="str">
        <f t="shared" ref="S47:S69" si="61">IF(N47="","",")")</f>
        <v>)</v>
      </c>
      <c r="T47" s="62" t="str">
        <f t="shared" ref="T47:T69" si="62">IF(U47="","","(")</f>
        <v>(</v>
      </c>
      <c r="U47" s="63" t="str">
        <f t="shared" si="9"/>
        <v>La</v>
      </c>
      <c r="V47" s="64" t="str">
        <f t="shared" ref="V47:V69" si="63">IF(U47="","",",")</f>
        <v>,</v>
      </c>
      <c r="W47" s="65" t="str">
        <f t="shared" si="11"/>
        <v/>
      </c>
      <c r="X47" s="64" t="str">
        <f t="shared" ref="X47:X69" si="64">IF(U47="","",",")</f>
        <v>,</v>
      </c>
      <c r="Y47" s="64">
        <f t="shared" ref="Y47:Y69" si="65">IF(U47="","",250)</f>
        <v>250</v>
      </c>
      <c r="Z47" s="56" t="str">
        <f t="shared" ref="Z47:Z69" si="66">IF(U47="","",")")</f>
        <v>)</v>
      </c>
      <c r="AA47" s="66" t="str">
        <f t="shared" ref="AA47:AA69" si="67">IF(AB47="","","(")</f>
        <v/>
      </c>
      <c r="AB47" s="57" t="str">
        <f t="shared" si="16"/>
        <v/>
      </c>
      <c r="AC47" s="67" t="str">
        <f t="shared" ref="AC47:AC69" si="68">IF(AB47="","",",")</f>
        <v/>
      </c>
      <c r="AD47" s="59" t="str">
        <f t="shared" ref="AD47:AD69" si="69">IF(I47="","",I47)</f>
        <v/>
      </c>
      <c r="AE47" s="68" t="str">
        <f t="shared" ref="AE47:AE69" si="70">IF(AB47="","",",")</f>
        <v/>
      </c>
      <c r="AF47" s="61" t="str">
        <f t="shared" ref="AF47:AF69" si="71">IF(AB47="","",350)</f>
        <v/>
      </c>
      <c r="AG47" s="61" t="str">
        <f t="shared" ref="AG47:AG69" si="72">IF(AB47="","",")")</f>
        <v/>
      </c>
      <c r="AH47" s="69" t="str">
        <f t="shared" ref="AH47:AH69" si="73">IF(AI47="","","(")</f>
        <v/>
      </c>
      <c r="AI47" s="70" t="str">
        <f t="shared" si="23"/>
        <v/>
      </c>
      <c r="AJ47" s="64" t="str">
        <f t="shared" ref="AJ47:AJ69" si="74">IF(AI47="","",",")</f>
        <v/>
      </c>
      <c r="AK47" s="64" t="str">
        <f t="shared" ref="AK47:AK69" si="75">IF(K47="","",K47)</f>
        <v/>
      </c>
      <c r="AL47" s="64" t="str">
        <f t="shared" ref="AL47:AL69" si="76">IF(AI47="","",",")</f>
        <v/>
      </c>
      <c r="AM47" s="64" t="str">
        <f t="shared" ref="AM47:AM69" si="77">IF(AI47="","",450)</f>
        <v/>
      </c>
      <c r="AN47" s="64" t="str">
        <f t="shared" ref="AN47:AN69" si="78">IF(AI47="","",")")</f>
        <v/>
      </c>
    </row>
    <row r="48" spans="1:40" ht="24.5" outlineLevel="1" thickTop="1" thickBot="1" x14ac:dyDescent="0.55000000000000004">
      <c r="C48" s="113" t="s">
        <v>1105</v>
      </c>
      <c r="D48" s="112"/>
      <c r="E48" s="52"/>
      <c r="F48" s="53"/>
      <c r="G48" s="53"/>
      <c r="H48" s="52"/>
      <c r="I48" s="52"/>
      <c r="J48" s="54"/>
      <c r="K48" s="54"/>
      <c r="L48" s="55" t="str">
        <f t="shared" si="57"/>
        <v xml:space="preserve">            { line: "en esta tela que envuelve mi alma, ", sC: ""},</v>
      </c>
      <c r="M48" s="56" t="str">
        <f t="shared" si="58"/>
        <v/>
      </c>
      <c r="N48" s="57" t="str">
        <f t="shared" si="2"/>
        <v/>
      </c>
      <c r="O48" s="58" t="str">
        <f t="shared" si="59"/>
        <v/>
      </c>
      <c r="P48" s="59" t="str">
        <f t="shared" si="4"/>
        <v/>
      </c>
      <c r="Q48" s="60" t="str">
        <f t="shared" si="60"/>
        <v/>
      </c>
      <c r="R48" s="61" t="str">
        <f t="shared" si="6"/>
        <v/>
      </c>
      <c r="S48" s="56" t="str">
        <f t="shared" si="61"/>
        <v/>
      </c>
      <c r="T48" s="62" t="str">
        <f t="shared" si="62"/>
        <v/>
      </c>
      <c r="U48" s="63" t="str">
        <f t="shared" si="9"/>
        <v/>
      </c>
      <c r="V48" s="64" t="str">
        <f t="shared" si="63"/>
        <v/>
      </c>
      <c r="W48" s="65" t="str">
        <f t="shared" si="11"/>
        <v/>
      </c>
      <c r="X48" s="64" t="str">
        <f t="shared" si="64"/>
        <v/>
      </c>
      <c r="Y48" s="64" t="str">
        <f t="shared" si="65"/>
        <v/>
      </c>
      <c r="Z48" s="56" t="str">
        <f t="shared" si="66"/>
        <v/>
      </c>
      <c r="AA48" s="66" t="str">
        <f t="shared" si="67"/>
        <v/>
      </c>
      <c r="AB48" s="57" t="str">
        <f t="shared" si="16"/>
        <v/>
      </c>
      <c r="AC48" s="67" t="str">
        <f t="shared" si="68"/>
        <v/>
      </c>
      <c r="AD48" s="59" t="str">
        <f t="shared" si="69"/>
        <v/>
      </c>
      <c r="AE48" s="68" t="str">
        <f t="shared" si="70"/>
        <v/>
      </c>
      <c r="AF48" s="61" t="str">
        <f t="shared" si="71"/>
        <v/>
      </c>
      <c r="AG48" s="61" t="str">
        <f t="shared" si="72"/>
        <v/>
      </c>
      <c r="AH48" s="69" t="str">
        <f t="shared" si="73"/>
        <v/>
      </c>
      <c r="AI48" s="70" t="str">
        <f t="shared" si="23"/>
        <v/>
      </c>
      <c r="AJ48" s="64" t="str">
        <f t="shared" si="74"/>
        <v/>
      </c>
      <c r="AK48" s="64" t="str">
        <f t="shared" si="75"/>
        <v/>
      </c>
      <c r="AL48" s="64" t="str">
        <f t="shared" si="76"/>
        <v/>
      </c>
      <c r="AM48" s="64" t="str">
        <f t="shared" si="77"/>
        <v/>
      </c>
      <c r="AN48" s="64" t="str">
        <f t="shared" si="78"/>
        <v/>
      </c>
    </row>
    <row r="49" spans="1:40" ht="24.5" outlineLevel="1" thickTop="1" thickBot="1" x14ac:dyDescent="0.55000000000000004">
      <c r="C49" s="113" t="s">
        <v>1106</v>
      </c>
      <c r="D49" s="112" t="s">
        <v>1029</v>
      </c>
      <c r="E49" s="52"/>
      <c r="F49" s="53"/>
      <c r="G49" s="53"/>
      <c r="H49" s="52"/>
      <c r="I49" s="52"/>
      <c r="J49" s="54"/>
      <c r="K49" s="54"/>
      <c r="L49" s="55" t="str">
        <f t="shared" si="57"/>
        <v xml:space="preserve">            { line: "y la sofoca,, (Re,,22)", sC: ""},</v>
      </c>
      <c r="M49" s="56" t="str">
        <f t="shared" si="58"/>
        <v>(</v>
      </c>
      <c r="N49" s="57" t="str">
        <f t="shared" si="2"/>
        <v>Re</v>
      </c>
      <c r="O49" s="58" t="str">
        <f t="shared" si="59"/>
        <v>,</v>
      </c>
      <c r="P49" s="59" t="str">
        <f t="shared" si="4"/>
        <v/>
      </c>
      <c r="Q49" s="60" t="str">
        <f t="shared" si="60"/>
        <v>,</v>
      </c>
      <c r="R49" s="61">
        <f t="shared" si="6"/>
        <v>22</v>
      </c>
      <c r="S49" s="56" t="str">
        <f t="shared" si="61"/>
        <v>)</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1:40" ht="24.5" outlineLevel="1" thickTop="1" thickBot="1" x14ac:dyDescent="0.55000000000000004">
      <c r="C50" s="113" t="s">
        <v>1107</v>
      </c>
      <c r="D50" s="112" t="s">
        <v>1015</v>
      </c>
      <c r="E50" s="52"/>
      <c r="F50" s="53" t="s">
        <v>1094</v>
      </c>
      <c r="G50" s="53"/>
      <c r="H50" s="52"/>
      <c r="I50" s="52"/>
      <c r="J50" s="54"/>
      <c r="K50" s="54"/>
      <c r="L50" s="55" t="str">
        <f t="shared" si="57"/>
        <v xml:space="preserve">            { line: "siento mi corazón que se disloca,, (Sol,,14)(Fa#,,250)", sC: ""},</v>
      </c>
      <c r="M50" s="56" t="str">
        <f t="shared" si="58"/>
        <v>(</v>
      </c>
      <c r="N50" s="57" t="str">
        <f t="shared" si="2"/>
        <v>Sol</v>
      </c>
      <c r="O50" s="58" t="str">
        <f t="shared" si="59"/>
        <v>,</v>
      </c>
      <c r="P50" s="59" t="str">
        <f t="shared" si="4"/>
        <v/>
      </c>
      <c r="Q50" s="60" t="str">
        <f t="shared" si="60"/>
        <v>,</v>
      </c>
      <c r="R50" s="61">
        <f t="shared" si="6"/>
        <v>14</v>
      </c>
      <c r="S50" s="56" t="str">
        <f t="shared" si="61"/>
        <v>)</v>
      </c>
      <c r="T50" s="62" t="str">
        <f t="shared" si="62"/>
        <v>(</v>
      </c>
      <c r="U50" s="63" t="str">
        <f t="shared" si="9"/>
        <v>Fa#</v>
      </c>
      <c r="V50" s="64" t="str">
        <f t="shared" si="63"/>
        <v>,</v>
      </c>
      <c r="W50" s="65" t="str">
        <f t="shared" si="11"/>
        <v/>
      </c>
      <c r="X50" s="64" t="str">
        <f t="shared" si="64"/>
        <v>,</v>
      </c>
      <c r="Y50" s="64">
        <f t="shared" si="65"/>
        <v>250</v>
      </c>
      <c r="Z50" s="56" t="str">
        <f t="shared" si="66"/>
        <v>)</v>
      </c>
      <c r="AA50" s="66" t="str">
        <f t="shared" si="67"/>
        <v/>
      </c>
      <c r="AB50" s="57" t="str">
        <f t="shared" si="16"/>
        <v/>
      </c>
      <c r="AC50" s="67" t="str">
        <f t="shared" si="68"/>
        <v/>
      </c>
      <c r="AD50" s="59" t="str">
        <f t="shared" si="69"/>
        <v/>
      </c>
      <c r="AE50" s="68" t="str">
        <f t="shared" si="70"/>
        <v/>
      </c>
      <c r="AF50" s="61" t="str">
        <f t="shared" si="71"/>
        <v/>
      </c>
      <c r="AG50" s="61" t="str">
        <f t="shared" si="72"/>
        <v/>
      </c>
      <c r="AH50" s="69" t="str">
        <f t="shared" si="73"/>
        <v/>
      </c>
      <c r="AI50" s="70" t="str">
        <f t="shared" si="23"/>
        <v/>
      </c>
      <c r="AJ50" s="64" t="str">
        <f t="shared" si="74"/>
        <v/>
      </c>
      <c r="AK50" s="64" t="str">
        <f t="shared" si="75"/>
        <v/>
      </c>
      <c r="AL50" s="64" t="str">
        <f t="shared" si="76"/>
        <v/>
      </c>
      <c r="AM50" s="64" t="str">
        <f t="shared" si="77"/>
        <v/>
      </c>
      <c r="AN50" s="64" t="str">
        <f t="shared" si="78"/>
        <v/>
      </c>
    </row>
    <row r="51" spans="1:40" ht="24.5" outlineLevel="1" thickTop="1" thickBot="1" x14ac:dyDescent="0.55000000000000004">
      <c r="C51" s="113" t="s">
        <v>1108</v>
      </c>
      <c r="D51" s="112" t="s">
        <v>1015</v>
      </c>
      <c r="E51" s="52"/>
      <c r="F51" s="53" t="s">
        <v>1094</v>
      </c>
      <c r="G51" s="53"/>
      <c r="H51" s="52"/>
      <c r="I51" s="52"/>
      <c r="J51" s="54"/>
      <c r="K51" s="54"/>
      <c r="L51" s="78" t="str">
        <f t="shared" si="57"/>
        <v xml:space="preserve">            { line: "que se abre y se derrama, (Sol,,14)(Fa#,,250)", sC: ""},</v>
      </c>
      <c r="M51" s="56" t="str">
        <f t="shared" si="58"/>
        <v>(</v>
      </c>
      <c r="N51" s="57" t="str">
        <f t="shared" si="2"/>
        <v>Sol</v>
      </c>
      <c r="O51" s="58" t="str">
        <f t="shared" si="59"/>
        <v>,</v>
      </c>
      <c r="P51" s="59" t="str">
        <f t="shared" si="4"/>
        <v/>
      </c>
      <c r="Q51" s="60" t="str">
        <f t="shared" si="60"/>
        <v>,</v>
      </c>
      <c r="R51" s="61">
        <f t="shared" si="6"/>
        <v>14</v>
      </c>
      <c r="S51" s="56" t="str">
        <f t="shared" si="61"/>
        <v>)</v>
      </c>
      <c r="T51" s="62" t="str">
        <f t="shared" si="62"/>
        <v>(</v>
      </c>
      <c r="U51" s="63" t="str">
        <f t="shared" si="9"/>
        <v>Fa#</v>
      </c>
      <c r="V51" s="64" t="str">
        <f t="shared" si="63"/>
        <v>,</v>
      </c>
      <c r="W51" s="65" t="str">
        <f t="shared" si="11"/>
        <v/>
      </c>
      <c r="X51" s="64" t="str">
        <f t="shared" si="64"/>
        <v>,</v>
      </c>
      <c r="Y51" s="64">
        <f t="shared" si="65"/>
        <v>250</v>
      </c>
      <c r="Z51" s="56" t="str">
        <f t="shared" si="66"/>
        <v>)</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1:40" ht="24.5" outlineLevel="1" thickTop="1" thickBot="1" x14ac:dyDescent="0.55000000000000004">
      <c r="C52" s="113" t="s">
        <v>1109</v>
      </c>
      <c r="D52" s="112" t="s">
        <v>1011</v>
      </c>
      <c r="E52" s="52" t="s">
        <v>1012</v>
      </c>
      <c r="F52" s="53" t="s">
        <v>1094</v>
      </c>
      <c r="G52" s="53"/>
      <c r="H52" s="52"/>
      <c r="I52" s="52"/>
      <c r="J52" s="54"/>
      <c r="K52" s="54"/>
      <c r="L52" s="78" t="str">
        <f t="shared" si="57"/>
        <v xml:space="preserve">            { line: "como agua que inunda tu jardín., (Mi,m,20)(Fa#,,250)", sC: ""},</v>
      </c>
      <c r="M52" s="56" t="str">
        <f t="shared" si="58"/>
        <v>(</v>
      </c>
      <c r="N52" s="57" t="str">
        <f t="shared" si="2"/>
        <v>Mi</v>
      </c>
      <c r="O52" s="58" t="str">
        <f t="shared" si="59"/>
        <v>,</v>
      </c>
      <c r="P52" s="59" t="str">
        <f t="shared" si="4"/>
        <v>m</v>
      </c>
      <c r="Q52" s="60" t="str">
        <f t="shared" si="60"/>
        <v>,</v>
      </c>
      <c r="R52" s="61">
        <f t="shared" si="6"/>
        <v>20</v>
      </c>
      <c r="S52" s="56" t="str">
        <f t="shared" si="61"/>
        <v>)</v>
      </c>
      <c r="T52" s="62" t="str">
        <f t="shared" si="62"/>
        <v>(</v>
      </c>
      <c r="U52" s="63" t="str">
        <f t="shared" si="9"/>
        <v>Fa#</v>
      </c>
      <c r="V52" s="64" t="str">
        <f t="shared" si="63"/>
        <v>,</v>
      </c>
      <c r="W52" s="65" t="str">
        <f t="shared" si="11"/>
        <v/>
      </c>
      <c r="X52" s="64" t="str">
        <f t="shared" si="64"/>
        <v>,</v>
      </c>
      <c r="Y52" s="64">
        <f t="shared" si="65"/>
        <v>250</v>
      </c>
      <c r="Z52" s="56" t="str">
        <f t="shared" si="66"/>
        <v>)</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1:40" ht="26.5" outlineLevel="1" thickTop="1" thickBot="1" x14ac:dyDescent="0.55000000000000004">
      <c r="A53" s="73"/>
      <c r="B53" s="73"/>
      <c r="C53" s="73"/>
      <c r="D53" s="74"/>
      <c r="E53" s="74"/>
      <c r="F53" s="74"/>
      <c r="G53" s="74"/>
      <c r="H53" s="74"/>
      <c r="I53" s="74"/>
      <c r="J53" s="74"/>
      <c r="K53" s="74"/>
      <c r="L53" s="75" t="s">
        <v>993</v>
      </c>
      <c r="M53" s="56"/>
      <c r="N53" s="57"/>
      <c r="O53" s="58"/>
      <c r="P53" s="59"/>
      <c r="Q53" s="60"/>
      <c r="R53" s="61" t="str">
        <f t="shared" ref="R53:R63" si="79">IF(N53="Do",10,IF(N53="Re",22,IF(N53="Mi",20,IF(N53="Fa",20,IF(N53="Sol",14,IF(N53="La",20,IF(N53="Si",20,IF(N53="Do#",14,IF(N53="Fa#",15,IF(N53="Sol#",20,IF(N53="Si♭",17,"")))))))))))</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outlineLevel="1" thickTop="1" thickBot="1" x14ac:dyDescent="0.55000000000000004">
      <c r="C54" s="79" t="s">
        <v>995</v>
      </c>
      <c r="D54" s="80"/>
      <c r="E54" s="80"/>
      <c r="F54" s="80"/>
      <c r="G54" s="80"/>
      <c r="H54" s="80"/>
      <c r="I54" s="80"/>
      <c r="J54" s="80"/>
      <c r="K54" s="80"/>
      <c r="L54" s="81" t="s">
        <v>996</v>
      </c>
      <c r="M54" s="56" t="str">
        <f t="shared" ref="M54:M62" si="80">IF(N54="","","(")</f>
        <v/>
      </c>
      <c r="N54" s="57" t="str">
        <f t="shared" ref="N54:N62" si="81">IF(D54="","",D54)</f>
        <v/>
      </c>
      <c r="O54" s="58" t="str">
        <f t="shared" ref="O54:O62" si="82">IF(N54="","",",")</f>
        <v/>
      </c>
      <c r="P54" s="59" t="str">
        <f t="shared" ref="P54:P62" si="83">IF(E54="","",E54)</f>
        <v/>
      </c>
      <c r="Q54" s="60" t="str">
        <f t="shared" ref="Q54:Q62" si="84">IF(N54="","",",")</f>
        <v/>
      </c>
      <c r="R54" s="61" t="str">
        <f t="shared" si="79"/>
        <v/>
      </c>
      <c r="S54" s="56" t="str">
        <f t="shared" ref="S54:S62" si="85">IF(N54="","",")")</f>
        <v/>
      </c>
      <c r="T54" s="62" t="str">
        <f t="shared" ref="T54:T62" si="86">IF(U54="","","(")</f>
        <v/>
      </c>
      <c r="U54" s="63" t="str">
        <f t="shared" ref="U54:U62" si="87">IF(F54="","",F54)</f>
        <v/>
      </c>
      <c r="V54" s="64" t="str">
        <f t="shared" ref="V54:V62" si="88">IF(U54="","",",")</f>
        <v/>
      </c>
      <c r="W54" s="65" t="str">
        <f t="shared" ref="W54:W62" si="89">IF(G54="","",G54)</f>
        <v/>
      </c>
      <c r="X54" s="64" t="str">
        <f t="shared" ref="X54:X62" si="90">IF(U54="","",",")</f>
        <v/>
      </c>
      <c r="Y54" s="64" t="str">
        <f t="shared" ref="Y54:Y62" si="91">IF(U54="","",250)</f>
        <v/>
      </c>
      <c r="Z54" s="56" t="str">
        <f t="shared" ref="Z54:Z62" si="92">IF(U54="","",")")</f>
        <v/>
      </c>
      <c r="AA54" s="66" t="str">
        <f t="shared" ref="AA54:AA62" si="93">IF(AB54="","","(")</f>
        <v/>
      </c>
      <c r="AB54" s="57" t="str">
        <f t="shared" ref="AB54:AB62" si="94">IF(H54="","",H54)</f>
        <v/>
      </c>
      <c r="AC54" s="67" t="str">
        <f t="shared" ref="AC54:AC62" si="95">IF(AB54="","",",")</f>
        <v/>
      </c>
      <c r="AD54" s="59" t="str">
        <f t="shared" ref="AD54:AD62" si="96">IF(I54="","",I54)</f>
        <v/>
      </c>
      <c r="AE54" s="68" t="str">
        <f t="shared" ref="AE54:AE62" si="97">IF(AB54="","",",")</f>
        <v/>
      </c>
      <c r="AF54" s="61" t="str">
        <f t="shared" ref="AF54:AF62" si="98">IF(AB54="","",350)</f>
        <v/>
      </c>
      <c r="AG54" s="61" t="str">
        <f t="shared" ref="AG54:AG62" si="99">IF(AB54="","",")")</f>
        <v/>
      </c>
      <c r="AH54" s="69" t="str">
        <f t="shared" ref="AH54:AH62" si="100">IF(AI54="","","(")</f>
        <v/>
      </c>
      <c r="AI54" s="70" t="str">
        <f t="shared" ref="AI54:AI62" si="101">IF(J54="","",J54)</f>
        <v/>
      </c>
      <c r="AJ54" s="64" t="str">
        <f t="shared" ref="AJ54:AJ62" si="102">IF(AI54="","",",")</f>
        <v/>
      </c>
      <c r="AK54" s="64" t="str">
        <f t="shared" ref="AK54:AK62" si="103">IF(K54="","",K54)</f>
        <v/>
      </c>
      <c r="AL54" s="64" t="str">
        <f t="shared" ref="AL54:AL62" si="104">IF(AI54="","",",")</f>
        <v/>
      </c>
      <c r="AM54" s="64" t="str">
        <f t="shared" ref="AM54:AM62" si="105">IF(AI54="","",450)</f>
        <v/>
      </c>
      <c r="AN54" s="64" t="str">
        <f t="shared" ref="AN54:AN62" si="106">IF(AI54="","",")")</f>
        <v/>
      </c>
    </row>
    <row r="55" spans="1:40" ht="24.5" outlineLevel="1" thickTop="1" thickBot="1" x14ac:dyDescent="0.55000000000000004">
      <c r="B55" t="s">
        <v>997</v>
      </c>
      <c r="C55" s="82" t="s">
        <v>1116</v>
      </c>
      <c r="D55" s="83" t="s">
        <v>984</v>
      </c>
      <c r="E55" s="83" t="s">
        <v>1012</v>
      </c>
      <c r="F55" s="83" t="s">
        <v>1013</v>
      </c>
      <c r="G55" s="83"/>
      <c r="H55" s="83" t="s">
        <v>984</v>
      </c>
      <c r="I55" s="83" t="s">
        <v>1012</v>
      </c>
      <c r="J55" s="83" t="s">
        <v>1117</v>
      </c>
      <c r="K55" s="83"/>
      <c r="L55" s="84" t="str">
        <f>IF(C55="","",_xlfn.CONCAT("       triggerLine: ","""",C55,", ",M55:AN55,""", sC: ","""",B55,""", lines: ["))</f>
        <v xml:space="preserve">       triggerLine: "¡SEÑOR, AYÚDAME, SEÑOR ... \n... A NO DUDAR NUNCA DE TU AMOR., (Si,m,20)(La,,250)(Si,m,350)(Sol Fa#,,450)", sC: "ta as", lines: [</v>
      </c>
      <c r="M55" s="56" t="str">
        <f t="shared" si="80"/>
        <v>(</v>
      </c>
      <c r="N55" s="57" t="str">
        <f t="shared" si="81"/>
        <v>Si</v>
      </c>
      <c r="O55" s="58" t="str">
        <f t="shared" si="82"/>
        <v>,</v>
      </c>
      <c r="P55" s="59" t="str">
        <f t="shared" si="83"/>
        <v>m</v>
      </c>
      <c r="Q55" s="60" t="str">
        <f t="shared" si="84"/>
        <v>,</v>
      </c>
      <c r="R55" s="61">
        <f t="shared" si="79"/>
        <v>20</v>
      </c>
      <c r="S55" s="56" t="str">
        <f t="shared" si="85"/>
        <v>)</v>
      </c>
      <c r="T55" s="62" t="str">
        <f t="shared" si="86"/>
        <v>(</v>
      </c>
      <c r="U55" s="63" t="str">
        <f t="shared" si="87"/>
        <v>La</v>
      </c>
      <c r="V55" s="64" t="str">
        <f t="shared" si="88"/>
        <v>,</v>
      </c>
      <c r="W55" s="65" t="str">
        <f t="shared" si="89"/>
        <v/>
      </c>
      <c r="X55" s="64" t="str">
        <f t="shared" si="90"/>
        <v>,</v>
      </c>
      <c r="Y55" s="64">
        <f t="shared" si="91"/>
        <v>250</v>
      </c>
      <c r="Z55" s="56" t="str">
        <f t="shared" si="92"/>
        <v>)</v>
      </c>
      <c r="AA55" s="66" t="str">
        <f t="shared" si="93"/>
        <v>(</v>
      </c>
      <c r="AB55" s="57" t="str">
        <f t="shared" si="94"/>
        <v>Si</v>
      </c>
      <c r="AC55" s="67" t="str">
        <f t="shared" si="95"/>
        <v>,</v>
      </c>
      <c r="AD55" s="59" t="str">
        <f t="shared" si="96"/>
        <v>m</v>
      </c>
      <c r="AE55" s="68" t="str">
        <f t="shared" si="97"/>
        <v>,</v>
      </c>
      <c r="AF55" s="61">
        <f t="shared" si="98"/>
        <v>350</v>
      </c>
      <c r="AG55" s="61" t="str">
        <f t="shared" si="99"/>
        <v>)</v>
      </c>
      <c r="AH55" s="69" t="str">
        <f t="shared" si="100"/>
        <v>(</v>
      </c>
      <c r="AI55" s="70" t="str">
        <f t="shared" si="101"/>
        <v>Sol Fa#</v>
      </c>
      <c r="AJ55" s="64" t="str">
        <f t="shared" si="102"/>
        <v>,</v>
      </c>
      <c r="AK55" s="64" t="str">
        <f t="shared" si="103"/>
        <v/>
      </c>
      <c r="AL55" s="64" t="str">
        <f t="shared" si="104"/>
        <v>,</v>
      </c>
      <c r="AM55" s="64">
        <f t="shared" si="105"/>
        <v>450</v>
      </c>
      <c r="AN55" s="64" t="str">
        <f t="shared" si="106"/>
        <v>)</v>
      </c>
    </row>
    <row r="56" spans="1:40" ht="24.5" outlineLevel="1" thickTop="1" thickBot="1" x14ac:dyDescent="0.55000000000000004">
      <c r="B56" t="s">
        <v>999</v>
      </c>
      <c r="C56" s="85" t="s">
        <v>1092</v>
      </c>
      <c r="D56" s="86" t="s">
        <v>1013</v>
      </c>
      <c r="E56" s="86"/>
      <c r="F56" s="86" t="s">
        <v>984</v>
      </c>
      <c r="G56" s="86" t="s">
        <v>1012</v>
      </c>
      <c r="H56" s="87"/>
      <c r="I56" s="87"/>
      <c r="J56" s="87"/>
      <c r="K56" s="87"/>
      <c r="L56" s="88" t="str">
        <f t="shared" ref="L56:L61" si="107">IF(C56="","",_xlfn.CONCAT("            { line: ","""",C56,", ",M56:AN56,""", sC: ","""",B56,"""},"))</f>
        <v xml:space="preserve">            { line: "¡SEÑOR, AYÚDAME, SEÑOR!, (La,,20)(Si,m,250)", sC: "as"},</v>
      </c>
      <c r="M56" s="56" t="str">
        <f t="shared" si="80"/>
        <v>(</v>
      </c>
      <c r="N56" s="57" t="str">
        <f t="shared" si="81"/>
        <v>La</v>
      </c>
      <c r="O56" s="58" t="str">
        <f t="shared" si="82"/>
        <v>,</v>
      </c>
      <c r="P56" s="59" t="str">
        <f t="shared" si="83"/>
        <v/>
      </c>
      <c r="Q56" s="60" t="str">
        <f t="shared" si="84"/>
        <v>,</v>
      </c>
      <c r="R56" s="61">
        <f t="shared" si="79"/>
        <v>20</v>
      </c>
      <c r="S56" s="56" t="str">
        <f t="shared" si="85"/>
        <v>)</v>
      </c>
      <c r="T56" s="62" t="str">
        <f t="shared" si="86"/>
        <v>(</v>
      </c>
      <c r="U56" s="63" t="str">
        <f t="shared" si="87"/>
        <v>Si</v>
      </c>
      <c r="V56" s="64" t="str">
        <f t="shared" si="88"/>
        <v>,</v>
      </c>
      <c r="W56" s="65" t="str">
        <f t="shared" si="89"/>
        <v>m</v>
      </c>
      <c r="X56" s="64" t="str">
        <f t="shared" si="90"/>
        <v>,</v>
      </c>
      <c r="Y56" s="64">
        <f t="shared" si="91"/>
        <v>250</v>
      </c>
      <c r="Z56" s="56" t="str">
        <f t="shared" si="92"/>
        <v>)</v>
      </c>
      <c r="AA56" s="66" t="str">
        <f t="shared" si="93"/>
        <v/>
      </c>
      <c r="AB56" s="57" t="str">
        <f t="shared" si="94"/>
        <v/>
      </c>
      <c r="AC56" s="67" t="str">
        <f t="shared" si="95"/>
        <v/>
      </c>
      <c r="AD56" s="59" t="str">
        <f t="shared" si="96"/>
        <v/>
      </c>
      <c r="AE56" s="68" t="str">
        <f t="shared" si="97"/>
        <v/>
      </c>
      <c r="AF56" s="61" t="str">
        <f t="shared" si="98"/>
        <v/>
      </c>
      <c r="AG56" s="61" t="str">
        <f t="shared" si="99"/>
        <v/>
      </c>
      <c r="AH56" s="69" t="str">
        <f t="shared" si="100"/>
        <v/>
      </c>
      <c r="AI56" s="70" t="str">
        <f t="shared" si="101"/>
        <v/>
      </c>
      <c r="AJ56" s="64" t="str">
        <f t="shared" si="102"/>
        <v/>
      </c>
      <c r="AK56" s="64" t="str">
        <f t="shared" si="103"/>
        <v/>
      </c>
      <c r="AL56" s="64" t="str">
        <f t="shared" si="104"/>
        <v/>
      </c>
      <c r="AM56" s="64" t="str">
        <f t="shared" si="105"/>
        <v/>
      </c>
      <c r="AN56" s="64" t="str">
        <f t="shared" si="106"/>
        <v/>
      </c>
    </row>
    <row r="57" spans="1:40" ht="24.5" outlineLevel="1" thickTop="1" thickBot="1" x14ac:dyDescent="0.55000000000000004">
      <c r="B57" t="s">
        <v>999</v>
      </c>
      <c r="C57" s="85" t="s">
        <v>1093</v>
      </c>
      <c r="D57" s="86" t="s">
        <v>1094</v>
      </c>
      <c r="E57" s="86"/>
      <c r="F57" s="86"/>
      <c r="G57" s="86"/>
      <c r="H57" s="87"/>
      <c r="I57" s="87"/>
      <c r="J57" s="87"/>
      <c r="K57" s="87"/>
      <c r="L57" s="88" t="str">
        <f t="shared" si="107"/>
        <v xml:space="preserve">            { line: "A no dudar de Ti., (Fa#,,15)", sC: "as"},</v>
      </c>
      <c r="M57" s="56" t="str">
        <f t="shared" ref="M57" si="108">IF(N57="","","(")</f>
        <v>(</v>
      </c>
      <c r="N57" s="57" t="str">
        <f t="shared" ref="N57" si="109">IF(D57="","",D57)</f>
        <v>Fa#</v>
      </c>
      <c r="O57" s="58" t="str">
        <f t="shared" ref="O57" si="110">IF(N57="","",",")</f>
        <v>,</v>
      </c>
      <c r="P57" s="59" t="str">
        <f t="shared" ref="P57" si="111">IF(E57="","",E57)</f>
        <v/>
      </c>
      <c r="Q57" s="60" t="str">
        <f t="shared" ref="Q57" si="112">IF(N57="","",",")</f>
        <v>,</v>
      </c>
      <c r="R57" s="61">
        <f t="shared" ref="R57" si="113">IF(N57="Do",10,IF(N57="Re",22,IF(N57="Mi",20,IF(N57="Fa",20,IF(N57="Sol",14,IF(N57="La",20,IF(N57="Si",20,IF(N57="Do#",14,IF(N57="Fa#",15,IF(N57="Sol#",20,IF(N57="Si♭",17,"")))))))))))</f>
        <v>15</v>
      </c>
      <c r="S57" s="56" t="str">
        <f t="shared" ref="S57" si="114">IF(N57="","",")")</f>
        <v>)</v>
      </c>
      <c r="T57" s="62" t="str">
        <f t="shared" ref="T57" si="115">IF(U57="","","(")</f>
        <v/>
      </c>
      <c r="U57" s="63" t="str">
        <f t="shared" ref="U57" si="116">IF(F57="","",F57)</f>
        <v/>
      </c>
      <c r="V57" s="64" t="str">
        <f t="shared" ref="V57" si="117">IF(U57="","",",")</f>
        <v/>
      </c>
      <c r="W57" s="65" t="str">
        <f t="shared" ref="W57" si="118">IF(G57="","",G57)</f>
        <v/>
      </c>
      <c r="X57" s="64" t="str">
        <f t="shared" ref="X57" si="119">IF(U57="","",",")</f>
        <v/>
      </c>
      <c r="Y57" s="64" t="str">
        <f t="shared" ref="Y57" si="120">IF(U57="","",250)</f>
        <v/>
      </c>
      <c r="Z57" s="56" t="str">
        <f t="shared" ref="Z57" si="121">IF(U57="","",")")</f>
        <v/>
      </c>
      <c r="AA57" s="66" t="str">
        <f t="shared" ref="AA57" si="122">IF(AB57="","","(")</f>
        <v/>
      </c>
      <c r="AB57" s="57" t="str">
        <f t="shared" ref="AB57" si="123">IF(H57="","",H57)</f>
        <v/>
      </c>
      <c r="AC57" s="67" t="str">
        <f t="shared" ref="AC57" si="124">IF(AB57="","",",")</f>
        <v/>
      </c>
      <c r="AD57" s="59" t="str">
        <f t="shared" ref="AD57" si="125">IF(I57="","",I57)</f>
        <v/>
      </c>
      <c r="AE57" s="68" t="str">
        <f t="shared" ref="AE57" si="126">IF(AB57="","",",")</f>
        <v/>
      </c>
      <c r="AF57" s="61" t="str">
        <f t="shared" ref="AF57" si="127">IF(AB57="","",350)</f>
        <v/>
      </c>
      <c r="AG57" s="61" t="str">
        <f t="shared" ref="AG57" si="128">IF(AB57="","",")")</f>
        <v/>
      </c>
      <c r="AH57" s="69" t="str">
        <f t="shared" ref="AH57" si="129">IF(AI57="","","(")</f>
        <v/>
      </c>
      <c r="AI57" s="70" t="str">
        <f t="shared" ref="AI57" si="130">IF(J57="","",J57)</f>
        <v/>
      </c>
      <c r="AJ57" s="64" t="str">
        <f t="shared" ref="AJ57" si="131">IF(AI57="","",",")</f>
        <v/>
      </c>
      <c r="AK57" s="64" t="str">
        <f t="shared" ref="AK57" si="132">IF(K57="","",K57)</f>
        <v/>
      </c>
      <c r="AL57" s="64" t="str">
        <f t="shared" ref="AL57" si="133">IF(AI57="","",",")</f>
        <v/>
      </c>
      <c r="AM57" s="64" t="str">
        <f t="shared" ref="AM57" si="134">IF(AI57="","",450)</f>
        <v/>
      </c>
      <c r="AN57" s="64" t="str">
        <f t="shared" ref="AN57" si="135">IF(AI57="","",")")</f>
        <v/>
      </c>
    </row>
    <row r="58" spans="1:40" ht="24.5" outlineLevel="1" thickTop="1" thickBot="1" x14ac:dyDescent="0.55000000000000004">
      <c r="B58" t="s">
        <v>999</v>
      </c>
      <c r="C58" s="85" t="s">
        <v>1095</v>
      </c>
      <c r="D58" s="89"/>
      <c r="E58" s="89"/>
      <c r="F58" s="89"/>
      <c r="G58" s="89"/>
      <c r="H58" s="90"/>
      <c r="I58" s="90"/>
      <c r="J58" s="90"/>
      <c r="K58" s="90"/>
      <c r="L58" s="88" t="str">
        <f t="shared" si="107"/>
        <v xml:space="preserve">            { line: "A NO DUDAR DE TI., ", sC: "as"},</v>
      </c>
      <c r="M58" s="56" t="str">
        <f t="shared" si="80"/>
        <v/>
      </c>
      <c r="N58" s="57" t="str">
        <f t="shared" si="81"/>
        <v/>
      </c>
      <c r="O58" s="58" t="str">
        <f t="shared" si="82"/>
        <v/>
      </c>
      <c r="P58" s="59" t="str">
        <f t="shared" si="83"/>
        <v/>
      </c>
      <c r="Q58" s="60" t="str">
        <f t="shared" si="84"/>
        <v/>
      </c>
      <c r="R58" s="61" t="str">
        <f t="shared" si="79"/>
        <v/>
      </c>
      <c r="S58" s="56" t="str">
        <f t="shared" si="85"/>
        <v/>
      </c>
      <c r="T58" s="62" t="str">
        <f t="shared" si="86"/>
        <v/>
      </c>
      <c r="U58" s="63" t="str">
        <f t="shared" si="87"/>
        <v/>
      </c>
      <c r="V58" s="64" t="str">
        <f t="shared" si="88"/>
        <v/>
      </c>
      <c r="W58" s="65" t="str">
        <f t="shared" si="89"/>
        <v/>
      </c>
      <c r="X58" s="64" t="str">
        <f t="shared" si="90"/>
        <v/>
      </c>
      <c r="Y58" s="64" t="str">
        <f t="shared" si="91"/>
        <v/>
      </c>
      <c r="Z58" s="56" t="str">
        <f t="shared" si="92"/>
        <v/>
      </c>
      <c r="AA58" s="66" t="str">
        <f t="shared" si="93"/>
        <v/>
      </c>
      <c r="AB58" s="57" t="str">
        <f t="shared" si="94"/>
        <v/>
      </c>
      <c r="AC58" s="67" t="str">
        <f t="shared" si="95"/>
        <v/>
      </c>
      <c r="AD58" s="59" t="str">
        <f t="shared" si="96"/>
        <v/>
      </c>
      <c r="AE58" s="68" t="str">
        <f t="shared" si="97"/>
        <v/>
      </c>
      <c r="AF58" s="61" t="str">
        <f t="shared" si="98"/>
        <v/>
      </c>
      <c r="AG58" s="61" t="str">
        <f t="shared" si="99"/>
        <v/>
      </c>
      <c r="AH58" s="69" t="str">
        <f t="shared" si="100"/>
        <v/>
      </c>
      <c r="AI58" s="70" t="str">
        <f t="shared" si="101"/>
        <v/>
      </c>
      <c r="AJ58" s="64" t="str">
        <f t="shared" si="102"/>
        <v/>
      </c>
      <c r="AK58" s="64" t="str">
        <f t="shared" si="103"/>
        <v/>
      </c>
      <c r="AL58" s="64" t="str">
        <f t="shared" si="104"/>
        <v/>
      </c>
      <c r="AM58" s="64" t="str">
        <f t="shared" si="105"/>
        <v/>
      </c>
      <c r="AN58" s="64" t="str">
        <f t="shared" si="106"/>
        <v/>
      </c>
    </row>
    <row r="59" spans="1:40" ht="24.5" outlineLevel="1" thickTop="1" thickBot="1" x14ac:dyDescent="0.55000000000000004">
      <c r="B59" t="s">
        <v>999</v>
      </c>
      <c r="C59" s="85" t="s">
        <v>1091</v>
      </c>
      <c r="D59" s="86" t="s">
        <v>984</v>
      </c>
      <c r="E59" s="86" t="s">
        <v>1012</v>
      </c>
      <c r="F59" s="86" t="s">
        <v>1013</v>
      </c>
      <c r="G59" s="86"/>
      <c r="H59" s="87" t="s">
        <v>984</v>
      </c>
      <c r="I59" s="87" t="s">
        <v>1012</v>
      </c>
      <c r="J59" s="87"/>
      <c r="K59" s="87"/>
      <c r="L59" s="88" t="str">
        <f t="shared" si="107"/>
        <v xml:space="preserve">            { line: "¡Señor, ayúdame, Señor!, (Si,m,20)(La,,250)(Si,m,350)", sC: "as"},</v>
      </c>
      <c r="M59" s="56" t="str">
        <f t="shared" si="80"/>
        <v>(</v>
      </c>
      <c r="N59" s="57" t="str">
        <f t="shared" si="81"/>
        <v>Si</v>
      </c>
      <c r="O59" s="58" t="str">
        <f t="shared" si="82"/>
        <v>,</v>
      </c>
      <c r="P59" s="59" t="str">
        <f t="shared" si="83"/>
        <v>m</v>
      </c>
      <c r="Q59" s="60" t="str">
        <f t="shared" si="84"/>
        <v>,</v>
      </c>
      <c r="R59" s="61">
        <f t="shared" si="79"/>
        <v>20</v>
      </c>
      <c r="S59" s="56" t="str">
        <f t="shared" si="85"/>
        <v>)</v>
      </c>
      <c r="T59" s="62" t="str">
        <f t="shared" si="86"/>
        <v>(</v>
      </c>
      <c r="U59" s="63" t="str">
        <f t="shared" si="87"/>
        <v>La</v>
      </c>
      <c r="V59" s="64" t="str">
        <f t="shared" si="88"/>
        <v>,</v>
      </c>
      <c r="W59" s="65" t="str">
        <f t="shared" si="89"/>
        <v/>
      </c>
      <c r="X59" s="64" t="str">
        <f t="shared" si="90"/>
        <v>,</v>
      </c>
      <c r="Y59" s="64">
        <f t="shared" si="91"/>
        <v>250</v>
      </c>
      <c r="Z59" s="56" t="str">
        <f t="shared" si="92"/>
        <v>)</v>
      </c>
      <c r="AA59" s="66" t="str">
        <f t="shared" si="93"/>
        <v>(</v>
      </c>
      <c r="AB59" s="57" t="str">
        <f t="shared" si="94"/>
        <v>Si</v>
      </c>
      <c r="AC59" s="67" t="str">
        <f t="shared" si="95"/>
        <v>,</v>
      </c>
      <c r="AD59" s="59" t="str">
        <f t="shared" si="96"/>
        <v>m</v>
      </c>
      <c r="AE59" s="68" t="str">
        <f t="shared" si="97"/>
        <v>,</v>
      </c>
      <c r="AF59" s="61">
        <f t="shared" si="98"/>
        <v>350</v>
      </c>
      <c r="AG59" s="61" t="str">
        <f t="shared" si="99"/>
        <v>)</v>
      </c>
      <c r="AH59" s="69" t="str">
        <f t="shared" si="100"/>
        <v/>
      </c>
      <c r="AI59" s="70" t="str">
        <f t="shared" si="101"/>
        <v/>
      </c>
      <c r="AJ59" s="64" t="str">
        <f t="shared" si="102"/>
        <v/>
      </c>
      <c r="AK59" s="64" t="str">
        <f t="shared" si="103"/>
        <v/>
      </c>
      <c r="AL59" s="64" t="str">
        <f t="shared" si="104"/>
        <v/>
      </c>
      <c r="AM59" s="64" t="str">
        <f t="shared" si="105"/>
        <v/>
      </c>
      <c r="AN59" s="64" t="str">
        <f t="shared" si="106"/>
        <v/>
      </c>
    </row>
    <row r="60" spans="1:40" ht="24.5" outlineLevel="1" thickTop="1" thickBot="1" x14ac:dyDescent="0.55000000000000004">
      <c r="B60" t="s">
        <v>999</v>
      </c>
      <c r="C60" s="85" t="s">
        <v>1092</v>
      </c>
      <c r="D60" s="89" t="s">
        <v>1013</v>
      </c>
      <c r="E60" s="89"/>
      <c r="F60" s="89" t="s">
        <v>984</v>
      </c>
      <c r="G60" s="89" t="s">
        <v>1012</v>
      </c>
      <c r="H60" s="90"/>
      <c r="I60" s="90"/>
      <c r="J60" s="90"/>
      <c r="K60" s="90"/>
      <c r="L60" s="88" t="str">
        <f t="shared" si="107"/>
        <v xml:space="preserve">            { line: "¡SEÑOR, AYÚDAME, SEÑOR!, (La,,20)(Si,m,250)", sC: "as"},</v>
      </c>
      <c r="M60" s="56" t="str">
        <f t="shared" si="80"/>
        <v>(</v>
      </c>
      <c r="N60" s="57" t="str">
        <f t="shared" si="81"/>
        <v>La</v>
      </c>
      <c r="O60" s="58" t="str">
        <f t="shared" si="82"/>
        <v>,</v>
      </c>
      <c r="P60" s="59" t="str">
        <f t="shared" si="83"/>
        <v/>
      </c>
      <c r="Q60" s="60" t="str">
        <f t="shared" si="84"/>
        <v>,</v>
      </c>
      <c r="R60" s="61">
        <f t="shared" si="79"/>
        <v>20</v>
      </c>
      <c r="S60" s="56" t="str">
        <f t="shared" si="85"/>
        <v>)</v>
      </c>
      <c r="T60" s="62" t="str">
        <f t="shared" si="86"/>
        <v>(</v>
      </c>
      <c r="U60" s="63" t="str">
        <f t="shared" si="87"/>
        <v>Si</v>
      </c>
      <c r="V60" s="64" t="str">
        <f t="shared" si="88"/>
        <v>,</v>
      </c>
      <c r="W60" s="65" t="str">
        <f t="shared" si="89"/>
        <v>m</v>
      </c>
      <c r="X60" s="64" t="str">
        <f t="shared" si="90"/>
        <v>,</v>
      </c>
      <c r="Y60" s="64">
        <f t="shared" si="91"/>
        <v>250</v>
      </c>
      <c r="Z60" s="56" t="str">
        <f t="shared" si="92"/>
        <v>)</v>
      </c>
      <c r="AA60" s="66" t="str">
        <f t="shared" si="93"/>
        <v/>
      </c>
      <c r="AB60" s="57" t="str">
        <f t="shared" si="94"/>
        <v/>
      </c>
      <c r="AC60" s="67" t="str">
        <f t="shared" si="95"/>
        <v/>
      </c>
      <c r="AD60" s="59" t="str">
        <f t="shared" si="96"/>
        <v/>
      </c>
      <c r="AE60" s="68" t="str">
        <f t="shared" si="97"/>
        <v/>
      </c>
      <c r="AF60" s="61" t="str">
        <f t="shared" si="98"/>
        <v/>
      </c>
      <c r="AG60" s="61" t="str">
        <f t="shared" si="99"/>
        <v/>
      </c>
      <c r="AH60" s="69" t="str">
        <f t="shared" si="100"/>
        <v/>
      </c>
      <c r="AI60" s="70" t="str">
        <f t="shared" si="101"/>
        <v/>
      </c>
      <c r="AJ60" s="64" t="str">
        <f t="shared" si="102"/>
        <v/>
      </c>
      <c r="AK60" s="64" t="str">
        <f t="shared" si="103"/>
        <v/>
      </c>
      <c r="AL60" s="64" t="str">
        <f t="shared" si="104"/>
        <v/>
      </c>
      <c r="AM60" s="64" t="str">
        <f t="shared" si="105"/>
        <v/>
      </c>
      <c r="AN60" s="64" t="str">
        <f t="shared" si="106"/>
        <v/>
      </c>
    </row>
    <row r="61" spans="1:40" ht="24.5" outlineLevel="1" thickTop="1" thickBot="1" x14ac:dyDescent="0.55000000000000004">
      <c r="B61" t="s">
        <v>999</v>
      </c>
      <c r="C61" s="85" t="s">
        <v>1096</v>
      </c>
      <c r="D61" s="91" t="s">
        <v>1015</v>
      </c>
      <c r="E61" s="91"/>
      <c r="F61" s="91" t="s">
        <v>1094</v>
      </c>
      <c r="G61" s="91"/>
      <c r="H61" s="92"/>
      <c r="I61" s="92"/>
      <c r="J61" s="92"/>
      <c r="K61" s="92"/>
      <c r="L61" s="88" t="str">
        <f t="shared" si="107"/>
        <v xml:space="preserve">            { line: "A no dudar nunca de tu amor., (Sol,,14)(Fa#,,250)", sC: "as"},</v>
      </c>
      <c r="M61" s="56" t="str">
        <f t="shared" si="80"/>
        <v>(</v>
      </c>
      <c r="N61" s="57" t="str">
        <f t="shared" si="81"/>
        <v>Sol</v>
      </c>
      <c r="O61" s="58" t="str">
        <f t="shared" si="82"/>
        <v>,</v>
      </c>
      <c r="P61" s="59" t="str">
        <f t="shared" si="83"/>
        <v/>
      </c>
      <c r="Q61" s="60" t="str">
        <f t="shared" si="84"/>
        <v>,</v>
      </c>
      <c r="R61" s="61">
        <f t="shared" si="79"/>
        <v>14</v>
      </c>
      <c r="S61" s="56" t="str">
        <f t="shared" si="85"/>
        <v>)</v>
      </c>
      <c r="T61" s="62" t="str">
        <f t="shared" si="86"/>
        <v>(</v>
      </c>
      <c r="U61" s="63" t="str">
        <f t="shared" si="87"/>
        <v>Fa#</v>
      </c>
      <c r="V61" s="64" t="str">
        <f t="shared" si="88"/>
        <v>,</v>
      </c>
      <c r="W61" s="65" t="str">
        <f t="shared" si="89"/>
        <v/>
      </c>
      <c r="X61" s="64" t="str">
        <f t="shared" si="90"/>
        <v>,</v>
      </c>
      <c r="Y61" s="64">
        <f t="shared" si="91"/>
        <v>250</v>
      </c>
      <c r="Z61" s="56" t="str">
        <f t="shared" si="92"/>
        <v>)</v>
      </c>
      <c r="AA61" s="66" t="str">
        <f t="shared" si="93"/>
        <v/>
      </c>
      <c r="AB61" s="57" t="str">
        <f t="shared" si="94"/>
        <v/>
      </c>
      <c r="AC61" s="67" t="str">
        <f t="shared" si="95"/>
        <v/>
      </c>
      <c r="AD61" s="59" t="str">
        <f t="shared" si="96"/>
        <v/>
      </c>
      <c r="AE61" s="68" t="str">
        <f t="shared" si="97"/>
        <v/>
      </c>
      <c r="AF61" s="61" t="str">
        <f t="shared" si="98"/>
        <v/>
      </c>
      <c r="AG61" s="61" t="str">
        <f t="shared" si="99"/>
        <v/>
      </c>
      <c r="AH61" s="69" t="str">
        <f t="shared" si="100"/>
        <v/>
      </c>
      <c r="AI61" s="70" t="str">
        <f t="shared" si="101"/>
        <v/>
      </c>
      <c r="AJ61" s="64" t="str">
        <f t="shared" si="102"/>
        <v/>
      </c>
      <c r="AK61" s="64" t="str">
        <f t="shared" si="103"/>
        <v/>
      </c>
      <c r="AL61" s="64" t="str">
        <f t="shared" si="104"/>
        <v/>
      </c>
      <c r="AM61" s="64" t="str">
        <f t="shared" si="105"/>
        <v/>
      </c>
      <c r="AN61" s="64" t="str">
        <f t="shared" si="106"/>
        <v/>
      </c>
    </row>
    <row r="62" spans="1:40" ht="24.5" outlineLevel="1" thickTop="1" thickBot="1" x14ac:dyDescent="0.55000000000000004">
      <c r="B62" t="s">
        <v>999</v>
      </c>
      <c r="C62" s="93" t="s">
        <v>1097</v>
      </c>
      <c r="D62" s="83" t="s">
        <v>1015</v>
      </c>
      <c r="E62" s="83"/>
      <c r="F62" s="83" t="s">
        <v>1094</v>
      </c>
      <c r="G62" s="83"/>
      <c r="H62" s="83"/>
      <c r="I62" s="83"/>
      <c r="J62" s="83"/>
      <c r="K62" s="83"/>
      <c r="L62" s="94" t="str">
        <f>IF(C62="","",_xlfn.CONCAT("            { line: ","""",C62,", ",M62:AN62,""", sC: ","""",B62,"""},  ]},"))</f>
        <v xml:space="preserve">            { line: "A NO DUDAR NUNCA DE TU AMOR., (Sol,,14)(Fa#,,250)", sC: "as"},  ]},</v>
      </c>
      <c r="M62" s="56" t="str">
        <f t="shared" si="80"/>
        <v>(</v>
      </c>
      <c r="N62" s="57" t="str">
        <f t="shared" si="81"/>
        <v>Sol</v>
      </c>
      <c r="O62" s="58" t="str">
        <f t="shared" si="82"/>
        <v>,</v>
      </c>
      <c r="P62" s="59" t="str">
        <f t="shared" si="83"/>
        <v/>
      </c>
      <c r="Q62" s="60" t="str">
        <f t="shared" si="84"/>
        <v>,</v>
      </c>
      <c r="R62" s="61">
        <f t="shared" si="79"/>
        <v>14</v>
      </c>
      <c r="S62" s="56" t="str">
        <f t="shared" si="85"/>
        <v>)</v>
      </c>
      <c r="T62" s="62" t="str">
        <f t="shared" si="86"/>
        <v>(</v>
      </c>
      <c r="U62" s="63" t="str">
        <f t="shared" si="87"/>
        <v>Fa#</v>
      </c>
      <c r="V62" s="64" t="str">
        <f t="shared" si="88"/>
        <v>,</v>
      </c>
      <c r="W62" s="65" t="str">
        <f t="shared" si="89"/>
        <v/>
      </c>
      <c r="X62" s="64" t="str">
        <f t="shared" si="90"/>
        <v>,</v>
      </c>
      <c r="Y62" s="64">
        <f t="shared" si="91"/>
        <v>250</v>
      </c>
      <c r="Z62" s="56" t="str">
        <f t="shared" si="92"/>
        <v>)</v>
      </c>
      <c r="AA62" s="66" t="str">
        <f t="shared" si="93"/>
        <v/>
      </c>
      <c r="AB62" s="57" t="str">
        <f t="shared" si="94"/>
        <v/>
      </c>
      <c r="AC62" s="67" t="str">
        <f t="shared" si="95"/>
        <v/>
      </c>
      <c r="AD62" s="59" t="str">
        <f t="shared" si="96"/>
        <v/>
      </c>
      <c r="AE62" s="68" t="str">
        <f t="shared" si="97"/>
        <v/>
      </c>
      <c r="AF62" s="61" t="str">
        <f t="shared" si="98"/>
        <v/>
      </c>
      <c r="AG62" s="61" t="str">
        <f t="shared" si="99"/>
        <v/>
      </c>
      <c r="AH62" s="69" t="str">
        <f t="shared" si="100"/>
        <v/>
      </c>
      <c r="AI62" s="70" t="str">
        <f t="shared" si="101"/>
        <v/>
      </c>
      <c r="AJ62" s="64" t="str">
        <f t="shared" si="102"/>
        <v/>
      </c>
      <c r="AK62" s="64" t="str">
        <f t="shared" si="103"/>
        <v/>
      </c>
      <c r="AL62" s="64" t="str">
        <f t="shared" si="104"/>
        <v/>
      </c>
      <c r="AM62" s="64" t="str">
        <f t="shared" si="105"/>
        <v/>
      </c>
      <c r="AN62" s="64" t="str">
        <f t="shared" si="106"/>
        <v/>
      </c>
    </row>
    <row r="63" spans="1:40" ht="26.5" outlineLevel="1"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79"/>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outlineLevel="1" thickTop="1" thickBot="1" x14ac:dyDescent="0.55000000000000004">
      <c r="B64" t="s">
        <v>997</v>
      </c>
      <c r="C64" s="113" t="s">
        <v>1110</v>
      </c>
      <c r="D64" s="112" t="s">
        <v>1029</v>
      </c>
      <c r="E64" s="52"/>
      <c r="F64" s="53" t="s">
        <v>1013</v>
      </c>
      <c r="G64" s="53"/>
      <c r="H64" s="52"/>
      <c r="I64" s="52"/>
      <c r="J64" s="54"/>
      <c r="K64" s="54"/>
      <c r="L64" s="55" t="str">
        <f t="shared" si="57"/>
        <v xml:space="preserve">            { line: "Y EN ESTA LLAMA DE TU AMOR OSCURA,, (Re,,22)(La,,250)", sC: "ta as"},</v>
      </c>
      <c r="M64" s="56" t="str">
        <f t="shared" si="58"/>
        <v>(</v>
      </c>
      <c r="N64" s="57" t="str">
        <f t="shared" si="2"/>
        <v>Re</v>
      </c>
      <c r="O64" s="58" t="str">
        <f t="shared" si="59"/>
        <v>,</v>
      </c>
      <c r="P64" s="59" t="str">
        <f t="shared" si="4"/>
        <v/>
      </c>
      <c r="Q64" s="60" t="str">
        <f t="shared" si="60"/>
        <v>,</v>
      </c>
      <c r="R64" s="61">
        <f t="shared" si="6"/>
        <v>22</v>
      </c>
      <c r="S64" s="56" t="str">
        <f t="shared" si="61"/>
        <v>)</v>
      </c>
      <c r="T64" s="62" t="str">
        <f t="shared" si="62"/>
        <v>(</v>
      </c>
      <c r="U64" s="63" t="str">
        <f t="shared" si="9"/>
        <v>La</v>
      </c>
      <c r="V64" s="64" t="str">
        <f t="shared" si="63"/>
        <v>,</v>
      </c>
      <c r="W64" s="65" t="str">
        <f t="shared" si="11"/>
        <v/>
      </c>
      <c r="X64" s="64" t="str">
        <f t="shared" si="64"/>
        <v>,</v>
      </c>
      <c r="Y64" s="64">
        <f t="shared" si="65"/>
        <v>250</v>
      </c>
      <c r="Z64" s="56" t="str">
        <f t="shared" si="66"/>
        <v>)</v>
      </c>
      <c r="AA64" s="66" t="str">
        <f t="shared" si="67"/>
        <v/>
      </c>
      <c r="AB64" s="57" t="str">
        <f t="shared" si="16"/>
        <v/>
      </c>
      <c r="AC64" s="67" t="str">
        <f t="shared" si="68"/>
        <v/>
      </c>
      <c r="AD64" s="59" t="str">
        <f t="shared" si="69"/>
        <v/>
      </c>
      <c r="AE64" s="68" t="str">
        <f t="shared" si="70"/>
        <v/>
      </c>
      <c r="AF64" s="61" t="str">
        <f t="shared" si="71"/>
        <v/>
      </c>
      <c r="AG64" s="61" t="str">
        <f t="shared" si="72"/>
        <v/>
      </c>
      <c r="AH64" s="69" t="str">
        <f t="shared" si="73"/>
        <v/>
      </c>
      <c r="AI64" s="70" t="str">
        <f t="shared" si="23"/>
        <v/>
      </c>
      <c r="AJ64" s="64" t="str">
        <f t="shared" si="74"/>
        <v/>
      </c>
      <c r="AK64" s="64" t="str">
        <f t="shared" si="75"/>
        <v/>
      </c>
      <c r="AL64" s="64" t="str">
        <f t="shared" si="76"/>
        <v/>
      </c>
      <c r="AM64" s="64" t="str">
        <f t="shared" si="77"/>
        <v/>
      </c>
      <c r="AN64" s="64" t="str">
        <f t="shared" si="78"/>
        <v/>
      </c>
    </row>
    <row r="65" spans="1:40" ht="24.5" outlineLevel="1" thickTop="1" thickBot="1" x14ac:dyDescent="0.55000000000000004">
      <c r="B65" t="s">
        <v>999</v>
      </c>
      <c r="C65" s="113" t="s">
        <v>1111</v>
      </c>
      <c r="D65" s="112"/>
      <c r="E65" s="52"/>
      <c r="F65" s="53"/>
      <c r="G65" s="53"/>
      <c r="H65" s="52"/>
      <c r="I65" s="52"/>
      <c r="J65" s="54"/>
      <c r="K65" s="54"/>
      <c r="L65" s="55" t="str">
        <f t="shared" si="57"/>
        <v xml:space="preserve">            { line: "EN ESTA TELA QUE ENVUELVE MI ALMA, ", sC: "as"},</v>
      </c>
      <c r="M65" s="56" t="str">
        <f t="shared" si="58"/>
        <v/>
      </c>
      <c r="N65" s="57" t="str">
        <f t="shared" si="2"/>
        <v/>
      </c>
      <c r="O65" s="58" t="str">
        <f t="shared" si="59"/>
        <v/>
      </c>
      <c r="P65" s="59" t="str">
        <f t="shared" si="4"/>
        <v/>
      </c>
      <c r="Q65" s="60" t="str">
        <f t="shared" si="60"/>
        <v/>
      </c>
      <c r="R65" s="61" t="str">
        <f t="shared" si="6"/>
        <v/>
      </c>
      <c r="S65" s="56" t="str">
        <f t="shared" si="61"/>
        <v/>
      </c>
      <c r="T65" s="62" t="str">
        <f t="shared" si="62"/>
        <v/>
      </c>
      <c r="U65" s="63" t="str">
        <f t="shared" si="9"/>
        <v/>
      </c>
      <c r="V65" s="64" t="str">
        <f t="shared" si="63"/>
        <v/>
      </c>
      <c r="W65" s="65" t="str">
        <f t="shared" si="11"/>
        <v/>
      </c>
      <c r="X65" s="64" t="str">
        <f t="shared" si="64"/>
        <v/>
      </c>
      <c r="Y65" s="64" t="str">
        <f t="shared" si="65"/>
        <v/>
      </c>
      <c r="Z65" s="56" t="str">
        <f t="shared" si="66"/>
        <v/>
      </c>
      <c r="AA65" s="66" t="str">
        <f t="shared" si="67"/>
        <v/>
      </c>
      <c r="AB65" s="57" t="str">
        <f t="shared" si="16"/>
        <v/>
      </c>
      <c r="AC65" s="67" t="str">
        <f t="shared" si="68"/>
        <v/>
      </c>
      <c r="AD65" s="59" t="str">
        <f t="shared" si="69"/>
        <v/>
      </c>
      <c r="AE65" s="68" t="str">
        <f t="shared" si="70"/>
        <v/>
      </c>
      <c r="AF65" s="61" t="str">
        <f t="shared" si="71"/>
        <v/>
      </c>
      <c r="AG65" s="61" t="str">
        <f t="shared" si="72"/>
        <v/>
      </c>
      <c r="AH65" s="69" t="str">
        <f t="shared" si="73"/>
        <v/>
      </c>
      <c r="AI65" s="70" t="str">
        <f t="shared" si="23"/>
        <v/>
      </c>
      <c r="AJ65" s="64" t="str">
        <f t="shared" si="74"/>
        <v/>
      </c>
      <c r="AK65" s="64" t="str">
        <f t="shared" si="75"/>
        <v/>
      </c>
      <c r="AL65" s="64" t="str">
        <f t="shared" si="76"/>
        <v/>
      </c>
      <c r="AM65" s="64" t="str">
        <f t="shared" si="77"/>
        <v/>
      </c>
      <c r="AN65" s="64" t="str">
        <f t="shared" si="78"/>
        <v/>
      </c>
    </row>
    <row r="66" spans="1:40" ht="24.5" outlineLevel="1" thickTop="1" thickBot="1" x14ac:dyDescent="0.55000000000000004">
      <c r="B66" t="s">
        <v>999</v>
      </c>
      <c r="C66" s="113" t="s">
        <v>1112</v>
      </c>
      <c r="D66" s="112" t="s">
        <v>1029</v>
      </c>
      <c r="E66" s="52"/>
      <c r="F66" s="53"/>
      <c r="G66" s="53"/>
      <c r="H66" s="52"/>
      <c r="I66" s="52"/>
      <c r="J66" s="54"/>
      <c r="K66" s="54"/>
      <c r="L66" s="55" t="str">
        <f t="shared" si="57"/>
        <v xml:space="preserve">            { line: "Y LA SOFOCA,, (Re,,22)", sC: "as"},</v>
      </c>
      <c r="M66" s="56" t="str">
        <f t="shared" si="58"/>
        <v>(</v>
      </c>
      <c r="N66" s="57" t="str">
        <f t="shared" si="2"/>
        <v>Re</v>
      </c>
      <c r="O66" s="58" t="str">
        <f t="shared" si="59"/>
        <v>,</v>
      </c>
      <c r="P66" s="59" t="str">
        <f t="shared" si="4"/>
        <v/>
      </c>
      <c r="Q66" s="60" t="str">
        <f t="shared" si="60"/>
        <v>,</v>
      </c>
      <c r="R66" s="61">
        <f t="shared" si="6"/>
        <v>22</v>
      </c>
      <c r="S66" s="56" t="str">
        <f t="shared" si="61"/>
        <v>)</v>
      </c>
      <c r="T66" s="62" t="str">
        <f t="shared" si="62"/>
        <v/>
      </c>
      <c r="U66" s="63" t="str">
        <f t="shared" si="9"/>
        <v/>
      </c>
      <c r="V66" s="64" t="str">
        <f t="shared" si="63"/>
        <v/>
      </c>
      <c r="W66" s="65" t="str">
        <f t="shared" si="11"/>
        <v/>
      </c>
      <c r="X66" s="64" t="str">
        <f t="shared" si="64"/>
        <v/>
      </c>
      <c r="Y66" s="64" t="str">
        <f t="shared" si="65"/>
        <v/>
      </c>
      <c r="Z66" s="56" t="str">
        <f t="shared" si="66"/>
        <v/>
      </c>
      <c r="AA66" s="66" t="str">
        <f t="shared" si="67"/>
        <v/>
      </c>
      <c r="AB66" s="57" t="str">
        <f t="shared" si="16"/>
        <v/>
      </c>
      <c r="AC66" s="67" t="str">
        <f t="shared" si="68"/>
        <v/>
      </c>
      <c r="AD66" s="59" t="str">
        <f t="shared" si="69"/>
        <v/>
      </c>
      <c r="AE66" s="68" t="str">
        <f t="shared" si="70"/>
        <v/>
      </c>
      <c r="AF66" s="61" t="str">
        <f t="shared" si="71"/>
        <v/>
      </c>
      <c r="AG66" s="61" t="str">
        <f t="shared" si="72"/>
        <v/>
      </c>
      <c r="AH66" s="69" t="str">
        <f t="shared" si="73"/>
        <v/>
      </c>
      <c r="AI66" s="70" t="str">
        <f t="shared" si="23"/>
        <v/>
      </c>
      <c r="AJ66" s="64" t="str">
        <f t="shared" si="74"/>
        <v/>
      </c>
      <c r="AK66" s="64" t="str">
        <f t="shared" si="75"/>
        <v/>
      </c>
      <c r="AL66" s="64" t="str">
        <f t="shared" si="76"/>
        <v/>
      </c>
      <c r="AM66" s="64" t="str">
        <f t="shared" si="77"/>
        <v/>
      </c>
      <c r="AN66" s="64" t="str">
        <f t="shared" si="78"/>
        <v/>
      </c>
    </row>
    <row r="67" spans="1:40" ht="24.5" outlineLevel="1" thickTop="1" thickBot="1" x14ac:dyDescent="0.55000000000000004">
      <c r="B67" t="s">
        <v>999</v>
      </c>
      <c r="C67" s="113" t="s">
        <v>1113</v>
      </c>
      <c r="D67" s="112" t="s">
        <v>1015</v>
      </c>
      <c r="E67" s="52"/>
      <c r="F67" s="53" t="s">
        <v>1094</v>
      </c>
      <c r="G67" s="53"/>
      <c r="H67" s="52"/>
      <c r="I67" s="52"/>
      <c r="J67" s="54"/>
      <c r="K67" s="54"/>
      <c r="L67" s="55" t="str">
        <f t="shared" si="57"/>
        <v xml:space="preserve">            { line: "SIENTO MI CORAZÓN QUE SE DISLOCA,, (Sol,,14)(Fa#,,250)", sC: "as"},</v>
      </c>
      <c r="M67" s="56" t="str">
        <f t="shared" si="58"/>
        <v>(</v>
      </c>
      <c r="N67" s="57" t="str">
        <f t="shared" si="2"/>
        <v>Sol</v>
      </c>
      <c r="O67" s="58" t="str">
        <f t="shared" si="59"/>
        <v>,</v>
      </c>
      <c r="P67" s="59" t="str">
        <f t="shared" si="4"/>
        <v/>
      </c>
      <c r="Q67" s="60" t="str">
        <f t="shared" si="60"/>
        <v>,</v>
      </c>
      <c r="R67" s="61">
        <f t="shared" si="6"/>
        <v>14</v>
      </c>
      <c r="S67" s="56" t="str">
        <f t="shared" si="61"/>
        <v>)</v>
      </c>
      <c r="T67" s="62" t="str">
        <f t="shared" si="62"/>
        <v>(</v>
      </c>
      <c r="U67" s="63" t="str">
        <f t="shared" si="9"/>
        <v>Fa#</v>
      </c>
      <c r="V67" s="64" t="str">
        <f t="shared" si="63"/>
        <v>,</v>
      </c>
      <c r="W67" s="65" t="str">
        <f t="shared" si="11"/>
        <v/>
      </c>
      <c r="X67" s="64" t="str">
        <f t="shared" si="64"/>
        <v>,</v>
      </c>
      <c r="Y67" s="64">
        <f t="shared" si="65"/>
        <v>250</v>
      </c>
      <c r="Z67" s="56" t="str">
        <f t="shared" si="66"/>
        <v>)</v>
      </c>
      <c r="AA67" s="66" t="str">
        <f t="shared" si="67"/>
        <v/>
      </c>
      <c r="AB67" s="57" t="str">
        <f t="shared" si="16"/>
        <v/>
      </c>
      <c r="AC67" s="67" t="str">
        <f t="shared" si="68"/>
        <v/>
      </c>
      <c r="AD67" s="59" t="str">
        <f t="shared" si="69"/>
        <v/>
      </c>
      <c r="AE67" s="68" t="str">
        <f t="shared" si="70"/>
        <v/>
      </c>
      <c r="AF67" s="61" t="str">
        <f t="shared" si="71"/>
        <v/>
      </c>
      <c r="AG67" s="61" t="str">
        <f t="shared" si="72"/>
        <v/>
      </c>
      <c r="AH67" s="69" t="str">
        <f t="shared" si="73"/>
        <v/>
      </c>
      <c r="AI67" s="70" t="str">
        <f t="shared" si="23"/>
        <v/>
      </c>
      <c r="AJ67" s="64" t="str">
        <f t="shared" si="74"/>
        <v/>
      </c>
      <c r="AK67" s="64" t="str">
        <f t="shared" si="75"/>
        <v/>
      </c>
      <c r="AL67" s="64" t="str">
        <f t="shared" si="76"/>
        <v/>
      </c>
      <c r="AM67" s="64" t="str">
        <f t="shared" si="77"/>
        <v/>
      </c>
      <c r="AN67" s="64" t="str">
        <f t="shared" si="78"/>
        <v/>
      </c>
    </row>
    <row r="68" spans="1:40" ht="24.5" outlineLevel="1" thickTop="1" thickBot="1" x14ac:dyDescent="0.55000000000000004">
      <c r="B68" t="s">
        <v>999</v>
      </c>
      <c r="C68" s="113" t="s">
        <v>1114</v>
      </c>
      <c r="D68" s="112" t="s">
        <v>1015</v>
      </c>
      <c r="E68" s="52"/>
      <c r="F68" s="53" t="s">
        <v>1094</v>
      </c>
      <c r="G68" s="53"/>
      <c r="H68" s="52"/>
      <c r="I68" s="52"/>
      <c r="J68" s="54"/>
      <c r="K68" s="54"/>
      <c r="L68" s="55" t="str">
        <f t="shared" si="57"/>
        <v xml:space="preserve">            { line: "QUE SE ABRE Y SE DERRAMA, (Sol,,14)(Fa#,,250)", sC: "as"},</v>
      </c>
      <c r="M68" s="56" t="str">
        <f t="shared" si="58"/>
        <v>(</v>
      </c>
      <c r="N68" s="57" t="str">
        <f t="shared" si="2"/>
        <v>Sol</v>
      </c>
      <c r="O68" s="58" t="str">
        <f t="shared" si="59"/>
        <v>,</v>
      </c>
      <c r="P68" s="59" t="str">
        <f t="shared" si="4"/>
        <v/>
      </c>
      <c r="Q68" s="60" t="str">
        <f t="shared" si="60"/>
        <v>,</v>
      </c>
      <c r="R68" s="61">
        <f t="shared" si="6"/>
        <v>14</v>
      </c>
      <c r="S68" s="56" t="str">
        <f t="shared" si="61"/>
        <v>)</v>
      </c>
      <c r="T68" s="62" t="str">
        <f t="shared" si="62"/>
        <v>(</v>
      </c>
      <c r="U68" s="63" t="str">
        <f t="shared" si="9"/>
        <v>Fa#</v>
      </c>
      <c r="V68" s="64" t="str">
        <f t="shared" si="63"/>
        <v>,</v>
      </c>
      <c r="W68" s="65" t="str">
        <f t="shared" si="11"/>
        <v/>
      </c>
      <c r="X68" s="64" t="str">
        <f t="shared" si="64"/>
        <v>,</v>
      </c>
      <c r="Y68" s="64">
        <f t="shared" si="65"/>
        <v>250</v>
      </c>
      <c r="Z68" s="56" t="str">
        <f t="shared" si="66"/>
        <v>)</v>
      </c>
      <c r="AA68" s="66" t="str">
        <f t="shared" si="67"/>
        <v/>
      </c>
      <c r="AB68" s="57" t="str">
        <f t="shared" si="16"/>
        <v/>
      </c>
      <c r="AC68" s="67" t="str">
        <f t="shared" si="68"/>
        <v/>
      </c>
      <c r="AD68" s="59" t="str">
        <f t="shared" si="69"/>
        <v/>
      </c>
      <c r="AE68" s="68" t="str">
        <f t="shared" si="70"/>
        <v/>
      </c>
      <c r="AF68" s="61" t="str">
        <f t="shared" si="71"/>
        <v/>
      </c>
      <c r="AG68" s="61" t="str">
        <f t="shared" si="72"/>
        <v/>
      </c>
      <c r="AH68" s="69" t="str">
        <f t="shared" si="73"/>
        <v/>
      </c>
      <c r="AI68" s="70" t="str">
        <f t="shared" si="23"/>
        <v/>
      </c>
      <c r="AJ68" s="64" t="str">
        <f t="shared" si="74"/>
        <v/>
      </c>
      <c r="AK68" s="64" t="str">
        <f t="shared" si="75"/>
        <v/>
      </c>
      <c r="AL68" s="64" t="str">
        <f t="shared" si="76"/>
        <v/>
      </c>
      <c r="AM68" s="64" t="str">
        <f t="shared" si="77"/>
        <v/>
      </c>
      <c r="AN68" s="64" t="str">
        <f t="shared" si="78"/>
        <v/>
      </c>
    </row>
    <row r="69" spans="1:40" ht="24.5" outlineLevel="1" thickTop="1" thickBot="1" x14ac:dyDescent="0.55000000000000004">
      <c r="B69" t="s">
        <v>999</v>
      </c>
      <c r="C69" s="113" t="s">
        <v>1115</v>
      </c>
      <c r="D69" s="112" t="s">
        <v>1011</v>
      </c>
      <c r="E69" s="52" t="s">
        <v>1012</v>
      </c>
      <c r="F69" s="53" t="s">
        <v>1094</v>
      </c>
      <c r="G69" s="53"/>
      <c r="H69" s="52"/>
      <c r="I69" s="52"/>
      <c r="J69" s="54"/>
      <c r="K69" s="54"/>
      <c r="L69" s="78" t="str">
        <f t="shared" si="57"/>
        <v xml:space="preserve">            { line: "COMO AGUA QUE INUNDA TU JARDÍN., (Mi,m,20)(Fa#,,250)", sC: "as"},</v>
      </c>
      <c r="M69" s="56" t="str">
        <f t="shared" si="58"/>
        <v>(</v>
      </c>
      <c r="N69" s="57" t="str">
        <f t="shared" si="2"/>
        <v>Mi</v>
      </c>
      <c r="O69" s="58" t="str">
        <f t="shared" si="59"/>
        <v>,</v>
      </c>
      <c r="P69" s="59" t="str">
        <f t="shared" si="4"/>
        <v>m</v>
      </c>
      <c r="Q69" s="60" t="str">
        <f t="shared" si="60"/>
        <v>,</v>
      </c>
      <c r="R69" s="61">
        <f t="shared" si="6"/>
        <v>20</v>
      </c>
      <c r="S69" s="56" t="str">
        <f t="shared" si="61"/>
        <v>)</v>
      </c>
      <c r="T69" s="62" t="str">
        <f t="shared" si="62"/>
        <v>(</v>
      </c>
      <c r="U69" s="63" t="str">
        <f t="shared" si="9"/>
        <v>Fa#</v>
      </c>
      <c r="V69" s="64" t="str">
        <f t="shared" si="63"/>
        <v>,</v>
      </c>
      <c r="W69" s="65" t="str">
        <f t="shared" si="11"/>
        <v/>
      </c>
      <c r="X69" s="64" t="str">
        <f t="shared" si="64"/>
        <v>,</v>
      </c>
      <c r="Y69" s="64">
        <f t="shared" si="65"/>
        <v>250</v>
      </c>
      <c r="Z69" s="56" t="str">
        <f t="shared" si="66"/>
        <v>)</v>
      </c>
      <c r="AA69" s="66" t="str">
        <f t="shared" si="67"/>
        <v/>
      </c>
      <c r="AB69" s="57" t="str">
        <f t="shared" si="16"/>
        <v/>
      </c>
      <c r="AC69" s="67" t="str">
        <f t="shared" si="68"/>
        <v/>
      </c>
      <c r="AD69" s="59" t="str">
        <f t="shared" si="69"/>
        <v/>
      </c>
      <c r="AE69" s="68" t="str">
        <f t="shared" si="70"/>
        <v/>
      </c>
      <c r="AF69" s="61" t="str">
        <f t="shared" si="71"/>
        <v/>
      </c>
      <c r="AG69" s="61" t="str">
        <f t="shared" si="72"/>
        <v/>
      </c>
      <c r="AH69" s="69" t="str">
        <f t="shared" si="73"/>
        <v/>
      </c>
      <c r="AI69" s="70" t="str">
        <f t="shared" si="23"/>
        <v/>
      </c>
      <c r="AJ69" s="64" t="str">
        <f t="shared" si="74"/>
        <v/>
      </c>
      <c r="AK69" s="64" t="str">
        <f t="shared" si="75"/>
        <v/>
      </c>
      <c r="AL69" s="64" t="str">
        <f t="shared" si="76"/>
        <v/>
      </c>
      <c r="AM69" s="64" t="str">
        <f t="shared" si="77"/>
        <v/>
      </c>
      <c r="AN69" s="64" t="str">
        <f t="shared" si="78"/>
        <v/>
      </c>
    </row>
    <row r="70" spans="1:40" ht="24" customHeight="1" thickTop="1" x14ac:dyDescent="0.6">
      <c r="A70" s="95"/>
      <c r="B70" s="95"/>
      <c r="C70" s="95"/>
      <c r="D70" s="95"/>
      <c r="E70" s="95"/>
      <c r="F70" s="95"/>
      <c r="G70" s="95"/>
      <c r="H70" s="95"/>
      <c r="I70" s="95"/>
      <c r="J70" s="95"/>
      <c r="K70" s="95"/>
      <c r="L70" s="99" t="str">
        <f ca="1">_xlfn.CONCAT("]}, // ULTIMA LINEA DEL CANTO: ",L1)</f>
        <v>]}, // ULTIMA LINEA DEL CANTO: SEÑOR, AYÚDAME A NO DUDAR DE TI</v>
      </c>
      <c r="M70" s="95"/>
    </row>
    <row r="71" spans="1:40" ht="20.5" x14ac:dyDescent="0.35">
      <c r="L71" s="100" t="s">
        <v>1008</v>
      </c>
      <c r="M71" s="101"/>
    </row>
    <row r="72" spans="1:40" ht="15" hidden="1" outlineLevel="1" thickBot="1" x14ac:dyDescent="0.4">
      <c r="M72" s="101"/>
    </row>
    <row r="73" spans="1:40" ht="26.5" hidden="1" outlineLevel="1" thickTop="1" thickBot="1" x14ac:dyDescent="0.55000000000000004">
      <c r="A73" s="73"/>
      <c r="B73" s="73"/>
      <c r="C73" s="73"/>
      <c r="D73" s="74"/>
      <c r="E73" s="74"/>
      <c r="F73" s="74"/>
      <c r="G73" s="74"/>
      <c r="H73" s="74"/>
      <c r="I73" s="74"/>
      <c r="J73" s="74"/>
      <c r="K73" s="74"/>
      <c r="L73" s="75" t="s">
        <v>993</v>
      </c>
      <c r="M73" s="56"/>
      <c r="N73" s="57"/>
      <c r="O73" s="58"/>
      <c r="P73" s="59"/>
      <c r="Q73" s="60"/>
      <c r="R73" s="61" t="str">
        <f t="shared" ref="R73:R82" si="136">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5" hidden="1" outlineLevel="1" thickTop="1" thickBot="1" x14ac:dyDescent="0.55000000000000004">
      <c r="C74" s="79" t="s">
        <v>995</v>
      </c>
      <c r="D74" s="80"/>
      <c r="E74" s="80"/>
      <c r="F74" s="80"/>
      <c r="G74" s="80"/>
      <c r="H74" s="80"/>
      <c r="I74" s="80"/>
      <c r="J74" s="80"/>
      <c r="K74" s="80"/>
      <c r="L74" s="81" t="s">
        <v>996</v>
      </c>
      <c r="M74" s="56" t="str">
        <f t="shared" ref="M74:M81" si="137">IF(N74="","","(")</f>
        <v/>
      </c>
      <c r="N74" s="57" t="str">
        <f t="shared" ref="N74:N81" si="138">IF(D74="","",D74)</f>
        <v/>
      </c>
      <c r="O74" s="58" t="str">
        <f t="shared" ref="O74:O81" si="139">IF(N74="","",",")</f>
        <v/>
      </c>
      <c r="P74" s="59" t="str">
        <f t="shared" ref="P74:P81" si="140">IF(E74="","",E74)</f>
        <v/>
      </c>
      <c r="Q74" s="60" t="str">
        <f t="shared" ref="Q74:Q81" si="141">IF(N74="","",",")</f>
        <v/>
      </c>
      <c r="R74" s="61" t="str">
        <f t="shared" si="136"/>
        <v/>
      </c>
      <c r="S74" s="56" t="str">
        <f t="shared" ref="S74:S81" si="142">IF(N74="","",")")</f>
        <v/>
      </c>
      <c r="T74" s="62" t="str">
        <f t="shared" ref="T74:T81" si="143">IF(U74="","","(")</f>
        <v/>
      </c>
      <c r="U74" s="63" t="str">
        <f t="shared" ref="U74:U81" si="144">IF(F74="","",F74)</f>
        <v/>
      </c>
      <c r="V74" s="64" t="str">
        <f t="shared" ref="V74:V81" si="145">IF(U74="","",",")</f>
        <v/>
      </c>
      <c r="W74" s="65" t="str">
        <f t="shared" ref="W74:W81" si="146">IF(G74="","",G74)</f>
        <v/>
      </c>
      <c r="X74" s="64" t="str">
        <f t="shared" ref="X74:X81" si="147">IF(U74="","",",")</f>
        <v/>
      </c>
      <c r="Y74" s="64" t="str">
        <f t="shared" ref="Y74:Y81" si="148">IF(U74="","",250)</f>
        <v/>
      </c>
      <c r="Z74" s="56" t="str">
        <f t="shared" ref="Z74:Z81" si="149">IF(U74="","",")")</f>
        <v/>
      </c>
      <c r="AA74" s="66" t="str">
        <f t="shared" ref="AA74:AA81" si="150">IF(AB74="","","(")</f>
        <v/>
      </c>
      <c r="AB74" s="57" t="str">
        <f t="shared" ref="AB74:AB81" si="151">IF(H74="","",H74)</f>
        <v/>
      </c>
      <c r="AC74" s="67" t="str">
        <f t="shared" ref="AC74:AC81" si="152">IF(AB74="","",",")</f>
        <v/>
      </c>
      <c r="AD74" s="59" t="str">
        <f t="shared" ref="AD74:AD81" si="153">IF(I74="","",I74)</f>
        <v/>
      </c>
      <c r="AE74" s="68" t="str">
        <f t="shared" ref="AE74:AE81" si="154">IF(AB74="","",",")</f>
        <v/>
      </c>
      <c r="AF74" s="61" t="str">
        <f t="shared" ref="AF74:AF81" si="155">IF(AB74="","",350)</f>
        <v/>
      </c>
      <c r="AG74" s="61" t="str">
        <f t="shared" ref="AG74:AG81" si="156">IF(AB74="","",")")</f>
        <v/>
      </c>
      <c r="AH74" s="69" t="str">
        <f t="shared" ref="AH74:AH81" si="157">IF(AI74="","","(")</f>
        <v/>
      </c>
      <c r="AI74" s="70" t="str">
        <f t="shared" ref="AI74:AI81" si="158">IF(J74="","",J74)</f>
        <v/>
      </c>
      <c r="AJ74" s="64" t="str">
        <f t="shared" ref="AJ74:AJ81" si="159">IF(AI74="","",",")</f>
        <v/>
      </c>
      <c r="AK74" s="64" t="str">
        <f t="shared" ref="AK74:AK81" si="160">IF(K74="","",K74)</f>
        <v/>
      </c>
      <c r="AL74" s="64" t="str">
        <f t="shared" ref="AL74:AL81" si="161">IF(AI74="","",",")</f>
        <v/>
      </c>
      <c r="AM74" s="64" t="str">
        <f t="shared" ref="AM74:AM81" si="162">IF(AI74="","",450)</f>
        <v/>
      </c>
      <c r="AN74" s="64" t="str">
        <f t="shared" ref="AN74:AN81" si="163">IF(AI74="","",")")</f>
        <v/>
      </c>
    </row>
    <row r="75" spans="1:40" ht="24.5" hidden="1" outlineLevel="1" thickTop="1" thickBot="1" x14ac:dyDescent="0.55000000000000004">
      <c r="B75" t="s">
        <v>997</v>
      </c>
      <c r="C75" s="82" t="s">
        <v>998</v>
      </c>
      <c r="D75" s="83"/>
      <c r="E75" s="83"/>
      <c r="F75" s="83"/>
      <c r="G75" s="83"/>
      <c r="H75" s="83"/>
      <c r="I75" s="83"/>
      <c r="J75" s="83"/>
      <c r="K75" s="83"/>
      <c r="L75" s="84" t="str">
        <f>IF(C75="","",_xlfn.CONCAT("       triggerLine: ","""",C75,", ",M75:AN75,""", sC: ","""",B75,""", lines: ["))</f>
        <v xml:space="preserve">       triggerLine: "ASAMBLEA UNO, ", sC: "ta as", lines: [</v>
      </c>
      <c r="M75" s="56" t="str">
        <f t="shared" si="137"/>
        <v/>
      </c>
      <c r="N75" s="57" t="str">
        <f t="shared" si="138"/>
        <v/>
      </c>
      <c r="O75" s="58" t="str">
        <f t="shared" si="139"/>
        <v/>
      </c>
      <c r="P75" s="59" t="str">
        <f t="shared" si="140"/>
        <v/>
      </c>
      <c r="Q75" s="60" t="str">
        <f t="shared" si="141"/>
        <v/>
      </c>
      <c r="R75" s="61" t="str">
        <f t="shared" si="136"/>
        <v/>
      </c>
      <c r="S75" s="56" t="str">
        <f t="shared" si="142"/>
        <v/>
      </c>
      <c r="T75" s="62" t="str">
        <f t="shared" si="143"/>
        <v/>
      </c>
      <c r="U75" s="63" t="str">
        <f t="shared" si="144"/>
        <v/>
      </c>
      <c r="V75" s="64" t="str">
        <f t="shared" si="145"/>
        <v/>
      </c>
      <c r="W75" s="65" t="str">
        <f t="shared" si="146"/>
        <v/>
      </c>
      <c r="X75" s="64" t="str">
        <f t="shared" si="147"/>
        <v/>
      </c>
      <c r="Y75" s="64" t="str">
        <f t="shared" si="148"/>
        <v/>
      </c>
      <c r="Z75" s="56" t="str">
        <f t="shared" si="149"/>
        <v/>
      </c>
      <c r="AA75" s="66" t="str">
        <f t="shared" si="150"/>
        <v/>
      </c>
      <c r="AB75" s="57" t="str">
        <f t="shared" si="151"/>
        <v/>
      </c>
      <c r="AC75" s="67" t="str">
        <f t="shared" si="152"/>
        <v/>
      </c>
      <c r="AD75" s="59" t="str">
        <f t="shared" si="153"/>
        <v/>
      </c>
      <c r="AE75" s="68" t="str">
        <f t="shared" si="154"/>
        <v/>
      </c>
      <c r="AF75" s="61" t="str">
        <f t="shared" si="155"/>
        <v/>
      </c>
      <c r="AG75" s="61" t="str">
        <f t="shared" si="156"/>
        <v/>
      </c>
      <c r="AH75" s="69" t="str">
        <f t="shared" si="157"/>
        <v/>
      </c>
      <c r="AI75" s="70" t="str">
        <f t="shared" si="158"/>
        <v/>
      </c>
      <c r="AJ75" s="64" t="str">
        <f t="shared" si="159"/>
        <v/>
      </c>
      <c r="AK75" s="64" t="str">
        <f t="shared" si="160"/>
        <v/>
      </c>
      <c r="AL75" s="64" t="str">
        <f t="shared" si="161"/>
        <v/>
      </c>
      <c r="AM75" s="64" t="str">
        <f t="shared" si="162"/>
        <v/>
      </c>
      <c r="AN75" s="64" t="str">
        <f t="shared" si="163"/>
        <v/>
      </c>
    </row>
    <row r="76" spans="1:40" ht="24.5" hidden="1" outlineLevel="1" thickTop="1" thickBot="1" x14ac:dyDescent="0.55000000000000004">
      <c r="B76" t="s">
        <v>999</v>
      </c>
      <c r="C76" s="85" t="s">
        <v>1000</v>
      </c>
      <c r="D76" s="86"/>
      <c r="E76" s="86"/>
      <c r="F76" s="86"/>
      <c r="G76" s="86"/>
      <c r="H76" s="87"/>
      <c r="I76" s="87"/>
      <c r="J76" s="87"/>
      <c r="K76" s="87"/>
      <c r="L76" s="88" t="str">
        <f>IF(C76="","",_xlfn.CONCAT("            { line: ","""",C76,", ",M76:AN76,""", sC: ","""",B76,"""},"))</f>
        <v xml:space="preserve">            { line: "ASAMBLEA DOS, ", sC: "as"},</v>
      </c>
      <c r="M76" s="56" t="str">
        <f t="shared" si="137"/>
        <v/>
      </c>
      <c r="N76" s="57" t="str">
        <f t="shared" si="138"/>
        <v/>
      </c>
      <c r="O76" s="58" t="str">
        <f t="shared" si="139"/>
        <v/>
      </c>
      <c r="P76" s="59" t="str">
        <f t="shared" si="140"/>
        <v/>
      </c>
      <c r="Q76" s="60" t="str">
        <f t="shared" si="141"/>
        <v/>
      </c>
      <c r="R76" s="61" t="str">
        <f t="shared" si="136"/>
        <v/>
      </c>
      <c r="S76" s="56" t="str">
        <f t="shared" si="142"/>
        <v/>
      </c>
      <c r="T76" s="62" t="str">
        <f t="shared" si="143"/>
        <v/>
      </c>
      <c r="U76" s="63" t="str">
        <f t="shared" si="144"/>
        <v/>
      </c>
      <c r="V76" s="64" t="str">
        <f t="shared" si="145"/>
        <v/>
      </c>
      <c r="W76" s="65" t="str">
        <f t="shared" si="146"/>
        <v/>
      </c>
      <c r="X76" s="64" t="str">
        <f t="shared" si="147"/>
        <v/>
      </c>
      <c r="Y76" s="64" t="str">
        <f t="shared" si="148"/>
        <v/>
      </c>
      <c r="Z76" s="56" t="str">
        <f t="shared" si="149"/>
        <v/>
      </c>
      <c r="AA76" s="66" t="str">
        <f t="shared" si="150"/>
        <v/>
      </c>
      <c r="AB76" s="57" t="str">
        <f t="shared" si="151"/>
        <v/>
      </c>
      <c r="AC76" s="67" t="str">
        <f t="shared" si="152"/>
        <v/>
      </c>
      <c r="AD76" s="59" t="str">
        <f t="shared" si="153"/>
        <v/>
      </c>
      <c r="AE76" s="68" t="str">
        <f t="shared" si="154"/>
        <v/>
      </c>
      <c r="AF76" s="61" t="str">
        <f t="shared" si="155"/>
        <v/>
      </c>
      <c r="AG76" s="61" t="str">
        <f t="shared" si="156"/>
        <v/>
      </c>
      <c r="AH76" s="69" t="str">
        <f t="shared" si="157"/>
        <v/>
      </c>
      <c r="AI76" s="70" t="str">
        <f t="shared" si="158"/>
        <v/>
      </c>
      <c r="AJ76" s="64" t="str">
        <f t="shared" si="159"/>
        <v/>
      </c>
      <c r="AK76" s="64" t="str">
        <f t="shared" si="160"/>
        <v/>
      </c>
      <c r="AL76" s="64" t="str">
        <f t="shared" si="161"/>
        <v/>
      </c>
      <c r="AM76" s="64" t="str">
        <f t="shared" si="162"/>
        <v/>
      </c>
      <c r="AN76" s="64" t="str">
        <f t="shared" si="163"/>
        <v/>
      </c>
    </row>
    <row r="77" spans="1:40" ht="24.5" hidden="1" outlineLevel="1" thickTop="1" thickBot="1" x14ac:dyDescent="0.55000000000000004">
      <c r="B77" t="s">
        <v>999</v>
      </c>
      <c r="C77" s="85" t="s">
        <v>1001</v>
      </c>
      <c r="D77" s="89"/>
      <c r="E77" s="89"/>
      <c r="F77" s="89"/>
      <c r="G77" s="89"/>
      <c r="H77" s="90"/>
      <c r="I77" s="90"/>
      <c r="J77" s="90"/>
      <c r="K77" s="90"/>
      <c r="L77" s="88" t="str">
        <f>IF(C77="","",_xlfn.CONCAT("            { line: ","""",C77,", ",M77:AN77,""", sC: ","""",B77,"""},"))</f>
        <v xml:space="preserve">            { line: "ASAMBLEA TRES, ", sC: "as"},</v>
      </c>
      <c r="M77" s="56" t="str">
        <f t="shared" si="137"/>
        <v/>
      </c>
      <c r="N77" s="57" t="str">
        <f t="shared" si="138"/>
        <v/>
      </c>
      <c r="O77" s="58" t="str">
        <f t="shared" si="139"/>
        <v/>
      </c>
      <c r="P77" s="59" t="str">
        <f t="shared" si="140"/>
        <v/>
      </c>
      <c r="Q77" s="60" t="str">
        <f t="shared" si="141"/>
        <v/>
      </c>
      <c r="R77" s="61" t="str">
        <f t="shared" si="136"/>
        <v/>
      </c>
      <c r="S77" s="56" t="str">
        <f t="shared" si="142"/>
        <v/>
      </c>
      <c r="T77" s="62" t="str">
        <f t="shared" si="143"/>
        <v/>
      </c>
      <c r="U77" s="63" t="str">
        <f t="shared" si="144"/>
        <v/>
      </c>
      <c r="V77" s="64" t="str">
        <f t="shared" si="145"/>
        <v/>
      </c>
      <c r="W77" s="65" t="str">
        <f t="shared" si="146"/>
        <v/>
      </c>
      <c r="X77" s="64" t="str">
        <f t="shared" si="147"/>
        <v/>
      </c>
      <c r="Y77" s="64" t="str">
        <f t="shared" si="148"/>
        <v/>
      </c>
      <c r="Z77" s="56" t="str">
        <f t="shared" si="149"/>
        <v/>
      </c>
      <c r="AA77" s="66" t="str">
        <f t="shared" si="150"/>
        <v/>
      </c>
      <c r="AB77" s="57" t="str">
        <f t="shared" si="151"/>
        <v/>
      </c>
      <c r="AC77" s="67" t="str">
        <f t="shared" si="152"/>
        <v/>
      </c>
      <c r="AD77" s="59" t="str">
        <f t="shared" si="153"/>
        <v/>
      </c>
      <c r="AE77" s="68" t="str">
        <f t="shared" si="154"/>
        <v/>
      </c>
      <c r="AF77" s="61" t="str">
        <f t="shared" si="155"/>
        <v/>
      </c>
      <c r="AG77" s="61" t="str">
        <f t="shared" si="156"/>
        <v/>
      </c>
      <c r="AH77" s="69" t="str">
        <f t="shared" si="157"/>
        <v/>
      </c>
      <c r="AI77" s="70" t="str">
        <f t="shared" si="158"/>
        <v/>
      </c>
      <c r="AJ77" s="64" t="str">
        <f t="shared" si="159"/>
        <v/>
      </c>
      <c r="AK77" s="64" t="str">
        <f t="shared" si="160"/>
        <v/>
      </c>
      <c r="AL77" s="64" t="str">
        <f t="shared" si="161"/>
        <v/>
      </c>
      <c r="AM77" s="64" t="str">
        <f t="shared" si="162"/>
        <v/>
      </c>
      <c r="AN77" s="64" t="str">
        <f t="shared" si="163"/>
        <v/>
      </c>
    </row>
    <row r="78" spans="1:40" ht="24.5" hidden="1" outlineLevel="1" thickTop="1" thickBot="1" x14ac:dyDescent="0.55000000000000004">
      <c r="B78" t="s">
        <v>999</v>
      </c>
      <c r="C78" s="85" t="s">
        <v>1002</v>
      </c>
      <c r="D78" s="86"/>
      <c r="E78" s="86"/>
      <c r="F78" s="86"/>
      <c r="G78" s="86"/>
      <c r="H78" s="87"/>
      <c r="I78" s="87"/>
      <c r="J78" s="87"/>
      <c r="K78" s="87"/>
      <c r="L78" s="88" t="str">
        <f>IF(C78="","",_xlfn.CONCAT("            { line: ","""",C78,", ",M78:AN78,""", sC: ","""",B78,"""},"))</f>
        <v xml:space="preserve">            { line: "ASAMBLEA CUATRO, ", sC: "as"},</v>
      </c>
      <c r="M78" s="56" t="str">
        <f t="shared" si="137"/>
        <v/>
      </c>
      <c r="N78" s="57" t="str">
        <f t="shared" si="138"/>
        <v/>
      </c>
      <c r="O78" s="58" t="str">
        <f t="shared" si="139"/>
        <v/>
      </c>
      <c r="P78" s="59" t="str">
        <f t="shared" si="140"/>
        <v/>
      </c>
      <c r="Q78" s="60" t="str">
        <f t="shared" si="141"/>
        <v/>
      </c>
      <c r="R78" s="61" t="str">
        <f t="shared" si="136"/>
        <v/>
      </c>
      <c r="S78" s="56" t="str">
        <f t="shared" si="142"/>
        <v/>
      </c>
      <c r="T78" s="62" t="str">
        <f t="shared" si="143"/>
        <v/>
      </c>
      <c r="U78" s="63" t="str">
        <f t="shared" si="144"/>
        <v/>
      </c>
      <c r="V78" s="64" t="str">
        <f t="shared" si="145"/>
        <v/>
      </c>
      <c r="W78" s="65" t="str">
        <f t="shared" si="146"/>
        <v/>
      </c>
      <c r="X78" s="64" t="str">
        <f t="shared" si="147"/>
        <v/>
      </c>
      <c r="Y78" s="64" t="str">
        <f t="shared" si="148"/>
        <v/>
      </c>
      <c r="Z78" s="56" t="str">
        <f t="shared" si="149"/>
        <v/>
      </c>
      <c r="AA78" s="66" t="str">
        <f t="shared" si="150"/>
        <v/>
      </c>
      <c r="AB78" s="57" t="str">
        <f t="shared" si="151"/>
        <v/>
      </c>
      <c r="AC78" s="67" t="str">
        <f t="shared" si="152"/>
        <v/>
      </c>
      <c r="AD78" s="59" t="str">
        <f t="shared" si="153"/>
        <v/>
      </c>
      <c r="AE78" s="68" t="str">
        <f t="shared" si="154"/>
        <v/>
      </c>
      <c r="AF78" s="61" t="str">
        <f t="shared" si="155"/>
        <v/>
      </c>
      <c r="AG78" s="61" t="str">
        <f t="shared" si="156"/>
        <v/>
      </c>
      <c r="AH78" s="69" t="str">
        <f t="shared" si="157"/>
        <v/>
      </c>
      <c r="AI78" s="70" t="str">
        <f t="shared" si="158"/>
        <v/>
      </c>
      <c r="AJ78" s="64" t="str">
        <f t="shared" si="159"/>
        <v/>
      </c>
      <c r="AK78" s="64" t="str">
        <f t="shared" si="160"/>
        <v/>
      </c>
      <c r="AL78" s="64" t="str">
        <f t="shared" si="161"/>
        <v/>
      </c>
      <c r="AM78" s="64" t="str">
        <f t="shared" si="162"/>
        <v/>
      </c>
      <c r="AN78" s="64" t="str">
        <f t="shared" si="163"/>
        <v/>
      </c>
    </row>
    <row r="79" spans="1:40" ht="24.5" hidden="1" outlineLevel="1" thickTop="1" thickBot="1" x14ac:dyDescent="0.55000000000000004">
      <c r="B79" t="s">
        <v>999</v>
      </c>
      <c r="C79" s="85" t="s">
        <v>1003</v>
      </c>
      <c r="D79" s="89"/>
      <c r="E79" s="89"/>
      <c r="F79" s="89"/>
      <c r="G79" s="89"/>
      <c r="H79" s="90"/>
      <c r="I79" s="90"/>
      <c r="J79" s="90"/>
      <c r="K79" s="90"/>
      <c r="L79" s="88" t="str">
        <f>IF(C79="","",_xlfn.CONCAT("            { line: ","""",C79,", ",M79:AN79,""", sC: ","""",B79,"""},"))</f>
        <v xml:space="preserve">            { line: "ASAMBLEA CISCO, ", sC: "as"},</v>
      </c>
      <c r="M79" s="56" t="str">
        <f t="shared" si="137"/>
        <v/>
      </c>
      <c r="N79" s="57" t="str">
        <f t="shared" si="138"/>
        <v/>
      </c>
      <c r="O79" s="58" t="str">
        <f t="shared" si="139"/>
        <v/>
      </c>
      <c r="P79" s="59" t="str">
        <f t="shared" si="140"/>
        <v/>
      </c>
      <c r="Q79" s="60" t="str">
        <f t="shared" si="141"/>
        <v/>
      </c>
      <c r="R79" s="61" t="str">
        <f t="shared" si="136"/>
        <v/>
      </c>
      <c r="S79" s="56" t="str">
        <f t="shared" si="142"/>
        <v/>
      </c>
      <c r="T79" s="62" t="str">
        <f t="shared" si="143"/>
        <v/>
      </c>
      <c r="U79" s="63" t="str">
        <f t="shared" si="144"/>
        <v/>
      </c>
      <c r="V79" s="64" t="str">
        <f t="shared" si="145"/>
        <v/>
      </c>
      <c r="W79" s="65" t="str">
        <f t="shared" si="146"/>
        <v/>
      </c>
      <c r="X79" s="64" t="str">
        <f t="shared" si="147"/>
        <v/>
      </c>
      <c r="Y79" s="64" t="str">
        <f t="shared" si="148"/>
        <v/>
      </c>
      <c r="Z79" s="56" t="str">
        <f t="shared" si="149"/>
        <v/>
      </c>
      <c r="AA79" s="66" t="str">
        <f t="shared" si="150"/>
        <v/>
      </c>
      <c r="AB79" s="57" t="str">
        <f t="shared" si="151"/>
        <v/>
      </c>
      <c r="AC79" s="67" t="str">
        <f t="shared" si="152"/>
        <v/>
      </c>
      <c r="AD79" s="59" t="str">
        <f t="shared" si="153"/>
        <v/>
      </c>
      <c r="AE79" s="68" t="str">
        <f t="shared" si="154"/>
        <v/>
      </c>
      <c r="AF79" s="61" t="str">
        <f t="shared" si="155"/>
        <v/>
      </c>
      <c r="AG79" s="61" t="str">
        <f t="shared" si="156"/>
        <v/>
      </c>
      <c r="AH79" s="69" t="str">
        <f t="shared" si="157"/>
        <v/>
      </c>
      <c r="AI79" s="70" t="str">
        <f t="shared" si="158"/>
        <v/>
      </c>
      <c r="AJ79" s="64" t="str">
        <f t="shared" si="159"/>
        <v/>
      </c>
      <c r="AK79" s="64" t="str">
        <f t="shared" si="160"/>
        <v/>
      </c>
      <c r="AL79" s="64" t="str">
        <f t="shared" si="161"/>
        <v/>
      </c>
      <c r="AM79" s="64" t="str">
        <f t="shared" si="162"/>
        <v/>
      </c>
      <c r="AN79" s="64" t="str">
        <f t="shared" si="163"/>
        <v/>
      </c>
    </row>
    <row r="80" spans="1:40" ht="24.5" hidden="1" outlineLevel="1" thickTop="1" thickBot="1" x14ac:dyDescent="0.55000000000000004">
      <c r="B80" t="s">
        <v>999</v>
      </c>
      <c r="C80" s="85" t="s">
        <v>1004</v>
      </c>
      <c r="D80" s="91"/>
      <c r="E80" s="91"/>
      <c r="F80" s="91"/>
      <c r="G80" s="91"/>
      <c r="H80" s="92"/>
      <c r="I80" s="92"/>
      <c r="J80" s="92"/>
      <c r="K80" s="92"/>
      <c r="L80" s="88" t="str">
        <f>IF(C80="","",_xlfn.CONCAT("            { line: ","""",C80,", ",M80:AN80,""", sC: ","""",B80,"""},"))</f>
        <v xml:space="preserve">            { line: "ASAMBLEA SEIS, ", sC: "as"},</v>
      </c>
      <c r="M80" s="56" t="str">
        <f t="shared" si="137"/>
        <v/>
      </c>
      <c r="N80" s="57" t="str">
        <f t="shared" si="138"/>
        <v/>
      </c>
      <c r="O80" s="58" t="str">
        <f t="shared" si="139"/>
        <v/>
      </c>
      <c r="P80" s="59" t="str">
        <f t="shared" si="140"/>
        <v/>
      </c>
      <c r="Q80" s="60" t="str">
        <f t="shared" si="141"/>
        <v/>
      </c>
      <c r="R80" s="61" t="str">
        <f t="shared" si="136"/>
        <v/>
      </c>
      <c r="S80" s="56" t="str">
        <f t="shared" si="142"/>
        <v/>
      </c>
      <c r="T80" s="62" t="str">
        <f t="shared" si="143"/>
        <v/>
      </c>
      <c r="U80" s="63" t="str">
        <f t="shared" si="144"/>
        <v/>
      </c>
      <c r="V80" s="64" t="str">
        <f t="shared" si="145"/>
        <v/>
      </c>
      <c r="W80" s="65" t="str">
        <f t="shared" si="146"/>
        <v/>
      </c>
      <c r="X80" s="64" t="str">
        <f t="shared" si="147"/>
        <v/>
      </c>
      <c r="Y80" s="64" t="str">
        <f t="shared" si="148"/>
        <v/>
      </c>
      <c r="Z80" s="56" t="str">
        <f t="shared" si="149"/>
        <v/>
      </c>
      <c r="AA80" s="66" t="str">
        <f t="shared" si="150"/>
        <v/>
      </c>
      <c r="AB80" s="57" t="str">
        <f t="shared" si="151"/>
        <v/>
      </c>
      <c r="AC80" s="67" t="str">
        <f t="shared" si="152"/>
        <v/>
      </c>
      <c r="AD80" s="59" t="str">
        <f t="shared" si="153"/>
        <v/>
      </c>
      <c r="AE80" s="68" t="str">
        <f t="shared" si="154"/>
        <v/>
      </c>
      <c r="AF80" s="61" t="str">
        <f t="shared" si="155"/>
        <v/>
      </c>
      <c r="AG80" s="61" t="str">
        <f t="shared" si="156"/>
        <v/>
      </c>
      <c r="AH80" s="69" t="str">
        <f t="shared" si="157"/>
        <v/>
      </c>
      <c r="AI80" s="70" t="str">
        <f t="shared" si="158"/>
        <v/>
      </c>
      <c r="AJ80" s="64" t="str">
        <f t="shared" si="159"/>
        <v/>
      </c>
      <c r="AK80" s="64" t="str">
        <f t="shared" si="160"/>
        <v/>
      </c>
      <c r="AL80" s="64" t="str">
        <f t="shared" si="161"/>
        <v/>
      </c>
      <c r="AM80" s="64" t="str">
        <f t="shared" si="162"/>
        <v/>
      </c>
      <c r="AN80" s="64" t="str">
        <f t="shared" si="163"/>
        <v/>
      </c>
    </row>
    <row r="81" spans="1:40" ht="24.5" hidden="1" outlineLevel="1" thickTop="1" thickBot="1" x14ac:dyDescent="0.55000000000000004">
      <c r="B81" t="s">
        <v>999</v>
      </c>
      <c r="C81" s="93" t="s">
        <v>1005</v>
      </c>
      <c r="D81" s="83"/>
      <c r="E81" s="83"/>
      <c r="F81" s="83"/>
      <c r="G81" s="83"/>
      <c r="H81" s="83"/>
      <c r="I81" s="83"/>
      <c r="J81" s="83"/>
      <c r="K81" s="83"/>
      <c r="L81" s="94" t="str">
        <f>IF(C81="","",_xlfn.CONCAT("            { line: ","""",C81,", ",M81:AN81,""", sC: ","""",B81,"""},  ]},"))</f>
        <v xml:space="preserve">            { line: "ASAMBLEA CIERRE, ", sC: "as"},  ]},</v>
      </c>
      <c r="M81" s="56" t="str">
        <f t="shared" si="137"/>
        <v/>
      </c>
      <c r="N81" s="57" t="str">
        <f t="shared" si="138"/>
        <v/>
      </c>
      <c r="O81" s="58" t="str">
        <f t="shared" si="139"/>
        <v/>
      </c>
      <c r="P81" s="59" t="str">
        <f t="shared" si="140"/>
        <v/>
      </c>
      <c r="Q81" s="60" t="str">
        <f t="shared" si="141"/>
        <v/>
      </c>
      <c r="R81" s="61" t="str">
        <f t="shared" si="136"/>
        <v/>
      </c>
      <c r="S81" s="56" t="str">
        <f t="shared" si="142"/>
        <v/>
      </c>
      <c r="T81" s="62" t="str">
        <f t="shared" si="143"/>
        <v/>
      </c>
      <c r="U81" s="63" t="str">
        <f t="shared" si="144"/>
        <v/>
      </c>
      <c r="V81" s="64" t="str">
        <f t="shared" si="145"/>
        <v/>
      </c>
      <c r="W81" s="65" t="str">
        <f t="shared" si="146"/>
        <v/>
      </c>
      <c r="X81" s="64" t="str">
        <f t="shared" si="147"/>
        <v/>
      </c>
      <c r="Y81" s="64" t="str">
        <f t="shared" si="148"/>
        <v/>
      </c>
      <c r="Z81" s="56" t="str">
        <f t="shared" si="149"/>
        <v/>
      </c>
      <c r="AA81" s="66" t="str">
        <f t="shared" si="150"/>
        <v/>
      </c>
      <c r="AB81" s="57" t="str">
        <f t="shared" si="151"/>
        <v/>
      </c>
      <c r="AC81" s="67" t="str">
        <f t="shared" si="152"/>
        <v/>
      </c>
      <c r="AD81" s="59" t="str">
        <f t="shared" si="153"/>
        <v/>
      </c>
      <c r="AE81" s="68" t="str">
        <f t="shared" si="154"/>
        <v/>
      </c>
      <c r="AF81" s="61" t="str">
        <f t="shared" si="155"/>
        <v/>
      </c>
      <c r="AG81" s="61" t="str">
        <f t="shared" si="156"/>
        <v/>
      </c>
      <c r="AH81" s="69" t="str">
        <f t="shared" si="157"/>
        <v/>
      </c>
      <c r="AI81" s="70" t="str">
        <f t="shared" si="158"/>
        <v/>
      </c>
      <c r="AJ81" s="64" t="str">
        <f t="shared" si="159"/>
        <v/>
      </c>
      <c r="AK81" s="64" t="str">
        <f t="shared" si="160"/>
        <v/>
      </c>
      <c r="AL81" s="64" t="str">
        <f t="shared" si="161"/>
        <v/>
      </c>
      <c r="AM81" s="64" t="str">
        <f t="shared" si="162"/>
        <v/>
      </c>
      <c r="AN81" s="64" t="str">
        <f t="shared" si="163"/>
        <v/>
      </c>
    </row>
    <row r="82" spans="1:40" ht="26.5" hidden="1" outlineLevel="1" thickTop="1" thickBot="1" x14ac:dyDescent="0.55000000000000004">
      <c r="A82" s="73"/>
      <c r="B82" s="73"/>
      <c r="C82" s="73"/>
      <c r="D82" s="74"/>
      <c r="E82" s="74"/>
      <c r="F82" s="74"/>
      <c r="G82" s="74"/>
      <c r="H82" s="74"/>
      <c r="I82" s="74"/>
      <c r="J82" s="74"/>
      <c r="K82" s="74"/>
      <c r="L82" s="75" t="s">
        <v>993</v>
      </c>
      <c r="M82" s="56"/>
      <c r="N82" s="57"/>
      <c r="O82" s="58"/>
      <c r="P82" s="59"/>
      <c r="Q82" s="60"/>
      <c r="R82" s="61" t="str">
        <f t="shared" si="136"/>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1F8E0-FAD3-4A6A-9E56-79D38ABBA4F3}">
  <sheetPr codeName="Sheet72">
    <tabColor rgb="FF00B0F0"/>
  </sheetPr>
  <dimension ref="A1:AN85"/>
  <sheetViews>
    <sheetView zoomScaleNormal="100" workbookViewId="0">
      <pane xSplit="2" ySplit="1" topLeftCell="C56" activePane="bottomRight" state="frozen"/>
      <selection pane="topRight" activeCell="C1" sqref="C1"/>
      <selection pane="bottomLeft" activeCell="A2" sqref="A2"/>
      <selection pane="bottomRight" activeCell="D72" sqref="D7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147</v>
      </c>
      <c r="E1" s="40"/>
      <c r="F1" s="40"/>
      <c r="G1" s="40"/>
      <c r="H1" s="40"/>
      <c r="I1" s="40"/>
      <c r="J1" s="40"/>
      <c r="K1" s="40"/>
      <c r="L1" s="41" t="str">
        <f ca="1">UPPER(VLOOKUP(C1,Table223[],3,FALSE))</f>
        <v>SEÑOR, NO ME CORRIJAS EN TU CÓLERA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SEÑOR, NO ME CORRIJAS EN TU CÓLERA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senornomecorrijasentucolera</v>
      </c>
      <c r="L7" s="48" t="str">
        <f ca="1">_xlfn.CONCAT("        id: ","""",C7,"""",",")</f>
        <v xml:space="preserve">        id: "senornomecorrijasentucolera",</v>
      </c>
    </row>
    <row r="8" spans="2:32" ht="23" x14ac:dyDescent="0.35">
      <c r="C8" t="str">
        <f ca="1">PROPER(L1)</f>
        <v>Señor, No Me Corrijas En Tu Cólera</v>
      </c>
      <c r="L8" s="48" t="str">
        <f ca="1">_xlfn.CONCAT("        tt: ","""",C8,"""",",")</f>
        <v xml:space="preserve">        tt: "Señor, No Me Corrijas En Tu Cólera",</v>
      </c>
    </row>
    <row r="9" spans="2:32" ht="23" x14ac:dyDescent="0.35">
      <c r="C9" t="str">
        <f ca="1">PROPER(L1)</f>
        <v>Señor, No Me Corrijas En Tu Cólera</v>
      </c>
      <c r="L9" s="48" t="str">
        <f ca="1">_xlfn.CONCAT("        title: ","""",C9,"""",",")</f>
        <v xml:space="preserve">        title: "Señor, No Me Corrijas En Tu Cólera",</v>
      </c>
    </row>
    <row r="10" spans="2:32" ht="23" x14ac:dyDescent="0.35">
      <c r="C10" t="str">
        <f ca="1">VLOOKUP(C1,Table223[],4,FALSE)</f>
        <v>Salmo 6</v>
      </c>
      <c r="L10" s="48" t="str">
        <f ca="1">_xlfn.CONCAT("        ","subtitle: ","""",C10,"""",",")</f>
        <v xml:space="preserve">        subtitle: "Salmo 6",</v>
      </c>
    </row>
    <row r="11" spans="2:32" ht="23" x14ac:dyDescent="0.35">
      <c r="C11" t="str">
        <f ca="1">_xlfn.CONCAT("category: [",VLOOKUP(C1,Table223[],16,FALSE),"],")</f>
        <v>category: ["Precatecumenado","Cuaresma","Penitencial","Antiguo Testamento"],</v>
      </c>
      <c r="L11" s="48" t="str">
        <f ca="1">_xlfn.CONCAT("        ",C11)</f>
        <v xml:space="preserve">        category: ["Precatecumenado","Cuaresma","Penitencial","Antiguo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147</v>
      </c>
      <c r="L16" s="48" t="str">
        <f ca="1">_xlfn.CONCAT("        dbno: ","""",C16,"""",",")</f>
        <v xml:space="preserve">        dbno: "147",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senornomecorrijasentucolera</v>
      </c>
      <c r="L19" s="48" t="str">
        <f ca="1">_xlfn.CONCAT("        audioSrc: ","""https://audio.resucito.do/",C19,".mp3""",",")</f>
        <v xml:space="preserve">        audioSrc: "https://audio.resucito.do/senornomecorrijasentucolera.mp3",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146</v>
      </c>
      <c r="C26" t="str">
        <f ca="1">VLOOKUP(B26,Table4[],13,FALSE)</f>
        <v>"/src/index.html?canto=senorayudameanodudardeti"</v>
      </c>
      <c r="L26" s="48" t="str">
        <f ca="1">_xlfn.CONCAT("        ant: ",C26,",")</f>
        <v xml:space="preserve">        ant: "/src/index.html?canto=senorayudameanodudardeti",</v>
      </c>
    </row>
    <row r="27" spans="1:40" ht="23" x14ac:dyDescent="0.35">
      <c r="B27">
        <f ca="1">+C1+1</f>
        <v>148</v>
      </c>
      <c r="C27" t="str">
        <f ca="1">VLOOKUP(B27,Table4[],13,FALSE)</f>
        <v>"/src/index.html?canto=sermondelamontana"</v>
      </c>
      <c r="L27" s="48" t="str">
        <f ca="1">_xlfn.CONCAT("        sig: ",C27,",")</f>
        <v xml:space="preserve">        sig: "/src/index.html?canto=sermondelamontana",</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1143</v>
      </c>
      <c r="C30" s="113" t="s">
        <v>1118</v>
      </c>
      <c r="D30" s="112" t="s">
        <v>1145</v>
      </c>
      <c r="E30" s="114"/>
      <c r="F30" s="53" t="s">
        <v>1015</v>
      </c>
      <c r="G30" s="53"/>
      <c r="H30" s="52" t="s">
        <v>1094</v>
      </c>
      <c r="I30" s="52"/>
      <c r="J30" s="54"/>
      <c r="K30" s="54"/>
      <c r="L30" s="55" t="str">
        <f t="shared" ref="L30:L31" si="0">IF(C30="","",_xlfn.CONCAT("            { line: ","""",C30,", ",M30:AN30,""", sC: ","""",B30,"""},"))</f>
        <v xml:space="preserve">            { line: "SEÑOR, NO ME CORRIJAS EN TU CÓLERA,, (Fa# 5/9 dim,,)(Sol,,250)(Fa#,,350)", sC: "tc as"},</v>
      </c>
      <c r="M30" s="56" t="str">
        <f t="shared" ref="M30:M35" si="1">IF(N30="","","(")</f>
        <v>(</v>
      </c>
      <c r="N30" s="57" t="str">
        <f t="shared" ref="N30:N71" si="2">IF(D30="","",D30)</f>
        <v>Fa# 5/9 dim</v>
      </c>
      <c r="O30" s="58" t="str">
        <f t="shared" ref="O30:O35" si="3">IF(N30="","",",")</f>
        <v>,</v>
      </c>
      <c r="P30" s="59" t="str">
        <f t="shared" ref="P30:P71" si="4">IF(E30="","",E30)</f>
        <v/>
      </c>
      <c r="Q30" s="60" t="str">
        <f t="shared" ref="Q30:Q35" si="5">IF(N30="","",",")</f>
        <v>,</v>
      </c>
      <c r="R30" s="61" t="str">
        <f t="shared" ref="R30:R71" si="6">IF(N30="Do",10,IF(N30="Re",22,IF(N30="Mi",20,IF(N30="Fa",20,IF(N30="Sol",14,IF(N30="La",20,IF(N30="Si",20,IF(N30="Do#",14,IF(N30="Fa#",15,IF(N30="Sol#",20,IF(N30="Si♭",17,"")))))))))))</f>
        <v/>
      </c>
      <c r="S30" s="56" t="str">
        <f t="shared" ref="S30:S35" si="7">IF(N30="","",")")</f>
        <v>)</v>
      </c>
      <c r="T30" s="62" t="str">
        <f t="shared" ref="T30:T35" si="8">IF(U30="","","(")</f>
        <v>(</v>
      </c>
      <c r="U30" s="63" t="str">
        <f t="shared" ref="U30:U71" si="9">IF(F30="","",F30)</f>
        <v>Sol</v>
      </c>
      <c r="V30" s="64" t="str">
        <f t="shared" ref="V30:V35" si="10">IF(U30="","",",")</f>
        <v>,</v>
      </c>
      <c r="W30" s="65" t="str">
        <f t="shared" ref="W30:W71" si="11">IF(G30="","",G30)</f>
        <v/>
      </c>
      <c r="X30" s="64" t="str">
        <f t="shared" ref="X30:X35" si="12">IF(U30="","",",")</f>
        <v>,</v>
      </c>
      <c r="Y30" s="64">
        <f t="shared" ref="Y30:Y35" si="13">IF(U30="","",250)</f>
        <v>250</v>
      </c>
      <c r="Z30" s="56" t="str">
        <f t="shared" ref="Z30:Z35" si="14">IF(U30="","",")")</f>
        <v>)</v>
      </c>
      <c r="AA30" s="66" t="str">
        <f t="shared" ref="AA30:AA35" si="15">IF(AB30="","","(")</f>
        <v>(</v>
      </c>
      <c r="AB30" s="57" t="str">
        <f t="shared" ref="AB30:AB71" si="16">IF(H30="","",H30)</f>
        <v>Fa#</v>
      </c>
      <c r="AC30" s="67" t="str">
        <f t="shared" ref="AC30:AC35" si="17">IF(AB30="","",",")</f>
        <v>,</v>
      </c>
      <c r="AD30" s="59" t="str">
        <f t="shared" ref="AD30:AD35" si="18">IF(I30="","",I30)</f>
        <v/>
      </c>
      <c r="AE30" s="68" t="str">
        <f t="shared" ref="AE30:AE35" si="19">IF(AB30="","",",")</f>
        <v>,</v>
      </c>
      <c r="AF30" s="61">
        <f t="shared" ref="AF30:AF35" si="20">IF(AB30="","",350)</f>
        <v>350</v>
      </c>
      <c r="AG30" s="61" t="str">
        <f t="shared" ref="AG30:AG35" si="21">IF(AB30="","",")")</f>
        <v>)</v>
      </c>
      <c r="AH30" s="69" t="str">
        <f t="shared" ref="AH30:AH35" si="22">IF(AI30="","","(")</f>
        <v/>
      </c>
      <c r="AI30" s="70" t="str">
        <f t="shared" ref="AI30:AI7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B31" t="s">
        <v>1144</v>
      </c>
      <c r="C31" s="113" t="s">
        <v>1119</v>
      </c>
      <c r="D31" s="112" t="s">
        <v>1015</v>
      </c>
      <c r="E31" s="52"/>
      <c r="F31" s="53" t="s">
        <v>1094</v>
      </c>
      <c r="G31" s="53"/>
      <c r="H31" s="52"/>
      <c r="I31" s="52"/>
      <c r="J31" s="54"/>
      <c r="K31" s="54"/>
      <c r="L31" s="55" t="str">
        <f t="shared" si="0"/>
        <v xml:space="preserve">            { line: "EN TU FUROR NO ME CASTIGUES., (Sol,,14)(Fa#,,250)", sC: "as r1"},</v>
      </c>
      <c r="M31" s="56" t="str">
        <f t="shared" si="1"/>
        <v>(</v>
      </c>
      <c r="N31" s="57" t="str">
        <f t="shared" si="2"/>
        <v>Sol</v>
      </c>
      <c r="O31" s="58" t="str">
        <f t="shared" si="3"/>
        <v>,</v>
      </c>
      <c r="P31" s="59" t="str">
        <f t="shared" si="4"/>
        <v/>
      </c>
      <c r="Q31" s="60" t="str">
        <f t="shared" si="5"/>
        <v>,</v>
      </c>
      <c r="R31" s="61">
        <f t="shared" si="6"/>
        <v>14</v>
      </c>
      <c r="S31" s="56" t="str">
        <f t="shared" si="7"/>
        <v>)</v>
      </c>
      <c r="T31" s="62" t="str">
        <f t="shared" si="8"/>
        <v>(</v>
      </c>
      <c r="U31" s="63" t="str">
        <f t="shared" si="9"/>
        <v>Fa#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1014</v>
      </c>
      <c r="C33" s="113" t="s">
        <v>1120</v>
      </c>
      <c r="D33" s="112" t="s">
        <v>1121</v>
      </c>
      <c r="E33" s="52"/>
      <c r="F33" s="53" t="s">
        <v>1013</v>
      </c>
      <c r="G33" s="53"/>
      <c r="H33" s="52"/>
      <c r="I33" s="52"/>
      <c r="J33" s="54"/>
      <c r="K33" s="54"/>
      <c r="L33" s="55" t="str">
        <f>IF(C33="","",_xlfn.CONCAT("            { line: ","""",C33,", ",M33:AN33,""", sC: ","""",B33,"""},"))</f>
        <v xml:space="preserve">            { line: "Ten piedad de mí, ten piedad Señor,, (Sim,,)(La,,250)", sC: "tc"},</v>
      </c>
      <c r="M33" s="56" t="str">
        <f t="shared" si="1"/>
        <v>(</v>
      </c>
      <c r="N33" s="57" t="str">
        <f t="shared" si="2"/>
        <v>Sim</v>
      </c>
      <c r="O33" s="58" t="str">
        <f t="shared" si="3"/>
        <v>,</v>
      </c>
      <c r="P33" s="59" t="str">
        <f t="shared" si="4"/>
        <v/>
      </c>
      <c r="Q33" s="60" t="str">
        <f t="shared" si="5"/>
        <v>,</v>
      </c>
      <c r="R33" s="61" t="str">
        <f t="shared" si="6"/>
        <v/>
      </c>
      <c r="S33" s="56" t="str">
        <f t="shared" si="7"/>
        <v>)</v>
      </c>
      <c r="T33" s="62" t="str">
        <f t="shared" si="8"/>
        <v>(</v>
      </c>
      <c r="U33" s="63" t="str">
        <f t="shared" si="9"/>
        <v>La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113" t="s">
        <v>1122</v>
      </c>
      <c r="D34" s="112" t="s">
        <v>1094</v>
      </c>
      <c r="E34" s="52"/>
      <c r="F34" s="53"/>
      <c r="G34" s="53"/>
      <c r="H34" s="52"/>
      <c r="I34" s="52"/>
      <c r="J34" s="54"/>
      <c r="K34" s="54"/>
      <c r="L34" s="55" t="str">
        <f>IF(C34="","",_xlfn.CONCAT("            { line: ","""",C34,", ",M34:AN34,""", sC: ","""",B34,"""},"))</f>
        <v xml:space="preserve">            { line: "que estoy sin fuerzas,, (Fa#,,15)", sC: ""},</v>
      </c>
      <c r="M34" s="56" t="str">
        <f t="shared" si="1"/>
        <v>(</v>
      </c>
      <c r="N34" s="57" t="str">
        <f t="shared" si="2"/>
        <v>Fa#</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113" t="s">
        <v>1123</v>
      </c>
      <c r="D35" s="112" t="s">
        <v>984</v>
      </c>
      <c r="E35" s="52" t="s">
        <v>1012</v>
      </c>
      <c r="F35" s="53" t="s">
        <v>1013</v>
      </c>
      <c r="G35" s="53"/>
      <c r="H35" s="52"/>
      <c r="I35" s="52"/>
      <c r="J35" s="54"/>
      <c r="K35" s="54"/>
      <c r="L35" s="55" t="str">
        <f t="shared" ref="L35:L51" si="29">IF(C35="","",_xlfn.CONCAT("            { line: ","""",C35,", ",M35:AN35,""", sC: ","""",B35,"""},"))</f>
        <v xml:space="preserve">            { line: "sáname tú, Señor,, (Si,m,20)(La,,250)", sC: ""},</v>
      </c>
      <c r="M35" s="56" t="str">
        <f t="shared" si="1"/>
        <v>(</v>
      </c>
      <c r="N35" s="57" t="str">
        <f t="shared" si="2"/>
        <v>Si</v>
      </c>
      <c r="O35" s="58" t="str">
        <f t="shared" si="3"/>
        <v>,</v>
      </c>
      <c r="P35" s="59" t="str">
        <f t="shared" si="4"/>
        <v>m</v>
      </c>
      <c r="Q35" s="60" t="str">
        <f t="shared" si="5"/>
        <v>,</v>
      </c>
      <c r="R35" s="61">
        <f t="shared" si="6"/>
        <v>20</v>
      </c>
      <c r="S35" s="56" t="str">
        <f t="shared" si="7"/>
        <v>)</v>
      </c>
      <c r="T35" s="62" t="str">
        <f t="shared" si="8"/>
        <v>(</v>
      </c>
      <c r="U35" s="63" t="str">
        <f t="shared" si="9"/>
        <v>La</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1124</v>
      </c>
      <c r="D36" s="112" t="s">
        <v>1094</v>
      </c>
      <c r="E36" s="52"/>
      <c r="F36" s="53"/>
      <c r="G36" s="53"/>
      <c r="H36" s="52"/>
      <c r="I36" s="52"/>
      <c r="J36" s="54"/>
      <c r="K36" s="54"/>
      <c r="L36" s="55" t="str">
        <f t="shared" si="29"/>
        <v xml:space="preserve">            { line: "que se desmoronan mis huesos., (Fa#,,15)", sC: ""},</v>
      </c>
      <c r="M36" s="56" t="str">
        <f>IF(N36="","","(")</f>
        <v>(</v>
      </c>
      <c r="N36" s="57" t="str">
        <f>IF(D36="","",D36)</f>
        <v>Fa#</v>
      </c>
      <c r="O36" s="58" t="str">
        <f>IF(N36="","",",")</f>
        <v>,</v>
      </c>
      <c r="P36" s="59" t="str">
        <f>IF(E36="","",E36)</f>
        <v/>
      </c>
      <c r="Q36" s="60" t="str">
        <f>IF(N36="","",",")</f>
        <v>,</v>
      </c>
      <c r="R36" s="61">
        <f t="shared" si="6"/>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1125</v>
      </c>
      <c r="D37" s="112" t="s">
        <v>1015</v>
      </c>
      <c r="E37" s="52"/>
      <c r="F37" s="53" t="s">
        <v>1094</v>
      </c>
      <c r="G37" s="53"/>
      <c r="H37" s="52"/>
      <c r="I37" s="52"/>
      <c r="J37" s="54"/>
      <c r="K37" s="54"/>
      <c r="L37" s="55" t="str">
        <f t="shared" si="29"/>
        <v xml:space="preserve">            { line: "Hundida tengo el alma,, (Sol,,14)(Fa#,,250)", sC: ""},</v>
      </c>
      <c r="M37" s="56" t="str">
        <f>IF(N37="","","(")</f>
        <v>(</v>
      </c>
      <c r="N37" s="57" t="str">
        <f>IF(D37="","",D37)</f>
        <v>Sol</v>
      </c>
      <c r="O37" s="58" t="str">
        <f>IF(N37="","",",")</f>
        <v>,</v>
      </c>
      <c r="P37" s="59" t="str">
        <f>IF(E37="","",E37)</f>
        <v/>
      </c>
      <c r="Q37" s="60" t="str">
        <f>IF(N37="","",",")</f>
        <v>,</v>
      </c>
      <c r="R37" s="61">
        <f t="shared" si="6"/>
        <v>14</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1126</v>
      </c>
      <c r="D38" s="112" t="s">
        <v>1013</v>
      </c>
      <c r="E38" s="52"/>
      <c r="F38" s="53" t="s">
        <v>1094</v>
      </c>
      <c r="G38" s="53"/>
      <c r="H38" s="52"/>
      <c r="I38" s="52"/>
      <c r="J38" s="54"/>
      <c r="K38" s="54"/>
      <c r="L38" s="55" t="str">
        <f t="shared" si="29"/>
        <v xml:space="preserve">            { line: "y tú, Señor, ¿hasta cuándo?, (La,,20)(Fa#,,250)", sC: ""},</v>
      </c>
      <c r="M38" s="56" t="str">
        <f>IF(N38="","","(")</f>
        <v>(</v>
      </c>
      <c r="N38" s="57" t="str">
        <f>IF(D38="","",D38)</f>
        <v>La</v>
      </c>
      <c r="O38" s="58" t="str">
        <f>IF(N38="","",",")</f>
        <v>,</v>
      </c>
      <c r="P38" s="59" t="str">
        <f>IF(E38="","",E38)</f>
        <v/>
      </c>
      <c r="Q38" s="60" t="str">
        <f>IF(N38="","",",")</f>
        <v>,</v>
      </c>
      <c r="R38" s="61">
        <f t="shared" si="6"/>
        <v>20</v>
      </c>
      <c r="S38" s="56" t="str">
        <f>IF(N38="","",")")</f>
        <v>)</v>
      </c>
      <c r="T38" s="62" t="str">
        <f>IF(U38="","","(")</f>
        <v>(</v>
      </c>
      <c r="U38" s="63" t="str">
        <f>IF(F38="","",F38)</f>
        <v>Fa#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997</v>
      </c>
      <c r="C39" s="113" t="s">
        <v>1127</v>
      </c>
      <c r="D39" s="112" t="s">
        <v>1013</v>
      </c>
      <c r="E39" s="52"/>
      <c r="F39" s="53" t="s">
        <v>1094</v>
      </c>
      <c r="G39" s="53"/>
      <c r="H39" s="52"/>
      <c r="I39" s="52"/>
      <c r="J39" s="54"/>
      <c r="K39" s="54"/>
      <c r="L39" s="55" t="str">
        <f>IF(C39="","",_xlfn.CONCAT("            { line: ","""",C39,", ",M39:AN39,""", sC: ","""",B39,"""},"))</f>
        <v xml:space="preserve">            { line: "Y TÚ, SEÑOR, ¿HASTA CUÁNDO?, (La,,20)(Fa#,,250)", sC: "ta as"},</v>
      </c>
      <c r="M39" s="56" t="str">
        <f>IF(N39="","","(")</f>
        <v>(</v>
      </c>
      <c r="N39" s="57" t="str">
        <f>IF(D39="","",D39)</f>
        <v>La</v>
      </c>
      <c r="O39" s="58" t="str">
        <f>IF(N39="","",",")</f>
        <v>,</v>
      </c>
      <c r="P39" s="59" t="str">
        <f>IF(E39="","",E39)</f>
        <v/>
      </c>
      <c r="Q39" s="60" t="str">
        <f>IF(N39="","",",")</f>
        <v>,</v>
      </c>
      <c r="R39" s="61">
        <f>IF(N39="Do",10,IF(N39="Re",22,IF(N39="Mi",20,IF(N39="Fa",20,IF(N39="Sol",14,IF(N39="La",20,IF(N39="Si",20,IF(N39="Do#",14,IF(N39="Fa#",15,IF(N39="Sol#",20,IF(N39="Si♭",17,"")))))))))))</f>
        <v>20</v>
      </c>
      <c r="S39" s="56" t="str">
        <f>IF(N39="","",")")</f>
        <v>)</v>
      </c>
      <c r="T39" s="62" t="str">
        <f>IF(U39="","","(")</f>
        <v>(</v>
      </c>
      <c r="U39" s="63" t="str">
        <f>IF(F39="","",F39)</f>
        <v>Fa#</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outlineLevel="1" thickTop="1" thickBot="1" x14ac:dyDescent="0.55000000000000004">
      <c r="A40" s="73"/>
      <c r="B40" s="73"/>
      <c r="C40" s="73"/>
      <c r="D40" s="74"/>
      <c r="E40" s="74"/>
      <c r="F40" s="74"/>
      <c r="G40" s="74"/>
      <c r="H40" s="74"/>
      <c r="I40" s="74"/>
      <c r="J40" s="74"/>
      <c r="K40" s="74"/>
      <c r="L40" s="75" t="s">
        <v>993</v>
      </c>
      <c r="M40" s="56"/>
      <c r="N40" s="57"/>
      <c r="O40" s="58"/>
      <c r="P40" s="59"/>
      <c r="Q40" s="60"/>
      <c r="R40" s="61" t="str">
        <f t="shared" si="6"/>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outlineLevel="1" thickTop="1" thickBot="1" x14ac:dyDescent="0.55000000000000004">
      <c r="C41" s="79" t="s">
        <v>995</v>
      </c>
      <c r="D41" s="80"/>
      <c r="E41" s="80"/>
      <c r="F41" s="80"/>
      <c r="G41" s="80"/>
      <c r="H41" s="80"/>
      <c r="I41" s="80"/>
      <c r="J41" s="80"/>
      <c r="K41" s="80"/>
      <c r="L41" s="81" t="s">
        <v>996</v>
      </c>
      <c r="M41" s="56" t="str">
        <f t="shared" ref="M41:M43" si="30">IF(N41="","","(")</f>
        <v/>
      </c>
      <c r="N41" s="57" t="str">
        <f t="shared" ref="N41:N43" si="31">IF(D41="","",D41)</f>
        <v/>
      </c>
      <c r="O41" s="58" t="str">
        <f t="shared" ref="O41:O43" si="32">IF(N41="","",",")</f>
        <v/>
      </c>
      <c r="P41" s="59" t="str">
        <f t="shared" ref="P41:P43" si="33">IF(E41="","",E41)</f>
        <v/>
      </c>
      <c r="Q41" s="60" t="str">
        <f t="shared" ref="Q41:Q43" si="34">IF(N41="","",",")</f>
        <v/>
      </c>
      <c r="R41" s="61" t="str">
        <f t="shared" si="6"/>
        <v/>
      </c>
      <c r="S41" s="56" t="str">
        <f t="shared" ref="S41:S43" si="35">IF(N41="","",")")</f>
        <v/>
      </c>
      <c r="T41" s="62" t="str">
        <f t="shared" ref="T41:T43" si="36">IF(U41="","","(")</f>
        <v/>
      </c>
      <c r="U41" s="63" t="str">
        <f t="shared" ref="U41:U43" si="37">IF(F41="","",F41)</f>
        <v/>
      </c>
      <c r="V41" s="64" t="str">
        <f t="shared" ref="V41:V43" si="38">IF(U41="","",",")</f>
        <v/>
      </c>
      <c r="W41" s="65" t="str">
        <f t="shared" ref="W41:W43" si="39">IF(G41="","",G41)</f>
        <v/>
      </c>
      <c r="X41" s="64" t="str">
        <f t="shared" ref="X41:X43" si="40">IF(U41="","",",")</f>
        <v/>
      </c>
      <c r="Y41" s="64" t="str">
        <f t="shared" ref="Y41:Y43" si="41">IF(U41="","",250)</f>
        <v/>
      </c>
      <c r="Z41" s="56" t="str">
        <f t="shared" ref="Z41:Z43" si="42">IF(U41="","",")")</f>
        <v/>
      </c>
      <c r="AA41" s="66" t="str">
        <f t="shared" ref="AA41:AA43" si="43">IF(AB41="","","(")</f>
        <v/>
      </c>
      <c r="AB41" s="57" t="str">
        <f t="shared" ref="AB41:AB43" si="44">IF(H41="","",H41)</f>
        <v/>
      </c>
      <c r="AC41" s="67" t="str">
        <f t="shared" ref="AC41:AC43" si="45">IF(AB41="","",",")</f>
        <v/>
      </c>
      <c r="AD41" s="59" t="str">
        <f t="shared" ref="AD41:AD43" si="46">IF(I41="","",I41)</f>
        <v/>
      </c>
      <c r="AE41" s="68" t="str">
        <f t="shared" ref="AE41:AE43" si="47">IF(AB41="","",",")</f>
        <v/>
      </c>
      <c r="AF41" s="61" t="str">
        <f t="shared" ref="AF41:AF43" si="48">IF(AB41="","",350)</f>
        <v/>
      </c>
      <c r="AG41" s="61" t="str">
        <f t="shared" ref="AG41:AG43" si="49">IF(AB41="","",")")</f>
        <v/>
      </c>
      <c r="AH41" s="69" t="str">
        <f t="shared" ref="AH41:AH43" si="50">IF(AI41="","","(")</f>
        <v/>
      </c>
      <c r="AI41" s="70" t="str">
        <f t="shared" ref="AI41:AI43" si="51">IF(J41="","",J41)</f>
        <v/>
      </c>
      <c r="AJ41" s="64" t="str">
        <f t="shared" ref="AJ41:AJ43" si="52">IF(AI41="","",",")</f>
        <v/>
      </c>
      <c r="AK41" s="64" t="str">
        <f t="shared" ref="AK41:AK43" si="53">IF(K41="","",K41)</f>
        <v/>
      </c>
      <c r="AL41" s="64" t="str">
        <f t="shared" ref="AL41:AL43" si="54">IF(AI41="","",",")</f>
        <v/>
      </c>
      <c r="AM41" s="64" t="str">
        <f t="shared" ref="AM41:AM43" si="55">IF(AI41="","",450)</f>
        <v/>
      </c>
      <c r="AN41" s="64" t="str">
        <f t="shared" ref="AN41:AN43" si="56">IF(AI41="","",")")</f>
        <v/>
      </c>
    </row>
    <row r="42" spans="1:40" ht="24.5" outlineLevel="1" thickTop="1" thickBot="1" x14ac:dyDescent="0.55000000000000004">
      <c r="B42" t="s">
        <v>997</v>
      </c>
      <c r="C42" s="82" t="s">
        <v>1118</v>
      </c>
      <c r="D42" s="83" t="s">
        <v>1146</v>
      </c>
      <c r="E42" s="83"/>
      <c r="F42" s="83" t="s">
        <v>1015</v>
      </c>
      <c r="G42" s="83"/>
      <c r="H42" s="83" t="s">
        <v>1094</v>
      </c>
      <c r="I42" s="83"/>
      <c r="J42" s="83"/>
      <c r="K42" s="83"/>
      <c r="L42" s="84" t="str">
        <f>IF(C42="","",_xlfn.CONCAT("       triggerLine: ","""",C42,", ",M42:AN42,""", sC: ","""",B42,""", lines: ["))</f>
        <v xml:space="preserve">       triggerLine: "SEÑOR, NO ME CORRIJAS EN TU CÓLERA,, (Fa# 5/9dim,,)(Sol,,250)(Fa#,,350)", sC: "ta as", lines: [</v>
      </c>
      <c r="M42" s="56" t="str">
        <f t="shared" si="30"/>
        <v>(</v>
      </c>
      <c r="N42" s="57" t="str">
        <f t="shared" si="31"/>
        <v>Fa# 5/9dim</v>
      </c>
      <c r="O42" s="58" t="str">
        <f t="shared" si="32"/>
        <v>,</v>
      </c>
      <c r="P42" s="59" t="str">
        <f t="shared" si="33"/>
        <v/>
      </c>
      <c r="Q42" s="60" t="str">
        <f t="shared" si="34"/>
        <v>,</v>
      </c>
      <c r="R42" s="61" t="str">
        <f t="shared" si="6"/>
        <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v>
      </c>
      <c r="AB42" s="57" t="str">
        <f t="shared" si="44"/>
        <v>Fa#</v>
      </c>
      <c r="AC42" s="67" t="str">
        <f t="shared" si="45"/>
        <v>,</v>
      </c>
      <c r="AD42" s="59" t="str">
        <f t="shared" si="46"/>
        <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outlineLevel="1" thickTop="1" thickBot="1" x14ac:dyDescent="0.55000000000000004">
      <c r="B43" t="s">
        <v>999</v>
      </c>
      <c r="C43" s="93" t="s">
        <v>1119</v>
      </c>
      <c r="D43" s="83" t="s">
        <v>1015</v>
      </c>
      <c r="E43" s="83"/>
      <c r="F43" s="83" t="s">
        <v>1094</v>
      </c>
      <c r="G43" s="83"/>
      <c r="H43" s="83"/>
      <c r="I43" s="83"/>
      <c r="J43" s="83"/>
      <c r="K43" s="83"/>
      <c r="L43" s="94" t="str">
        <f>IF(C43="","",_xlfn.CONCAT("            { line: ","""",C43,", ",M43:AN43,""", sC: ","""",B43,"""},  ]},"))</f>
        <v xml:space="preserve">            { line: "EN TU FUROR NO ME CASTIGUES., (Sol,,14)(Fa#,,250)", sC: "as"},  ]},</v>
      </c>
      <c r="M43" s="56" t="str">
        <f t="shared" si="30"/>
        <v>(</v>
      </c>
      <c r="N43" s="57" t="str">
        <f t="shared" si="31"/>
        <v>Sol</v>
      </c>
      <c r="O43" s="58" t="str">
        <f t="shared" si="32"/>
        <v>,</v>
      </c>
      <c r="P43" s="59" t="str">
        <f t="shared" si="33"/>
        <v/>
      </c>
      <c r="Q43" s="60" t="str">
        <f t="shared" si="34"/>
        <v>,</v>
      </c>
      <c r="R43" s="61">
        <f t="shared" si="6"/>
        <v>14</v>
      </c>
      <c r="S43" s="56" t="str">
        <f t="shared" si="35"/>
        <v>)</v>
      </c>
      <c r="T43" s="62" t="str">
        <f t="shared" si="36"/>
        <v>(</v>
      </c>
      <c r="U43" s="63" t="str">
        <f t="shared" si="37"/>
        <v>Fa#</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6.5" outlineLevel="1"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6"/>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1128</v>
      </c>
      <c r="D45" s="112" t="s">
        <v>984</v>
      </c>
      <c r="E45" s="52" t="s">
        <v>1012</v>
      </c>
      <c r="F45" s="53" t="s">
        <v>1013</v>
      </c>
      <c r="G45" s="53"/>
      <c r="H45" s="52" t="s">
        <v>1094</v>
      </c>
      <c r="I45" s="52"/>
      <c r="J45" s="54"/>
      <c r="K45" s="54"/>
      <c r="L45" s="55" t="str">
        <f t="shared" si="29"/>
        <v xml:space="preserve">            { line: "Vuélvete, Señor, recobra mi alma,, (Si,m,20)(La,,250)(Fa#,,350)", sC: "tc"},</v>
      </c>
      <c r="M45" s="56" t="str">
        <f>IF(N45="","","(")</f>
        <v>(</v>
      </c>
      <c r="N45" s="57" t="str">
        <f>IF(D45="","",D45)</f>
        <v>Si</v>
      </c>
      <c r="O45" s="58" t="str">
        <f>IF(N45="","",",")</f>
        <v>,</v>
      </c>
      <c r="P45" s="59" t="str">
        <f>IF(E45="","",E45)</f>
        <v>m</v>
      </c>
      <c r="Q45" s="60" t="str">
        <f>IF(N45="","",",")</f>
        <v>,</v>
      </c>
      <c r="R45" s="61">
        <f t="shared" si="6"/>
        <v>20</v>
      </c>
      <c r="S45" s="56" t="str">
        <f>IF(N45="","",")")</f>
        <v>)</v>
      </c>
      <c r="T45" s="62" t="str">
        <f>IF(U45="","","(")</f>
        <v>(</v>
      </c>
      <c r="U45" s="63" t="str">
        <f>IF(F45="","",F45)</f>
        <v>La</v>
      </c>
      <c r="V45" s="64" t="str">
        <f>IF(U45="","",",")</f>
        <v>,</v>
      </c>
      <c r="W45" s="65" t="str">
        <f>IF(G45="","",G45)</f>
        <v/>
      </c>
      <c r="X45" s="64" t="str">
        <f>IF(U45="","",",")</f>
        <v>,</v>
      </c>
      <c r="Y45" s="64">
        <f>IF(U45="","",250)</f>
        <v>250</v>
      </c>
      <c r="Z45" s="56" t="str">
        <f>IF(U45="","",")")</f>
        <v>)</v>
      </c>
      <c r="AA45" s="66" t="str">
        <f>IF(AB45="","","(")</f>
        <v>(</v>
      </c>
      <c r="AB45" s="57" t="str">
        <f>IF(H45="","",H45)</f>
        <v>Fa#</v>
      </c>
      <c r="AC45" s="67" t="str">
        <f>IF(AB45="","",",")</f>
        <v>,</v>
      </c>
      <c r="AD45" s="59" t="str">
        <f>IF(I45="","",I45)</f>
        <v/>
      </c>
      <c r="AE45" s="68" t="str">
        <f>IF(AB45="","",",")</f>
        <v>,</v>
      </c>
      <c r="AF45" s="61">
        <f>IF(AB45="","",350)</f>
        <v>350</v>
      </c>
      <c r="AG45" s="61" t="str">
        <f>IF(AB45="","",")")</f>
        <v>)</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1129</v>
      </c>
      <c r="D46" s="112" t="s">
        <v>984</v>
      </c>
      <c r="E46" s="52" t="s">
        <v>1012</v>
      </c>
      <c r="F46" s="53" t="s">
        <v>1013</v>
      </c>
      <c r="G46" s="53"/>
      <c r="H46" s="52" t="s">
        <v>1094</v>
      </c>
      <c r="I46" s="52"/>
      <c r="J46" s="54"/>
      <c r="K46" s="54"/>
      <c r="L46" s="55" t="str">
        <f t="shared" si="29"/>
        <v xml:space="preserve">            { line: "sáname tú, Señor, por tu misericordia., (Si,m,20)(La,,250)(Fa#,,350)", sC: ""},</v>
      </c>
      <c r="M46" s="56" t="str">
        <f>IF(N46="","","(")</f>
        <v>(</v>
      </c>
      <c r="N46" s="57" t="str">
        <f>IF(D46="","",D46)</f>
        <v>Si</v>
      </c>
      <c r="O46" s="58" t="str">
        <f>IF(N46="","",",")</f>
        <v>,</v>
      </c>
      <c r="P46" s="59" t="str">
        <f>IF(E46="","",E46)</f>
        <v>m</v>
      </c>
      <c r="Q46" s="60" t="str">
        <f>IF(N46="","",",")</f>
        <v>,</v>
      </c>
      <c r="R46" s="61">
        <f t="shared" si="6"/>
        <v>20</v>
      </c>
      <c r="S46" s="56" t="str">
        <f>IF(N46="","",")")</f>
        <v>)</v>
      </c>
      <c r="T46" s="62" t="str">
        <f>IF(U46="","","(")</f>
        <v>(</v>
      </c>
      <c r="U46" s="63" t="str">
        <f>IF(F46="","",F46)</f>
        <v>La</v>
      </c>
      <c r="V46" s="64" t="str">
        <f>IF(U46="","",",")</f>
        <v>,</v>
      </c>
      <c r="W46" s="65" t="str">
        <f>IF(G46="","",G46)</f>
        <v/>
      </c>
      <c r="X46" s="64" t="str">
        <f>IF(U46="","",",")</f>
        <v>,</v>
      </c>
      <c r="Y46" s="64">
        <f>IF(U46="","",250)</f>
        <v>250</v>
      </c>
      <c r="Z46" s="56" t="str">
        <f>IF(U46="","",")")</f>
        <v>)</v>
      </c>
      <c r="AA46" s="66" t="str">
        <f>IF(AB46="","","(")</f>
        <v>(</v>
      </c>
      <c r="AB46" s="57" t="str">
        <f>IF(H46="","",H46)</f>
        <v>Fa#</v>
      </c>
      <c r="AC46" s="67" t="str">
        <f>IF(AB46="","",",")</f>
        <v>,</v>
      </c>
      <c r="AD46" s="59" t="str">
        <f>IF(I46="","",I46)</f>
        <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1130</v>
      </c>
      <c r="D47" s="112" t="s">
        <v>1013</v>
      </c>
      <c r="E47" s="52"/>
      <c r="F47" s="53" t="s">
        <v>1094</v>
      </c>
      <c r="G47" s="53"/>
      <c r="H47" s="52"/>
      <c r="I47" s="52"/>
      <c r="J47" s="54"/>
      <c r="K47" s="54"/>
      <c r="L47" s="55" t="str">
        <f t="shared" si="29"/>
        <v xml:space="preserve">            { line: "Que nadie entre los muertos te recuerda,, (La,,20)(Fa#,,250)", sC: ""},</v>
      </c>
      <c r="M47" s="56" t="str">
        <f>IF(N47="","","(")</f>
        <v>(</v>
      </c>
      <c r="N47" s="57" t="str">
        <f>IF(D47="","",D47)</f>
        <v>La</v>
      </c>
      <c r="O47" s="58" t="str">
        <f>IF(N47="","",",")</f>
        <v>,</v>
      </c>
      <c r="P47" s="59" t="str">
        <f>IF(E47="","",E47)</f>
        <v/>
      </c>
      <c r="Q47" s="60" t="str">
        <f>IF(N47="","",",")</f>
        <v>,</v>
      </c>
      <c r="R47" s="61">
        <f t="shared" si="6"/>
        <v>20</v>
      </c>
      <c r="S47" s="56" t="str">
        <f>IF(N47="","",")")</f>
        <v>)</v>
      </c>
      <c r="T47" s="62" t="str">
        <f>IF(U47="","","(")</f>
        <v>(</v>
      </c>
      <c r="U47" s="63" t="str">
        <f>IF(F47="","",F47)</f>
        <v>Fa#</v>
      </c>
      <c r="V47" s="64" t="str">
        <f>IF(U47="","",",")</f>
        <v>,</v>
      </c>
      <c r="W47" s="65" t="str">
        <f>IF(G47="","",G47)</f>
        <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1131</v>
      </c>
      <c r="D48" s="112" t="s">
        <v>1013</v>
      </c>
      <c r="E48" s="52"/>
      <c r="F48" s="53" t="s">
        <v>1094</v>
      </c>
      <c r="G48" s="53"/>
      <c r="H48" s="52"/>
      <c r="I48" s="52"/>
      <c r="J48" s="54"/>
      <c r="K48" s="54"/>
      <c r="L48" s="55" t="str">
        <f t="shared" si="29"/>
        <v xml:space="preserve">            { line: "ni en los infiernos se canta tu alabanza., (La,,20)(Fa#,,250)", sC: ""},</v>
      </c>
      <c r="M48" s="56" t="str">
        <f>IF(N48="","","(")</f>
        <v>(</v>
      </c>
      <c r="N48" s="57" t="str">
        <f>IF(D48="","",D48)</f>
        <v>La</v>
      </c>
      <c r="O48" s="58" t="str">
        <f>IF(N48="","",",")</f>
        <v>,</v>
      </c>
      <c r="P48" s="59" t="str">
        <f>IF(E48="","",E48)</f>
        <v/>
      </c>
      <c r="Q48" s="60" t="str">
        <f>IF(N48="","",",")</f>
        <v>,</v>
      </c>
      <c r="R48" s="61">
        <f t="shared" si="6"/>
        <v>20</v>
      </c>
      <c r="S48" s="56" t="str">
        <f>IF(N48="","",")")</f>
        <v>)</v>
      </c>
      <c r="T48" s="62" t="str">
        <f>IF(U48="","","(")</f>
        <v>(</v>
      </c>
      <c r="U48" s="63" t="str">
        <f>IF(F48="","",F48)</f>
        <v>Fa#</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B49" t="s">
        <v>997</v>
      </c>
      <c r="C49" s="113" t="s">
        <v>1132</v>
      </c>
      <c r="D49" s="112" t="s">
        <v>1013</v>
      </c>
      <c r="E49" s="52"/>
      <c r="F49" s="53"/>
      <c r="G49" s="53"/>
      <c r="H49" s="52"/>
      <c r="I49" s="52"/>
      <c r="J49" s="54"/>
      <c r="K49" s="54"/>
      <c r="L49" s="55" t="str">
        <f t="shared" si="29"/>
        <v xml:space="preserve">            { line: "QUE NADIE ENTRE LOS MUERTOS, (La,,20)", sC: "ta as"},</v>
      </c>
      <c r="M49" s="56" t="str">
        <f t="shared" ref="M49:M51" si="57">IF(N49="","","(")</f>
        <v>(</v>
      </c>
      <c r="N49" s="57" t="str">
        <f t="shared" ref="N49:N51" si="58">IF(D49="","",D49)</f>
        <v>La</v>
      </c>
      <c r="O49" s="58" t="str">
        <f t="shared" ref="O49:O51" si="59">IF(N49="","",",")</f>
        <v>,</v>
      </c>
      <c r="P49" s="59" t="str">
        <f t="shared" ref="P49:P51" si="60">IF(E49="","",E49)</f>
        <v/>
      </c>
      <c r="Q49" s="60" t="str">
        <f t="shared" ref="Q49:Q51" si="61">IF(N49="","",",")</f>
        <v>,</v>
      </c>
      <c r="R49" s="61">
        <f t="shared" si="6"/>
        <v>20</v>
      </c>
      <c r="S49" s="56" t="str">
        <f t="shared" ref="S49:S51" si="62">IF(N49="","",")")</f>
        <v>)</v>
      </c>
      <c r="T49" s="62" t="str">
        <f t="shared" ref="T49:T51" si="63">IF(U49="","","(")</f>
        <v/>
      </c>
      <c r="U49" s="63" t="str">
        <f t="shared" ref="U49:U51" si="64">IF(F49="","",F49)</f>
        <v/>
      </c>
      <c r="V49" s="64" t="str">
        <f t="shared" ref="V49:V51" si="65">IF(U49="","",",")</f>
        <v/>
      </c>
      <c r="W49" s="65" t="str">
        <f t="shared" ref="W49:W51" si="66">IF(G49="","",G49)</f>
        <v/>
      </c>
      <c r="X49" s="64" t="str">
        <f t="shared" ref="X49:X51" si="67">IF(U49="","",",")</f>
        <v/>
      </c>
      <c r="Y49" s="64" t="str">
        <f t="shared" ref="Y49:Y51" si="68">IF(U49="","",250)</f>
        <v/>
      </c>
      <c r="Z49" s="56" t="str">
        <f t="shared" ref="Z49:Z51" si="69">IF(U49="","",")")</f>
        <v/>
      </c>
      <c r="AA49" s="66" t="str">
        <f t="shared" ref="AA49:AA51" si="70">IF(AB49="","","(")</f>
        <v/>
      </c>
      <c r="AB49" s="57" t="str">
        <f t="shared" ref="AB49:AB51" si="71">IF(H49="","",H49)</f>
        <v/>
      </c>
      <c r="AC49" s="67" t="str">
        <f t="shared" ref="AC49:AC51" si="72">IF(AB49="","",",")</f>
        <v/>
      </c>
      <c r="AD49" s="59" t="str">
        <f t="shared" ref="AD49:AD51" si="73">IF(I49="","",I49)</f>
        <v/>
      </c>
      <c r="AE49" s="68" t="str">
        <f t="shared" ref="AE49:AE51" si="74">IF(AB49="","",",")</f>
        <v/>
      </c>
      <c r="AF49" s="61" t="str">
        <f t="shared" ref="AF49:AF51" si="75">IF(AB49="","",350)</f>
        <v/>
      </c>
      <c r="AG49" s="61" t="str">
        <f t="shared" ref="AG49:AG51" si="76">IF(AB49="","",")")</f>
        <v/>
      </c>
      <c r="AH49" s="69" t="str">
        <f t="shared" ref="AH49:AH51" si="77">IF(AI49="","","(")</f>
        <v/>
      </c>
      <c r="AI49" s="70" t="str">
        <f t="shared" ref="AI49:AI51" si="78">IF(J49="","",J49)</f>
        <v/>
      </c>
      <c r="AJ49" s="64" t="str">
        <f t="shared" ref="AJ49:AJ51" si="79">IF(AI49="","",",")</f>
        <v/>
      </c>
      <c r="AK49" s="64" t="str">
        <f t="shared" ref="AK49:AK51" si="80">IF(K49="","",K49)</f>
        <v/>
      </c>
      <c r="AL49" s="64" t="str">
        <f t="shared" ref="AL49:AL51" si="81">IF(AI49="","",",")</f>
        <v/>
      </c>
      <c r="AM49" s="64" t="str">
        <f t="shared" ref="AM49:AM51" si="82">IF(AI49="","",450)</f>
        <v/>
      </c>
      <c r="AN49" s="64" t="str">
        <f t="shared" ref="AN49:AN51" si="83">IF(AI49="","",")")</f>
        <v/>
      </c>
    </row>
    <row r="50" spans="1:40" ht="24.5" thickTop="1" thickBot="1" x14ac:dyDescent="0.55000000000000004">
      <c r="B50" t="s">
        <v>999</v>
      </c>
      <c r="C50" s="113" t="s">
        <v>1133</v>
      </c>
      <c r="D50" s="112" t="s">
        <v>1094</v>
      </c>
      <c r="E50" s="52"/>
      <c r="F50" s="53" t="s">
        <v>1013</v>
      </c>
      <c r="G50" s="53"/>
      <c r="H50" s="52"/>
      <c r="I50" s="52"/>
      <c r="J50" s="54"/>
      <c r="K50" s="54"/>
      <c r="L50" s="55" t="str">
        <f t="shared" si="29"/>
        <v xml:space="preserve">            { line: "TE RECUERDA, NI EN LOS INFIERNOS, (Fa#,,15)(La,,250)", sC: "as"},</v>
      </c>
      <c r="M50" s="56" t="str">
        <f t="shared" si="57"/>
        <v>(</v>
      </c>
      <c r="N50" s="57" t="str">
        <f t="shared" si="58"/>
        <v>Fa#</v>
      </c>
      <c r="O50" s="58" t="str">
        <f t="shared" si="59"/>
        <v>,</v>
      </c>
      <c r="P50" s="59" t="str">
        <f t="shared" si="60"/>
        <v/>
      </c>
      <c r="Q50" s="60" t="str">
        <f t="shared" si="61"/>
        <v>,</v>
      </c>
      <c r="R50" s="61">
        <f t="shared" si="6"/>
        <v>15</v>
      </c>
      <c r="S50" s="56" t="str">
        <f t="shared" si="62"/>
        <v>)</v>
      </c>
      <c r="T50" s="62" t="str">
        <f t="shared" si="63"/>
        <v>(</v>
      </c>
      <c r="U50" s="63" t="str">
        <f t="shared" si="64"/>
        <v>La</v>
      </c>
      <c r="V50" s="64" t="str">
        <f t="shared" si="65"/>
        <v>,</v>
      </c>
      <c r="W50" s="65" t="str">
        <f t="shared" si="66"/>
        <v/>
      </c>
      <c r="X50" s="64" t="str">
        <f t="shared" si="67"/>
        <v>,</v>
      </c>
      <c r="Y50" s="64">
        <f t="shared" si="68"/>
        <v>250</v>
      </c>
      <c r="Z50" s="56" t="str">
        <f t="shared" si="69"/>
        <v>)</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4.5" thickTop="1" thickBot="1" x14ac:dyDescent="0.55000000000000004">
      <c r="B51" t="s">
        <v>999</v>
      </c>
      <c r="C51" s="113" t="s">
        <v>1134</v>
      </c>
      <c r="D51" s="112" t="s">
        <v>1094</v>
      </c>
      <c r="E51" s="52"/>
      <c r="F51" s="53"/>
      <c r="G51" s="53"/>
      <c r="H51" s="52"/>
      <c r="I51" s="52"/>
      <c r="J51" s="54"/>
      <c r="K51" s="54"/>
      <c r="L51" s="55" t="str">
        <f t="shared" si="29"/>
        <v xml:space="preserve">            { line: "SE CANTA TU ALABANZA., (Fa#,,15)", sC: "as"},</v>
      </c>
      <c r="M51" s="56" t="str">
        <f t="shared" si="57"/>
        <v>(</v>
      </c>
      <c r="N51" s="57" t="str">
        <f t="shared" si="58"/>
        <v>Fa#</v>
      </c>
      <c r="O51" s="58" t="str">
        <f t="shared" si="59"/>
        <v>,</v>
      </c>
      <c r="P51" s="59" t="str">
        <f t="shared" si="60"/>
        <v/>
      </c>
      <c r="Q51" s="60" t="str">
        <f t="shared" si="61"/>
        <v>,</v>
      </c>
      <c r="R51" s="61">
        <f t="shared" si="6"/>
        <v>15</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6.5" outlineLevel="1" thickTop="1" thickBot="1" x14ac:dyDescent="0.55000000000000004">
      <c r="A52" s="73"/>
      <c r="B52" s="73"/>
      <c r="C52" s="73"/>
      <c r="D52" s="74"/>
      <c r="E52" s="74"/>
      <c r="F52" s="74"/>
      <c r="G52" s="74"/>
      <c r="H52" s="74"/>
      <c r="I52" s="74"/>
      <c r="J52" s="74"/>
      <c r="K52" s="74"/>
      <c r="L52" s="75" t="s">
        <v>993</v>
      </c>
      <c r="M52" s="56"/>
      <c r="N52" s="57"/>
      <c r="O52" s="58"/>
      <c r="P52" s="59"/>
      <c r="Q52" s="60"/>
      <c r="R52" s="61" t="str">
        <f t="shared" ref="R52:R55" si="84">IF(N52="Do",10,IF(N52="Re",22,IF(N52="Mi",20,IF(N52="Fa",20,IF(N52="Sol",14,IF(N52="La",20,IF(N52="Si",20,IF(N52="Do#",14,IF(N52="Fa#",15,IF(N52="Sol#",20,IF(N52="Si♭",17,"")))))))))))</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outlineLevel="1" thickTop="1" thickBot="1" x14ac:dyDescent="0.55000000000000004">
      <c r="C53" s="79" t="s">
        <v>995</v>
      </c>
      <c r="D53" s="80"/>
      <c r="E53" s="80"/>
      <c r="F53" s="80"/>
      <c r="G53" s="80"/>
      <c r="H53" s="80"/>
      <c r="I53" s="80"/>
      <c r="J53" s="80"/>
      <c r="K53" s="80"/>
      <c r="L53" s="81" t="s">
        <v>996</v>
      </c>
      <c r="M53" s="56" t="str">
        <f t="shared" ref="M53:M55" si="85">IF(N53="","","(")</f>
        <v/>
      </c>
      <c r="N53" s="57" t="str">
        <f t="shared" ref="N53:N55" si="86">IF(D53="","",D53)</f>
        <v/>
      </c>
      <c r="O53" s="58" t="str">
        <f t="shared" ref="O53:O55" si="87">IF(N53="","",",")</f>
        <v/>
      </c>
      <c r="P53" s="59" t="str">
        <f t="shared" ref="P53:P55" si="88">IF(E53="","",E53)</f>
        <v/>
      </c>
      <c r="Q53" s="60" t="str">
        <f t="shared" ref="Q53:Q55" si="89">IF(N53="","",",")</f>
        <v/>
      </c>
      <c r="R53" s="61" t="str">
        <f t="shared" si="84"/>
        <v/>
      </c>
      <c r="S53" s="56" t="str">
        <f t="shared" ref="S53:S55" si="90">IF(N53="","",")")</f>
        <v/>
      </c>
      <c r="T53" s="62" t="str">
        <f t="shared" ref="T53:T55" si="91">IF(U53="","","(")</f>
        <v/>
      </c>
      <c r="U53" s="63" t="str">
        <f t="shared" ref="U53:U55" si="92">IF(F53="","",F53)</f>
        <v/>
      </c>
      <c r="V53" s="64" t="str">
        <f t="shared" ref="V53:V55" si="93">IF(U53="","",",")</f>
        <v/>
      </c>
      <c r="W53" s="65" t="str">
        <f t="shared" ref="W53:W55" si="94">IF(G53="","",G53)</f>
        <v/>
      </c>
      <c r="X53" s="64" t="str">
        <f t="shared" ref="X53:X55" si="95">IF(U53="","",",")</f>
        <v/>
      </c>
      <c r="Y53" s="64" t="str">
        <f t="shared" ref="Y53:Y55" si="96">IF(U53="","",250)</f>
        <v/>
      </c>
      <c r="Z53" s="56" t="str">
        <f t="shared" ref="Z53:Z55" si="97">IF(U53="","",")")</f>
        <v/>
      </c>
      <c r="AA53" s="66" t="str">
        <f t="shared" ref="AA53:AA55" si="98">IF(AB53="","","(")</f>
        <v/>
      </c>
      <c r="AB53" s="57" t="str">
        <f t="shared" ref="AB53:AB55" si="99">IF(H53="","",H53)</f>
        <v/>
      </c>
      <c r="AC53" s="67" t="str">
        <f t="shared" ref="AC53:AC55" si="100">IF(AB53="","",",")</f>
        <v/>
      </c>
      <c r="AD53" s="59" t="str">
        <f t="shared" ref="AD53:AD55" si="101">IF(I53="","",I53)</f>
        <v/>
      </c>
      <c r="AE53" s="68" t="str">
        <f t="shared" ref="AE53:AE55" si="102">IF(AB53="","",",")</f>
        <v/>
      </c>
      <c r="AF53" s="61" t="str">
        <f t="shared" ref="AF53:AF55" si="103">IF(AB53="","",350)</f>
        <v/>
      </c>
      <c r="AG53" s="61" t="str">
        <f t="shared" ref="AG53:AG55" si="104">IF(AB53="","",")")</f>
        <v/>
      </c>
      <c r="AH53" s="69" t="str">
        <f t="shared" ref="AH53:AH55" si="105">IF(AI53="","","(")</f>
        <v/>
      </c>
      <c r="AI53" s="70" t="str">
        <f t="shared" ref="AI53:AI55" si="106">IF(J53="","",J53)</f>
        <v/>
      </c>
      <c r="AJ53" s="64" t="str">
        <f t="shared" ref="AJ53:AJ55" si="107">IF(AI53="","",",")</f>
        <v/>
      </c>
      <c r="AK53" s="64" t="str">
        <f t="shared" ref="AK53:AK55" si="108">IF(K53="","",K53)</f>
        <v/>
      </c>
      <c r="AL53" s="64" t="str">
        <f t="shared" ref="AL53:AL55" si="109">IF(AI53="","",",")</f>
        <v/>
      </c>
      <c r="AM53" s="64" t="str">
        <f t="shared" ref="AM53:AM55" si="110">IF(AI53="","",450)</f>
        <v/>
      </c>
      <c r="AN53" s="64" t="str">
        <f t="shared" ref="AN53:AN55" si="111">IF(AI53="","",")")</f>
        <v/>
      </c>
    </row>
    <row r="54" spans="1:40" ht="24.5" outlineLevel="1" thickTop="1" thickBot="1" x14ac:dyDescent="0.55000000000000004">
      <c r="B54" t="s">
        <v>997</v>
      </c>
      <c r="C54" s="82" t="s">
        <v>1118</v>
      </c>
      <c r="D54" s="83" t="s">
        <v>1146</v>
      </c>
      <c r="E54" s="83"/>
      <c r="F54" s="83" t="s">
        <v>1015</v>
      </c>
      <c r="G54" s="83"/>
      <c r="H54" s="83" t="s">
        <v>1094</v>
      </c>
      <c r="I54" s="83"/>
      <c r="J54" s="83"/>
      <c r="K54" s="83"/>
      <c r="L54" s="84" t="str">
        <f>IF(C54="","",_xlfn.CONCAT("       triggerLine: ","""",C54,", ",M54:AN54,""", sC: ","""",B54,""", lines: ["))</f>
        <v xml:space="preserve">       triggerLine: "SEÑOR, NO ME CORRIJAS EN TU CÓLERA,, (Fa# 5/9dim,,)(Sol,,250)(Fa#,,350)", sC: "ta as", lines: [</v>
      </c>
      <c r="M54" s="56" t="str">
        <f t="shared" si="85"/>
        <v>(</v>
      </c>
      <c r="N54" s="57" t="str">
        <f t="shared" si="86"/>
        <v>Fa# 5/9dim</v>
      </c>
      <c r="O54" s="58" t="str">
        <f t="shared" si="87"/>
        <v>,</v>
      </c>
      <c r="P54" s="59" t="str">
        <f t="shared" si="88"/>
        <v/>
      </c>
      <c r="Q54" s="60" t="str">
        <f t="shared" si="89"/>
        <v>,</v>
      </c>
      <c r="R54" s="61" t="str">
        <f t="shared" si="84"/>
        <v/>
      </c>
      <c r="S54" s="56" t="str">
        <f t="shared" si="90"/>
        <v>)</v>
      </c>
      <c r="T54" s="62" t="str">
        <f t="shared" si="91"/>
        <v>(</v>
      </c>
      <c r="U54" s="63" t="str">
        <f t="shared" si="92"/>
        <v>Sol</v>
      </c>
      <c r="V54" s="64" t="str">
        <f t="shared" si="93"/>
        <v>,</v>
      </c>
      <c r="W54" s="65" t="str">
        <f t="shared" si="94"/>
        <v/>
      </c>
      <c r="X54" s="64" t="str">
        <f t="shared" si="95"/>
        <v>,</v>
      </c>
      <c r="Y54" s="64">
        <f t="shared" si="96"/>
        <v>250</v>
      </c>
      <c r="Z54" s="56" t="str">
        <f t="shared" si="97"/>
        <v>)</v>
      </c>
      <c r="AA54" s="66" t="str">
        <f t="shared" si="98"/>
        <v>(</v>
      </c>
      <c r="AB54" s="57" t="str">
        <f t="shared" si="99"/>
        <v>Fa#</v>
      </c>
      <c r="AC54" s="67" t="str">
        <f t="shared" si="100"/>
        <v>,</v>
      </c>
      <c r="AD54" s="59" t="str">
        <f t="shared" si="101"/>
        <v/>
      </c>
      <c r="AE54" s="68" t="str">
        <f t="shared" si="102"/>
        <v>,</v>
      </c>
      <c r="AF54" s="61">
        <f t="shared" si="103"/>
        <v>350</v>
      </c>
      <c r="AG54" s="61" t="str">
        <f t="shared" si="104"/>
        <v>)</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outlineLevel="1" thickTop="1" thickBot="1" x14ac:dyDescent="0.55000000000000004">
      <c r="B55" t="s">
        <v>999</v>
      </c>
      <c r="C55" s="93" t="s">
        <v>1119</v>
      </c>
      <c r="D55" s="83" t="s">
        <v>1015</v>
      </c>
      <c r="E55" s="83"/>
      <c r="F55" s="83" t="s">
        <v>1094</v>
      </c>
      <c r="G55" s="83"/>
      <c r="H55" s="83"/>
      <c r="I55" s="83"/>
      <c r="J55" s="83"/>
      <c r="K55" s="83"/>
      <c r="L55" s="94" t="str">
        <f>IF(C55="","",_xlfn.CONCAT("            { line: ","""",C55,", ",M55:AN55,""", sC: ","""",B55,"""},  ]},"))</f>
        <v xml:space="preserve">            { line: "EN TU FUROR NO ME CASTIGUES., (Sol,,14)(Fa#,,250)", sC: "as"},  ]},</v>
      </c>
      <c r="M55" s="56" t="str">
        <f t="shared" si="85"/>
        <v>(</v>
      </c>
      <c r="N55" s="57" t="str">
        <f t="shared" si="86"/>
        <v>Sol</v>
      </c>
      <c r="O55" s="58" t="str">
        <f t="shared" si="87"/>
        <v>,</v>
      </c>
      <c r="P55" s="59" t="str">
        <f t="shared" si="88"/>
        <v/>
      </c>
      <c r="Q55" s="60" t="str">
        <f t="shared" si="89"/>
        <v>,</v>
      </c>
      <c r="R55" s="61">
        <f t="shared" si="84"/>
        <v>14</v>
      </c>
      <c r="S55" s="56" t="str">
        <f t="shared" si="90"/>
        <v>)</v>
      </c>
      <c r="T55" s="62" t="str">
        <f t="shared" si="91"/>
        <v>(</v>
      </c>
      <c r="U55" s="63" t="str">
        <f t="shared" si="92"/>
        <v>Fa#</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5" thickTop="1" thickBot="1" x14ac:dyDescent="0.55000000000000004">
      <c r="A56" s="76"/>
      <c r="B56" s="76"/>
      <c r="C56" s="76" t="s">
        <v>1031</v>
      </c>
      <c r="D56" s="77"/>
      <c r="E56" s="77"/>
      <c r="F56" s="77"/>
      <c r="G56" s="77"/>
      <c r="H56" s="77"/>
      <c r="I56" s="77"/>
      <c r="J56" s="77"/>
      <c r="K56" s="77"/>
      <c r="L56" s="50"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4.5" outlineLevel="1" thickTop="1" thickBot="1" x14ac:dyDescent="0.55000000000000004">
      <c r="B57" t="s">
        <v>1014</v>
      </c>
      <c r="C57" s="113" t="s">
        <v>1135</v>
      </c>
      <c r="D57" s="112" t="s">
        <v>1121</v>
      </c>
      <c r="E57" s="52"/>
      <c r="F57" s="53"/>
      <c r="G57" s="53"/>
      <c r="H57" s="52"/>
      <c r="I57" s="52"/>
      <c r="J57" s="54"/>
      <c r="K57" s="54"/>
      <c r="L57" s="55" t="str">
        <f t="shared" ref="L57:L71" si="112">IF(C57="","",_xlfn.CONCAT("            { line: ","""",C57,", ",M57:AN57,""", sC: ","""",B57,"""},"))</f>
        <v xml:space="preserve">            { line: "Estoy cansado de gemir,, (Sim,,)", sC: "tc"},</v>
      </c>
      <c r="M57" s="56" t="str">
        <f t="shared" ref="M57:M71" si="113">IF(N57="","","(")</f>
        <v>(</v>
      </c>
      <c r="N57" s="57" t="str">
        <f t="shared" si="2"/>
        <v>Sim</v>
      </c>
      <c r="O57" s="58" t="str">
        <f t="shared" ref="O57:O71" si="114">IF(N57="","",",")</f>
        <v>,</v>
      </c>
      <c r="P57" s="59" t="str">
        <f t="shared" si="4"/>
        <v/>
      </c>
      <c r="Q57" s="60" t="str">
        <f t="shared" ref="Q57:Q71" si="115">IF(N57="","",",")</f>
        <v>,</v>
      </c>
      <c r="R57" s="61" t="str">
        <f t="shared" si="6"/>
        <v/>
      </c>
      <c r="S57" s="56" t="str">
        <f t="shared" ref="S57:S71" si="116">IF(N57="","",")")</f>
        <v>)</v>
      </c>
      <c r="T57" s="62" t="str">
        <f t="shared" ref="T57:T71" si="117">IF(U57="","","(")</f>
        <v/>
      </c>
      <c r="U57" s="63" t="str">
        <f t="shared" si="9"/>
        <v/>
      </c>
      <c r="V57" s="64" t="str">
        <f t="shared" ref="V57:V71" si="118">IF(U57="","",",")</f>
        <v/>
      </c>
      <c r="W57" s="65" t="str">
        <f t="shared" si="11"/>
        <v/>
      </c>
      <c r="X57" s="64" t="str">
        <f t="shared" ref="X57:X71" si="119">IF(U57="","",",")</f>
        <v/>
      </c>
      <c r="Y57" s="64" t="str">
        <f t="shared" ref="Y57:Y71" si="120">IF(U57="","",250)</f>
        <v/>
      </c>
      <c r="Z57" s="56" t="str">
        <f t="shared" ref="Z57:Z71" si="121">IF(U57="","",")")</f>
        <v/>
      </c>
      <c r="AA57" s="66" t="str">
        <f t="shared" ref="AA57:AA71" si="122">IF(AB57="","","(")</f>
        <v/>
      </c>
      <c r="AB57" s="57" t="str">
        <f t="shared" si="16"/>
        <v/>
      </c>
      <c r="AC57" s="67" t="str">
        <f t="shared" ref="AC57:AC71" si="123">IF(AB57="","",",")</f>
        <v/>
      </c>
      <c r="AD57" s="59" t="str">
        <f t="shared" ref="AD57:AD71" si="124">IF(I57="","",I57)</f>
        <v/>
      </c>
      <c r="AE57" s="68" t="str">
        <f t="shared" ref="AE57:AE71" si="125">IF(AB57="","",",")</f>
        <v/>
      </c>
      <c r="AF57" s="61" t="str">
        <f t="shared" ref="AF57:AF71" si="126">IF(AB57="","",350)</f>
        <v/>
      </c>
      <c r="AG57" s="61" t="str">
        <f t="shared" ref="AG57:AG71" si="127">IF(AB57="","",")")</f>
        <v/>
      </c>
      <c r="AH57" s="69" t="str">
        <f t="shared" ref="AH57:AH71" si="128">IF(AI57="","","(")</f>
        <v/>
      </c>
      <c r="AI57" s="70" t="str">
        <f t="shared" si="23"/>
        <v/>
      </c>
      <c r="AJ57" s="64" t="str">
        <f t="shared" ref="AJ57:AJ71" si="129">IF(AI57="","",",")</f>
        <v/>
      </c>
      <c r="AK57" s="64" t="str">
        <f t="shared" ref="AK57:AK71" si="130">IF(K57="","",K57)</f>
        <v/>
      </c>
      <c r="AL57" s="64" t="str">
        <f t="shared" ref="AL57:AL71" si="131">IF(AI57="","",",")</f>
        <v/>
      </c>
      <c r="AM57" s="64" t="str">
        <f t="shared" ref="AM57:AM71" si="132">IF(AI57="","",450)</f>
        <v/>
      </c>
      <c r="AN57" s="64" t="str">
        <f t="shared" ref="AN57:AN71" si="133">IF(AI57="","",")")</f>
        <v/>
      </c>
    </row>
    <row r="58" spans="1:40" ht="24.5" outlineLevel="1" thickTop="1" thickBot="1" x14ac:dyDescent="0.55000000000000004">
      <c r="C58" s="113" t="s">
        <v>1136</v>
      </c>
      <c r="D58" s="112" t="s">
        <v>1013</v>
      </c>
      <c r="E58" s="52"/>
      <c r="F58" s="53" t="s">
        <v>1121</v>
      </c>
      <c r="G58" s="53"/>
      <c r="H58" s="52"/>
      <c r="I58" s="52"/>
      <c r="J58" s="54"/>
      <c r="K58" s="54"/>
      <c r="L58" s="55" t="str">
        <f t="shared" si="112"/>
        <v xml:space="preserve">            { line: "inundo de lágrimas mi cama,, (La,,20)(Sim,,250)", sC: ""},</v>
      </c>
      <c r="M58" s="56" t="str">
        <f t="shared" si="113"/>
        <v>(</v>
      </c>
      <c r="N58" s="57" t="str">
        <f t="shared" si="2"/>
        <v>La</v>
      </c>
      <c r="O58" s="58" t="str">
        <f t="shared" si="114"/>
        <v>,</v>
      </c>
      <c r="P58" s="59" t="str">
        <f t="shared" si="4"/>
        <v/>
      </c>
      <c r="Q58" s="60" t="str">
        <f t="shared" si="115"/>
        <v>,</v>
      </c>
      <c r="R58" s="61">
        <f t="shared" si="6"/>
        <v>20</v>
      </c>
      <c r="S58" s="56" t="str">
        <f t="shared" si="116"/>
        <v>)</v>
      </c>
      <c r="T58" s="62" t="str">
        <f t="shared" si="117"/>
        <v>(</v>
      </c>
      <c r="U58" s="63" t="str">
        <f t="shared" si="9"/>
        <v>Sim</v>
      </c>
      <c r="V58" s="64" t="str">
        <f t="shared" si="118"/>
        <v>,</v>
      </c>
      <c r="W58" s="65" t="str">
        <f t="shared" si="11"/>
        <v/>
      </c>
      <c r="X58" s="64" t="str">
        <f t="shared" si="119"/>
        <v>,</v>
      </c>
      <c r="Y58" s="64">
        <f t="shared" si="120"/>
        <v>250</v>
      </c>
      <c r="Z58" s="56" t="str">
        <f t="shared" si="121"/>
        <v>)</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4.5" outlineLevel="1" thickTop="1" thickBot="1" x14ac:dyDescent="0.55000000000000004">
      <c r="C59" s="113" t="s">
        <v>1137</v>
      </c>
      <c r="D59" s="112" t="s">
        <v>1013</v>
      </c>
      <c r="E59" s="52"/>
      <c r="F59" s="53"/>
      <c r="G59" s="53"/>
      <c r="H59" s="52"/>
      <c r="I59" s="52"/>
      <c r="J59" s="54"/>
      <c r="K59" s="54"/>
      <c r="L59" s="55" t="str">
        <f t="shared" si="112"/>
        <v xml:space="preserve">            { line: "mis ojos se consumen en la angustia,, (La,,20)", sC: ""},</v>
      </c>
      <c r="M59" s="56" t="str">
        <f t="shared" si="113"/>
        <v>(</v>
      </c>
      <c r="N59" s="57" t="str">
        <f t="shared" si="2"/>
        <v>La</v>
      </c>
      <c r="O59" s="58" t="str">
        <f t="shared" si="114"/>
        <v>,</v>
      </c>
      <c r="P59" s="59" t="str">
        <f t="shared" si="4"/>
        <v/>
      </c>
      <c r="Q59" s="60" t="str">
        <f t="shared" si="115"/>
        <v>,</v>
      </c>
      <c r="R59" s="61">
        <f t="shared" si="6"/>
        <v>20</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4.5" outlineLevel="1" thickTop="1" thickBot="1" x14ac:dyDescent="0.55000000000000004">
      <c r="C60" s="113" t="s">
        <v>1138</v>
      </c>
      <c r="D60" s="112" t="s">
        <v>1094</v>
      </c>
      <c r="E60" s="52"/>
      <c r="F60" s="53"/>
      <c r="G60" s="53"/>
      <c r="H60" s="52"/>
      <c r="I60" s="52"/>
      <c r="J60" s="54"/>
      <c r="K60" s="54"/>
      <c r="L60" s="55" t="str">
        <f t="shared" si="112"/>
        <v xml:space="preserve">            { line: "envejezco entre enemigos., (Fa#,,15)", sC: ""},</v>
      </c>
      <c r="M60" s="56" t="str">
        <f t="shared" si="113"/>
        <v>(</v>
      </c>
      <c r="N60" s="57" t="str">
        <f t="shared" si="2"/>
        <v>Fa#</v>
      </c>
      <c r="O60" s="58" t="str">
        <f t="shared" si="114"/>
        <v>,</v>
      </c>
      <c r="P60" s="59" t="str">
        <f t="shared" si="4"/>
        <v/>
      </c>
      <c r="Q60" s="60" t="str">
        <f t="shared" si="115"/>
        <v>,</v>
      </c>
      <c r="R60" s="61">
        <f t="shared" si="6"/>
        <v>15</v>
      </c>
      <c r="S60" s="56" t="str">
        <f t="shared" si="116"/>
        <v>)</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6.5" outlineLevel="1" thickTop="1" thickBot="1" x14ac:dyDescent="0.55000000000000004">
      <c r="A61" s="73"/>
      <c r="B61" s="73"/>
      <c r="C61" s="73"/>
      <c r="D61" s="74"/>
      <c r="E61" s="74"/>
      <c r="F61" s="74"/>
      <c r="G61" s="74"/>
      <c r="H61" s="74"/>
      <c r="I61" s="74"/>
      <c r="J61" s="74"/>
      <c r="K61" s="74"/>
      <c r="L61" s="75" t="s">
        <v>993</v>
      </c>
      <c r="M61" s="56"/>
      <c r="N61" s="57"/>
      <c r="O61" s="58"/>
      <c r="P61" s="59"/>
      <c r="Q61" s="60"/>
      <c r="R61" s="61" t="str">
        <f t="shared" si="6"/>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outlineLevel="1" thickTop="1" thickBot="1" x14ac:dyDescent="0.55000000000000004">
      <c r="C62" s="113" t="s">
        <v>1139</v>
      </c>
      <c r="D62" s="112" t="s">
        <v>1013</v>
      </c>
      <c r="E62" s="52"/>
      <c r="F62" s="53" t="s">
        <v>1094</v>
      </c>
      <c r="G62" s="53"/>
      <c r="H62" s="52"/>
      <c r="I62" s="52"/>
      <c r="J62" s="54"/>
      <c r="K62" s="54"/>
      <c r="L62" s="78" t="str">
        <f t="shared" si="112"/>
        <v xml:space="preserve">            { line: "Apartaos de mí, malvados,, (La,,20)(Fa#,,250)", sC: ""},</v>
      </c>
      <c r="M62" s="56" t="str">
        <f t="shared" si="113"/>
        <v>(</v>
      </c>
      <c r="N62" s="57" t="str">
        <f t="shared" si="2"/>
        <v>La</v>
      </c>
      <c r="O62" s="58" t="str">
        <f t="shared" si="114"/>
        <v>,</v>
      </c>
      <c r="P62" s="59" t="str">
        <f t="shared" si="4"/>
        <v/>
      </c>
      <c r="Q62" s="60" t="str">
        <f t="shared" si="115"/>
        <v>,</v>
      </c>
      <c r="R62" s="61">
        <f t="shared" si="6"/>
        <v>20</v>
      </c>
      <c r="S62" s="56" t="str">
        <f t="shared" si="116"/>
        <v>)</v>
      </c>
      <c r="T62" s="62" t="str">
        <f t="shared" si="117"/>
        <v>(</v>
      </c>
      <c r="U62" s="63" t="str">
        <f t="shared" si="9"/>
        <v>Fa#</v>
      </c>
      <c r="V62" s="64" t="str">
        <f t="shared" si="118"/>
        <v>,</v>
      </c>
      <c r="W62" s="65" t="str">
        <f t="shared" si="11"/>
        <v/>
      </c>
      <c r="X62" s="64" t="str">
        <f t="shared" si="119"/>
        <v>,</v>
      </c>
      <c r="Y62" s="64">
        <f t="shared" si="120"/>
        <v>250</v>
      </c>
      <c r="Z62" s="56" t="str">
        <f t="shared" si="121"/>
        <v>)</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4.5" outlineLevel="1" thickTop="1" thickBot="1" x14ac:dyDescent="0.55000000000000004">
      <c r="C63" s="113" t="s">
        <v>1140</v>
      </c>
      <c r="D63" s="112" t="s">
        <v>1013</v>
      </c>
      <c r="E63" s="52"/>
      <c r="F63" s="53" t="s">
        <v>1094</v>
      </c>
      <c r="G63" s="53"/>
      <c r="H63" s="52"/>
      <c r="I63" s="52"/>
      <c r="J63" s="54"/>
      <c r="K63" s="54"/>
      <c r="L63" s="78" t="str">
        <f t="shared" si="112"/>
        <v xml:space="preserve">            { line: "que el Señor escucha mis sollozos,, (La,,20)(Fa#,,250)", sC: ""},</v>
      </c>
      <c r="M63" s="56" t="str">
        <f t="shared" si="113"/>
        <v>(</v>
      </c>
      <c r="N63" s="57" t="str">
        <f t="shared" si="2"/>
        <v>La</v>
      </c>
      <c r="O63" s="58" t="str">
        <f t="shared" si="114"/>
        <v>,</v>
      </c>
      <c r="P63" s="59" t="str">
        <f t="shared" si="4"/>
        <v/>
      </c>
      <c r="Q63" s="60" t="str">
        <f t="shared" si="115"/>
        <v>,</v>
      </c>
      <c r="R63" s="61">
        <f t="shared" si="6"/>
        <v>20</v>
      </c>
      <c r="S63" s="56" t="str">
        <f t="shared" si="116"/>
        <v>)</v>
      </c>
      <c r="T63" s="62" t="str">
        <f t="shared" si="117"/>
        <v>(</v>
      </c>
      <c r="U63" s="63" t="str">
        <f t="shared" si="9"/>
        <v>Fa#</v>
      </c>
      <c r="V63" s="64" t="str">
        <f t="shared" si="118"/>
        <v>,</v>
      </c>
      <c r="W63" s="65" t="str">
        <f t="shared" si="11"/>
        <v/>
      </c>
      <c r="X63" s="64" t="str">
        <f t="shared" si="119"/>
        <v>,</v>
      </c>
      <c r="Y63" s="64">
        <f t="shared" si="120"/>
        <v>250</v>
      </c>
      <c r="Z63" s="56" t="str">
        <f t="shared" si="121"/>
        <v>)</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4.5" outlineLevel="1" thickTop="1" thickBot="1" x14ac:dyDescent="0.55000000000000004">
      <c r="C64" s="113" t="s">
        <v>1141</v>
      </c>
      <c r="D64" s="112" t="s">
        <v>1013</v>
      </c>
      <c r="E64" s="52"/>
      <c r="F64" s="53" t="s">
        <v>1094</v>
      </c>
      <c r="G64" s="53"/>
      <c r="H64" s="52"/>
      <c r="I64" s="52"/>
      <c r="J64" s="54"/>
      <c r="K64" s="54"/>
      <c r="L64" s="78" t="str">
        <f t="shared" si="112"/>
        <v xml:space="preserve">            { line: "que el Señor acoge mi oración., (La,,20)(Fa#,,250)", sC: ""},</v>
      </c>
      <c r="M64" s="56" t="str">
        <f t="shared" si="113"/>
        <v>(</v>
      </c>
      <c r="N64" s="57" t="str">
        <f t="shared" si="2"/>
        <v>La</v>
      </c>
      <c r="O64" s="58" t="str">
        <f t="shared" si="114"/>
        <v>,</v>
      </c>
      <c r="P64" s="59" t="str">
        <f t="shared" si="4"/>
        <v/>
      </c>
      <c r="Q64" s="60" t="str">
        <f t="shared" si="115"/>
        <v>,</v>
      </c>
      <c r="R64" s="61">
        <f t="shared" si="6"/>
        <v>20</v>
      </c>
      <c r="S64" s="56" t="str">
        <f t="shared" si="116"/>
        <v>)</v>
      </c>
      <c r="T64" s="62" t="str">
        <f t="shared" si="117"/>
        <v>(</v>
      </c>
      <c r="U64" s="63" t="str">
        <f t="shared" si="9"/>
        <v>Fa#</v>
      </c>
      <c r="V64" s="64" t="str">
        <f t="shared" si="118"/>
        <v>,</v>
      </c>
      <c r="W64" s="65" t="str">
        <f t="shared" si="11"/>
        <v/>
      </c>
      <c r="X64" s="64" t="str">
        <f t="shared" si="119"/>
        <v>,</v>
      </c>
      <c r="Y64" s="64">
        <f t="shared" si="120"/>
        <v>250</v>
      </c>
      <c r="Z64" s="56" t="str">
        <f t="shared" si="121"/>
        <v>)</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6.5" outlineLevel="1" thickTop="1" thickBot="1" x14ac:dyDescent="0.55000000000000004">
      <c r="A65" s="73"/>
      <c r="B65" s="73"/>
      <c r="C65" s="73"/>
      <c r="D65" s="74"/>
      <c r="E65" s="74"/>
      <c r="F65" s="74"/>
      <c r="G65" s="74"/>
      <c r="H65" s="74"/>
      <c r="I65" s="74"/>
      <c r="J65" s="74"/>
      <c r="K65" s="74"/>
      <c r="L65" s="75" t="s">
        <v>993</v>
      </c>
      <c r="M65" s="56"/>
      <c r="N65" s="57"/>
      <c r="O65" s="58"/>
      <c r="P65" s="59"/>
      <c r="Q65" s="60"/>
      <c r="R65" s="61" t="str">
        <f t="shared" ref="R65:R69" si="134">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outlineLevel="1" thickTop="1" thickBot="1" x14ac:dyDescent="0.55000000000000004">
      <c r="C66" s="79" t="s">
        <v>995</v>
      </c>
      <c r="D66" s="80"/>
      <c r="E66" s="80"/>
      <c r="F66" s="80"/>
      <c r="G66" s="80"/>
      <c r="H66" s="80"/>
      <c r="I66" s="80"/>
      <c r="J66" s="80"/>
      <c r="K66" s="80"/>
      <c r="L66" s="81" t="s">
        <v>996</v>
      </c>
      <c r="M66" s="56" t="str">
        <f t="shared" ref="M66:M68" si="135">IF(N66="","","(")</f>
        <v/>
      </c>
      <c r="N66" s="57" t="str">
        <f t="shared" ref="N66:N68" si="136">IF(D66="","",D66)</f>
        <v/>
      </c>
      <c r="O66" s="58" t="str">
        <f t="shared" ref="O66:O68" si="137">IF(N66="","",",")</f>
        <v/>
      </c>
      <c r="P66" s="59" t="str">
        <f t="shared" ref="P66:P68" si="138">IF(E66="","",E66)</f>
        <v/>
      </c>
      <c r="Q66" s="60" t="str">
        <f t="shared" ref="Q66:Q68" si="139">IF(N66="","",",")</f>
        <v/>
      </c>
      <c r="R66" s="61" t="str">
        <f t="shared" si="134"/>
        <v/>
      </c>
      <c r="S66" s="56" t="str">
        <f t="shared" ref="S66:S68" si="140">IF(N66="","",")")</f>
        <v/>
      </c>
      <c r="T66" s="62" t="str">
        <f t="shared" ref="T66:T68" si="141">IF(U66="","","(")</f>
        <v/>
      </c>
      <c r="U66" s="63" t="str">
        <f t="shared" ref="U66:U68" si="142">IF(F66="","",F66)</f>
        <v/>
      </c>
      <c r="V66" s="64" t="str">
        <f t="shared" ref="V66:V68" si="143">IF(U66="","",",")</f>
        <v/>
      </c>
      <c r="W66" s="65" t="str">
        <f t="shared" ref="W66:W68" si="144">IF(G66="","",G66)</f>
        <v/>
      </c>
      <c r="X66" s="64" t="str">
        <f t="shared" ref="X66:X68" si="145">IF(U66="","",",")</f>
        <v/>
      </c>
      <c r="Y66" s="64" t="str">
        <f t="shared" ref="Y66:Y68" si="146">IF(U66="","",250)</f>
        <v/>
      </c>
      <c r="Z66" s="56" t="str">
        <f t="shared" ref="Z66:Z68" si="147">IF(U66="","",")")</f>
        <v/>
      </c>
      <c r="AA66" s="66" t="str">
        <f t="shared" ref="AA66:AA68" si="148">IF(AB66="","","(")</f>
        <v/>
      </c>
      <c r="AB66" s="57" t="str">
        <f t="shared" ref="AB66:AB68" si="149">IF(H66="","",H66)</f>
        <v/>
      </c>
      <c r="AC66" s="67" t="str">
        <f t="shared" ref="AC66:AC68" si="150">IF(AB66="","",",")</f>
        <v/>
      </c>
      <c r="AD66" s="59" t="str">
        <f t="shared" ref="AD66:AD68" si="151">IF(I66="","",I66)</f>
        <v/>
      </c>
      <c r="AE66" s="68" t="str">
        <f t="shared" ref="AE66:AE68" si="152">IF(AB66="","",",")</f>
        <v/>
      </c>
      <c r="AF66" s="61" t="str">
        <f t="shared" ref="AF66:AF68" si="153">IF(AB66="","",350)</f>
        <v/>
      </c>
      <c r="AG66" s="61" t="str">
        <f t="shared" ref="AG66:AG68" si="154">IF(AB66="","",")")</f>
        <v/>
      </c>
      <c r="AH66" s="69" t="str">
        <f t="shared" ref="AH66:AH68" si="155">IF(AI66="","","(")</f>
        <v/>
      </c>
      <c r="AI66" s="70" t="str">
        <f t="shared" ref="AI66:AI68" si="156">IF(J66="","",J66)</f>
        <v/>
      </c>
      <c r="AJ66" s="64" t="str">
        <f t="shared" ref="AJ66:AJ68" si="157">IF(AI66="","",",")</f>
        <v/>
      </c>
      <c r="AK66" s="64" t="str">
        <f t="shared" ref="AK66:AK68" si="158">IF(K66="","",K66)</f>
        <v/>
      </c>
      <c r="AL66" s="64" t="str">
        <f t="shared" ref="AL66:AL68" si="159">IF(AI66="","",",")</f>
        <v/>
      </c>
      <c r="AM66" s="64" t="str">
        <f t="shared" ref="AM66:AM68" si="160">IF(AI66="","",450)</f>
        <v/>
      </c>
      <c r="AN66" s="64" t="str">
        <f t="shared" ref="AN66:AN68" si="161">IF(AI66="","",")")</f>
        <v/>
      </c>
    </row>
    <row r="67" spans="1:40" ht="24.5" outlineLevel="1" thickTop="1" thickBot="1" x14ac:dyDescent="0.55000000000000004">
      <c r="B67" t="s">
        <v>997</v>
      </c>
      <c r="C67" s="82" t="s">
        <v>1118</v>
      </c>
      <c r="D67" s="83" t="s">
        <v>1146</v>
      </c>
      <c r="E67" s="83"/>
      <c r="F67" s="83" t="s">
        <v>1015</v>
      </c>
      <c r="G67" s="83"/>
      <c r="H67" s="83" t="s">
        <v>1094</v>
      </c>
      <c r="I67" s="83"/>
      <c r="J67" s="83"/>
      <c r="K67" s="83"/>
      <c r="L67" s="84" t="str">
        <f>IF(C67="","",_xlfn.CONCAT("       triggerLine: ","""",C67,", ",M67:AN67,""", sC: ","""",B67,""", lines: ["))</f>
        <v xml:space="preserve">       triggerLine: "SEÑOR, NO ME CORRIJAS EN TU CÓLERA,, (Fa# 5/9dim,,)(Sol,,250)(Fa#,,350)", sC: "ta as", lines: [</v>
      </c>
      <c r="M67" s="56" t="str">
        <f t="shared" si="135"/>
        <v>(</v>
      </c>
      <c r="N67" s="57" t="str">
        <f t="shared" si="136"/>
        <v>Fa# 5/9dim</v>
      </c>
      <c r="O67" s="58" t="str">
        <f t="shared" si="137"/>
        <v>,</v>
      </c>
      <c r="P67" s="59" t="str">
        <f t="shared" si="138"/>
        <v/>
      </c>
      <c r="Q67" s="60" t="str">
        <f t="shared" si="139"/>
        <v>,</v>
      </c>
      <c r="R67" s="61" t="str">
        <f t="shared" si="134"/>
        <v/>
      </c>
      <c r="S67" s="56" t="str">
        <f t="shared" si="140"/>
        <v>)</v>
      </c>
      <c r="T67" s="62" t="str">
        <f t="shared" si="141"/>
        <v>(</v>
      </c>
      <c r="U67" s="63" t="str">
        <f t="shared" si="142"/>
        <v>Sol</v>
      </c>
      <c r="V67" s="64" t="str">
        <f t="shared" si="143"/>
        <v>,</v>
      </c>
      <c r="W67" s="65" t="str">
        <f t="shared" si="144"/>
        <v/>
      </c>
      <c r="X67" s="64" t="str">
        <f t="shared" si="145"/>
        <v>,</v>
      </c>
      <c r="Y67" s="64">
        <f t="shared" si="146"/>
        <v>250</v>
      </c>
      <c r="Z67" s="56" t="str">
        <f t="shared" si="147"/>
        <v>)</v>
      </c>
      <c r="AA67" s="66" t="str">
        <f t="shared" si="148"/>
        <v>(</v>
      </c>
      <c r="AB67" s="57" t="str">
        <f t="shared" si="149"/>
        <v>Fa#</v>
      </c>
      <c r="AC67" s="67" t="str">
        <f t="shared" si="150"/>
        <v>,</v>
      </c>
      <c r="AD67" s="59" t="str">
        <f t="shared" si="151"/>
        <v/>
      </c>
      <c r="AE67" s="68" t="str">
        <f t="shared" si="152"/>
        <v>,</v>
      </c>
      <c r="AF67" s="61">
        <f t="shared" si="153"/>
        <v>350</v>
      </c>
      <c r="AG67" s="61" t="str">
        <f t="shared" si="154"/>
        <v>)</v>
      </c>
      <c r="AH67" s="69" t="str">
        <f t="shared" si="155"/>
        <v/>
      </c>
      <c r="AI67" s="70" t="str">
        <f t="shared" si="156"/>
        <v/>
      </c>
      <c r="AJ67" s="64" t="str">
        <f t="shared" si="157"/>
        <v/>
      </c>
      <c r="AK67" s="64" t="str">
        <f t="shared" si="158"/>
        <v/>
      </c>
      <c r="AL67" s="64" t="str">
        <f t="shared" si="159"/>
        <v/>
      </c>
      <c r="AM67" s="64" t="str">
        <f t="shared" si="160"/>
        <v/>
      </c>
      <c r="AN67" s="64" t="str">
        <f t="shared" si="161"/>
        <v/>
      </c>
    </row>
    <row r="68" spans="1:40" ht="24.5" outlineLevel="1" thickTop="1" thickBot="1" x14ac:dyDescent="0.55000000000000004">
      <c r="B68" t="s">
        <v>999</v>
      </c>
      <c r="C68" s="93" t="s">
        <v>1119</v>
      </c>
      <c r="D68" s="83" t="s">
        <v>1015</v>
      </c>
      <c r="E68" s="83"/>
      <c r="F68" s="83" t="s">
        <v>1094</v>
      </c>
      <c r="G68" s="83"/>
      <c r="H68" s="83"/>
      <c r="I68" s="83"/>
      <c r="J68" s="83"/>
      <c r="K68" s="83"/>
      <c r="L68" s="94" t="str">
        <f>IF(C68="","",_xlfn.CONCAT("            { line: ","""",C68,", ",M68:AN68,""", sC: ","""",B68,"""},  ]},"))</f>
        <v xml:space="preserve">            { line: "EN TU FUROR NO ME CASTIGUES., (Sol,,14)(Fa#,,250)", sC: "as"},  ]},</v>
      </c>
      <c r="M68" s="56" t="str">
        <f t="shared" si="135"/>
        <v>(</v>
      </c>
      <c r="N68" s="57" t="str">
        <f t="shared" si="136"/>
        <v>Sol</v>
      </c>
      <c r="O68" s="58" t="str">
        <f t="shared" si="137"/>
        <v>,</v>
      </c>
      <c r="P68" s="59" t="str">
        <f t="shared" si="138"/>
        <v/>
      </c>
      <c r="Q68" s="60" t="str">
        <f t="shared" si="139"/>
        <v>,</v>
      </c>
      <c r="R68" s="61">
        <f t="shared" si="134"/>
        <v>14</v>
      </c>
      <c r="S68" s="56" t="str">
        <f t="shared" si="140"/>
        <v>)</v>
      </c>
      <c r="T68" s="62" t="str">
        <f t="shared" si="141"/>
        <v>(</v>
      </c>
      <c r="U68" s="63" t="str">
        <f t="shared" si="142"/>
        <v>Fa#</v>
      </c>
      <c r="V68" s="64" t="str">
        <f t="shared" si="143"/>
        <v>,</v>
      </c>
      <c r="W68" s="65" t="str">
        <f t="shared" si="144"/>
        <v/>
      </c>
      <c r="X68" s="64" t="str">
        <f t="shared" si="145"/>
        <v>,</v>
      </c>
      <c r="Y68" s="64">
        <f t="shared" si="146"/>
        <v>250</v>
      </c>
      <c r="Z68" s="56" t="str">
        <f t="shared" si="147"/>
        <v>)</v>
      </c>
      <c r="AA68" s="66" t="str">
        <f t="shared" si="148"/>
        <v/>
      </c>
      <c r="AB68" s="57" t="str">
        <f t="shared" si="149"/>
        <v/>
      </c>
      <c r="AC68" s="67" t="str">
        <f t="shared" si="150"/>
        <v/>
      </c>
      <c r="AD68" s="59" t="str">
        <f t="shared" si="151"/>
        <v/>
      </c>
      <c r="AE68" s="68" t="str">
        <f t="shared" si="152"/>
        <v/>
      </c>
      <c r="AF68" s="61" t="str">
        <f t="shared" si="153"/>
        <v/>
      </c>
      <c r="AG68" s="61" t="str">
        <f t="shared" si="154"/>
        <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6.5" outlineLevel="1" thickTop="1" thickBot="1" x14ac:dyDescent="0.55000000000000004">
      <c r="A69" s="73"/>
      <c r="B69" s="73"/>
      <c r="C69" s="73"/>
      <c r="D69" s="74"/>
      <c r="E69" s="74"/>
      <c r="F69" s="74"/>
      <c r="G69" s="74"/>
      <c r="H69" s="74"/>
      <c r="I69" s="74"/>
      <c r="J69" s="74"/>
      <c r="K69" s="74"/>
      <c r="L69" s="75" t="s">
        <v>993</v>
      </c>
      <c r="M69" s="56"/>
      <c r="N69" s="57"/>
      <c r="O69" s="58"/>
      <c r="P69" s="59"/>
      <c r="Q69" s="60"/>
      <c r="R69" s="61" t="str">
        <f t="shared" si="134"/>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outlineLevel="1" thickTop="1" thickBot="1" x14ac:dyDescent="0.55000000000000004">
      <c r="B70" t="s">
        <v>1014</v>
      </c>
      <c r="C70" s="113" t="s">
        <v>1142</v>
      </c>
      <c r="D70" s="112" t="s">
        <v>1013</v>
      </c>
      <c r="E70" s="52"/>
      <c r="F70" s="53" t="s">
        <v>1094</v>
      </c>
      <c r="G70" s="53"/>
      <c r="H70" s="52"/>
      <c r="I70" s="52"/>
      <c r="J70" s="54"/>
      <c r="K70" s="54"/>
      <c r="L70" s="55" t="str">
        <f t="shared" si="112"/>
        <v xml:space="preserve">            { line: "Y tú, Señor, ¿hasta cuándo?, (La,,20)(Fa#,,250)", sC: "tc"},</v>
      </c>
      <c r="M70" s="56" t="str">
        <f t="shared" si="113"/>
        <v>(</v>
      </c>
      <c r="N70" s="57" t="str">
        <f t="shared" si="2"/>
        <v>La</v>
      </c>
      <c r="O70" s="58" t="str">
        <f t="shared" si="114"/>
        <v>,</v>
      </c>
      <c r="P70" s="59" t="str">
        <f t="shared" si="4"/>
        <v/>
      </c>
      <c r="Q70" s="60" t="str">
        <f t="shared" si="115"/>
        <v>,</v>
      </c>
      <c r="R70" s="61">
        <f t="shared" si="6"/>
        <v>20</v>
      </c>
      <c r="S70" s="56" t="str">
        <f t="shared" si="116"/>
        <v>)</v>
      </c>
      <c r="T70" s="62" t="str">
        <f t="shared" si="117"/>
        <v>(</v>
      </c>
      <c r="U70" s="63" t="str">
        <f t="shared" si="9"/>
        <v>Fa#</v>
      </c>
      <c r="V70" s="64" t="str">
        <f t="shared" si="118"/>
        <v>,</v>
      </c>
      <c r="W70" s="65" t="str">
        <f t="shared" si="11"/>
        <v/>
      </c>
      <c r="X70" s="64" t="str">
        <f t="shared" si="119"/>
        <v>,</v>
      </c>
      <c r="Y70" s="64">
        <f t="shared" si="120"/>
        <v>250</v>
      </c>
      <c r="Z70" s="56" t="str">
        <f t="shared" si="121"/>
        <v>)</v>
      </c>
      <c r="AA70" s="66" t="str">
        <f t="shared" si="122"/>
        <v/>
      </c>
      <c r="AB70" s="57" t="str">
        <f t="shared" si="16"/>
        <v/>
      </c>
      <c r="AC70" s="67" t="str">
        <f t="shared" si="123"/>
        <v/>
      </c>
      <c r="AD70" s="59" t="str">
        <f t="shared" si="124"/>
        <v/>
      </c>
      <c r="AE70" s="68" t="str">
        <f t="shared" si="125"/>
        <v/>
      </c>
      <c r="AF70" s="61" t="str">
        <f t="shared" si="126"/>
        <v/>
      </c>
      <c r="AG70" s="61" t="str">
        <f t="shared" si="127"/>
        <v/>
      </c>
      <c r="AH70" s="69" t="str">
        <f t="shared" si="128"/>
        <v/>
      </c>
      <c r="AI70" s="70" t="str">
        <f t="shared" si="23"/>
        <v/>
      </c>
      <c r="AJ70" s="64" t="str">
        <f t="shared" si="129"/>
        <v/>
      </c>
      <c r="AK70" s="64" t="str">
        <f t="shared" si="130"/>
        <v/>
      </c>
      <c r="AL70" s="64" t="str">
        <f t="shared" si="131"/>
        <v/>
      </c>
      <c r="AM70" s="64" t="str">
        <f t="shared" si="132"/>
        <v/>
      </c>
      <c r="AN70" s="64" t="str">
        <f t="shared" si="133"/>
        <v/>
      </c>
    </row>
    <row r="71" spans="1:40" ht="24.5" outlineLevel="1" thickTop="1" thickBot="1" x14ac:dyDescent="0.55000000000000004">
      <c r="B71" t="s">
        <v>997</v>
      </c>
      <c r="C71" s="113" t="s">
        <v>1127</v>
      </c>
      <c r="D71" s="112" t="s">
        <v>1013</v>
      </c>
      <c r="E71" s="52"/>
      <c r="F71" s="53" t="s">
        <v>1094</v>
      </c>
      <c r="G71" s="53"/>
      <c r="H71" s="52"/>
      <c r="I71" s="52"/>
      <c r="J71" s="54"/>
      <c r="K71" s="54"/>
      <c r="L71" s="55" t="str">
        <f t="shared" si="112"/>
        <v xml:space="preserve">            { line: "Y TÚ, SEÑOR, ¿HASTA CUÁNDO?, (La,,20)(Fa#,,250)", sC: "ta as"},</v>
      </c>
      <c r="M71" s="56" t="str">
        <f t="shared" si="113"/>
        <v>(</v>
      </c>
      <c r="N71" s="57" t="str">
        <f t="shared" si="2"/>
        <v>La</v>
      </c>
      <c r="O71" s="58" t="str">
        <f t="shared" si="114"/>
        <v>,</v>
      </c>
      <c r="P71" s="59" t="str">
        <f t="shared" si="4"/>
        <v/>
      </c>
      <c r="Q71" s="60" t="str">
        <f t="shared" si="115"/>
        <v>,</v>
      </c>
      <c r="R71" s="61">
        <f t="shared" si="6"/>
        <v>20</v>
      </c>
      <c r="S71" s="56" t="str">
        <f t="shared" si="116"/>
        <v>)</v>
      </c>
      <c r="T71" s="62" t="str">
        <f t="shared" si="117"/>
        <v>(</v>
      </c>
      <c r="U71" s="63" t="str">
        <f t="shared" si="9"/>
        <v>Fa#</v>
      </c>
      <c r="V71" s="64" t="str">
        <f t="shared" si="118"/>
        <v>,</v>
      </c>
      <c r="W71" s="65" t="str">
        <f t="shared" si="11"/>
        <v/>
      </c>
      <c r="X71" s="64" t="str">
        <f t="shared" si="119"/>
        <v>,</v>
      </c>
      <c r="Y71" s="64">
        <f t="shared" si="120"/>
        <v>250</v>
      </c>
      <c r="Z71" s="56" t="str">
        <f t="shared" si="121"/>
        <v>)</v>
      </c>
      <c r="AA71" s="66" t="str">
        <f t="shared" si="122"/>
        <v/>
      </c>
      <c r="AB71" s="57" t="str">
        <f t="shared" si="16"/>
        <v/>
      </c>
      <c r="AC71" s="67" t="str">
        <f t="shared" si="123"/>
        <v/>
      </c>
      <c r="AD71" s="59" t="str">
        <f t="shared" si="124"/>
        <v/>
      </c>
      <c r="AE71" s="68" t="str">
        <f t="shared" si="125"/>
        <v/>
      </c>
      <c r="AF71" s="61" t="str">
        <f t="shared" si="126"/>
        <v/>
      </c>
      <c r="AG71" s="61" t="str">
        <f t="shared" si="127"/>
        <v/>
      </c>
      <c r="AH71" s="69" t="str">
        <f t="shared" si="128"/>
        <v/>
      </c>
      <c r="AI71" s="70" t="str">
        <f t="shared" si="23"/>
        <v/>
      </c>
      <c r="AJ71" s="64" t="str">
        <f t="shared" si="129"/>
        <v/>
      </c>
      <c r="AK71" s="64" t="str">
        <f t="shared" si="130"/>
        <v/>
      </c>
      <c r="AL71" s="64" t="str">
        <f t="shared" si="131"/>
        <v/>
      </c>
      <c r="AM71" s="64" t="str">
        <f t="shared" si="132"/>
        <v/>
      </c>
      <c r="AN71" s="64" t="str">
        <f t="shared" si="133"/>
        <v/>
      </c>
    </row>
    <row r="72" spans="1:40" ht="24" customHeight="1" thickTop="1" x14ac:dyDescent="0.6">
      <c r="A72" s="95"/>
      <c r="B72" s="95"/>
      <c r="C72" s="95"/>
      <c r="D72" s="95"/>
      <c r="E72" s="95"/>
      <c r="F72" s="95"/>
      <c r="G72" s="95"/>
      <c r="H72" s="95"/>
      <c r="I72" s="95"/>
      <c r="J72" s="95"/>
      <c r="K72" s="95"/>
      <c r="L72" s="99" t="str">
        <f ca="1">_xlfn.CONCAT("]}, // ULTIMA LINEA DEL CANTO: ",L1)</f>
        <v>]}, // ULTIMA LINEA DEL CANTO: SEÑOR, NO ME CORRIJAS EN TU CÓLERA</v>
      </c>
      <c r="M72" s="95"/>
    </row>
    <row r="73" spans="1:40" ht="20.5" x14ac:dyDescent="0.35">
      <c r="L73" s="100" t="s">
        <v>1008</v>
      </c>
      <c r="M73" s="101"/>
    </row>
    <row r="74" spans="1:40" ht="15" hidden="1" outlineLevel="1" thickBot="1" x14ac:dyDescent="0.4">
      <c r="M74" s="101"/>
    </row>
    <row r="75" spans="1:40" ht="26.5" hidden="1" outlineLevel="1" thickTop="1" thickBot="1" x14ac:dyDescent="0.55000000000000004">
      <c r="A75" s="73"/>
      <c r="B75" s="73"/>
      <c r="C75" s="73"/>
      <c r="D75" s="74"/>
      <c r="E75" s="74"/>
      <c r="F75" s="74"/>
      <c r="G75" s="74"/>
      <c r="H75" s="74"/>
      <c r="I75" s="74"/>
      <c r="J75" s="74"/>
      <c r="K75" s="74"/>
      <c r="L75" s="75" t="s">
        <v>993</v>
      </c>
      <c r="M75" s="56"/>
      <c r="N75" s="57"/>
      <c r="O75" s="58"/>
      <c r="P75" s="59"/>
      <c r="Q75" s="60"/>
      <c r="R75" s="61" t="str">
        <f t="shared" ref="R75:R84" si="162">IF(N75="Do",10,IF(N75="Re",22,IF(N75="Mi",20,IF(N75="Fa",20,IF(N75="Sol",14,IF(N75="La",20,IF(N75="Si",20,IF(N75="Do#",14,IF(N75="Fa#",15,IF(N75="Sol#",20,IF(N75="Si♭",17,"")))))))))))</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hidden="1" outlineLevel="1" thickTop="1" thickBot="1" x14ac:dyDescent="0.55000000000000004">
      <c r="C76" s="79" t="s">
        <v>995</v>
      </c>
      <c r="D76" s="80"/>
      <c r="E76" s="80"/>
      <c r="F76" s="80"/>
      <c r="G76" s="80"/>
      <c r="H76" s="80"/>
      <c r="I76" s="80"/>
      <c r="J76" s="80"/>
      <c r="K76" s="80"/>
      <c r="L76" s="81" t="s">
        <v>996</v>
      </c>
      <c r="M76" s="56" t="str">
        <f t="shared" ref="M76:M83" si="163">IF(N76="","","(")</f>
        <v/>
      </c>
      <c r="N76" s="57" t="str">
        <f t="shared" ref="N76:N83" si="164">IF(D76="","",D76)</f>
        <v/>
      </c>
      <c r="O76" s="58" t="str">
        <f t="shared" ref="O76:O83" si="165">IF(N76="","",",")</f>
        <v/>
      </c>
      <c r="P76" s="59" t="str">
        <f t="shared" ref="P76:P83" si="166">IF(E76="","",E76)</f>
        <v/>
      </c>
      <c r="Q76" s="60" t="str">
        <f t="shared" ref="Q76:Q83" si="167">IF(N76="","",",")</f>
        <v/>
      </c>
      <c r="R76" s="61" t="str">
        <f t="shared" si="162"/>
        <v/>
      </c>
      <c r="S76" s="56" t="str">
        <f t="shared" ref="S76:S83" si="168">IF(N76="","",")")</f>
        <v/>
      </c>
      <c r="T76" s="62" t="str">
        <f t="shared" ref="T76:T83" si="169">IF(U76="","","(")</f>
        <v/>
      </c>
      <c r="U76" s="63" t="str">
        <f t="shared" ref="U76:U83" si="170">IF(F76="","",F76)</f>
        <v/>
      </c>
      <c r="V76" s="64" t="str">
        <f t="shared" ref="V76:V83" si="171">IF(U76="","",",")</f>
        <v/>
      </c>
      <c r="W76" s="65" t="str">
        <f t="shared" ref="W76:W83" si="172">IF(G76="","",G76)</f>
        <v/>
      </c>
      <c r="X76" s="64" t="str">
        <f t="shared" ref="X76:X83" si="173">IF(U76="","",",")</f>
        <v/>
      </c>
      <c r="Y76" s="64" t="str">
        <f t="shared" ref="Y76:Y83" si="174">IF(U76="","",250)</f>
        <v/>
      </c>
      <c r="Z76" s="56" t="str">
        <f t="shared" ref="Z76:Z83" si="175">IF(U76="","",")")</f>
        <v/>
      </c>
      <c r="AA76" s="66" t="str">
        <f t="shared" ref="AA76:AA83" si="176">IF(AB76="","","(")</f>
        <v/>
      </c>
      <c r="AB76" s="57" t="str">
        <f t="shared" ref="AB76:AB83" si="177">IF(H76="","",H76)</f>
        <v/>
      </c>
      <c r="AC76" s="67" t="str">
        <f t="shared" ref="AC76:AC83" si="178">IF(AB76="","",",")</f>
        <v/>
      </c>
      <c r="AD76" s="59" t="str">
        <f t="shared" ref="AD76:AD83" si="179">IF(I76="","",I76)</f>
        <v/>
      </c>
      <c r="AE76" s="68" t="str">
        <f t="shared" ref="AE76:AE83" si="180">IF(AB76="","",",")</f>
        <v/>
      </c>
      <c r="AF76" s="61" t="str">
        <f t="shared" ref="AF76:AF83" si="181">IF(AB76="","",350)</f>
        <v/>
      </c>
      <c r="AG76" s="61" t="str">
        <f t="shared" ref="AG76:AG83" si="182">IF(AB76="","",")")</f>
        <v/>
      </c>
      <c r="AH76" s="69" t="str">
        <f t="shared" ref="AH76:AH83" si="183">IF(AI76="","","(")</f>
        <v/>
      </c>
      <c r="AI76" s="70" t="str">
        <f t="shared" ref="AI76:AI83" si="184">IF(J76="","",J76)</f>
        <v/>
      </c>
      <c r="AJ76" s="64" t="str">
        <f t="shared" ref="AJ76:AJ83" si="185">IF(AI76="","",",")</f>
        <v/>
      </c>
      <c r="AK76" s="64" t="str">
        <f t="shared" ref="AK76:AK83" si="186">IF(K76="","",K76)</f>
        <v/>
      </c>
      <c r="AL76" s="64" t="str">
        <f t="shared" ref="AL76:AL83" si="187">IF(AI76="","",",")</f>
        <v/>
      </c>
      <c r="AM76" s="64" t="str">
        <f t="shared" ref="AM76:AM83" si="188">IF(AI76="","",450)</f>
        <v/>
      </c>
      <c r="AN76" s="64" t="str">
        <f t="shared" ref="AN76:AN83" si="189">IF(AI76="","",")")</f>
        <v/>
      </c>
    </row>
    <row r="77" spans="1:40" ht="24.5" hidden="1" outlineLevel="1" thickTop="1" thickBot="1" x14ac:dyDescent="0.55000000000000004">
      <c r="B77" t="s">
        <v>997</v>
      </c>
      <c r="C77" s="82" t="s">
        <v>998</v>
      </c>
      <c r="D77" s="83"/>
      <c r="E77" s="83"/>
      <c r="F77" s="83"/>
      <c r="G77" s="83"/>
      <c r="H77" s="83"/>
      <c r="I77" s="83"/>
      <c r="J77" s="83"/>
      <c r="K77" s="83"/>
      <c r="L77" s="84" t="str">
        <f>IF(C77="","",_xlfn.CONCAT("       triggerLine: ","""",C77,", ",M77:AN77,""", sC: ","""",B77,""", lines: ["))</f>
        <v xml:space="preserve">       triggerLine: "ASAMBLEA UNO, ", sC: "ta as", lines: [</v>
      </c>
      <c r="M77" s="56" t="str">
        <f t="shared" si="163"/>
        <v/>
      </c>
      <c r="N77" s="57" t="str">
        <f t="shared" si="164"/>
        <v/>
      </c>
      <c r="O77" s="58" t="str">
        <f t="shared" si="165"/>
        <v/>
      </c>
      <c r="P77" s="59" t="str">
        <f t="shared" si="166"/>
        <v/>
      </c>
      <c r="Q77" s="60" t="str">
        <f t="shared" si="167"/>
        <v/>
      </c>
      <c r="R77" s="61" t="str">
        <f t="shared" si="162"/>
        <v/>
      </c>
      <c r="S77" s="56" t="str">
        <f t="shared" si="168"/>
        <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4.5" hidden="1" outlineLevel="1" thickTop="1" thickBot="1" x14ac:dyDescent="0.55000000000000004">
      <c r="B78" t="s">
        <v>999</v>
      </c>
      <c r="C78" s="85" t="s">
        <v>1000</v>
      </c>
      <c r="D78" s="86"/>
      <c r="E78" s="86"/>
      <c r="F78" s="86"/>
      <c r="G78" s="86"/>
      <c r="H78" s="87"/>
      <c r="I78" s="87"/>
      <c r="J78" s="87"/>
      <c r="K78" s="87"/>
      <c r="L78" s="88" t="str">
        <f>IF(C78="","",_xlfn.CONCAT("            { line: ","""",C78,", ",M78:AN78,""", sC: ","""",B78,"""},"))</f>
        <v xml:space="preserve">            { line: "ASAMBLEA DOS, ", sC: "as"},</v>
      </c>
      <c r="M78" s="56" t="str">
        <f t="shared" si="163"/>
        <v/>
      </c>
      <c r="N78" s="57" t="str">
        <f t="shared" si="164"/>
        <v/>
      </c>
      <c r="O78" s="58" t="str">
        <f t="shared" si="165"/>
        <v/>
      </c>
      <c r="P78" s="59" t="str">
        <f t="shared" si="166"/>
        <v/>
      </c>
      <c r="Q78" s="60" t="str">
        <f t="shared" si="167"/>
        <v/>
      </c>
      <c r="R78" s="61" t="str">
        <f t="shared" si="162"/>
        <v/>
      </c>
      <c r="S78" s="56" t="str">
        <f t="shared" si="168"/>
        <v/>
      </c>
      <c r="T78" s="62" t="str">
        <f t="shared" si="169"/>
        <v/>
      </c>
      <c r="U78" s="63" t="str">
        <f t="shared" si="170"/>
        <v/>
      </c>
      <c r="V78" s="64" t="str">
        <f t="shared" si="171"/>
        <v/>
      </c>
      <c r="W78" s="65" t="str">
        <f t="shared" si="172"/>
        <v/>
      </c>
      <c r="X78" s="64" t="str">
        <f t="shared" si="173"/>
        <v/>
      </c>
      <c r="Y78" s="64" t="str">
        <f t="shared" si="174"/>
        <v/>
      </c>
      <c r="Z78" s="56" t="str">
        <f t="shared" si="175"/>
        <v/>
      </c>
      <c r="AA78" s="66" t="str">
        <f t="shared" si="176"/>
        <v/>
      </c>
      <c r="AB78" s="57" t="str">
        <f t="shared" si="177"/>
        <v/>
      </c>
      <c r="AC78" s="67" t="str">
        <f t="shared" si="178"/>
        <v/>
      </c>
      <c r="AD78" s="59" t="str">
        <f t="shared" si="179"/>
        <v/>
      </c>
      <c r="AE78" s="68" t="str">
        <f t="shared" si="180"/>
        <v/>
      </c>
      <c r="AF78" s="61" t="str">
        <f t="shared" si="181"/>
        <v/>
      </c>
      <c r="AG78" s="61" t="str">
        <f t="shared" si="182"/>
        <v/>
      </c>
      <c r="AH78" s="69" t="str">
        <f t="shared" si="183"/>
        <v/>
      </c>
      <c r="AI78" s="70" t="str">
        <f t="shared" si="184"/>
        <v/>
      </c>
      <c r="AJ78" s="64" t="str">
        <f t="shared" si="185"/>
        <v/>
      </c>
      <c r="AK78" s="64" t="str">
        <f t="shared" si="186"/>
        <v/>
      </c>
      <c r="AL78" s="64" t="str">
        <f t="shared" si="187"/>
        <v/>
      </c>
      <c r="AM78" s="64" t="str">
        <f t="shared" si="188"/>
        <v/>
      </c>
      <c r="AN78" s="64" t="str">
        <f t="shared" si="189"/>
        <v/>
      </c>
    </row>
    <row r="79" spans="1:40" ht="24.5" hidden="1" outlineLevel="1" thickTop="1" thickBot="1" x14ac:dyDescent="0.55000000000000004">
      <c r="B79" t="s">
        <v>999</v>
      </c>
      <c r="C79" s="85" t="s">
        <v>1001</v>
      </c>
      <c r="D79" s="89"/>
      <c r="E79" s="89"/>
      <c r="F79" s="89"/>
      <c r="G79" s="89"/>
      <c r="H79" s="90"/>
      <c r="I79" s="90"/>
      <c r="J79" s="90"/>
      <c r="K79" s="90"/>
      <c r="L79" s="88" t="str">
        <f>IF(C79="","",_xlfn.CONCAT("            { line: ","""",C79,", ",M79:AN79,""", sC: ","""",B79,"""},"))</f>
        <v xml:space="preserve">            { line: "ASAMBLEA TRES, ", sC: "as"},</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4.5" hidden="1" outlineLevel="1" thickTop="1" thickBot="1" x14ac:dyDescent="0.55000000000000004">
      <c r="B80" t="s">
        <v>999</v>
      </c>
      <c r="C80" s="85" t="s">
        <v>1002</v>
      </c>
      <c r="D80" s="86"/>
      <c r="E80" s="86"/>
      <c r="F80" s="86"/>
      <c r="G80" s="86"/>
      <c r="H80" s="87"/>
      <c r="I80" s="87"/>
      <c r="J80" s="87"/>
      <c r="K80" s="87"/>
      <c r="L80" s="88" t="str">
        <f>IF(C80="","",_xlfn.CONCAT("            { line: ","""",C80,", ",M80:AN80,""", sC: ","""",B80,"""},"))</f>
        <v xml:space="preserve">            { line: "ASAMBLEA CUATRO,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4.5" hidden="1" outlineLevel="1" thickTop="1" thickBot="1" x14ac:dyDescent="0.55000000000000004">
      <c r="B81" t="s">
        <v>999</v>
      </c>
      <c r="C81" s="85" t="s">
        <v>1003</v>
      </c>
      <c r="D81" s="89"/>
      <c r="E81" s="89"/>
      <c r="F81" s="89"/>
      <c r="G81" s="89"/>
      <c r="H81" s="90"/>
      <c r="I81" s="90"/>
      <c r="J81" s="90"/>
      <c r="K81" s="90"/>
      <c r="L81" s="88" t="str">
        <f>IF(C81="","",_xlfn.CONCAT("            { line: ","""",C81,", ",M81:AN81,""", sC: ","""",B81,"""},"))</f>
        <v xml:space="preserve">            { line: "ASAMBLEA CISCO,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4.5" hidden="1" outlineLevel="1" thickTop="1" thickBot="1" x14ac:dyDescent="0.55000000000000004">
      <c r="B82" t="s">
        <v>999</v>
      </c>
      <c r="C82" s="85" t="s">
        <v>1004</v>
      </c>
      <c r="D82" s="91"/>
      <c r="E82" s="91"/>
      <c r="F82" s="91"/>
      <c r="G82" s="91"/>
      <c r="H82" s="92"/>
      <c r="I82" s="92"/>
      <c r="J82" s="92"/>
      <c r="K82" s="92"/>
      <c r="L82" s="88" t="str">
        <f>IF(C82="","",_xlfn.CONCAT("            { line: ","""",C82,", ",M82:AN82,""", sC: ","""",B82,"""},"))</f>
        <v xml:space="preserve">            { line: "ASAMBLEA SEIS,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4.5" hidden="1" outlineLevel="1" thickTop="1" thickBot="1" x14ac:dyDescent="0.55000000000000004">
      <c r="B83" t="s">
        <v>999</v>
      </c>
      <c r="C83" s="93" t="s">
        <v>1005</v>
      </c>
      <c r="D83" s="83"/>
      <c r="E83" s="83"/>
      <c r="F83" s="83"/>
      <c r="G83" s="83"/>
      <c r="H83" s="83"/>
      <c r="I83" s="83"/>
      <c r="J83" s="83"/>
      <c r="K83" s="83"/>
      <c r="L83" s="94" t="str">
        <f>IF(C83="","",_xlfn.CONCAT("            { line: ","""",C83,", ",M83:AN83,""", sC: ","""",B83,"""},  ]},"))</f>
        <v xml:space="preserve">            { line: "ASAMBLEA CIERRE, ", sC: "as"},  ]},</v>
      </c>
      <c r="M83" s="56" t="str">
        <f t="shared" si="163"/>
        <v/>
      </c>
      <c r="N83" s="57" t="str">
        <f t="shared" si="164"/>
        <v/>
      </c>
      <c r="O83" s="58" t="str">
        <f t="shared" si="165"/>
        <v/>
      </c>
      <c r="P83" s="59" t="str">
        <f t="shared" si="166"/>
        <v/>
      </c>
      <c r="Q83" s="60" t="str">
        <f t="shared" si="167"/>
        <v/>
      </c>
      <c r="R83" s="61" t="str">
        <f t="shared" si="162"/>
        <v/>
      </c>
      <c r="S83" s="56" t="str">
        <f t="shared" si="168"/>
        <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6.5" hidden="1" outlineLevel="1" thickTop="1" thickBot="1" x14ac:dyDescent="0.55000000000000004">
      <c r="A84" s="73"/>
      <c r="B84" s="73"/>
      <c r="C84" s="73"/>
      <c r="D84" s="74"/>
      <c r="E84" s="74"/>
      <c r="F84" s="74"/>
      <c r="G84" s="74"/>
      <c r="H84" s="74"/>
      <c r="I84" s="74"/>
      <c r="J84" s="74"/>
      <c r="K84" s="74"/>
      <c r="L84" s="75" t="s">
        <v>993</v>
      </c>
      <c r="M84" s="56"/>
      <c r="N84" s="57"/>
      <c r="O84" s="58"/>
      <c r="P84" s="59"/>
      <c r="Q84" s="60"/>
      <c r="R84" s="61" t="str">
        <f t="shared" si="162"/>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F0C41-4CC2-4D6A-8838-7A77FBF5278A}">
  <sheetPr codeName="Sheet73">
    <tabColor rgb="FF00B0F0"/>
  </sheetPr>
  <dimension ref="A1:AN85"/>
  <sheetViews>
    <sheetView zoomScale="85" zoomScaleNormal="85" workbookViewId="0">
      <pane xSplit="2" ySplit="1" topLeftCell="C38" activePane="bottomRight" state="frozen"/>
      <selection pane="topRight" activeCell="C1" sqref="C1"/>
      <selection pane="bottomLeft" activeCell="A2" sqref="A2"/>
      <selection pane="bottomRight" activeCell="C14" sqref="C14"/>
    </sheetView>
  </sheetViews>
  <sheetFormatPr defaultRowHeight="14.5" outlineLevelRow="1" x14ac:dyDescent="0.35"/>
  <cols>
    <col min="2" max="2" width="13.1796875" customWidth="1"/>
    <col min="3" max="3" width="66.7265625" bestFit="1" customWidth="1"/>
    <col min="4" max="11" width="6.81640625" customWidth="1"/>
    <col min="12" max="12" width="148.542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148</v>
      </c>
      <c r="E1" s="40"/>
      <c r="F1" s="40"/>
      <c r="G1" s="40"/>
      <c r="H1" s="40"/>
      <c r="I1" s="40"/>
      <c r="J1" s="40"/>
      <c r="K1" s="40"/>
      <c r="L1" s="41" t="str">
        <f ca="1">UPPER(VLOOKUP(C1,Table223[],3,FALSE))</f>
        <v xml:space="preserve">SERMÓN DE LA MONTAÑA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SERMÓN DE LA MONTAÑA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sermondelamontana</v>
      </c>
      <c r="L7" s="48" t="str">
        <f ca="1">_xlfn.CONCAT("        id: ","""",C7,"""",",")</f>
        <v xml:space="preserve">        id: "sermondelamontana",</v>
      </c>
    </row>
    <row r="8" spans="2:32" ht="23" x14ac:dyDescent="0.35">
      <c r="C8" t="str">
        <f ca="1">PROPER(L1)</f>
        <v xml:space="preserve">Sermón De La Montaña </v>
      </c>
      <c r="L8" s="48" t="str">
        <f ca="1">_xlfn.CONCAT("        tt: ","""",C8,"""",",")</f>
        <v xml:space="preserve">        tt: "Sermón De La Montaña ",</v>
      </c>
    </row>
    <row r="9" spans="2:32" ht="23" x14ac:dyDescent="0.35">
      <c r="C9" t="str">
        <f ca="1">PROPER(L1)</f>
        <v xml:space="preserve">Sermón De La Montaña </v>
      </c>
      <c r="L9" s="48" t="str">
        <f ca="1">_xlfn.CONCAT("        title: ","""",C9,"""",",")</f>
        <v xml:space="preserve">        title: "Sermón De La Montaña ",</v>
      </c>
    </row>
    <row r="10" spans="2:32" ht="23" x14ac:dyDescent="0.35">
      <c r="C10" t="str">
        <f ca="1">VLOOKUP(C1,Table223[],4,FALSE)</f>
        <v>Lucas 6,20-38</v>
      </c>
      <c r="L10" s="48" t="str">
        <f ca="1">_xlfn.CONCAT("        ","subtitle: ","""",C10,"""",",")</f>
        <v xml:space="preserve">        subtitle: "Lucas 6,20-38",</v>
      </c>
    </row>
    <row r="11" spans="2:32" ht="23" x14ac:dyDescent="0.35">
      <c r="C11" t="str">
        <f ca="1">_xlfn.CONCAT("category: [",VLOOKUP(C1,Table223[],16,FALSE),"],")</f>
        <v>category: ["Precatecumenado","Nuevo Testamento"],</v>
      </c>
      <c r="L11" s="48" t="str">
        <f ca="1">_xlfn.CONCAT("        ",C11)</f>
        <v xml:space="preserve">        category: ["Precatecumenado","Nuevo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3</v>
      </c>
      <c r="L13" s="48" t="str">
        <f>_xlfn.CONCAT("        cejilla: ","""",C13,"""",",")</f>
        <v xml:space="preserve">        cejilla: "3",</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148</v>
      </c>
      <c r="L16" s="48" t="str">
        <f ca="1">_xlfn.CONCAT("        dbno: ","""",C16,"""",",")</f>
        <v xml:space="preserve">        dbno: "148",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sermondelamontana</v>
      </c>
      <c r="L19" s="48" t="str">
        <f ca="1">_xlfn.CONCAT("        audioSrc: ","""https://audio.resucito.do/",C19,".mp3""",",")</f>
        <v xml:space="preserve">        audioSrc: "https://audio.resucito.do/sermondelamontana.mp3",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147</v>
      </c>
      <c r="C26" t="str">
        <f ca="1">VLOOKUP(B26,Table4[],13,FALSE)</f>
        <v>"/src/index.html?canto=senornomecorrijasentucolera"</v>
      </c>
      <c r="L26" s="48" t="str">
        <f ca="1">_xlfn.CONCAT("        ant: ",C26,",")</f>
        <v xml:space="preserve">        ant: "/src/index.html?canto=senornomecorrijasentucolera",</v>
      </c>
    </row>
    <row r="27" spans="1:40" ht="23" x14ac:dyDescent="0.35">
      <c r="B27">
        <f ca="1">+C1+1</f>
        <v>149</v>
      </c>
      <c r="C27" t="str">
        <f ca="1">VLOOKUP(B27,Table4[],13,FALSE)</f>
        <v>"/src/index.html?canto=shlomlejmariam"</v>
      </c>
      <c r="L27" s="48" t="str">
        <f ca="1">_xlfn.CONCAT("        sig: ",C27,",")</f>
        <v xml:space="preserve">        sig: "/src/index.html?canto=shlomlejmariam",</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1147</v>
      </c>
      <c r="D30" s="112" t="s">
        <v>1029</v>
      </c>
      <c r="E30" s="52"/>
      <c r="F30" s="53"/>
      <c r="G30" s="53"/>
      <c r="H30" s="52"/>
      <c r="I30" s="52"/>
      <c r="J30" s="54"/>
      <c r="K30" s="54"/>
      <c r="L30" s="55" t="str">
        <f t="shared" ref="L30:L31" si="0">IF(C30="","",_xlfn.CONCAT("            { line: ","""",C30,", ",M30:AN30,""", sC: ","""",B30,"""},"))</f>
        <v xml:space="preserve">            { line: "Alzando los ojos hacia, (Re,,22)", sC: "tc"},</v>
      </c>
      <c r="M30" s="56" t="str">
        <f t="shared" ref="M30:M35" si="1">IF(N30="","","(")</f>
        <v>(</v>
      </c>
      <c r="N30" s="57" t="str">
        <f t="shared" ref="N30:N71" si="2">IF(D30="","",D30)</f>
        <v>Re</v>
      </c>
      <c r="O30" s="58" t="str">
        <f t="shared" ref="O30:O35" si="3">IF(N30="","",",")</f>
        <v>,</v>
      </c>
      <c r="P30" s="59" t="str">
        <f t="shared" ref="P30:P71" si="4">IF(E30="","",E30)</f>
        <v/>
      </c>
      <c r="Q30" s="60" t="str">
        <f t="shared" ref="Q30:Q35" si="5">IF(N30="","",",")</f>
        <v>,</v>
      </c>
      <c r="R30" s="61">
        <f t="shared" ref="R30:R71" si="6">IF(N30="Do",10,IF(N30="Re",22,IF(N30="Mi",20,IF(N30="Fa",20,IF(N30="Sol",14,IF(N30="La",20,IF(N30="Si",20,IF(N30="Do#",14,IF(N30="Fa#",15,IF(N30="Sol#",20,IF(N30="Si♭",17,"")))))))))))</f>
        <v>22</v>
      </c>
      <c r="S30" s="56" t="str">
        <f t="shared" ref="S30:S35" si="7">IF(N30="","",")")</f>
        <v>)</v>
      </c>
      <c r="T30" s="62" t="str">
        <f t="shared" ref="T30:T35" si="8">IF(U30="","","(")</f>
        <v/>
      </c>
      <c r="U30" s="63" t="str">
        <f t="shared" ref="U30:U71" si="9">IF(F30="","",F30)</f>
        <v/>
      </c>
      <c r="V30" s="64" t="str">
        <f t="shared" ref="V30:V35" si="10">IF(U30="","",",")</f>
        <v/>
      </c>
      <c r="W30" s="65" t="str">
        <f t="shared" ref="W30:W71" si="11">IF(G30="","",G30)</f>
        <v/>
      </c>
      <c r="X30" s="64" t="str">
        <f t="shared" ref="X30:X35" si="12">IF(U30="","",",")</f>
        <v/>
      </c>
      <c r="Y30" s="64" t="str">
        <f t="shared" ref="Y30:Y35" si="13">IF(U30="","",250)</f>
        <v/>
      </c>
      <c r="Z30" s="56" t="str">
        <f t="shared" ref="Z30:Z35" si="14">IF(U30="","",")")</f>
        <v/>
      </c>
      <c r="AA30" s="66" t="str">
        <f t="shared" ref="AA30:AA35" si="15">IF(AB30="","","(")</f>
        <v/>
      </c>
      <c r="AB30" s="57" t="str">
        <f t="shared" ref="AB30:AB71"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7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C31" s="113" t="s">
        <v>1148</v>
      </c>
      <c r="D31" s="112" t="s">
        <v>1013</v>
      </c>
      <c r="E31" s="52">
        <v>7</v>
      </c>
      <c r="F31" s="53" t="s">
        <v>1029</v>
      </c>
      <c r="G31" s="53"/>
      <c r="H31" s="52"/>
      <c r="I31" s="52"/>
      <c r="J31" s="54"/>
      <c r="K31" s="54"/>
      <c r="L31" s="55" t="str">
        <f t="shared" si="0"/>
        <v xml:space="preserve">            { line: "sus discípulos, Jesús decía:, (La,7,20)(Re,,250)", sC: ""},</v>
      </c>
      <c r="M31" s="56" t="str">
        <f t="shared" si="1"/>
        <v>(</v>
      </c>
      <c r="N31" s="57" t="str">
        <f t="shared" si="2"/>
        <v>La</v>
      </c>
      <c r="O31" s="58" t="str">
        <f t="shared" si="3"/>
        <v>,</v>
      </c>
      <c r="P31" s="59">
        <f t="shared" si="4"/>
        <v>7</v>
      </c>
      <c r="Q31" s="60" t="str">
        <f t="shared" si="5"/>
        <v>,</v>
      </c>
      <c r="R31" s="61">
        <f t="shared" si="6"/>
        <v>20</v>
      </c>
      <c r="S31" s="56" t="str">
        <f t="shared" si="7"/>
        <v>)</v>
      </c>
      <c r="T31" s="62" t="str">
        <f t="shared" si="8"/>
        <v>(</v>
      </c>
      <c r="U31" s="63" t="str">
        <f t="shared" si="9"/>
        <v>Re</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1181</v>
      </c>
      <c r="C33" s="113" t="s">
        <v>1149</v>
      </c>
      <c r="D33" s="112" t="s">
        <v>1015</v>
      </c>
      <c r="E33" s="52"/>
      <c r="F33" s="53" t="s">
        <v>1029</v>
      </c>
      <c r="G33" s="53"/>
      <c r="H33" s="52"/>
      <c r="I33" s="52"/>
      <c r="J33" s="54"/>
      <c r="K33" s="54"/>
      <c r="L33" s="55" t="str">
        <f>IF(C33="","",_xlfn.CONCAT("            { line: ","""",C33,", ",M33:AN33,""", sC: ","""",B33,"""},"))</f>
        <v xml:space="preserve">            { line: "DICHOSOS LOS POBRES,, (Sol,,14)(Re,,250)", sC: "tca as"},</v>
      </c>
      <c r="M33" s="56" t="str">
        <f t="shared" si="1"/>
        <v>(</v>
      </c>
      <c r="N33" s="57" t="str">
        <f t="shared" si="2"/>
        <v>Sol</v>
      </c>
      <c r="O33" s="58" t="str">
        <f t="shared" si="3"/>
        <v>,</v>
      </c>
      <c r="P33" s="59" t="str">
        <f t="shared" si="4"/>
        <v/>
      </c>
      <c r="Q33" s="60" t="str">
        <f t="shared" si="5"/>
        <v>,</v>
      </c>
      <c r="R33" s="61">
        <f t="shared" si="6"/>
        <v>14</v>
      </c>
      <c r="S33" s="56" t="str">
        <f t="shared" si="7"/>
        <v>)</v>
      </c>
      <c r="T33" s="62" t="str">
        <f t="shared" si="8"/>
        <v>(</v>
      </c>
      <c r="U33" s="63" t="str">
        <f t="shared" si="9"/>
        <v>Re</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113" t="s">
        <v>1150</v>
      </c>
      <c r="D34" s="112" t="s">
        <v>1013</v>
      </c>
      <c r="E34" s="52">
        <v>7</v>
      </c>
      <c r="F34" s="53"/>
      <c r="G34" s="53"/>
      <c r="H34" s="52"/>
      <c r="I34" s="52"/>
      <c r="J34" s="54"/>
      <c r="K34" s="54"/>
      <c r="L34" s="55" t="str">
        <f>IF(C34="","",_xlfn.CONCAT("            { line: ","""",C34,", ",M34:AN34,""", sC: ","""",B34,"""},"))</f>
        <v xml:space="preserve">            { line: "PORQUE VUESTRO, (La,7,20)", sC: "as"},</v>
      </c>
      <c r="M34" s="56" t="str">
        <f t="shared" si="1"/>
        <v>(</v>
      </c>
      <c r="N34" s="57" t="str">
        <f t="shared" si="2"/>
        <v>La</v>
      </c>
      <c r="O34" s="58" t="str">
        <f t="shared" si="3"/>
        <v>,</v>
      </c>
      <c r="P34" s="59">
        <f t="shared" si="4"/>
        <v>7</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999</v>
      </c>
      <c r="C35" s="113" t="s">
        <v>1151</v>
      </c>
      <c r="D35" s="112" t="s">
        <v>1029</v>
      </c>
      <c r="E35" s="52"/>
      <c r="F35" s="53"/>
      <c r="G35" s="53"/>
      <c r="H35" s="52"/>
      <c r="I35" s="52"/>
      <c r="J35" s="54"/>
      <c r="K35" s="54"/>
      <c r="L35" s="55" t="str">
        <f t="shared" ref="L35:L51" si="29">IF(C35="","",_xlfn.CONCAT("            { line: ","""",C35,", ",M35:AN35,""", sC: ","""",B35,"""},"))</f>
        <v xml:space="preserve">            { line: "ES EL REINO DE DIOS., (Re,,22)", sC: "as"},</v>
      </c>
      <c r="M35" s="56" t="str">
        <f t="shared" si="1"/>
        <v>(</v>
      </c>
      <c r="N35" s="57" t="str">
        <f t="shared" si="2"/>
        <v>Re</v>
      </c>
      <c r="O35" s="58" t="str">
        <f t="shared" si="3"/>
        <v>,</v>
      </c>
      <c r="P35" s="59" t="str">
        <f t="shared" si="4"/>
        <v/>
      </c>
      <c r="Q35" s="60" t="str">
        <f t="shared" si="5"/>
        <v>,</v>
      </c>
      <c r="R35" s="61">
        <f t="shared" si="6"/>
        <v>22</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IF(N36="Do",10,IF(N36="Re",22,IF(N36="Mi",20,IF(N36="Fa",20,IF(N36="Sol",14,IF(N36="La",20,IF(N36="Si",20,IF(N36="Do#",14,IF(N36="Fa#",15,IF(N36="Sol#",20,IF(N36="Si♭",17,"")))))))))))</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1181</v>
      </c>
      <c r="C37" s="113" t="s">
        <v>1152</v>
      </c>
      <c r="D37" s="112"/>
      <c r="E37" s="52"/>
      <c r="F37" s="53"/>
      <c r="G37" s="53"/>
      <c r="H37" s="52"/>
      <c r="I37" s="52"/>
      <c r="J37" s="54"/>
      <c r="K37" s="54"/>
      <c r="L37" s="55" t="str">
        <f t="shared" si="29"/>
        <v xml:space="preserve">            { line: "DICHOSOS LOS QUE AHORA, ", sC: "tca as"},</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1153</v>
      </c>
      <c r="D38" s="112" t="s">
        <v>1015</v>
      </c>
      <c r="E38" s="52"/>
      <c r="F38" s="53" t="s">
        <v>1029</v>
      </c>
      <c r="G38" s="53"/>
      <c r="H38" s="52"/>
      <c r="I38" s="52"/>
      <c r="J38" s="54"/>
      <c r="K38" s="54"/>
      <c r="L38" s="55" t="str">
        <f t="shared" si="29"/>
        <v xml:space="preserve">            { line: "TENÉIS HAMBRE,, (Sol,,14)(Re,,250)", sC: "as"},</v>
      </c>
      <c r="M38" s="56" t="str">
        <f>IF(N38="","","(")</f>
        <v>(</v>
      </c>
      <c r="N38" s="57" t="str">
        <f>IF(D38="","",D38)</f>
        <v>Sol</v>
      </c>
      <c r="O38" s="58" t="str">
        <f>IF(N38="","",",")</f>
        <v>,</v>
      </c>
      <c r="P38" s="59" t="str">
        <f>IF(E38="","",E38)</f>
        <v/>
      </c>
      <c r="Q38" s="60" t="str">
        <f>IF(N38="","",",")</f>
        <v>,</v>
      </c>
      <c r="R38" s="61">
        <f t="shared" si="6"/>
        <v>14</v>
      </c>
      <c r="S38" s="56" t="str">
        <f>IF(N38="","",")")</f>
        <v>)</v>
      </c>
      <c r="T38" s="62" t="str">
        <f>IF(U38="","","(")</f>
        <v>(</v>
      </c>
      <c r="U38" s="63" t="str">
        <f>IF(F38="","",F38)</f>
        <v>Re</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1154</v>
      </c>
      <c r="D39" s="112" t="s">
        <v>1013</v>
      </c>
      <c r="E39" s="52">
        <v>7</v>
      </c>
      <c r="F39" s="53" t="s">
        <v>1029</v>
      </c>
      <c r="G39" s="53"/>
      <c r="H39" s="52"/>
      <c r="I39" s="52"/>
      <c r="J39" s="54"/>
      <c r="K39" s="54"/>
      <c r="L39" s="55" t="str">
        <f t="shared" si="29"/>
        <v xml:space="preserve">            { line: "PORQUE SERÉIS SACIADOS., (La,7,20)(Re,,250)", sC: "as"},</v>
      </c>
      <c r="M39" s="56" t="str">
        <f>IF(N39="","","(")</f>
        <v>(</v>
      </c>
      <c r="N39" s="57" t="str">
        <f>IF(D39="","",D39)</f>
        <v>La</v>
      </c>
      <c r="O39" s="58" t="str">
        <f>IF(N39="","",",")</f>
        <v>,</v>
      </c>
      <c r="P39" s="59">
        <f>IF(E39="","",E39)</f>
        <v>7</v>
      </c>
      <c r="Q39" s="60" t="str">
        <f>IF(N39="","",",")</f>
        <v>,</v>
      </c>
      <c r="R39" s="61">
        <f t="shared" si="6"/>
        <v>20</v>
      </c>
      <c r="S39" s="56" t="str">
        <f>IF(N39="","",")")</f>
        <v>)</v>
      </c>
      <c r="T39" s="62" t="str">
        <f>IF(U39="","","(")</f>
        <v>(</v>
      </c>
      <c r="U39" s="63" t="str">
        <f>IF(F39="","",F39)</f>
        <v>Re</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1181</v>
      </c>
      <c r="C41" s="113" t="s">
        <v>1155</v>
      </c>
      <c r="D41" s="112" t="s">
        <v>1015</v>
      </c>
      <c r="E41" s="52"/>
      <c r="F41" s="53" t="s">
        <v>1029</v>
      </c>
      <c r="G41" s="53"/>
      <c r="H41" s="52"/>
      <c r="I41" s="52"/>
      <c r="J41" s="54"/>
      <c r="K41" s="54"/>
      <c r="L41" s="55" t="str">
        <f t="shared" si="29"/>
        <v xml:space="preserve">            { line: "DICHOSOS LOS QUE LLORÁIS AHORA,, (Sol,,14)(Re,,250)", sC: "tca as"},</v>
      </c>
      <c r="M41" s="56" t="str">
        <f t="shared" ref="M41:M44" si="30">IF(N41="","","(")</f>
        <v>(</v>
      </c>
      <c r="N41" s="57" t="str">
        <f t="shared" ref="N41:N44" si="31">IF(D41="","",D41)</f>
        <v>Sol</v>
      </c>
      <c r="O41" s="58" t="str">
        <f t="shared" ref="O41:O44" si="32">IF(N41="","",",")</f>
        <v>,</v>
      </c>
      <c r="P41" s="59" t="str">
        <f t="shared" ref="P41:P44" si="33">IF(E41="","",E41)</f>
        <v/>
      </c>
      <c r="Q41" s="60" t="str">
        <f t="shared" ref="Q41:Q44" si="34">IF(N41="","",",")</f>
        <v>,</v>
      </c>
      <c r="R41" s="61">
        <f t="shared" si="6"/>
        <v>14</v>
      </c>
      <c r="S41" s="56" t="str">
        <f t="shared" ref="S41:S44" si="35">IF(N41="","",")")</f>
        <v>)</v>
      </c>
      <c r="T41" s="62" t="str">
        <f t="shared" ref="T41:T44" si="36">IF(U41="","","(")</f>
        <v>(</v>
      </c>
      <c r="U41" s="63" t="str">
        <f t="shared" ref="U41:U44" si="37">IF(F41="","",F41)</f>
        <v>Re</v>
      </c>
      <c r="V41" s="64" t="str">
        <f t="shared" ref="V41:V44" si="38">IF(U41="","",",")</f>
        <v>,</v>
      </c>
      <c r="W41" s="65" t="str">
        <f t="shared" ref="W41:W44" si="39">IF(G41="","",G41)</f>
        <v/>
      </c>
      <c r="X41" s="64" t="str">
        <f t="shared" ref="X41:X44" si="40">IF(U41="","",",")</f>
        <v>,</v>
      </c>
      <c r="Y41" s="64">
        <f t="shared" ref="Y41:Y44" si="41">IF(U41="","",250)</f>
        <v>250</v>
      </c>
      <c r="Z41" s="56" t="str">
        <f t="shared" ref="Z41:Z44" si="42">IF(U41="","",")")</f>
        <v>)</v>
      </c>
      <c r="AA41" s="66" t="str">
        <f t="shared" ref="AA41:AA44" si="43">IF(AB41="","","(")</f>
        <v/>
      </c>
      <c r="AB41" s="57" t="str">
        <f t="shared" ref="AB41:AB44" si="44">IF(H41="","",H41)</f>
        <v/>
      </c>
      <c r="AC41" s="67" t="str">
        <f t="shared" ref="AC41:AC44" si="45">IF(AB41="","",",")</f>
        <v/>
      </c>
      <c r="AD41" s="59" t="str">
        <f t="shared" ref="AD41:AD44" si="46">IF(I41="","",I41)</f>
        <v/>
      </c>
      <c r="AE41" s="68" t="str">
        <f t="shared" ref="AE41:AE44" si="47">IF(AB41="","",",")</f>
        <v/>
      </c>
      <c r="AF41" s="61" t="str">
        <f t="shared" ref="AF41:AF44" si="48">IF(AB41="","",350)</f>
        <v/>
      </c>
      <c r="AG41" s="61" t="str">
        <f t="shared" ref="AG41:AG44" si="49">IF(AB41="","",")")</f>
        <v/>
      </c>
      <c r="AH41" s="69" t="str">
        <f t="shared" ref="AH41:AH44" si="50">IF(AI41="","","(")</f>
        <v/>
      </c>
      <c r="AI41" s="70" t="str">
        <f t="shared" ref="AI41:AI44" si="51">IF(J41="","",J41)</f>
        <v/>
      </c>
      <c r="AJ41" s="64" t="str">
        <f t="shared" ref="AJ41:AJ44" si="52">IF(AI41="","",",")</f>
        <v/>
      </c>
      <c r="AK41" s="64" t="str">
        <f t="shared" ref="AK41:AK44" si="53">IF(K41="","",K41)</f>
        <v/>
      </c>
      <c r="AL41" s="64" t="str">
        <f t="shared" ref="AL41:AL44" si="54">IF(AI41="","",",")</f>
        <v/>
      </c>
      <c r="AM41" s="64" t="str">
        <f t="shared" ref="AM41:AM44" si="55">IF(AI41="","",450)</f>
        <v/>
      </c>
      <c r="AN41" s="64" t="str">
        <f t="shared" ref="AN41:AN44" si="56">IF(AI41="","",")")</f>
        <v/>
      </c>
    </row>
    <row r="42" spans="1:40" ht="24.5" thickTop="1" thickBot="1" x14ac:dyDescent="0.55000000000000004">
      <c r="B42" t="s">
        <v>999</v>
      </c>
      <c r="C42" s="113" t="s">
        <v>1156</v>
      </c>
      <c r="D42" s="112" t="s">
        <v>1013</v>
      </c>
      <c r="E42" s="52">
        <v>7</v>
      </c>
      <c r="F42" s="53" t="s">
        <v>1029</v>
      </c>
      <c r="G42" s="53"/>
      <c r="H42" s="52"/>
      <c r="I42" s="52"/>
      <c r="J42" s="54"/>
      <c r="K42" s="54"/>
      <c r="L42" s="55" t="str">
        <f t="shared" si="29"/>
        <v xml:space="preserve">            { line: "PORQUE REIRÉIS., (La,7,20)(Re,,250)", sC: "as"},</v>
      </c>
      <c r="M42" s="56" t="str">
        <f t="shared" si="30"/>
        <v>(</v>
      </c>
      <c r="N42" s="57" t="str">
        <f t="shared" si="31"/>
        <v>La</v>
      </c>
      <c r="O42" s="58" t="str">
        <f t="shared" si="32"/>
        <v>,</v>
      </c>
      <c r="P42" s="59">
        <f t="shared" si="33"/>
        <v>7</v>
      </c>
      <c r="Q42" s="60" t="str">
        <f t="shared" si="34"/>
        <v>,</v>
      </c>
      <c r="R42" s="61">
        <f t="shared" si="6"/>
        <v>20</v>
      </c>
      <c r="S42" s="56" t="str">
        <f t="shared" si="35"/>
        <v>)</v>
      </c>
      <c r="T42" s="62" t="str">
        <f t="shared" si="36"/>
        <v>(</v>
      </c>
      <c r="U42" s="63" t="str">
        <f t="shared" si="37"/>
        <v>Re</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B44" t="s">
        <v>1014</v>
      </c>
      <c r="C44" s="113" t="s">
        <v>1157</v>
      </c>
      <c r="D44" s="112" t="s">
        <v>984</v>
      </c>
      <c r="E44" s="52" t="s">
        <v>1012</v>
      </c>
      <c r="F44" s="53" t="s">
        <v>1013</v>
      </c>
      <c r="G44" s="53"/>
      <c r="H44" s="52"/>
      <c r="I44" s="52"/>
      <c r="J44" s="54"/>
      <c r="K44" s="54"/>
      <c r="L44" s="55" t="str">
        <f t="shared" si="29"/>
        <v xml:space="preserve">            { line: "Dichosos seréis cuando os odien,, (Si,m,20)(La,,250)", sC: "tc"},</v>
      </c>
      <c r="M44" s="56" t="str">
        <f t="shared" si="30"/>
        <v>(</v>
      </c>
      <c r="N44" s="57" t="str">
        <f t="shared" si="31"/>
        <v>Si</v>
      </c>
      <c r="O44" s="58" t="str">
        <f t="shared" si="32"/>
        <v>,</v>
      </c>
      <c r="P44" s="59" t="str">
        <f t="shared" si="33"/>
        <v>m</v>
      </c>
      <c r="Q44" s="60" t="str">
        <f t="shared" si="34"/>
        <v>,</v>
      </c>
      <c r="R44" s="61">
        <f t="shared" si="6"/>
        <v>20</v>
      </c>
      <c r="S44" s="56" t="str">
        <f t="shared" si="35"/>
        <v>)</v>
      </c>
      <c r="T44" s="62" t="str">
        <f t="shared" si="36"/>
        <v>(</v>
      </c>
      <c r="U44" s="63" t="str">
        <f t="shared" si="37"/>
        <v>La</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4.5" thickTop="1" thickBot="1" x14ac:dyDescent="0.55000000000000004">
      <c r="C45" s="113" t="s">
        <v>1158</v>
      </c>
      <c r="D45" s="112" t="s">
        <v>1015</v>
      </c>
      <c r="E45" s="52"/>
      <c r="F45" s="53" t="s">
        <v>1094</v>
      </c>
      <c r="G45" s="53"/>
      <c r="H45" s="52"/>
      <c r="I45" s="52"/>
      <c r="J45" s="54"/>
      <c r="K45" s="54"/>
      <c r="L45" s="55" t="str">
        <f t="shared" si="29"/>
        <v xml:space="preserve">            { line: "os injurien a causa del Hijo del hombre., (Sol,,14)(Fa#,,250)", sC: ""},</v>
      </c>
      <c r="M45" s="56" t="str">
        <f>IF(N45="","","(")</f>
        <v>(</v>
      </c>
      <c r="N45" s="57" t="str">
        <f>IF(D45="","",D45)</f>
        <v>Sol</v>
      </c>
      <c r="O45" s="58" t="str">
        <f>IF(N45="","",",")</f>
        <v>,</v>
      </c>
      <c r="P45" s="59" t="str">
        <f>IF(E45="","",E45)</f>
        <v/>
      </c>
      <c r="Q45" s="60" t="str">
        <f>IF(N45="","",",")</f>
        <v>,</v>
      </c>
      <c r="R45" s="61">
        <f t="shared" si="6"/>
        <v>14</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1159</v>
      </c>
      <c r="D46" s="112" t="s">
        <v>1015</v>
      </c>
      <c r="E46" s="52"/>
      <c r="F46" s="53"/>
      <c r="G46" s="53"/>
      <c r="H46" s="52"/>
      <c r="I46" s="52"/>
      <c r="J46" s="54"/>
      <c r="K46" s="54"/>
      <c r="L46" s="55" t="str">
        <f t="shared" si="29"/>
        <v xml:space="preserve">            { line: "Alegraos ese día, que vuestra recompensa, (Sol,,14)", sC: ""},</v>
      </c>
      <c r="M46" s="56" t="str">
        <f>IF(N46="","","(")</f>
        <v>(</v>
      </c>
      <c r="N46" s="57" t="str">
        <f>IF(D46="","",D46)</f>
        <v>Sol</v>
      </c>
      <c r="O46" s="58" t="str">
        <f>IF(N46="","",",")</f>
        <v>,</v>
      </c>
      <c r="P46" s="59" t="str">
        <f>IF(E46="","",E46)</f>
        <v/>
      </c>
      <c r="Q46" s="60" t="str">
        <f>IF(N46="","",",")</f>
        <v>,</v>
      </c>
      <c r="R46" s="61">
        <f t="shared" si="6"/>
        <v>14</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1160</v>
      </c>
      <c r="D47" s="112" t="s">
        <v>1094</v>
      </c>
      <c r="E47" s="52"/>
      <c r="F47" s="53"/>
      <c r="G47" s="53"/>
      <c r="H47" s="52"/>
      <c r="I47" s="52"/>
      <c r="J47" s="54"/>
      <c r="K47" s="54"/>
      <c r="L47" s="55" t="str">
        <f t="shared" si="29"/>
        <v xml:space="preserve">            { line: "será grande en el cielo., (Fa#,,15)", sC: ""},</v>
      </c>
      <c r="M47" s="56" t="str">
        <f>IF(N47="","","(")</f>
        <v>(</v>
      </c>
      <c r="N47" s="57" t="str">
        <f>IF(D47="","",D47)</f>
        <v>Fa#</v>
      </c>
      <c r="O47" s="58" t="str">
        <f>IF(N47="","",",")</f>
        <v>,</v>
      </c>
      <c r="P47" s="59" t="str">
        <f>IF(E47="","",E47)</f>
        <v/>
      </c>
      <c r="Q47" s="60" t="str">
        <f>IF(N47="","",",")</f>
        <v>,</v>
      </c>
      <c r="R47" s="61">
        <f t="shared" si="6"/>
        <v>15</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B49" t="s">
        <v>1143</v>
      </c>
      <c r="C49" s="113" t="s">
        <v>1161</v>
      </c>
      <c r="D49" s="112" t="s">
        <v>1029</v>
      </c>
      <c r="E49" s="52"/>
      <c r="F49" s="53" t="s">
        <v>1015</v>
      </c>
      <c r="G49" s="53"/>
      <c r="H49" s="52" t="s">
        <v>1029</v>
      </c>
      <c r="I49" s="52"/>
      <c r="J49" s="54"/>
      <c r="K49" s="54"/>
      <c r="L49" s="55" t="str">
        <f t="shared" si="29"/>
        <v xml:space="preserve">            { line: "¡AY DE VOSOTROS, LOS RICOS!, (Re,,22)(Sol,,250)(Re,,350)", sC: "tc as"},</v>
      </c>
      <c r="M49" s="56" t="str">
        <f>IF(N49="","","(")</f>
        <v>(</v>
      </c>
      <c r="N49" s="57" t="str">
        <f>IF(D49="","",D49)</f>
        <v>Re</v>
      </c>
      <c r="O49" s="58" t="str">
        <f>IF(N49="","",",")</f>
        <v>,</v>
      </c>
      <c r="P49" s="59" t="str">
        <f>IF(E49="","",E49)</f>
        <v/>
      </c>
      <c r="Q49" s="60" t="str">
        <f>IF(N49="","",",")</f>
        <v>,</v>
      </c>
      <c r="R49" s="61">
        <f t="shared" si="6"/>
        <v>22</v>
      </c>
      <c r="S49" s="56" t="str">
        <f>IF(N49="","",")")</f>
        <v>)</v>
      </c>
      <c r="T49" s="62" t="str">
        <f>IF(U49="","","(")</f>
        <v>(</v>
      </c>
      <c r="U49" s="63" t="str">
        <f>IF(F49="","",F49)</f>
        <v>Sol</v>
      </c>
      <c r="V49" s="64" t="str">
        <f>IF(U49="","",",")</f>
        <v>,</v>
      </c>
      <c r="W49" s="65" t="str">
        <f>IF(G49="","",G49)</f>
        <v/>
      </c>
      <c r="X49" s="64" t="str">
        <f>IF(U49="","",",")</f>
        <v>,</v>
      </c>
      <c r="Y49" s="64">
        <f>IF(U49="","",250)</f>
        <v>250</v>
      </c>
      <c r="Z49" s="56" t="str">
        <f>IF(U49="","",")")</f>
        <v>)</v>
      </c>
      <c r="AA49" s="66" t="str">
        <f>IF(AB49="","","(")</f>
        <v>(</v>
      </c>
      <c r="AB49" s="57" t="str">
        <f>IF(H49="","",H49)</f>
        <v>Re</v>
      </c>
      <c r="AC49" s="67" t="str">
        <f>IF(AB49="","",",")</f>
        <v>,</v>
      </c>
      <c r="AD49" s="59" t="str">
        <f>IF(I49="","",I49)</f>
        <v/>
      </c>
      <c r="AE49" s="68" t="str">
        <f>IF(AB49="","",",")</f>
        <v>,</v>
      </c>
      <c r="AF49" s="61">
        <f>IF(AB49="","",350)</f>
        <v>350</v>
      </c>
      <c r="AG49" s="61" t="str">
        <f>IF(AB49="","",")")</f>
        <v>)</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B50" t="s">
        <v>999</v>
      </c>
      <c r="C50" s="113" t="s">
        <v>1162</v>
      </c>
      <c r="D50" s="112" t="s">
        <v>1013</v>
      </c>
      <c r="E50" s="52">
        <v>7</v>
      </c>
      <c r="F50" s="53"/>
      <c r="G50" s="53"/>
      <c r="H50" s="52"/>
      <c r="I50" s="52"/>
      <c r="J50" s="54"/>
      <c r="K50" s="54"/>
      <c r="L50" s="55" t="str">
        <f t="shared" si="29"/>
        <v xml:space="preserve">            { line: "PORQUE HABÉIS RECIBIDO, (La,7,20)", sC: "as"},</v>
      </c>
      <c r="M50" s="56" t="str">
        <f t="shared" ref="M50:M51" si="57">IF(N50="","","(")</f>
        <v>(</v>
      </c>
      <c r="N50" s="57" t="str">
        <f t="shared" ref="N50:N51" si="58">IF(D50="","",D50)</f>
        <v>La</v>
      </c>
      <c r="O50" s="58" t="str">
        <f t="shared" ref="O50:O51" si="59">IF(N50="","",",")</f>
        <v>,</v>
      </c>
      <c r="P50" s="59">
        <f t="shared" ref="P50:P51" si="60">IF(E50="","",E50)</f>
        <v>7</v>
      </c>
      <c r="Q50" s="60" t="str">
        <f t="shared" ref="Q50:Q51" si="61">IF(N50="","",",")</f>
        <v>,</v>
      </c>
      <c r="R50" s="61">
        <f t="shared" si="6"/>
        <v>20</v>
      </c>
      <c r="S50" s="56" t="str">
        <f t="shared" ref="S50:S51" si="62">IF(N50="","",")")</f>
        <v>)</v>
      </c>
      <c r="T50" s="62" t="str">
        <f t="shared" ref="T50:T51" si="63">IF(U50="","","(")</f>
        <v/>
      </c>
      <c r="U50" s="63" t="str">
        <f t="shared" ref="U50:U51" si="64">IF(F50="","",F50)</f>
        <v/>
      </c>
      <c r="V50" s="64" t="str">
        <f t="shared" ref="V50:V51" si="65">IF(U50="","",",")</f>
        <v/>
      </c>
      <c r="W50" s="65" t="str">
        <f t="shared" ref="W50:W51" si="66">IF(G50="","",G50)</f>
        <v/>
      </c>
      <c r="X50" s="64" t="str">
        <f t="shared" ref="X50:X51" si="67">IF(U50="","",",")</f>
        <v/>
      </c>
      <c r="Y50" s="64" t="str">
        <f t="shared" ref="Y50:Y51" si="68">IF(U50="","",250)</f>
        <v/>
      </c>
      <c r="Z50" s="56" t="str">
        <f t="shared" ref="Z50:Z51" si="69">IF(U50="","",")")</f>
        <v/>
      </c>
      <c r="AA50" s="66" t="str">
        <f t="shared" ref="AA50:AA51" si="70">IF(AB50="","","(")</f>
        <v/>
      </c>
      <c r="AB50" s="57" t="str">
        <f t="shared" ref="AB50:AB51" si="71">IF(H50="","",H50)</f>
        <v/>
      </c>
      <c r="AC50" s="67" t="str">
        <f t="shared" ref="AC50:AC51" si="72">IF(AB50="","",",")</f>
        <v/>
      </c>
      <c r="AD50" s="59" t="str">
        <f t="shared" ref="AD50:AD51" si="73">IF(I50="","",I50)</f>
        <v/>
      </c>
      <c r="AE50" s="68" t="str">
        <f t="shared" ref="AE50:AE51" si="74">IF(AB50="","",",")</f>
        <v/>
      </c>
      <c r="AF50" s="61" t="str">
        <f t="shared" ref="AF50:AF51" si="75">IF(AB50="","",350)</f>
        <v/>
      </c>
      <c r="AG50" s="61" t="str">
        <f t="shared" ref="AG50:AG51" si="76">IF(AB50="","",")")</f>
        <v/>
      </c>
      <c r="AH50" s="69" t="str">
        <f t="shared" ref="AH50:AH51" si="77">IF(AI50="","","(")</f>
        <v/>
      </c>
      <c r="AI50" s="70" t="str">
        <f t="shared" ref="AI50:AI51" si="78">IF(J50="","",J50)</f>
        <v/>
      </c>
      <c r="AJ50" s="64" t="str">
        <f t="shared" ref="AJ50:AJ51" si="79">IF(AI50="","",",")</f>
        <v/>
      </c>
      <c r="AK50" s="64" t="str">
        <f t="shared" ref="AK50:AK51" si="80">IF(K50="","",K50)</f>
        <v/>
      </c>
      <c r="AL50" s="64" t="str">
        <f t="shared" ref="AL50:AL51" si="81">IF(AI50="","",",")</f>
        <v/>
      </c>
      <c r="AM50" s="64" t="str">
        <f t="shared" ref="AM50:AM51" si="82">IF(AI50="","",450)</f>
        <v/>
      </c>
      <c r="AN50" s="64" t="str">
        <f t="shared" ref="AN50:AN51" si="83">IF(AI50="","",")")</f>
        <v/>
      </c>
    </row>
    <row r="51" spans="1:40" ht="24.5" thickTop="1" thickBot="1" x14ac:dyDescent="0.55000000000000004">
      <c r="B51" t="s">
        <v>999</v>
      </c>
      <c r="C51" s="113" t="s">
        <v>1163</v>
      </c>
      <c r="D51" s="112" t="s">
        <v>1029</v>
      </c>
      <c r="E51" s="52"/>
      <c r="F51" s="53"/>
      <c r="G51" s="53"/>
      <c r="H51" s="52"/>
      <c r="I51" s="52"/>
      <c r="J51" s="54"/>
      <c r="K51" s="54"/>
      <c r="L51" s="55" t="str">
        <f t="shared" si="29"/>
        <v xml:space="preserve">            { line: "VUESTRO CONSUELO., (Re,,22)", sC: "as"},</v>
      </c>
      <c r="M51" s="56" t="str">
        <f t="shared" si="57"/>
        <v>(</v>
      </c>
      <c r="N51" s="57" t="str">
        <f t="shared" si="58"/>
        <v>Re</v>
      </c>
      <c r="O51" s="58" t="str">
        <f t="shared" si="59"/>
        <v>,</v>
      </c>
      <c r="P51" s="59" t="str">
        <f t="shared" si="60"/>
        <v/>
      </c>
      <c r="Q51" s="60" t="str">
        <f t="shared" si="61"/>
        <v>,</v>
      </c>
      <c r="R51" s="61">
        <f t="shared" si="6"/>
        <v>22</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36.5" thickTop="1" thickBot="1" x14ac:dyDescent="0.55000000000000004">
      <c r="A52" s="76"/>
      <c r="B52" s="76"/>
      <c r="C52" s="76" t="s">
        <v>1031</v>
      </c>
      <c r="D52" s="77"/>
      <c r="E52" s="77"/>
      <c r="F52" s="77"/>
      <c r="G52" s="77"/>
      <c r="H52" s="77"/>
      <c r="I52" s="77"/>
      <c r="J52" s="77"/>
      <c r="K52" s="77"/>
      <c r="L52" s="50" t="s">
        <v>994</v>
      </c>
      <c r="M52" s="104"/>
      <c r="N52" s="57"/>
      <c r="O52" s="105"/>
      <c r="P52" s="59"/>
      <c r="Q52" s="106"/>
      <c r="R52" s="61" t="str">
        <f t="shared" si="6"/>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4.5" outlineLevel="1" thickTop="1" thickBot="1" x14ac:dyDescent="0.55000000000000004">
      <c r="B53" t="s">
        <v>1181</v>
      </c>
      <c r="C53" s="113" t="s">
        <v>1164</v>
      </c>
      <c r="D53" s="112" t="s">
        <v>1015</v>
      </c>
      <c r="E53" s="52"/>
      <c r="F53" s="53" t="s">
        <v>1029</v>
      </c>
      <c r="G53" s="53"/>
      <c r="H53" s="52"/>
      <c r="I53" s="52"/>
      <c r="J53" s="54"/>
      <c r="K53" s="54"/>
      <c r="L53" s="55" t="str">
        <f t="shared" ref="L53:L71" si="84">IF(C53="","",_xlfn.CONCAT("            { line: ","""",C53,", ",M53:AN53,""", sC: ","""",B53,"""},"))</f>
        <v xml:space="preserve">            { line: "¡AY DE LOS QUE REÍS AHORA!, (Sol,,14)(Re,,250)", sC: "tca as"},</v>
      </c>
      <c r="M53" s="56" t="str">
        <f t="shared" ref="M53:M71" si="85">IF(N53="","","(")</f>
        <v>(</v>
      </c>
      <c r="N53" s="57" t="str">
        <f t="shared" si="2"/>
        <v>Sol</v>
      </c>
      <c r="O53" s="58" t="str">
        <f t="shared" ref="O53:O71" si="86">IF(N53="","",",")</f>
        <v>,</v>
      </c>
      <c r="P53" s="59" t="str">
        <f t="shared" si="4"/>
        <v/>
      </c>
      <c r="Q53" s="60" t="str">
        <f t="shared" ref="Q53:Q71" si="87">IF(N53="","",",")</f>
        <v>,</v>
      </c>
      <c r="R53" s="61">
        <f t="shared" si="6"/>
        <v>14</v>
      </c>
      <c r="S53" s="56" t="str">
        <f t="shared" ref="S53:S71" si="88">IF(N53="","",")")</f>
        <v>)</v>
      </c>
      <c r="T53" s="62" t="str">
        <f t="shared" ref="T53:T71" si="89">IF(U53="","","(")</f>
        <v>(</v>
      </c>
      <c r="U53" s="63" t="str">
        <f t="shared" si="9"/>
        <v>Re</v>
      </c>
      <c r="V53" s="64" t="str">
        <f t="shared" ref="V53:V71" si="90">IF(U53="","",",")</f>
        <v>,</v>
      </c>
      <c r="W53" s="65" t="str">
        <f t="shared" si="11"/>
        <v/>
      </c>
      <c r="X53" s="64" t="str">
        <f t="shared" ref="X53:X71" si="91">IF(U53="","",",")</f>
        <v>,</v>
      </c>
      <c r="Y53" s="64">
        <f t="shared" ref="Y53:Y71" si="92">IF(U53="","",250)</f>
        <v>250</v>
      </c>
      <c r="Z53" s="56" t="str">
        <f t="shared" ref="Z53:Z71" si="93">IF(U53="","",")")</f>
        <v>)</v>
      </c>
      <c r="AA53" s="66" t="str">
        <f t="shared" ref="AA53:AA71" si="94">IF(AB53="","","(")</f>
        <v/>
      </c>
      <c r="AB53" s="57" t="str">
        <f t="shared" si="16"/>
        <v/>
      </c>
      <c r="AC53" s="67" t="str">
        <f t="shared" ref="AC53:AC71" si="95">IF(AB53="","",",")</f>
        <v/>
      </c>
      <c r="AD53" s="59" t="str">
        <f t="shared" ref="AD53:AD71" si="96">IF(I53="","",I53)</f>
        <v/>
      </c>
      <c r="AE53" s="68" t="str">
        <f t="shared" ref="AE53:AE71" si="97">IF(AB53="","",",")</f>
        <v/>
      </c>
      <c r="AF53" s="61" t="str">
        <f t="shared" ref="AF53:AF71" si="98">IF(AB53="","",350)</f>
        <v/>
      </c>
      <c r="AG53" s="61" t="str">
        <f t="shared" ref="AG53:AG71" si="99">IF(AB53="","",")")</f>
        <v/>
      </c>
      <c r="AH53" s="69" t="str">
        <f t="shared" ref="AH53:AH71" si="100">IF(AI53="","","(")</f>
        <v/>
      </c>
      <c r="AI53" s="70" t="str">
        <f t="shared" si="23"/>
        <v/>
      </c>
      <c r="AJ53" s="64" t="str">
        <f t="shared" ref="AJ53:AJ71" si="101">IF(AI53="","",",")</f>
        <v/>
      </c>
      <c r="AK53" s="64" t="str">
        <f t="shared" ref="AK53:AK71" si="102">IF(K53="","",K53)</f>
        <v/>
      </c>
      <c r="AL53" s="64" t="str">
        <f t="shared" ref="AL53:AL71" si="103">IF(AI53="","",",")</f>
        <v/>
      </c>
      <c r="AM53" s="64" t="str">
        <f t="shared" ref="AM53:AM71" si="104">IF(AI53="","",450)</f>
        <v/>
      </c>
      <c r="AN53" s="64" t="str">
        <f t="shared" ref="AN53:AN71" si="105">IF(AI53="","",")")</f>
        <v/>
      </c>
    </row>
    <row r="54" spans="1:40" ht="24.5" outlineLevel="1" thickTop="1" thickBot="1" x14ac:dyDescent="0.55000000000000004">
      <c r="B54" t="s">
        <v>999</v>
      </c>
      <c r="C54" s="113" t="s">
        <v>1165</v>
      </c>
      <c r="D54" s="112" t="s">
        <v>1013</v>
      </c>
      <c r="E54" s="52">
        <v>7</v>
      </c>
      <c r="F54" s="53"/>
      <c r="G54" s="53"/>
      <c r="H54" s="52"/>
      <c r="I54" s="52"/>
      <c r="J54" s="54"/>
      <c r="K54" s="54"/>
      <c r="L54" s="55" t="str">
        <f t="shared" si="84"/>
        <v xml:space="preserve">            { line: "PORQUE TENDRÉIS AFLICIÓN, (La,7,20)", sC: "as"},</v>
      </c>
      <c r="M54" s="56" t="str">
        <f t="shared" si="85"/>
        <v>(</v>
      </c>
      <c r="N54" s="57" t="str">
        <f t="shared" si="2"/>
        <v>La</v>
      </c>
      <c r="O54" s="58" t="str">
        <f t="shared" si="86"/>
        <v>,</v>
      </c>
      <c r="P54" s="59">
        <f t="shared" si="4"/>
        <v>7</v>
      </c>
      <c r="Q54" s="60" t="str">
        <f t="shared" si="87"/>
        <v>,</v>
      </c>
      <c r="R54" s="61">
        <f t="shared" si="6"/>
        <v>20</v>
      </c>
      <c r="S54" s="56" t="str">
        <f t="shared" si="88"/>
        <v>)</v>
      </c>
      <c r="T54" s="62" t="str">
        <f t="shared" si="89"/>
        <v/>
      </c>
      <c r="U54" s="63" t="str">
        <f t="shared" si="9"/>
        <v/>
      </c>
      <c r="V54" s="64" t="str">
        <f t="shared" si="90"/>
        <v/>
      </c>
      <c r="W54" s="65" t="str">
        <f t="shared" si="11"/>
        <v/>
      </c>
      <c r="X54" s="64" t="str">
        <f t="shared" si="91"/>
        <v/>
      </c>
      <c r="Y54" s="64" t="str">
        <f t="shared" si="92"/>
        <v/>
      </c>
      <c r="Z54" s="56" t="str">
        <f t="shared" si="93"/>
        <v/>
      </c>
      <c r="AA54" s="66" t="str">
        <f t="shared" si="94"/>
        <v/>
      </c>
      <c r="AB54" s="57" t="str">
        <f t="shared" si="16"/>
        <v/>
      </c>
      <c r="AC54" s="67" t="str">
        <f t="shared" si="95"/>
        <v/>
      </c>
      <c r="AD54" s="59" t="str">
        <f t="shared" si="96"/>
        <v/>
      </c>
      <c r="AE54" s="68" t="str">
        <f t="shared" si="97"/>
        <v/>
      </c>
      <c r="AF54" s="61" t="str">
        <f t="shared" si="98"/>
        <v/>
      </c>
      <c r="AG54" s="61" t="str">
        <f t="shared" si="99"/>
        <v/>
      </c>
      <c r="AH54" s="69" t="str">
        <f t="shared" si="100"/>
        <v/>
      </c>
      <c r="AI54" s="70" t="str">
        <f t="shared" si="23"/>
        <v/>
      </c>
      <c r="AJ54" s="64" t="str">
        <f t="shared" si="101"/>
        <v/>
      </c>
      <c r="AK54" s="64" t="str">
        <f t="shared" si="102"/>
        <v/>
      </c>
      <c r="AL54" s="64" t="str">
        <f t="shared" si="103"/>
        <v/>
      </c>
      <c r="AM54" s="64" t="str">
        <f t="shared" si="104"/>
        <v/>
      </c>
      <c r="AN54" s="64" t="str">
        <f t="shared" si="105"/>
        <v/>
      </c>
    </row>
    <row r="55" spans="1:40" ht="24.5" outlineLevel="1" thickTop="1" thickBot="1" x14ac:dyDescent="0.55000000000000004">
      <c r="B55" t="s">
        <v>999</v>
      </c>
      <c r="C55" s="113" t="s">
        <v>1166</v>
      </c>
      <c r="D55" s="112" t="s">
        <v>1029</v>
      </c>
      <c r="E55" s="52"/>
      <c r="F55" s="53"/>
      <c r="G55" s="53"/>
      <c r="H55" s="52"/>
      <c r="I55" s="52"/>
      <c r="J55" s="54"/>
      <c r="K55" s="54"/>
      <c r="L55" s="55" t="str">
        <f t="shared" si="84"/>
        <v xml:space="preserve">            { line: "Y LLANTO., (Re,,22)", sC: "as"},</v>
      </c>
      <c r="M55" s="56" t="str">
        <f t="shared" si="85"/>
        <v>(</v>
      </c>
      <c r="N55" s="57" t="str">
        <f t="shared" si="2"/>
        <v>Re</v>
      </c>
      <c r="O55" s="58" t="str">
        <f t="shared" si="86"/>
        <v>,</v>
      </c>
      <c r="P55" s="59" t="str">
        <f t="shared" si="4"/>
        <v/>
      </c>
      <c r="Q55" s="60" t="str">
        <f t="shared" si="87"/>
        <v>,</v>
      </c>
      <c r="R55" s="61">
        <f t="shared" si="6"/>
        <v>22</v>
      </c>
      <c r="S55" s="56" t="str">
        <f t="shared" si="88"/>
        <v>)</v>
      </c>
      <c r="T55" s="62" t="str">
        <f t="shared" si="89"/>
        <v/>
      </c>
      <c r="U55" s="63" t="str">
        <f t="shared" si="9"/>
        <v/>
      </c>
      <c r="V55" s="64" t="str">
        <f t="shared" si="90"/>
        <v/>
      </c>
      <c r="W55" s="65" t="str">
        <f t="shared" si="11"/>
        <v/>
      </c>
      <c r="X55" s="64" t="str">
        <f t="shared" si="91"/>
        <v/>
      </c>
      <c r="Y55" s="64" t="str">
        <f t="shared" si="92"/>
        <v/>
      </c>
      <c r="Z55" s="56" t="str">
        <f t="shared" si="93"/>
        <v/>
      </c>
      <c r="AA55" s="66" t="str">
        <f t="shared" si="94"/>
        <v/>
      </c>
      <c r="AB55" s="57" t="str">
        <f t="shared" si="16"/>
        <v/>
      </c>
      <c r="AC55" s="67" t="str">
        <f t="shared" si="95"/>
        <v/>
      </c>
      <c r="AD55" s="59" t="str">
        <f t="shared" si="96"/>
        <v/>
      </c>
      <c r="AE55" s="68" t="str">
        <f t="shared" si="97"/>
        <v/>
      </c>
      <c r="AF55" s="61" t="str">
        <f t="shared" si="98"/>
        <v/>
      </c>
      <c r="AG55" s="61" t="str">
        <f t="shared" si="99"/>
        <v/>
      </c>
      <c r="AH55" s="69" t="str">
        <f t="shared" si="100"/>
        <v/>
      </c>
      <c r="AI55" s="70" t="str">
        <f t="shared" si="23"/>
        <v/>
      </c>
      <c r="AJ55" s="64" t="str">
        <f t="shared" si="101"/>
        <v/>
      </c>
      <c r="AK55" s="64" t="str">
        <f t="shared" si="102"/>
        <v/>
      </c>
      <c r="AL55" s="64" t="str">
        <f t="shared" si="103"/>
        <v/>
      </c>
      <c r="AM55" s="64" t="str">
        <f t="shared" si="104"/>
        <v/>
      </c>
      <c r="AN55" s="64" t="str">
        <f t="shared" si="105"/>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IF(N56="Do",10,IF(N56="Re",22,IF(N56="Mi",20,IF(N56="Fa",20,IF(N56="Sol",14,IF(N56="La",20,IF(N56="Si",20,IF(N56="Do#",14,IF(N56="Fa#",15,IF(N56="Sol#",20,IF(N56="Si♭",17,"")))))))))))</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outlineLevel="1" thickTop="1" thickBot="1" x14ac:dyDescent="0.55000000000000004">
      <c r="B57" t="s">
        <v>1181</v>
      </c>
      <c r="C57" s="113" t="s">
        <v>1167</v>
      </c>
      <c r="D57" s="112" t="s">
        <v>1011</v>
      </c>
      <c r="E57" s="52"/>
      <c r="F57" s="53" t="s">
        <v>1013</v>
      </c>
      <c r="G57" s="53"/>
      <c r="H57" s="52" t="s">
        <v>1011</v>
      </c>
      <c r="I57" s="52"/>
      <c r="J57" s="54"/>
      <c r="K57" s="54"/>
      <c r="L57" s="55" t="str">
        <f t="shared" si="84"/>
        <v xml:space="preserve">            { line: "AMAD A VUESTROS ENEMIGOS,, (Mi,,20)(La,,250)(Mi,,350)", sC: "tca as"},</v>
      </c>
      <c r="M57" s="56" t="str">
        <f t="shared" si="85"/>
        <v>(</v>
      </c>
      <c r="N57" s="57" t="str">
        <f t="shared" si="2"/>
        <v>Mi</v>
      </c>
      <c r="O57" s="58" t="str">
        <f t="shared" si="86"/>
        <v>,</v>
      </c>
      <c r="P57" s="59" t="str">
        <f t="shared" si="4"/>
        <v/>
      </c>
      <c r="Q57" s="60" t="str">
        <f t="shared" si="87"/>
        <v>,</v>
      </c>
      <c r="R57" s="61">
        <f t="shared" si="6"/>
        <v>20</v>
      </c>
      <c r="S57" s="56" t="str">
        <f t="shared" si="88"/>
        <v>)</v>
      </c>
      <c r="T57" s="62" t="str">
        <f t="shared" si="89"/>
        <v>(</v>
      </c>
      <c r="U57" s="63" t="str">
        <f t="shared" si="9"/>
        <v>La</v>
      </c>
      <c r="V57" s="64" t="str">
        <f t="shared" si="90"/>
        <v>,</v>
      </c>
      <c r="W57" s="65" t="str">
        <f t="shared" si="11"/>
        <v/>
      </c>
      <c r="X57" s="64" t="str">
        <f t="shared" si="91"/>
        <v>,</v>
      </c>
      <c r="Y57" s="64">
        <f t="shared" si="92"/>
        <v>250</v>
      </c>
      <c r="Z57" s="56" t="str">
        <f t="shared" si="93"/>
        <v>)</v>
      </c>
      <c r="AA57" s="66" t="str">
        <f t="shared" si="94"/>
        <v>(</v>
      </c>
      <c r="AB57" s="57" t="str">
        <f t="shared" si="16"/>
        <v>Mi</v>
      </c>
      <c r="AC57" s="67" t="str">
        <f t="shared" si="95"/>
        <v>,</v>
      </c>
      <c r="AD57" s="59" t="str">
        <f t="shared" si="96"/>
        <v/>
      </c>
      <c r="AE57" s="68" t="str">
        <f t="shared" si="97"/>
        <v>,</v>
      </c>
      <c r="AF57" s="61">
        <f t="shared" si="98"/>
        <v>350</v>
      </c>
      <c r="AG57" s="61" t="str">
        <f t="shared" si="99"/>
        <v>)</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4.5" outlineLevel="1" thickTop="1" thickBot="1" x14ac:dyDescent="0.55000000000000004">
      <c r="B58" t="s">
        <v>999</v>
      </c>
      <c r="C58" s="113" t="s">
        <v>1168</v>
      </c>
      <c r="D58" s="112" t="s">
        <v>1169</v>
      </c>
      <c r="E58" s="52"/>
      <c r="F58" s="53" t="s">
        <v>1011</v>
      </c>
      <c r="G58" s="53"/>
      <c r="H58" s="52"/>
      <c r="I58" s="52"/>
      <c r="J58" s="54"/>
      <c r="K58" s="54"/>
      <c r="L58" s="78" t="str">
        <f t="shared" si="84"/>
        <v xml:space="preserve">            { line: "HACED EL BIEN A LOS QUE OS ODIAN., (Si7,,)(Mi,,250)", sC: "as"},</v>
      </c>
      <c r="M58" s="56" t="str">
        <f t="shared" si="85"/>
        <v>(</v>
      </c>
      <c r="N58" s="57" t="str">
        <f t="shared" si="2"/>
        <v>Si7</v>
      </c>
      <c r="O58" s="58" t="str">
        <f t="shared" si="86"/>
        <v>,</v>
      </c>
      <c r="P58" s="59" t="str">
        <f t="shared" si="4"/>
        <v/>
      </c>
      <c r="Q58" s="60" t="str">
        <f t="shared" si="87"/>
        <v>,</v>
      </c>
      <c r="R58" s="61" t="str">
        <f t="shared" si="6"/>
        <v/>
      </c>
      <c r="S58" s="56" t="str">
        <f t="shared" si="88"/>
        <v>)</v>
      </c>
      <c r="T58" s="62" t="str">
        <f t="shared" si="89"/>
        <v>(</v>
      </c>
      <c r="U58" s="63" t="str">
        <f t="shared" si="9"/>
        <v>Mi</v>
      </c>
      <c r="V58" s="64" t="str">
        <f t="shared" si="90"/>
        <v>,</v>
      </c>
      <c r="W58" s="65" t="str">
        <f t="shared" si="11"/>
        <v/>
      </c>
      <c r="X58" s="64" t="str">
        <f t="shared" si="91"/>
        <v>,</v>
      </c>
      <c r="Y58" s="64">
        <f t="shared" si="92"/>
        <v>250</v>
      </c>
      <c r="Z58" s="56" t="str">
        <f t="shared" si="93"/>
        <v>)</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4.5" outlineLevel="1" thickTop="1" thickBot="1" x14ac:dyDescent="0.55000000000000004">
      <c r="B59" t="s">
        <v>1181</v>
      </c>
      <c r="C59" s="113" t="s">
        <v>1170</v>
      </c>
      <c r="D59" s="112" t="s">
        <v>1013</v>
      </c>
      <c r="E59" s="52"/>
      <c r="F59" s="53" t="s">
        <v>1011</v>
      </c>
      <c r="G59" s="53"/>
      <c r="H59" s="52"/>
      <c r="I59" s="52"/>
      <c r="J59" s="54"/>
      <c r="K59" s="54"/>
      <c r="L59" s="78" t="str">
        <f t="shared" si="84"/>
        <v xml:space="preserve">            { line: "AL QUE TE HIERE EN UNA MEJILLA,, (La,,20)(Mi,,250)", sC: "tca as"},</v>
      </c>
      <c r="M59" s="56" t="str">
        <f t="shared" si="85"/>
        <v>(</v>
      </c>
      <c r="N59" s="57" t="str">
        <f t="shared" si="2"/>
        <v>La</v>
      </c>
      <c r="O59" s="58" t="str">
        <f t="shared" si="86"/>
        <v>,</v>
      </c>
      <c r="P59" s="59" t="str">
        <f t="shared" si="4"/>
        <v/>
      </c>
      <c r="Q59" s="60" t="str">
        <f t="shared" si="87"/>
        <v>,</v>
      </c>
      <c r="R59" s="61">
        <f t="shared" si="6"/>
        <v>20</v>
      </c>
      <c r="S59" s="56" t="str">
        <f t="shared" si="88"/>
        <v>)</v>
      </c>
      <c r="T59" s="62" t="str">
        <f t="shared" si="89"/>
        <v>(</v>
      </c>
      <c r="U59" s="63" t="str">
        <f t="shared" si="9"/>
        <v>Mi</v>
      </c>
      <c r="V59" s="64" t="str">
        <f t="shared" si="90"/>
        <v>,</v>
      </c>
      <c r="W59" s="65" t="str">
        <f t="shared" si="11"/>
        <v/>
      </c>
      <c r="X59" s="64" t="str">
        <f t="shared" si="91"/>
        <v>,</v>
      </c>
      <c r="Y59" s="64">
        <f t="shared" si="92"/>
        <v>250</v>
      </c>
      <c r="Z59" s="56" t="str">
        <f t="shared" si="93"/>
        <v>)</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4.5" outlineLevel="1" thickTop="1" thickBot="1" x14ac:dyDescent="0.55000000000000004">
      <c r="B60" t="s">
        <v>999</v>
      </c>
      <c r="C60" s="113" t="s">
        <v>1171</v>
      </c>
      <c r="D60" s="112" t="s">
        <v>984</v>
      </c>
      <c r="E60" s="52">
        <v>7</v>
      </c>
      <c r="F60" s="53" t="s">
        <v>1011</v>
      </c>
      <c r="G60" s="53"/>
      <c r="H60" s="52"/>
      <c r="I60" s="52"/>
      <c r="J60" s="54"/>
      <c r="K60" s="54"/>
      <c r="L60" s="78" t="str">
        <f t="shared" si="84"/>
        <v xml:space="preserve">            { line: "PRESÉNTALE TAMBIÉN LA OTRA;, (Si,7,20)(Mi,,250)", sC: "as"},</v>
      </c>
      <c r="M60" s="56" t="str">
        <f t="shared" si="85"/>
        <v>(</v>
      </c>
      <c r="N60" s="57" t="str">
        <f t="shared" si="2"/>
        <v>Si</v>
      </c>
      <c r="O60" s="58" t="str">
        <f t="shared" si="86"/>
        <v>,</v>
      </c>
      <c r="P60" s="59">
        <f t="shared" si="4"/>
        <v>7</v>
      </c>
      <c r="Q60" s="60" t="str">
        <f t="shared" si="87"/>
        <v>,</v>
      </c>
      <c r="R60" s="61">
        <f t="shared" si="6"/>
        <v>20</v>
      </c>
      <c r="S60" s="56" t="str">
        <f t="shared" si="88"/>
        <v>)</v>
      </c>
      <c r="T60" s="62" t="str">
        <f t="shared" si="89"/>
        <v>(</v>
      </c>
      <c r="U60" s="63" t="str">
        <f t="shared" si="9"/>
        <v>Mi</v>
      </c>
      <c r="V60" s="64" t="str">
        <f t="shared" si="90"/>
        <v>,</v>
      </c>
      <c r="W60" s="65" t="str">
        <f t="shared" si="11"/>
        <v/>
      </c>
      <c r="X60" s="64" t="str">
        <f t="shared" si="91"/>
        <v>,</v>
      </c>
      <c r="Y60" s="64">
        <f t="shared" si="92"/>
        <v>250</v>
      </c>
      <c r="Z60" s="56" t="str">
        <f t="shared" si="93"/>
        <v>)</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6.5" thickTop="1" thickBot="1" x14ac:dyDescent="0.550000000000000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outlineLevel="1" thickTop="1" thickBot="1" x14ac:dyDescent="0.55000000000000004">
      <c r="B62" t="s">
        <v>1181</v>
      </c>
      <c r="C62" s="113" t="s">
        <v>1172</v>
      </c>
      <c r="D62" s="112" t="s">
        <v>1094</v>
      </c>
      <c r="E62" s="52"/>
      <c r="F62" s="53" t="s">
        <v>984</v>
      </c>
      <c r="G62" s="53"/>
      <c r="H62" s="52" t="s">
        <v>1094</v>
      </c>
      <c r="I62" s="52"/>
      <c r="J62" s="54"/>
      <c r="K62" s="54"/>
      <c r="L62" s="55" t="str">
        <f t="shared" si="84"/>
        <v xml:space="preserve">            { line: "AL QUE TE QUITE EL MANTO,, (Fa#,,15)(Si,,250)(Fa#,,350)", sC: "tca as"},</v>
      </c>
      <c r="M62" s="56" t="str">
        <f t="shared" si="85"/>
        <v>(</v>
      </c>
      <c r="N62" s="57" t="str">
        <f t="shared" si="2"/>
        <v>Fa#</v>
      </c>
      <c r="O62" s="58" t="str">
        <f t="shared" si="86"/>
        <v>,</v>
      </c>
      <c r="P62" s="59" t="str">
        <f t="shared" si="4"/>
        <v/>
      </c>
      <c r="Q62" s="60" t="str">
        <f t="shared" si="87"/>
        <v>,</v>
      </c>
      <c r="R62" s="61">
        <f t="shared" si="6"/>
        <v>15</v>
      </c>
      <c r="S62" s="56" t="str">
        <f t="shared" si="88"/>
        <v>)</v>
      </c>
      <c r="T62" s="62" t="str">
        <f t="shared" si="89"/>
        <v>(</v>
      </c>
      <c r="U62" s="63" t="str">
        <f t="shared" si="9"/>
        <v>Si</v>
      </c>
      <c r="V62" s="64" t="str">
        <f t="shared" si="90"/>
        <v>,</v>
      </c>
      <c r="W62" s="65" t="str">
        <f t="shared" si="11"/>
        <v/>
      </c>
      <c r="X62" s="64" t="str">
        <f t="shared" si="91"/>
        <v>,</v>
      </c>
      <c r="Y62" s="64">
        <f t="shared" si="92"/>
        <v>250</v>
      </c>
      <c r="Z62" s="56" t="str">
        <f t="shared" si="93"/>
        <v>)</v>
      </c>
      <c r="AA62" s="66" t="str">
        <f t="shared" si="94"/>
        <v>(</v>
      </c>
      <c r="AB62" s="57" t="str">
        <f t="shared" si="16"/>
        <v>Fa#</v>
      </c>
      <c r="AC62" s="67" t="str">
        <f t="shared" si="95"/>
        <v>,</v>
      </c>
      <c r="AD62" s="59" t="str">
        <f t="shared" si="96"/>
        <v/>
      </c>
      <c r="AE62" s="68" t="str">
        <f t="shared" si="97"/>
        <v>,</v>
      </c>
      <c r="AF62" s="61">
        <f t="shared" si="98"/>
        <v>350</v>
      </c>
      <c r="AG62" s="61" t="str">
        <f t="shared" si="99"/>
        <v>)</v>
      </c>
      <c r="AH62" s="69" t="str">
        <f t="shared" si="100"/>
        <v/>
      </c>
      <c r="AI62" s="70" t="str">
        <f t="shared" si="23"/>
        <v/>
      </c>
      <c r="AJ62" s="64" t="str">
        <f t="shared" si="101"/>
        <v/>
      </c>
      <c r="AK62" s="64" t="str">
        <f t="shared" si="102"/>
        <v/>
      </c>
      <c r="AL62" s="64" t="str">
        <f t="shared" si="103"/>
        <v/>
      </c>
      <c r="AM62" s="64" t="str">
        <f t="shared" si="104"/>
        <v/>
      </c>
      <c r="AN62" s="64" t="str">
        <f t="shared" si="105"/>
        <v/>
      </c>
    </row>
    <row r="63" spans="1:40" ht="24.5" outlineLevel="1" thickTop="1" thickBot="1" x14ac:dyDescent="0.55000000000000004">
      <c r="B63" t="s">
        <v>999</v>
      </c>
      <c r="C63" s="113" t="s">
        <v>1173</v>
      </c>
      <c r="D63" s="112" t="s">
        <v>1180</v>
      </c>
      <c r="E63" s="52">
        <v>7</v>
      </c>
      <c r="F63" s="53"/>
      <c r="G63" s="53" t="s">
        <v>1094</v>
      </c>
      <c r="H63" s="52"/>
      <c r="I63" s="52"/>
      <c r="J63" s="54"/>
      <c r="K63" s="54"/>
      <c r="L63" s="55" t="str">
        <f t="shared" si="84"/>
        <v xml:space="preserve">            { line: "NO LE NIEGUES LA TÚNICA;, (Do#,7,14)Fa#", sC: "as"},</v>
      </c>
      <c r="M63" s="56" t="str">
        <f t="shared" si="85"/>
        <v>(</v>
      </c>
      <c r="N63" s="57" t="str">
        <f t="shared" si="2"/>
        <v>Do#</v>
      </c>
      <c r="O63" s="58" t="str">
        <f t="shared" si="86"/>
        <v>,</v>
      </c>
      <c r="P63" s="59">
        <f t="shared" si="4"/>
        <v>7</v>
      </c>
      <c r="Q63" s="60" t="str">
        <f t="shared" si="87"/>
        <v>,</v>
      </c>
      <c r="R63" s="61">
        <f t="shared" si="6"/>
        <v>14</v>
      </c>
      <c r="S63" s="56" t="str">
        <f t="shared" si="88"/>
        <v>)</v>
      </c>
      <c r="T63" s="62" t="str">
        <f t="shared" si="89"/>
        <v/>
      </c>
      <c r="U63" s="63" t="str">
        <f t="shared" si="9"/>
        <v/>
      </c>
      <c r="V63" s="64" t="str">
        <f t="shared" si="90"/>
        <v/>
      </c>
      <c r="W63" s="65" t="str">
        <f t="shared" si="11"/>
        <v>Fa#</v>
      </c>
      <c r="X63" s="64" t="str">
        <f t="shared" si="91"/>
        <v/>
      </c>
      <c r="Y63" s="64" t="str">
        <f t="shared" si="92"/>
        <v/>
      </c>
      <c r="Z63" s="56" t="str">
        <f t="shared" si="93"/>
        <v/>
      </c>
      <c r="AA63" s="66" t="str">
        <f t="shared" si="94"/>
        <v/>
      </c>
      <c r="AB63" s="57" t="str">
        <f t="shared" si="16"/>
        <v/>
      </c>
      <c r="AC63" s="67" t="str">
        <f t="shared" si="95"/>
        <v/>
      </c>
      <c r="AD63" s="59" t="str">
        <f t="shared" si="96"/>
        <v/>
      </c>
      <c r="AE63" s="68" t="str">
        <f t="shared" si="97"/>
        <v/>
      </c>
      <c r="AF63" s="61" t="str">
        <f t="shared" si="98"/>
        <v/>
      </c>
      <c r="AG63" s="61" t="str">
        <f t="shared" si="99"/>
        <v/>
      </c>
      <c r="AH63" s="69" t="str">
        <f t="shared" si="100"/>
        <v/>
      </c>
      <c r="AI63" s="70" t="str">
        <f t="shared" si="23"/>
        <v/>
      </c>
      <c r="AJ63" s="64" t="str">
        <f t="shared" si="101"/>
        <v/>
      </c>
      <c r="AK63" s="64" t="str">
        <f t="shared" si="102"/>
        <v/>
      </c>
      <c r="AL63" s="64" t="str">
        <f t="shared" si="103"/>
        <v/>
      </c>
      <c r="AM63" s="64" t="str">
        <f t="shared" si="104"/>
        <v/>
      </c>
      <c r="AN63" s="64" t="str">
        <f t="shared" si="105"/>
        <v/>
      </c>
    </row>
    <row r="64" spans="1:40" ht="24.5" outlineLevel="1" thickTop="1" thickBot="1" x14ac:dyDescent="0.55000000000000004">
      <c r="B64" t="s">
        <v>1181</v>
      </c>
      <c r="C64" s="113" t="s">
        <v>1174</v>
      </c>
      <c r="D64" s="112" t="s">
        <v>984</v>
      </c>
      <c r="E64" s="52"/>
      <c r="F64" s="53" t="s">
        <v>1094</v>
      </c>
      <c r="G64" s="53"/>
      <c r="H64" s="52"/>
      <c r="I64" s="52"/>
      <c r="J64" s="54"/>
      <c r="K64" s="54"/>
      <c r="L64" s="55" t="str">
        <f t="shared" si="84"/>
        <v xml:space="preserve">            { line: "AL QUE TE QUITE LO QUE ES TUYO,, (Si,,20)(Fa#,,250)", sC: "tca as"},</v>
      </c>
      <c r="M64" s="56" t="str">
        <f t="shared" si="85"/>
        <v>(</v>
      </c>
      <c r="N64" s="57" t="str">
        <f t="shared" si="2"/>
        <v>Si</v>
      </c>
      <c r="O64" s="58" t="str">
        <f t="shared" si="86"/>
        <v>,</v>
      </c>
      <c r="P64" s="59" t="str">
        <f t="shared" si="4"/>
        <v/>
      </c>
      <c r="Q64" s="60" t="str">
        <f t="shared" si="87"/>
        <v>,</v>
      </c>
      <c r="R64" s="61">
        <f t="shared" si="6"/>
        <v>20</v>
      </c>
      <c r="S64" s="56" t="str">
        <f t="shared" si="88"/>
        <v>)</v>
      </c>
      <c r="T64" s="62" t="str">
        <f t="shared" si="89"/>
        <v>(</v>
      </c>
      <c r="U64" s="63" t="str">
        <f t="shared" si="9"/>
        <v>Fa#</v>
      </c>
      <c r="V64" s="64" t="str">
        <f t="shared" si="90"/>
        <v>,</v>
      </c>
      <c r="W64" s="65" t="str">
        <f t="shared" si="11"/>
        <v/>
      </c>
      <c r="X64" s="64" t="str">
        <f t="shared" si="91"/>
        <v>,</v>
      </c>
      <c r="Y64" s="64">
        <f t="shared" si="92"/>
        <v>250</v>
      </c>
      <c r="Z64" s="56" t="str">
        <f t="shared" si="93"/>
        <v>)</v>
      </c>
      <c r="AA64" s="66" t="str">
        <f t="shared" si="94"/>
        <v/>
      </c>
      <c r="AB64" s="57" t="str">
        <f t="shared" si="16"/>
        <v/>
      </c>
      <c r="AC64" s="67" t="str">
        <f t="shared" si="95"/>
        <v/>
      </c>
      <c r="AD64" s="59" t="str">
        <f t="shared" si="96"/>
        <v/>
      </c>
      <c r="AE64" s="68" t="str">
        <f t="shared" si="97"/>
        <v/>
      </c>
      <c r="AF64" s="61" t="str">
        <f t="shared" si="98"/>
        <v/>
      </c>
      <c r="AG64" s="61" t="str">
        <f t="shared" si="99"/>
        <v/>
      </c>
      <c r="AH64" s="69" t="str">
        <f t="shared" si="100"/>
        <v/>
      </c>
      <c r="AI64" s="70" t="str">
        <f t="shared" si="23"/>
        <v/>
      </c>
      <c r="AJ64" s="64" t="str">
        <f t="shared" si="101"/>
        <v/>
      </c>
      <c r="AK64" s="64" t="str">
        <f t="shared" si="102"/>
        <v/>
      </c>
      <c r="AL64" s="64" t="str">
        <f t="shared" si="103"/>
        <v/>
      </c>
      <c r="AM64" s="64" t="str">
        <f t="shared" si="104"/>
        <v/>
      </c>
      <c r="AN64" s="64" t="str">
        <f t="shared" si="105"/>
        <v/>
      </c>
    </row>
    <row r="65" spans="1:40" ht="24.5" outlineLevel="1" thickTop="1" thickBot="1" x14ac:dyDescent="0.55000000000000004">
      <c r="B65" t="s">
        <v>999</v>
      </c>
      <c r="C65" s="113" t="s">
        <v>1175</v>
      </c>
      <c r="D65" s="112" t="s">
        <v>1180</v>
      </c>
      <c r="E65" s="52">
        <v>7</v>
      </c>
      <c r="F65" s="53"/>
      <c r="G65" s="53" t="s">
        <v>1094</v>
      </c>
      <c r="H65" s="52"/>
      <c r="I65" s="52"/>
      <c r="J65" s="54"/>
      <c r="K65" s="54"/>
      <c r="L65" s="55" t="str">
        <f t="shared" si="84"/>
        <v xml:space="preserve">            { line: "NO SE LO RECLAMES., (Do#,7,14)Fa#", sC: "as"},</v>
      </c>
      <c r="M65" s="56" t="str">
        <f t="shared" si="85"/>
        <v>(</v>
      </c>
      <c r="N65" s="57" t="str">
        <f t="shared" si="2"/>
        <v>Do#</v>
      </c>
      <c r="O65" s="58" t="str">
        <f t="shared" si="86"/>
        <v>,</v>
      </c>
      <c r="P65" s="59">
        <f t="shared" si="4"/>
        <v>7</v>
      </c>
      <c r="Q65" s="60" t="str">
        <f t="shared" si="87"/>
        <v>,</v>
      </c>
      <c r="R65" s="61">
        <f t="shared" si="6"/>
        <v>14</v>
      </c>
      <c r="S65" s="56" t="str">
        <f t="shared" si="88"/>
        <v>)</v>
      </c>
      <c r="T65" s="62" t="str">
        <f t="shared" si="89"/>
        <v/>
      </c>
      <c r="U65" s="63" t="str">
        <f t="shared" si="9"/>
        <v/>
      </c>
      <c r="V65" s="64" t="str">
        <f t="shared" si="90"/>
        <v/>
      </c>
      <c r="W65" s="65" t="str">
        <f t="shared" si="11"/>
        <v>Fa#</v>
      </c>
      <c r="X65" s="64" t="str">
        <f t="shared" si="91"/>
        <v/>
      </c>
      <c r="Y65" s="64" t="str">
        <f t="shared" si="92"/>
        <v/>
      </c>
      <c r="Z65" s="56" t="str">
        <f t="shared" si="93"/>
        <v/>
      </c>
      <c r="AA65" s="66" t="str">
        <f t="shared" si="94"/>
        <v/>
      </c>
      <c r="AB65" s="57" t="str">
        <f t="shared" si="16"/>
        <v/>
      </c>
      <c r="AC65" s="67" t="str">
        <f t="shared" si="95"/>
        <v/>
      </c>
      <c r="AD65" s="59" t="str">
        <f t="shared" si="96"/>
        <v/>
      </c>
      <c r="AE65" s="68" t="str">
        <f t="shared" si="97"/>
        <v/>
      </c>
      <c r="AF65" s="61" t="str">
        <f t="shared" si="98"/>
        <v/>
      </c>
      <c r="AG65" s="61" t="str">
        <f t="shared" si="99"/>
        <v/>
      </c>
      <c r="AH65" s="69" t="str">
        <f t="shared" si="100"/>
        <v/>
      </c>
      <c r="AI65" s="70" t="str">
        <f t="shared" si="23"/>
        <v/>
      </c>
      <c r="AJ65" s="64" t="str">
        <f t="shared" si="101"/>
        <v/>
      </c>
      <c r="AK65" s="64" t="str">
        <f t="shared" si="102"/>
        <v/>
      </c>
      <c r="AL65" s="64" t="str">
        <f t="shared" si="103"/>
        <v/>
      </c>
      <c r="AM65" s="64" t="str">
        <f t="shared" si="104"/>
        <v/>
      </c>
      <c r="AN65" s="64" t="str">
        <f t="shared" si="105"/>
        <v/>
      </c>
    </row>
    <row r="66" spans="1:40" ht="24.5" outlineLevel="1" thickTop="1" thickBot="1" x14ac:dyDescent="0.55000000000000004">
      <c r="B66" t="s">
        <v>1181</v>
      </c>
      <c r="C66" s="113" t="s">
        <v>1167</v>
      </c>
      <c r="D66" s="112" t="s">
        <v>1011</v>
      </c>
      <c r="E66" s="52"/>
      <c r="F66" s="53" t="s">
        <v>1013</v>
      </c>
      <c r="G66" s="53"/>
      <c r="H66" s="52" t="s">
        <v>1011</v>
      </c>
      <c r="I66" s="52"/>
      <c r="J66" s="54"/>
      <c r="K66" s="54"/>
      <c r="L66" s="55" t="str">
        <f t="shared" si="84"/>
        <v xml:space="preserve">            { line: "AMAD A VUESTROS ENEMIGOS,, (Mi,,20)(La,,250)(Mi,,350)", sC: "tca as"},</v>
      </c>
      <c r="M66" s="56" t="str">
        <f t="shared" si="85"/>
        <v>(</v>
      </c>
      <c r="N66" s="57" t="str">
        <f t="shared" si="2"/>
        <v>Mi</v>
      </c>
      <c r="O66" s="58" t="str">
        <f t="shared" si="86"/>
        <v>,</v>
      </c>
      <c r="P66" s="59" t="str">
        <f t="shared" si="4"/>
        <v/>
      </c>
      <c r="Q66" s="60" t="str">
        <f t="shared" si="87"/>
        <v>,</v>
      </c>
      <c r="R66" s="61">
        <f t="shared" si="6"/>
        <v>20</v>
      </c>
      <c r="S66" s="56" t="str">
        <f t="shared" si="88"/>
        <v>)</v>
      </c>
      <c r="T66" s="62" t="str">
        <f t="shared" si="89"/>
        <v>(</v>
      </c>
      <c r="U66" s="63" t="str">
        <f t="shared" si="9"/>
        <v>La</v>
      </c>
      <c r="V66" s="64" t="str">
        <f t="shared" si="90"/>
        <v>,</v>
      </c>
      <c r="W66" s="65" t="str">
        <f t="shared" si="11"/>
        <v/>
      </c>
      <c r="X66" s="64" t="str">
        <f t="shared" si="91"/>
        <v>,</v>
      </c>
      <c r="Y66" s="64">
        <f t="shared" si="92"/>
        <v>250</v>
      </c>
      <c r="Z66" s="56" t="str">
        <f t="shared" si="93"/>
        <v>)</v>
      </c>
      <c r="AA66" s="66" t="str">
        <f t="shared" si="94"/>
        <v>(</v>
      </c>
      <c r="AB66" s="57" t="str">
        <f t="shared" si="16"/>
        <v>Mi</v>
      </c>
      <c r="AC66" s="67" t="str">
        <f t="shared" si="95"/>
        <v>,</v>
      </c>
      <c r="AD66" s="59" t="str">
        <f t="shared" si="96"/>
        <v/>
      </c>
      <c r="AE66" s="68" t="str">
        <f t="shared" si="97"/>
        <v>,</v>
      </c>
      <c r="AF66" s="61">
        <f t="shared" si="98"/>
        <v>350</v>
      </c>
      <c r="AG66" s="61" t="str">
        <f t="shared" si="99"/>
        <v>)</v>
      </c>
      <c r="AH66" s="69" t="str">
        <f t="shared" si="100"/>
        <v/>
      </c>
      <c r="AI66" s="70" t="str">
        <f t="shared" si="23"/>
        <v/>
      </c>
      <c r="AJ66" s="64" t="str">
        <f t="shared" si="101"/>
        <v/>
      </c>
      <c r="AK66" s="64" t="str">
        <f t="shared" si="102"/>
        <v/>
      </c>
      <c r="AL66" s="64" t="str">
        <f t="shared" si="103"/>
        <v/>
      </c>
      <c r="AM66" s="64" t="str">
        <f t="shared" si="104"/>
        <v/>
      </c>
      <c r="AN66" s="64" t="str">
        <f t="shared" si="105"/>
        <v/>
      </c>
    </row>
    <row r="67" spans="1:40" ht="24.5" outlineLevel="1" thickTop="1" thickBot="1" x14ac:dyDescent="0.55000000000000004">
      <c r="B67" t="s">
        <v>999</v>
      </c>
      <c r="C67" s="113" t="s">
        <v>1168</v>
      </c>
      <c r="D67" s="112" t="s">
        <v>984</v>
      </c>
      <c r="E67" s="52">
        <v>7</v>
      </c>
      <c r="F67" s="53" t="s">
        <v>1011</v>
      </c>
      <c r="G67" s="53"/>
      <c r="H67" s="52"/>
      <c r="I67" s="52"/>
      <c r="J67" s="54"/>
      <c r="K67" s="54"/>
      <c r="L67" s="55" t="str">
        <f t="shared" si="84"/>
        <v xml:space="preserve">            { line: "HACED EL BIEN A LOS QUE OS ODIAN., (Si,7,20)(Mi,,250)", sC: "as"},</v>
      </c>
      <c r="M67" s="56" t="str">
        <f t="shared" si="85"/>
        <v>(</v>
      </c>
      <c r="N67" s="57" t="str">
        <f t="shared" si="2"/>
        <v>Si</v>
      </c>
      <c r="O67" s="58" t="str">
        <f t="shared" si="86"/>
        <v>,</v>
      </c>
      <c r="P67" s="59">
        <f t="shared" si="4"/>
        <v>7</v>
      </c>
      <c r="Q67" s="60" t="str">
        <f t="shared" si="87"/>
        <v>,</v>
      </c>
      <c r="R67" s="61">
        <f t="shared" si="6"/>
        <v>20</v>
      </c>
      <c r="S67" s="56" t="str">
        <f t="shared" si="88"/>
        <v>)</v>
      </c>
      <c r="T67" s="62" t="str">
        <f t="shared" si="89"/>
        <v>(</v>
      </c>
      <c r="U67" s="63" t="str">
        <f t="shared" si="9"/>
        <v>Mi</v>
      </c>
      <c r="V67" s="64" t="str">
        <f t="shared" si="90"/>
        <v>,</v>
      </c>
      <c r="W67" s="65" t="str">
        <f t="shared" si="11"/>
        <v/>
      </c>
      <c r="X67" s="64" t="str">
        <f t="shared" si="91"/>
        <v>,</v>
      </c>
      <c r="Y67" s="64">
        <f t="shared" si="92"/>
        <v>250</v>
      </c>
      <c r="Z67" s="56" t="str">
        <f t="shared" si="93"/>
        <v>)</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1:40" ht="24.5" outlineLevel="1" thickTop="1" thickBot="1" x14ac:dyDescent="0.55000000000000004">
      <c r="B68" t="s">
        <v>1181</v>
      </c>
      <c r="C68" s="113" t="s">
        <v>1176</v>
      </c>
      <c r="D68" s="112" t="s">
        <v>1094</v>
      </c>
      <c r="E68" s="52"/>
      <c r="F68" s="53" t="s">
        <v>984</v>
      </c>
      <c r="G68" s="53"/>
      <c r="H68" s="52" t="s">
        <v>1094</v>
      </c>
      <c r="I68" s="52"/>
      <c r="J68" s="54"/>
      <c r="K68" s="54"/>
      <c r="L68" s="78" t="str">
        <f t="shared" si="84"/>
        <v xml:space="preserve">            { line: "NO JUZGUÉIS,, (Fa#,,15)(Si,,250)(Fa#,,350)", sC: "tca as"},</v>
      </c>
      <c r="M68" s="56" t="str">
        <f t="shared" si="85"/>
        <v>(</v>
      </c>
      <c r="N68" s="57" t="str">
        <f t="shared" si="2"/>
        <v>Fa#</v>
      </c>
      <c r="O68" s="58" t="str">
        <f t="shared" si="86"/>
        <v>,</v>
      </c>
      <c r="P68" s="59" t="str">
        <f t="shared" si="4"/>
        <v/>
      </c>
      <c r="Q68" s="60" t="str">
        <f t="shared" si="87"/>
        <v>,</v>
      </c>
      <c r="R68" s="61">
        <f t="shared" si="6"/>
        <v>15</v>
      </c>
      <c r="S68" s="56" t="str">
        <f t="shared" si="88"/>
        <v>)</v>
      </c>
      <c r="T68" s="62" t="str">
        <f t="shared" si="89"/>
        <v>(</v>
      </c>
      <c r="U68" s="63" t="str">
        <f t="shared" si="9"/>
        <v>Si</v>
      </c>
      <c r="V68" s="64" t="str">
        <f t="shared" si="90"/>
        <v>,</v>
      </c>
      <c r="W68" s="65" t="str">
        <f t="shared" si="11"/>
        <v/>
      </c>
      <c r="X68" s="64" t="str">
        <f t="shared" si="91"/>
        <v>,</v>
      </c>
      <c r="Y68" s="64">
        <f t="shared" si="92"/>
        <v>250</v>
      </c>
      <c r="Z68" s="56" t="str">
        <f t="shared" si="93"/>
        <v>)</v>
      </c>
      <c r="AA68" s="66" t="str">
        <f t="shared" si="94"/>
        <v>(</v>
      </c>
      <c r="AB68" s="57" t="str">
        <f t="shared" si="16"/>
        <v>Fa#</v>
      </c>
      <c r="AC68" s="67" t="str">
        <f t="shared" si="95"/>
        <v>,</v>
      </c>
      <c r="AD68" s="59" t="str">
        <f t="shared" si="96"/>
        <v/>
      </c>
      <c r="AE68" s="68" t="str">
        <f t="shared" si="97"/>
        <v>,</v>
      </c>
      <c r="AF68" s="61">
        <f t="shared" si="98"/>
        <v>350</v>
      </c>
      <c r="AG68" s="61" t="str">
        <f t="shared" si="99"/>
        <v>)</v>
      </c>
      <c r="AH68" s="69" t="str">
        <f t="shared" si="100"/>
        <v/>
      </c>
      <c r="AI68" s="70" t="str">
        <f t="shared" si="23"/>
        <v/>
      </c>
      <c r="AJ68" s="64" t="str">
        <f t="shared" si="101"/>
        <v/>
      </c>
      <c r="AK68" s="64" t="str">
        <f t="shared" si="102"/>
        <v/>
      </c>
      <c r="AL68" s="64" t="str">
        <f t="shared" si="103"/>
        <v/>
      </c>
      <c r="AM68" s="64" t="str">
        <f t="shared" si="104"/>
        <v/>
      </c>
      <c r="AN68" s="64" t="str">
        <f t="shared" si="105"/>
        <v/>
      </c>
    </row>
    <row r="69" spans="1:40" ht="24.5" outlineLevel="1" thickTop="1" thickBot="1" x14ac:dyDescent="0.55000000000000004">
      <c r="B69" t="s">
        <v>1181</v>
      </c>
      <c r="C69" s="113" t="s">
        <v>1177</v>
      </c>
      <c r="D69" s="112" t="s">
        <v>984</v>
      </c>
      <c r="E69" s="52"/>
      <c r="F69" s="53" t="s">
        <v>1094</v>
      </c>
      <c r="G69" s="53"/>
      <c r="H69" s="52"/>
      <c r="I69" s="52"/>
      <c r="J69" s="54"/>
      <c r="K69" s="54"/>
      <c r="L69" s="78" t="str">
        <f t="shared" si="84"/>
        <v xml:space="preserve">            { line: "NO CONDENÉIS;, (Si,,20)(Fa#,,250)", sC: "tca as"},</v>
      </c>
      <c r="M69" s="56" t="str">
        <f t="shared" si="85"/>
        <v>(</v>
      </c>
      <c r="N69" s="57" t="str">
        <f t="shared" si="2"/>
        <v>Si</v>
      </c>
      <c r="O69" s="58" t="str">
        <f t="shared" si="86"/>
        <v>,</v>
      </c>
      <c r="P69" s="59" t="str">
        <f t="shared" si="4"/>
        <v/>
      </c>
      <c r="Q69" s="60" t="str">
        <f t="shared" si="87"/>
        <v>,</v>
      </c>
      <c r="R69" s="61">
        <f t="shared" si="6"/>
        <v>20</v>
      </c>
      <c r="S69" s="56" t="str">
        <f t="shared" si="88"/>
        <v>)</v>
      </c>
      <c r="T69" s="62" t="str">
        <f t="shared" si="89"/>
        <v>(</v>
      </c>
      <c r="U69" s="63" t="str">
        <f t="shared" si="9"/>
        <v>Fa#</v>
      </c>
      <c r="V69" s="64" t="str">
        <f t="shared" si="90"/>
        <v>,</v>
      </c>
      <c r="W69" s="65" t="str">
        <f t="shared" si="11"/>
        <v/>
      </c>
      <c r="X69" s="64" t="str">
        <f t="shared" si="91"/>
        <v>,</v>
      </c>
      <c r="Y69" s="64">
        <f t="shared" si="92"/>
        <v>250</v>
      </c>
      <c r="Z69" s="56" t="str">
        <f t="shared" si="93"/>
        <v>)</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1:40" ht="24.5" outlineLevel="1" thickTop="1" thickBot="1" x14ac:dyDescent="0.55000000000000004">
      <c r="B70" t="s">
        <v>1181</v>
      </c>
      <c r="C70" s="113" t="s">
        <v>1178</v>
      </c>
      <c r="D70" s="112" t="s">
        <v>984</v>
      </c>
      <c r="E70" s="52"/>
      <c r="F70" s="53" t="s">
        <v>1094</v>
      </c>
      <c r="G70" s="53"/>
      <c r="H70" s="52"/>
      <c r="I70" s="52"/>
      <c r="J70" s="54"/>
      <c r="K70" s="54"/>
      <c r="L70" s="78" t="str">
        <f t="shared" si="84"/>
        <v xml:space="preserve">            { line: "PERDONAD, (Si,,20)(Fa#,,250)", sC: "tca as"},</v>
      </c>
      <c r="M70" s="56" t="str">
        <f t="shared" si="85"/>
        <v>(</v>
      </c>
      <c r="N70" s="57" t="str">
        <f t="shared" si="2"/>
        <v>Si</v>
      </c>
      <c r="O70" s="58" t="str">
        <f t="shared" si="86"/>
        <v>,</v>
      </c>
      <c r="P70" s="59" t="str">
        <f t="shared" si="4"/>
        <v/>
      </c>
      <c r="Q70" s="60" t="str">
        <f t="shared" si="87"/>
        <v>,</v>
      </c>
      <c r="R70" s="61">
        <f t="shared" si="6"/>
        <v>20</v>
      </c>
      <c r="S70" s="56" t="str">
        <f t="shared" si="88"/>
        <v>)</v>
      </c>
      <c r="T70" s="62" t="str">
        <f t="shared" si="89"/>
        <v>(</v>
      </c>
      <c r="U70" s="63" t="str">
        <f t="shared" si="9"/>
        <v>Fa#</v>
      </c>
      <c r="V70" s="64" t="str">
        <f t="shared" si="90"/>
        <v>,</v>
      </c>
      <c r="W70" s="65" t="str">
        <f t="shared" si="11"/>
        <v/>
      </c>
      <c r="X70" s="64" t="str">
        <f t="shared" si="91"/>
        <v>,</v>
      </c>
      <c r="Y70" s="64">
        <f t="shared" si="92"/>
        <v>250</v>
      </c>
      <c r="Z70" s="56" t="str">
        <f t="shared" si="93"/>
        <v>)</v>
      </c>
      <c r="AA70" s="66" t="str">
        <f t="shared" si="94"/>
        <v/>
      </c>
      <c r="AB70" s="57" t="str">
        <f t="shared" si="16"/>
        <v/>
      </c>
      <c r="AC70" s="67" t="str">
        <f t="shared" si="95"/>
        <v/>
      </c>
      <c r="AD70" s="59" t="str">
        <f t="shared" si="96"/>
        <v/>
      </c>
      <c r="AE70" s="68" t="str">
        <f t="shared" si="97"/>
        <v/>
      </c>
      <c r="AF70" s="61" t="str">
        <f t="shared" si="98"/>
        <v/>
      </c>
      <c r="AG70" s="61" t="str">
        <f t="shared" si="99"/>
        <v/>
      </c>
      <c r="AH70" s="69" t="str">
        <f t="shared" si="100"/>
        <v/>
      </c>
      <c r="AI70" s="70" t="str">
        <f t="shared" si="23"/>
        <v/>
      </c>
      <c r="AJ70" s="64" t="str">
        <f t="shared" si="101"/>
        <v/>
      </c>
      <c r="AK70" s="64" t="str">
        <f t="shared" si="102"/>
        <v/>
      </c>
      <c r="AL70" s="64" t="str">
        <f t="shared" si="103"/>
        <v/>
      </c>
      <c r="AM70" s="64" t="str">
        <f t="shared" si="104"/>
        <v/>
      </c>
      <c r="AN70" s="64" t="str">
        <f t="shared" si="105"/>
        <v/>
      </c>
    </row>
    <row r="71" spans="1:40" ht="24.5" outlineLevel="1" thickTop="1" thickBot="1" x14ac:dyDescent="0.55000000000000004">
      <c r="B71" t="s">
        <v>1181</v>
      </c>
      <c r="C71" s="113" t="s">
        <v>1179</v>
      </c>
      <c r="D71" s="112" t="s">
        <v>1180</v>
      </c>
      <c r="E71" s="52">
        <v>7</v>
      </c>
      <c r="F71" s="53" t="s">
        <v>1094</v>
      </c>
      <c r="G71" s="53"/>
      <c r="H71" s="52"/>
      <c r="I71" s="52"/>
      <c r="J71" s="54"/>
      <c r="K71" s="54"/>
      <c r="L71" s="55" t="str">
        <f t="shared" si="84"/>
        <v xml:space="preserve">            { line: "Y SERÉIS PERDONADOS, (Do#,7,14)(Fa#,,250)", sC: "tca as"},</v>
      </c>
      <c r="M71" s="56" t="str">
        <f t="shared" si="85"/>
        <v>(</v>
      </c>
      <c r="N71" s="57" t="str">
        <f t="shared" si="2"/>
        <v>Do#</v>
      </c>
      <c r="O71" s="58" t="str">
        <f t="shared" si="86"/>
        <v>,</v>
      </c>
      <c r="P71" s="59">
        <f t="shared" si="4"/>
        <v>7</v>
      </c>
      <c r="Q71" s="60" t="str">
        <f t="shared" si="87"/>
        <v>,</v>
      </c>
      <c r="R71" s="61">
        <f t="shared" si="6"/>
        <v>14</v>
      </c>
      <c r="S71" s="56" t="str">
        <f t="shared" si="88"/>
        <v>)</v>
      </c>
      <c r="T71" s="62" t="str">
        <f t="shared" si="89"/>
        <v>(</v>
      </c>
      <c r="U71" s="63" t="str">
        <f t="shared" si="9"/>
        <v>Fa#</v>
      </c>
      <c r="V71" s="64" t="str">
        <f t="shared" si="90"/>
        <v>,</v>
      </c>
      <c r="W71" s="65" t="str">
        <f t="shared" si="11"/>
        <v/>
      </c>
      <c r="X71" s="64" t="str">
        <f t="shared" si="91"/>
        <v>,</v>
      </c>
      <c r="Y71" s="64">
        <f t="shared" si="92"/>
        <v>250</v>
      </c>
      <c r="Z71" s="56" t="str">
        <f t="shared" si="93"/>
        <v>)</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1:40" ht="24" customHeight="1" thickTop="1" x14ac:dyDescent="0.6">
      <c r="A72" s="95"/>
      <c r="B72" s="95"/>
      <c r="C72" s="95"/>
      <c r="D72" s="95"/>
      <c r="E72" s="95"/>
      <c r="F72" s="95"/>
      <c r="G72" s="95"/>
      <c r="H72" s="95"/>
      <c r="I72" s="95"/>
      <c r="J72" s="95"/>
      <c r="K72" s="95"/>
      <c r="L72" s="99" t="str">
        <f ca="1">_xlfn.CONCAT("]}, // ULTIMA LINEA DEL CANTO: ",L1)</f>
        <v xml:space="preserve">]}, // ULTIMA LINEA DEL CANTO: SERMÓN DE LA MONTAÑA </v>
      </c>
      <c r="M72" s="95"/>
    </row>
    <row r="73" spans="1:40" ht="20.5" x14ac:dyDescent="0.35">
      <c r="L73" s="100" t="s">
        <v>1008</v>
      </c>
      <c r="M73" s="101"/>
    </row>
    <row r="74" spans="1:40" ht="15" hidden="1" outlineLevel="1" thickBot="1" x14ac:dyDescent="0.4">
      <c r="M74" s="101"/>
    </row>
    <row r="75" spans="1:40" ht="26.5" hidden="1" outlineLevel="1" thickTop="1" thickBot="1" x14ac:dyDescent="0.55000000000000004">
      <c r="A75" s="73"/>
      <c r="B75" s="73"/>
      <c r="C75" s="73"/>
      <c r="D75" s="74"/>
      <c r="E75" s="74"/>
      <c r="F75" s="74"/>
      <c r="G75" s="74"/>
      <c r="H75" s="74"/>
      <c r="I75" s="74"/>
      <c r="J75" s="74"/>
      <c r="K75" s="74"/>
      <c r="L75" s="75" t="s">
        <v>993</v>
      </c>
      <c r="M75" s="56"/>
      <c r="N75" s="57"/>
      <c r="O75" s="58"/>
      <c r="P75" s="59"/>
      <c r="Q75" s="60"/>
      <c r="R75" s="61" t="str">
        <f t="shared" ref="R75:R84" si="106">IF(N75="Do",10,IF(N75="Re",22,IF(N75="Mi",20,IF(N75="Fa",20,IF(N75="Sol",14,IF(N75="La",20,IF(N75="Si",20,IF(N75="Do#",14,IF(N75="Fa#",15,IF(N75="Sol#",20,IF(N75="Si♭",17,"")))))))))))</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hidden="1" outlineLevel="1" thickTop="1" thickBot="1" x14ac:dyDescent="0.55000000000000004">
      <c r="C76" s="79" t="s">
        <v>995</v>
      </c>
      <c r="D76" s="80"/>
      <c r="E76" s="80"/>
      <c r="F76" s="80"/>
      <c r="G76" s="80"/>
      <c r="H76" s="80"/>
      <c r="I76" s="80"/>
      <c r="J76" s="80"/>
      <c r="K76" s="80"/>
      <c r="L76" s="81" t="s">
        <v>996</v>
      </c>
      <c r="M76" s="56" t="str">
        <f t="shared" ref="M76:M83" si="107">IF(N76="","","(")</f>
        <v/>
      </c>
      <c r="N76" s="57" t="str">
        <f t="shared" ref="N76:N83" si="108">IF(D76="","",D76)</f>
        <v/>
      </c>
      <c r="O76" s="58" t="str">
        <f t="shared" ref="O76:O83" si="109">IF(N76="","",",")</f>
        <v/>
      </c>
      <c r="P76" s="59" t="str">
        <f t="shared" ref="P76:P83" si="110">IF(E76="","",E76)</f>
        <v/>
      </c>
      <c r="Q76" s="60" t="str">
        <f t="shared" ref="Q76:Q83" si="111">IF(N76="","",",")</f>
        <v/>
      </c>
      <c r="R76" s="61" t="str">
        <f t="shared" si="106"/>
        <v/>
      </c>
      <c r="S76" s="56" t="str">
        <f t="shared" ref="S76:S83" si="112">IF(N76="","",")")</f>
        <v/>
      </c>
      <c r="T76" s="62" t="str">
        <f t="shared" ref="T76:T83" si="113">IF(U76="","","(")</f>
        <v/>
      </c>
      <c r="U76" s="63" t="str">
        <f t="shared" ref="U76:U83" si="114">IF(F76="","",F76)</f>
        <v/>
      </c>
      <c r="V76" s="64" t="str">
        <f t="shared" ref="V76:V83" si="115">IF(U76="","",",")</f>
        <v/>
      </c>
      <c r="W76" s="65" t="str">
        <f t="shared" ref="W76:W83" si="116">IF(G76="","",G76)</f>
        <v/>
      </c>
      <c r="X76" s="64" t="str">
        <f t="shared" ref="X76:X83" si="117">IF(U76="","",",")</f>
        <v/>
      </c>
      <c r="Y76" s="64" t="str">
        <f t="shared" ref="Y76:Y83" si="118">IF(U76="","",250)</f>
        <v/>
      </c>
      <c r="Z76" s="56" t="str">
        <f t="shared" ref="Z76:Z83" si="119">IF(U76="","",")")</f>
        <v/>
      </c>
      <c r="AA76" s="66" t="str">
        <f t="shared" ref="AA76:AA83" si="120">IF(AB76="","","(")</f>
        <v/>
      </c>
      <c r="AB76" s="57" t="str">
        <f t="shared" ref="AB76:AB83" si="121">IF(H76="","",H76)</f>
        <v/>
      </c>
      <c r="AC76" s="67" t="str">
        <f t="shared" ref="AC76:AC83" si="122">IF(AB76="","",",")</f>
        <v/>
      </c>
      <c r="AD76" s="59" t="str">
        <f t="shared" ref="AD76:AD83" si="123">IF(I76="","",I76)</f>
        <v/>
      </c>
      <c r="AE76" s="68" t="str">
        <f t="shared" ref="AE76:AE83" si="124">IF(AB76="","",",")</f>
        <v/>
      </c>
      <c r="AF76" s="61" t="str">
        <f t="shared" ref="AF76:AF83" si="125">IF(AB76="","",350)</f>
        <v/>
      </c>
      <c r="AG76" s="61" t="str">
        <f t="shared" ref="AG76:AG83" si="126">IF(AB76="","",")")</f>
        <v/>
      </c>
      <c r="AH76" s="69" t="str">
        <f t="shared" ref="AH76:AH83" si="127">IF(AI76="","","(")</f>
        <v/>
      </c>
      <c r="AI76" s="70" t="str">
        <f t="shared" ref="AI76:AI83" si="128">IF(J76="","",J76)</f>
        <v/>
      </c>
      <c r="AJ76" s="64" t="str">
        <f t="shared" ref="AJ76:AJ83" si="129">IF(AI76="","",",")</f>
        <v/>
      </c>
      <c r="AK76" s="64" t="str">
        <f t="shared" ref="AK76:AK83" si="130">IF(K76="","",K76)</f>
        <v/>
      </c>
      <c r="AL76" s="64" t="str">
        <f t="shared" ref="AL76:AL83" si="131">IF(AI76="","",",")</f>
        <v/>
      </c>
      <c r="AM76" s="64" t="str">
        <f t="shared" ref="AM76:AM83" si="132">IF(AI76="","",450)</f>
        <v/>
      </c>
      <c r="AN76" s="64" t="str">
        <f t="shared" ref="AN76:AN83" si="133">IF(AI76="","",")")</f>
        <v/>
      </c>
    </row>
    <row r="77" spans="1:40" ht="24.5" hidden="1" outlineLevel="1" thickTop="1" thickBot="1" x14ac:dyDescent="0.55000000000000004">
      <c r="B77" t="s">
        <v>997</v>
      </c>
      <c r="C77" s="82" t="s">
        <v>998</v>
      </c>
      <c r="D77" s="83"/>
      <c r="E77" s="83"/>
      <c r="F77" s="83"/>
      <c r="G77" s="83"/>
      <c r="H77" s="83"/>
      <c r="I77" s="83"/>
      <c r="J77" s="83"/>
      <c r="K77" s="83"/>
      <c r="L77" s="84" t="str">
        <f>IF(C77="","",_xlfn.CONCAT("       triggerLine: ","""",C77,", ",M77:AN77,""", sC: ","""",B77,""", lines: ["))</f>
        <v xml:space="preserve">       triggerLine: "ASAMBLEA UNO, ", sC: "ta as", lines: [</v>
      </c>
      <c r="M77" s="56" t="str">
        <f t="shared" si="107"/>
        <v/>
      </c>
      <c r="N77" s="57" t="str">
        <f t="shared" si="108"/>
        <v/>
      </c>
      <c r="O77" s="58" t="str">
        <f t="shared" si="109"/>
        <v/>
      </c>
      <c r="P77" s="59" t="str">
        <f t="shared" si="110"/>
        <v/>
      </c>
      <c r="Q77" s="60" t="str">
        <f t="shared" si="111"/>
        <v/>
      </c>
      <c r="R77" s="61" t="str">
        <f t="shared" si="106"/>
        <v/>
      </c>
      <c r="S77" s="56" t="str">
        <f t="shared" si="112"/>
        <v/>
      </c>
      <c r="T77" s="62" t="str">
        <f t="shared" si="113"/>
        <v/>
      </c>
      <c r="U77" s="63" t="str">
        <f t="shared" si="114"/>
        <v/>
      </c>
      <c r="V77" s="64" t="str">
        <f t="shared" si="115"/>
        <v/>
      </c>
      <c r="W77" s="65" t="str">
        <f t="shared" si="116"/>
        <v/>
      </c>
      <c r="X77" s="64" t="str">
        <f t="shared" si="117"/>
        <v/>
      </c>
      <c r="Y77" s="64" t="str">
        <f t="shared" si="118"/>
        <v/>
      </c>
      <c r="Z77" s="56" t="str">
        <f t="shared" si="119"/>
        <v/>
      </c>
      <c r="AA77" s="66" t="str">
        <f t="shared" si="120"/>
        <v/>
      </c>
      <c r="AB77" s="57" t="str">
        <f t="shared" si="121"/>
        <v/>
      </c>
      <c r="AC77" s="67" t="str">
        <f t="shared" si="122"/>
        <v/>
      </c>
      <c r="AD77" s="59" t="str">
        <f t="shared" si="123"/>
        <v/>
      </c>
      <c r="AE77" s="68" t="str">
        <f t="shared" si="124"/>
        <v/>
      </c>
      <c r="AF77" s="61" t="str">
        <f t="shared" si="125"/>
        <v/>
      </c>
      <c r="AG77" s="61" t="str">
        <f t="shared" si="126"/>
        <v/>
      </c>
      <c r="AH77" s="69" t="str">
        <f t="shared" si="127"/>
        <v/>
      </c>
      <c r="AI77" s="70" t="str">
        <f t="shared" si="128"/>
        <v/>
      </c>
      <c r="AJ77" s="64" t="str">
        <f t="shared" si="129"/>
        <v/>
      </c>
      <c r="AK77" s="64" t="str">
        <f t="shared" si="130"/>
        <v/>
      </c>
      <c r="AL77" s="64" t="str">
        <f t="shared" si="131"/>
        <v/>
      </c>
      <c r="AM77" s="64" t="str">
        <f t="shared" si="132"/>
        <v/>
      </c>
      <c r="AN77" s="64" t="str">
        <f t="shared" si="133"/>
        <v/>
      </c>
    </row>
    <row r="78" spans="1:40" ht="24.5" hidden="1" outlineLevel="1" thickTop="1" thickBot="1" x14ac:dyDescent="0.55000000000000004">
      <c r="B78" t="s">
        <v>999</v>
      </c>
      <c r="C78" s="85" t="s">
        <v>1000</v>
      </c>
      <c r="D78" s="86"/>
      <c r="E78" s="86"/>
      <c r="F78" s="86"/>
      <c r="G78" s="86"/>
      <c r="H78" s="87"/>
      <c r="I78" s="87"/>
      <c r="J78" s="87"/>
      <c r="K78" s="87"/>
      <c r="L78" s="88" t="str">
        <f>IF(C78="","",_xlfn.CONCAT("            { line: ","""",C78,", ",M78:AN78,""", sC: ","""",B78,"""},"))</f>
        <v xml:space="preserve">            { line: "ASAMBLEA DOS, ", sC: "as"},</v>
      </c>
      <c r="M78" s="56" t="str">
        <f t="shared" si="107"/>
        <v/>
      </c>
      <c r="N78" s="57" t="str">
        <f t="shared" si="108"/>
        <v/>
      </c>
      <c r="O78" s="58" t="str">
        <f t="shared" si="109"/>
        <v/>
      </c>
      <c r="P78" s="59" t="str">
        <f t="shared" si="110"/>
        <v/>
      </c>
      <c r="Q78" s="60" t="str">
        <f t="shared" si="111"/>
        <v/>
      </c>
      <c r="R78" s="61" t="str">
        <f t="shared" si="106"/>
        <v/>
      </c>
      <c r="S78" s="56" t="str">
        <f t="shared" si="112"/>
        <v/>
      </c>
      <c r="T78" s="62" t="str">
        <f t="shared" si="113"/>
        <v/>
      </c>
      <c r="U78" s="63" t="str">
        <f t="shared" si="114"/>
        <v/>
      </c>
      <c r="V78" s="64" t="str">
        <f t="shared" si="115"/>
        <v/>
      </c>
      <c r="W78" s="65" t="str">
        <f t="shared" si="116"/>
        <v/>
      </c>
      <c r="X78" s="64" t="str">
        <f t="shared" si="117"/>
        <v/>
      </c>
      <c r="Y78" s="64" t="str">
        <f t="shared" si="118"/>
        <v/>
      </c>
      <c r="Z78" s="56" t="str">
        <f t="shared" si="119"/>
        <v/>
      </c>
      <c r="AA78" s="66" t="str">
        <f t="shared" si="120"/>
        <v/>
      </c>
      <c r="AB78" s="57" t="str">
        <f t="shared" si="121"/>
        <v/>
      </c>
      <c r="AC78" s="67" t="str">
        <f t="shared" si="122"/>
        <v/>
      </c>
      <c r="AD78" s="59" t="str">
        <f t="shared" si="123"/>
        <v/>
      </c>
      <c r="AE78" s="68" t="str">
        <f t="shared" si="124"/>
        <v/>
      </c>
      <c r="AF78" s="61" t="str">
        <f t="shared" si="125"/>
        <v/>
      </c>
      <c r="AG78" s="61" t="str">
        <f t="shared" si="126"/>
        <v/>
      </c>
      <c r="AH78" s="69" t="str">
        <f t="shared" si="127"/>
        <v/>
      </c>
      <c r="AI78" s="70" t="str">
        <f t="shared" si="128"/>
        <v/>
      </c>
      <c r="AJ78" s="64" t="str">
        <f t="shared" si="129"/>
        <v/>
      </c>
      <c r="AK78" s="64" t="str">
        <f t="shared" si="130"/>
        <v/>
      </c>
      <c r="AL78" s="64" t="str">
        <f t="shared" si="131"/>
        <v/>
      </c>
      <c r="AM78" s="64" t="str">
        <f t="shared" si="132"/>
        <v/>
      </c>
      <c r="AN78" s="64" t="str">
        <f t="shared" si="133"/>
        <v/>
      </c>
    </row>
    <row r="79" spans="1:40" ht="24.5" hidden="1" outlineLevel="1" thickTop="1" thickBot="1" x14ac:dyDescent="0.55000000000000004">
      <c r="B79" t="s">
        <v>999</v>
      </c>
      <c r="C79" s="85" t="s">
        <v>1001</v>
      </c>
      <c r="D79" s="89"/>
      <c r="E79" s="89"/>
      <c r="F79" s="89"/>
      <c r="G79" s="89"/>
      <c r="H79" s="90"/>
      <c r="I79" s="90"/>
      <c r="J79" s="90"/>
      <c r="K79" s="90"/>
      <c r="L79" s="88" t="str">
        <f>IF(C79="","",_xlfn.CONCAT("            { line: ","""",C79,", ",M79:AN79,""", sC: ","""",B79,"""},"))</f>
        <v xml:space="preserve">            { line: "ASAMBLEA TRES, ", sC: "as"},</v>
      </c>
      <c r="M79" s="56" t="str">
        <f t="shared" si="107"/>
        <v/>
      </c>
      <c r="N79" s="57" t="str">
        <f t="shared" si="108"/>
        <v/>
      </c>
      <c r="O79" s="58" t="str">
        <f t="shared" si="109"/>
        <v/>
      </c>
      <c r="P79" s="59" t="str">
        <f t="shared" si="110"/>
        <v/>
      </c>
      <c r="Q79" s="60" t="str">
        <f t="shared" si="111"/>
        <v/>
      </c>
      <c r="R79" s="61" t="str">
        <f t="shared" si="106"/>
        <v/>
      </c>
      <c r="S79" s="56" t="str">
        <f t="shared" si="112"/>
        <v/>
      </c>
      <c r="T79" s="62" t="str">
        <f t="shared" si="113"/>
        <v/>
      </c>
      <c r="U79" s="63" t="str">
        <f t="shared" si="114"/>
        <v/>
      </c>
      <c r="V79" s="64" t="str">
        <f t="shared" si="115"/>
        <v/>
      </c>
      <c r="W79" s="65" t="str">
        <f t="shared" si="116"/>
        <v/>
      </c>
      <c r="X79" s="64" t="str">
        <f t="shared" si="117"/>
        <v/>
      </c>
      <c r="Y79" s="64" t="str">
        <f t="shared" si="118"/>
        <v/>
      </c>
      <c r="Z79" s="56" t="str">
        <f t="shared" si="119"/>
        <v/>
      </c>
      <c r="AA79" s="66" t="str">
        <f t="shared" si="120"/>
        <v/>
      </c>
      <c r="AB79" s="57" t="str">
        <f t="shared" si="121"/>
        <v/>
      </c>
      <c r="AC79" s="67" t="str">
        <f t="shared" si="122"/>
        <v/>
      </c>
      <c r="AD79" s="59" t="str">
        <f t="shared" si="123"/>
        <v/>
      </c>
      <c r="AE79" s="68" t="str">
        <f t="shared" si="124"/>
        <v/>
      </c>
      <c r="AF79" s="61" t="str">
        <f t="shared" si="125"/>
        <v/>
      </c>
      <c r="AG79" s="61" t="str">
        <f t="shared" si="126"/>
        <v/>
      </c>
      <c r="AH79" s="69" t="str">
        <f t="shared" si="127"/>
        <v/>
      </c>
      <c r="AI79" s="70" t="str">
        <f t="shared" si="128"/>
        <v/>
      </c>
      <c r="AJ79" s="64" t="str">
        <f t="shared" si="129"/>
        <v/>
      </c>
      <c r="AK79" s="64" t="str">
        <f t="shared" si="130"/>
        <v/>
      </c>
      <c r="AL79" s="64" t="str">
        <f t="shared" si="131"/>
        <v/>
      </c>
      <c r="AM79" s="64" t="str">
        <f t="shared" si="132"/>
        <v/>
      </c>
      <c r="AN79" s="64" t="str">
        <f t="shared" si="133"/>
        <v/>
      </c>
    </row>
    <row r="80" spans="1:40" ht="24.5" hidden="1" outlineLevel="1" thickTop="1" thickBot="1" x14ac:dyDescent="0.55000000000000004">
      <c r="B80" t="s">
        <v>999</v>
      </c>
      <c r="C80" s="85" t="s">
        <v>1002</v>
      </c>
      <c r="D80" s="86"/>
      <c r="E80" s="86"/>
      <c r="F80" s="86"/>
      <c r="G80" s="86"/>
      <c r="H80" s="87"/>
      <c r="I80" s="87"/>
      <c r="J80" s="87"/>
      <c r="K80" s="87"/>
      <c r="L80" s="88" t="str">
        <f>IF(C80="","",_xlfn.CONCAT("            { line: ","""",C80,", ",M80:AN80,""", sC: ","""",B80,"""},"))</f>
        <v xml:space="preserve">            { line: "ASAMBLEA CUATRO, ", sC: "as"},</v>
      </c>
      <c r="M80" s="56" t="str">
        <f t="shared" si="107"/>
        <v/>
      </c>
      <c r="N80" s="57" t="str">
        <f t="shared" si="108"/>
        <v/>
      </c>
      <c r="O80" s="58" t="str">
        <f t="shared" si="109"/>
        <v/>
      </c>
      <c r="P80" s="59" t="str">
        <f t="shared" si="110"/>
        <v/>
      </c>
      <c r="Q80" s="60" t="str">
        <f t="shared" si="111"/>
        <v/>
      </c>
      <c r="R80" s="61" t="str">
        <f t="shared" si="106"/>
        <v/>
      </c>
      <c r="S80" s="56" t="str">
        <f t="shared" si="112"/>
        <v/>
      </c>
      <c r="T80" s="62" t="str">
        <f t="shared" si="113"/>
        <v/>
      </c>
      <c r="U80" s="63" t="str">
        <f t="shared" si="114"/>
        <v/>
      </c>
      <c r="V80" s="64" t="str">
        <f t="shared" si="115"/>
        <v/>
      </c>
      <c r="W80" s="65" t="str">
        <f t="shared" si="116"/>
        <v/>
      </c>
      <c r="X80" s="64" t="str">
        <f t="shared" si="117"/>
        <v/>
      </c>
      <c r="Y80" s="64" t="str">
        <f t="shared" si="118"/>
        <v/>
      </c>
      <c r="Z80" s="56" t="str">
        <f t="shared" si="119"/>
        <v/>
      </c>
      <c r="AA80" s="66" t="str">
        <f t="shared" si="120"/>
        <v/>
      </c>
      <c r="AB80" s="57" t="str">
        <f t="shared" si="121"/>
        <v/>
      </c>
      <c r="AC80" s="67" t="str">
        <f t="shared" si="122"/>
        <v/>
      </c>
      <c r="AD80" s="59" t="str">
        <f t="shared" si="123"/>
        <v/>
      </c>
      <c r="AE80" s="68" t="str">
        <f t="shared" si="124"/>
        <v/>
      </c>
      <c r="AF80" s="61" t="str">
        <f t="shared" si="125"/>
        <v/>
      </c>
      <c r="AG80" s="61" t="str">
        <f t="shared" si="126"/>
        <v/>
      </c>
      <c r="AH80" s="69" t="str">
        <f t="shared" si="127"/>
        <v/>
      </c>
      <c r="AI80" s="70" t="str">
        <f t="shared" si="128"/>
        <v/>
      </c>
      <c r="AJ80" s="64" t="str">
        <f t="shared" si="129"/>
        <v/>
      </c>
      <c r="AK80" s="64" t="str">
        <f t="shared" si="130"/>
        <v/>
      </c>
      <c r="AL80" s="64" t="str">
        <f t="shared" si="131"/>
        <v/>
      </c>
      <c r="AM80" s="64" t="str">
        <f t="shared" si="132"/>
        <v/>
      </c>
      <c r="AN80" s="64" t="str">
        <f t="shared" si="133"/>
        <v/>
      </c>
    </row>
    <row r="81" spans="1:40" ht="24.5" hidden="1" outlineLevel="1" thickTop="1" thickBot="1" x14ac:dyDescent="0.55000000000000004">
      <c r="B81" t="s">
        <v>999</v>
      </c>
      <c r="C81" s="85" t="s">
        <v>1003</v>
      </c>
      <c r="D81" s="89"/>
      <c r="E81" s="89"/>
      <c r="F81" s="89"/>
      <c r="G81" s="89"/>
      <c r="H81" s="90"/>
      <c r="I81" s="90"/>
      <c r="J81" s="90"/>
      <c r="K81" s="90"/>
      <c r="L81" s="88" t="str">
        <f>IF(C81="","",_xlfn.CONCAT("            { line: ","""",C81,", ",M81:AN81,""", sC: ","""",B81,"""},"))</f>
        <v xml:space="preserve">            { line: "ASAMBLEA CISCO, ", sC: "as"},</v>
      </c>
      <c r="M81" s="56" t="str">
        <f t="shared" si="107"/>
        <v/>
      </c>
      <c r="N81" s="57" t="str">
        <f t="shared" si="108"/>
        <v/>
      </c>
      <c r="O81" s="58" t="str">
        <f t="shared" si="109"/>
        <v/>
      </c>
      <c r="P81" s="59" t="str">
        <f t="shared" si="110"/>
        <v/>
      </c>
      <c r="Q81" s="60" t="str">
        <f t="shared" si="111"/>
        <v/>
      </c>
      <c r="R81" s="61" t="str">
        <f t="shared" si="106"/>
        <v/>
      </c>
      <c r="S81" s="56" t="str">
        <f t="shared" si="112"/>
        <v/>
      </c>
      <c r="T81" s="62" t="str">
        <f t="shared" si="113"/>
        <v/>
      </c>
      <c r="U81" s="63" t="str">
        <f t="shared" si="114"/>
        <v/>
      </c>
      <c r="V81" s="64" t="str">
        <f t="shared" si="115"/>
        <v/>
      </c>
      <c r="W81" s="65" t="str">
        <f t="shared" si="116"/>
        <v/>
      </c>
      <c r="X81" s="64" t="str">
        <f t="shared" si="117"/>
        <v/>
      </c>
      <c r="Y81" s="64" t="str">
        <f t="shared" si="118"/>
        <v/>
      </c>
      <c r="Z81" s="56" t="str">
        <f t="shared" si="119"/>
        <v/>
      </c>
      <c r="AA81" s="66" t="str">
        <f t="shared" si="120"/>
        <v/>
      </c>
      <c r="AB81" s="57" t="str">
        <f t="shared" si="121"/>
        <v/>
      </c>
      <c r="AC81" s="67" t="str">
        <f t="shared" si="122"/>
        <v/>
      </c>
      <c r="AD81" s="59" t="str">
        <f t="shared" si="123"/>
        <v/>
      </c>
      <c r="AE81" s="68" t="str">
        <f t="shared" si="124"/>
        <v/>
      </c>
      <c r="AF81" s="61" t="str">
        <f t="shared" si="125"/>
        <v/>
      </c>
      <c r="AG81" s="61" t="str">
        <f t="shared" si="126"/>
        <v/>
      </c>
      <c r="AH81" s="69" t="str">
        <f t="shared" si="127"/>
        <v/>
      </c>
      <c r="AI81" s="70" t="str">
        <f t="shared" si="128"/>
        <v/>
      </c>
      <c r="AJ81" s="64" t="str">
        <f t="shared" si="129"/>
        <v/>
      </c>
      <c r="AK81" s="64" t="str">
        <f t="shared" si="130"/>
        <v/>
      </c>
      <c r="AL81" s="64" t="str">
        <f t="shared" si="131"/>
        <v/>
      </c>
      <c r="AM81" s="64" t="str">
        <f t="shared" si="132"/>
        <v/>
      </c>
      <c r="AN81" s="64" t="str">
        <f t="shared" si="133"/>
        <v/>
      </c>
    </row>
    <row r="82" spans="1:40" ht="24.5" hidden="1" outlineLevel="1" thickTop="1" thickBot="1" x14ac:dyDescent="0.55000000000000004">
      <c r="B82" t="s">
        <v>999</v>
      </c>
      <c r="C82" s="85" t="s">
        <v>1004</v>
      </c>
      <c r="D82" s="91"/>
      <c r="E82" s="91"/>
      <c r="F82" s="91"/>
      <c r="G82" s="91"/>
      <c r="H82" s="92"/>
      <c r="I82" s="92"/>
      <c r="J82" s="92"/>
      <c r="K82" s="92"/>
      <c r="L82" s="88" t="str">
        <f>IF(C82="","",_xlfn.CONCAT("            { line: ","""",C82,", ",M82:AN82,""", sC: ","""",B82,"""},"))</f>
        <v xml:space="preserve">            { line: "ASAMBLEA SEIS, ", sC: "as"},</v>
      </c>
      <c r="M82" s="56" t="str">
        <f t="shared" si="107"/>
        <v/>
      </c>
      <c r="N82" s="57" t="str">
        <f t="shared" si="108"/>
        <v/>
      </c>
      <c r="O82" s="58" t="str">
        <f t="shared" si="109"/>
        <v/>
      </c>
      <c r="P82" s="59" t="str">
        <f t="shared" si="110"/>
        <v/>
      </c>
      <c r="Q82" s="60" t="str">
        <f t="shared" si="111"/>
        <v/>
      </c>
      <c r="R82" s="61" t="str">
        <f t="shared" si="106"/>
        <v/>
      </c>
      <c r="S82" s="56" t="str">
        <f t="shared" si="112"/>
        <v/>
      </c>
      <c r="T82" s="62" t="str">
        <f t="shared" si="113"/>
        <v/>
      </c>
      <c r="U82" s="63" t="str">
        <f t="shared" si="114"/>
        <v/>
      </c>
      <c r="V82" s="64" t="str">
        <f t="shared" si="115"/>
        <v/>
      </c>
      <c r="W82" s="65" t="str">
        <f t="shared" si="116"/>
        <v/>
      </c>
      <c r="X82" s="64" t="str">
        <f t="shared" si="117"/>
        <v/>
      </c>
      <c r="Y82" s="64" t="str">
        <f t="shared" si="118"/>
        <v/>
      </c>
      <c r="Z82" s="56" t="str">
        <f t="shared" si="119"/>
        <v/>
      </c>
      <c r="AA82" s="66" t="str">
        <f t="shared" si="120"/>
        <v/>
      </c>
      <c r="AB82" s="57" t="str">
        <f t="shared" si="121"/>
        <v/>
      </c>
      <c r="AC82" s="67" t="str">
        <f t="shared" si="122"/>
        <v/>
      </c>
      <c r="AD82" s="59" t="str">
        <f t="shared" si="123"/>
        <v/>
      </c>
      <c r="AE82" s="68" t="str">
        <f t="shared" si="124"/>
        <v/>
      </c>
      <c r="AF82" s="61" t="str">
        <f t="shared" si="125"/>
        <v/>
      </c>
      <c r="AG82" s="61" t="str">
        <f t="shared" si="126"/>
        <v/>
      </c>
      <c r="AH82" s="69" t="str">
        <f t="shared" si="127"/>
        <v/>
      </c>
      <c r="AI82" s="70" t="str">
        <f t="shared" si="128"/>
        <v/>
      </c>
      <c r="AJ82" s="64" t="str">
        <f t="shared" si="129"/>
        <v/>
      </c>
      <c r="AK82" s="64" t="str">
        <f t="shared" si="130"/>
        <v/>
      </c>
      <c r="AL82" s="64" t="str">
        <f t="shared" si="131"/>
        <v/>
      </c>
      <c r="AM82" s="64" t="str">
        <f t="shared" si="132"/>
        <v/>
      </c>
      <c r="AN82" s="64" t="str">
        <f t="shared" si="133"/>
        <v/>
      </c>
    </row>
    <row r="83" spans="1:40" ht="24.5" hidden="1" outlineLevel="1" thickTop="1" thickBot="1" x14ac:dyDescent="0.55000000000000004">
      <c r="B83" t="s">
        <v>999</v>
      </c>
      <c r="C83" s="93" t="s">
        <v>1005</v>
      </c>
      <c r="D83" s="83"/>
      <c r="E83" s="83"/>
      <c r="F83" s="83"/>
      <c r="G83" s="83"/>
      <c r="H83" s="83"/>
      <c r="I83" s="83"/>
      <c r="J83" s="83"/>
      <c r="K83" s="83"/>
      <c r="L83" s="94" t="str">
        <f>IF(C83="","",_xlfn.CONCAT("            { line: ","""",C83,", ",M83:AN83,""", sC: ","""",B83,"""},  ]},"))</f>
        <v xml:space="preserve">            { line: "ASAMBLEA CIERRE, ", sC: "as"},  ]},</v>
      </c>
      <c r="M83" s="56" t="str">
        <f t="shared" si="107"/>
        <v/>
      </c>
      <c r="N83" s="57" t="str">
        <f t="shared" si="108"/>
        <v/>
      </c>
      <c r="O83" s="58" t="str">
        <f t="shared" si="109"/>
        <v/>
      </c>
      <c r="P83" s="59" t="str">
        <f t="shared" si="110"/>
        <v/>
      </c>
      <c r="Q83" s="60" t="str">
        <f t="shared" si="111"/>
        <v/>
      </c>
      <c r="R83" s="61" t="str">
        <f t="shared" si="106"/>
        <v/>
      </c>
      <c r="S83" s="56" t="str">
        <f t="shared" si="112"/>
        <v/>
      </c>
      <c r="T83" s="62" t="str">
        <f t="shared" si="113"/>
        <v/>
      </c>
      <c r="U83" s="63" t="str">
        <f t="shared" si="114"/>
        <v/>
      </c>
      <c r="V83" s="64" t="str">
        <f t="shared" si="115"/>
        <v/>
      </c>
      <c r="W83" s="65" t="str">
        <f t="shared" si="116"/>
        <v/>
      </c>
      <c r="X83" s="64" t="str">
        <f t="shared" si="117"/>
        <v/>
      </c>
      <c r="Y83" s="64" t="str">
        <f t="shared" si="118"/>
        <v/>
      </c>
      <c r="Z83" s="56" t="str">
        <f t="shared" si="119"/>
        <v/>
      </c>
      <c r="AA83" s="66" t="str">
        <f t="shared" si="120"/>
        <v/>
      </c>
      <c r="AB83" s="57" t="str">
        <f t="shared" si="121"/>
        <v/>
      </c>
      <c r="AC83" s="67" t="str">
        <f t="shared" si="122"/>
        <v/>
      </c>
      <c r="AD83" s="59" t="str">
        <f t="shared" si="123"/>
        <v/>
      </c>
      <c r="AE83" s="68" t="str">
        <f t="shared" si="124"/>
        <v/>
      </c>
      <c r="AF83" s="61" t="str">
        <f t="shared" si="125"/>
        <v/>
      </c>
      <c r="AG83" s="61" t="str">
        <f t="shared" si="126"/>
        <v/>
      </c>
      <c r="AH83" s="69" t="str">
        <f t="shared" si="127"/>
        <v/>
      </c>
      <c r="AI83" s="70" t="str">
        <f t="shared" si="128"/>
        <v/>
      </c>
      <c r="AJ83" s="64" t="str">
        <f t="shared" si="129"/>
        <v/>
      </c>
      <c r="AK83" s="64" t="str">
        <f t="shared" si="130"/>
        <v/>
      </c>
      <c r="AL83" s="64" t="str">
        <f t="shared" si="131"/>
        <v/>
      </c>
      <c r="AM83" s="64" t="str">
        <f t="shared" si="132"/>
        <v/>
      </c>
      <c r="AN83" s="64" t="str">
        <f t="shared" si="133"/>
        <v/>
      </c>
    </row>
    <row r="84" spans="1:40" ht="26.5" hidden="1" outlineLevel="1" thickTop="1" thickBot="1" x14ac:dyDescent="0.55000000000000004">
      <c r="A84" s="73"/>
      <c r="B84" s="73"/>
      <c r="C84" s="73"/>
      <c r="D84" s="74"/>
      <c r="E84" s="74"/>
      <c r="F84" s="74"/>
      <c r="G84" s="74"/>
      <c r="H84" s="74"/>
      <c r="I84" s="74"/>
      <c r="J84" s="74"/>
      <c r="K84" s="74"/>
      <c r="L84" s="75" t="s">
        <v>993</v>
      </c>
      <c r="M84" s="56"/>
      <c r="N84" s="57"/>
      <c r="O84" s="58"/>
      <c r="P84" s="59"/>
      <c r="Q84" s="60"/>
      <c r="R84" s="61" t="str">
        <f t="shared" si="106"/>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66A6C-6180-47F1-BC8F-ED5A8221091A}">
  <sheetPr codeName="Sheet74">
    <tabColor rgb="FF00B0F0"/>
  </sheetPr>
  <dimension ref="A1:AN85"/>
  <sheetViews>
    <sheetView zoomScale="85" zoomScaleNormal="85" workbookViewId="0">
      <pane xSplit="2" ySplit="1" topLeftCell="C44" activePane="bottomRight" state="frozen"/>
      <selection pane="topRight" activeCell="C1" sqref="C1"/>
      <selection pane="bottomLeft" activeCell="A2" sqref="A2"/>
      <selection pane="bottomRight" activeCell="B52" sqref="B5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149</v>
      </c>
      <c r="E1" s="40"/>
      <c r="F1" s="40"/>
      <c r="G1" s="40"/>
      <c r="H1" s="40"/>
      <c r="I1" s="40"/>
      <c r="J1" s="40"/>
      <c r="K1" s="40"/>
      <c r="L1" s="41" t="str">
        <f ca="1">UPPER(VLOOKUP(C1,Table223[],3,FALSE))</f>
        <v>SHLOM LEJ MARIAM</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SHLOM LEJ MARIAM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shlomlejmariam</v>
      </c>
      <c r="L7" s="48" t="str">
        <f ca="1">_xlfn.CONCAT("        id: ","""",C7,"""",",")</f>
        <v xml:space="preserve">        id: "shlomlejmariam",</v>
      </c>
    </row>
    <row r="8" spans="2:32" ht="23" x14ac:dyDescent="0.35">
      <c r="C8" t="str">
        <f ca="1">PROPER(L1)</f>
        <v>Shlom Lej Mariam</v>
      </c>
      <c r="L8" s="48" t="str">
        <f ca="1">_xlfn.CONCAT("        tt: ","""",C8,"""",",")</f>
        <v xml:space="preserve">        tt: "Shlom Lej Mariam",</v>
      </c>
    </row>
    <row r="9" spans="2:32" ht="23" x14ac:dyDescent="0.35">
      <c r="C9" t="str">
        <f ca="1">PROPER(L1)</f>
        <v>Shlom Lej Mariam</v>
      </c>
      <c r="L9" s="48" t="str">
        <f ca="1">_xlfn.CONCAT("        title: ","""",C9,"""",",")</f>
        <v xml:space="preserve">        title: "Shlom Lej Mariam",</v>
      </c>
    </row>
    <row r="10" spans="2:32" ht="23" x14ac:dyDescent="0.35">
      <c r="C10" t="str">
        <f ca="1">VLOOKUP(C1,Table223[],4,FALSE)</f>
        <v>Ave María en arameo antiguo</v>
      </c>
      <c r="L10" s="48" t="str">
        <f ca="1">_xlfn.CONCAT("        ","subtitle: ","""",C10,"""",",")</f>
        <v xml:space="preserve">        subtitle: "Ave María en arameo antiguo",</v>
      </c>
    </row>
    <row r="11" spans="2:32" ht="23" x14ac:dyDescent="0.35">
      <c r="C11" t="str">
        <f ca="1">_xlfn.CONCAT("category: [",VLOOKUP(C1,Table223[],16,FALSE),"],")</f>
        <v>category: ["Precatecumenado","Vírgen María"],</v>
      </c>
      <c r="L11" s="48" t="str">
        <f ca="1">_xlfn.CONCAT("        ",C11)</f>
        <v xml:space="preserve">        category: ["Precatecumenado","Vírgen María"],</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149</v>
      </c>
      <c r="L16" s="48" t="str">
        <f ca="1">_xlfn.CONCAT("        dbno: ","""",C16,"""",",")</f>
        <v xml:space="preserve">        dbno: "149",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shlomlejmariam</v>
      </c>
      <c r="L19" s="48" t="str">
        <f ca="1">_xlfn.CONCAT("        audioSrc: ","""https://audio.resucito.do/",C19,".mp3""",",")</f>
        <v xml:space="preserve">        audioSrc: "https://audio.resucito.do/shlomlejmariam.mp3",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148</v>
      </c>
      <c r="C26" t="str">
        <f ca="1">VLOOKUP(B26,Table4[],13,FALSE)</f>
        <v>"/src/index.html?canto=sermondelamontana"</v>
      </c>
      <c r="L26" s="48" t="str">
        <f ca="1">_xlfn.CONCAT("        ant: ",C26,",")</f>
        <v xml:space="preserve">        ant: "/src/index.html?canto=sermondelamontana",</v>
      </c>
    </row>
    <row r="27" spans="1:40" ht="23" x14ac:dyDescent="0.35">
      <c r="B27">
        <f ca="1">+C1+1</f>
        <v>150</v>
      </c>
      <c r="C27" t="str">
        <f ca="1">VLOOKUP(B27,Table4[],13,FALSE)</f>
        <v>"/src/index.html?canto=sielsenornoconstruyelacasa"</v>
      </c>
      <c r="L27" s="48" t="str">
        <f ca="1">_xlfn.CONCAT("        sig: ",C27,",")</f>
        <v xml:space="preserve">        sig: "/src/index.html?canto=sielsenornoconstruyelacasa",</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1143</v>
      </c>
      <c r="C30" s="113" t="s">
        <v>1182</v>
      </c>
      <c r="D30" s="112" t="s">
        <v>1011</v>
      </c>
      <c r="E30" s="52" t="s">
        <v>1012</v>
      </c>
      <c r="F30" s="53" t="s">
        <v>984</v>
      </c>
      <c r="G30" s="53">
        <v>7</v>
      </c>
      <c r="H30" s="52"/>
      <c r="I30" s="52" t="s">
        <v>1011</v>
      </c>
      <c r="J30" s="54" t="s">
        <v>1012</v>
      </c>
      <c r="K30" s="54"/>
      <c r="L30" s="55" t="str">
        <f t="shared" ref="L30:L31" si="0">IF(C30="","",_xlfn.CONCAT("            { line: ","""",C30,", ",M30:AN30,""", sC: ","""",B30,"""},"))</f>
        <v xml:space="preserve">            { line: "SHLOM LEJ MARIAM,, (Mi,m,20)(Si,7,250)Mi(m,,450)", sC: "tc as"},</v>
      </c>
      <c r="M30" s="56" t="str">
        <f t="shared" ref="M30:M35" si="1">IF(N30="","","(")</f>
        <v>(</v>
      </c>
      <c r="N30" s="57" t="str">
        <f t="shared" ref="N30:N59" si="2">IF(D30="","",D30)</f>
        <v>Mi</v>
      </c>
      <c r="O30" s="58" t="str">
        <f t="shared" ref="O30:O35" si="3">IF(N30="","",",")</f>
        <v>,</v>
      </c>
      <c r="P30" s="59" t="str">
        <f t="shared" ref="P30:P59" si="4">IF(E30="","",E30)</f>
        <v>m</v>
      </c>
      <c r="Q30" s="60" t="str">
        <f t="shared" ref="Q30:Q35" si="5">IF(N30="","",",")</f>
        <v>,</v>
      </c>
      <c r="R30" s="61">
        <f t="shared" ref="R30:R59" si="6">IF(N30="Do",10,IF(N30="Re",22,IF(N30="Mi",20,IF(N30="Fa",20,IF(N30="Sol",14,IF(N30="La",20,IF(N30="Si",20,IF(N30="Do#",14,IF(N30="Fa#",15,IF(N30="Sol#",20,IF(N30="Si♭",17,"")))))))))))</f>
        <v>20</v>
      </c>
      <c r="S30" s="56" t="str">
        <f t="shared" ref="S30:S35" si="7">IF(N30="","",")")</f>
        <v>)</v>
      </c>
      <c r="T30" s="62" t="str">
        <f t="shared" ref="T30:T35" si="8">IF(U30="","","(")</f>
        <v>(</v>
      </c>
      <c r="U30" s="63" t="str">
        <f t="shared" ref="U30:U59" si="9">IF(F30="","",F30)</f>
        <v>Si</v>
      </c>
      <c r="V30" s="64" t="str">
        <f t="shared" ref="V30:V35" si="10">IF(U30="","",",")</f>
        <v>,</v>
      </c>
      <c r="W30" s="65">
        <f t="shared" ref="W30:W59" si="11">IF(G30="","",G30)</f>
        <v>7</v>
      </c>
      <c r="X30" s="64" t="str">
        <f t="shared" ref="X30:X35" si="12">IF(U30="","",",")</f>
        <v>,</v>
      </c>
      <c r="Y30" s="64">
        <f t="shared" ref="Y30:Y35" si="13">IF(U30="","",250)</f>
        <v>250</v>
      </c>
      <c r="Z30" s="56" t="str">
        <f t="shared" ref="Z30:Z35" si="14">IF(U30="","",")")</f>
        <v>)</v>
      </c>
      <c r="AA30" s="66" t="str">
        <f t="shared" ref="AA30:AA35" si="15">IF(AB30="","","(")</f>
        <v/>
      </c>
      <c r="AB30" s="57" t="str">
        <f t="shared" ref="AB30:AB59" si="16">IF(H30="","",H30)</f>
        <v/>
      </c>
      <c r="AC30" s="67" t="str">
        <f t="shared" ref="AC30:AC35" si="17">IF(AB30="","",",")</f>
        <v/>
      </c>
      <c r="AD30" s="59" t="str">
        <f t="shared" ref="AD30:AD35" si="18">IF(I30="","",I30)</f>
        <v>Mi</v>
      </c>
      <c r="AE30" s="68" t="str">
        <f t="shared" ref="AE30:AE35" si="19">IF(AB30="","",",")</f>
        <v/>
      </c>
      <c r="AF30" s="61" t="str">
        <f t="shared" ref="AF30:AF35" si="20">IF(AB30="","",350)</f>
        <v/>
      </c>
      <c r="AG30" s="61" t="str">
        <f t="shared" ref="AG30:AG35" si="21">IF(AB30="","",")")</f>
        <v/>
      </c>
      <c r="AH30" s="69" t="str">
        <f t="shared" ref="AH30:AH35" si="22">IF(AI30="","","(")</f>
        <v>(</v>
      </c>
      <c r="AI30" s="70" t="str">
        <f t="shared" ref="AI30:AI59" si="23">IF(J30="","",J30)</f>
        <v>m</v>
      </c>
      <c r="AJ30" s="64" t="str">
        <f t="shared" ref="AJ30:AJ35" si="24">IF(AI30="","",",")</f>
        <v>,</v>
      </c>
      <c r="AK30" s="64" t="str">
        <f t="shared" ref="AK30:AK35" si="25">IF(K30="","",K30)</f>
        <v/>
      </c>
      <c r="AL30" s="64" t="str">
        <f t="shared" ref="AL30:AL35" si="26">IF(AI30="","",",")</f>
        <v>,</v>
      </c>
      <c r="AM30" s="64">
        <f t="shared" ref="AM30:AM35" si="27">IF(AI30="","",450)</f>
        <v>450</v>
      </c>
      <c r="AN30" s="64" t="str">
        <f t="shared" ref="AN30:AN35" si="28">IF(AI30="","",")")</f>
        <v>)</v>
      </c>
    </row>
    <row r="31" spans="1:40" ht="24.5" thickTop="1" thickBot="1" x14ac:dyDescent="0.55000000000000004">
      <c r="B31" t="s">
        <v>1144</v>
      </c>
      <c r="C31" s="113" t="s">
        <v>1183</v>
      </c>
      <c r="D31" s="112" t="s">
        <v>984</v>
      </c>
      <c r="E31" s="52">
        <v>7</v>
      </c>
      <c r="F31" s="53" t="s">
        <v>1011</v>
      </c>
      <c r="G31" s="53" t="s">
        <v>1012</v>
      </c>
      <c r="H31" s="52"/>
      <c r="I31" s="52"/>
      <c r="J31" s="54"/>
      <c r="K31" s="54"/>
      <c r="L31" s="55" t="str">
        <f t="shared" si="0"/>
        <v xml:space="preserve">            { line: "MALIATH TAi BUTHA., (Si,7,20)(Mi,m,250)", sC: "as r1"},</v>
      </c>
      <c r="M31" s="56" t="str">
        <f t="shared" si="1"/>
        <v>(</v>
      </c>
      <c r="N31" s="57" t="str">
        <f t="shared" si="2"/>
        <v>Si</v>
      </c>
      <c r="O31" s="58" t="str">
        <f t="shared" si="3"/>
        <v>,</v>
      </c>
      <c r="P31" s="59">
        <f t="shared" si="4"/>
        <v>7</v>
      </c>
      <c r="Q31" s="60" t="str">
        <f t="shared" si="5"/>
        <v>,</v>
      </c>
      <c r="R31" s="61">
        <f t="shared" si="6"/>
        <v>20</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113" t="s">
        <v>1184</v>
      </c>
      <c r="D32" s="112" t="s">
        <v>1030</v>
      </c>
      <c r="E32" s="52"/>
      <c r="F32" s="53" t="s">
        <v>984</v>
      </c>
      <c r="G32" s="53">
        <v>7</v>
      </c>
      <c r="H32" s="52"/>
      <c r="I32" s="52"/>
      <c r="J32" s="54"/>
      <c r="K32" s="54"/>
      <c r="L32" s="55" t="str">
        <f>IF(C32="","",_xlfn.CONCAT("            { line: ","""",C32,", ",M32:AN32,""", sC: ","""",B32,"""},"))</f>
        <v xml:space="preserve">            { line: "MARAN, MARAN AMEJ,, (Do,,10)(Si,7,250)", sC: "as"},</v>
      </c>
      <c r="M32" s="56" t="str">
        <f t="shared" si="1"/>
        <v>(</v>
      </c>
      <c r="N32" s="57" t="str">
        <f t="shared" si="2"/>
        <v>Do</v>
      </c>
      <c r="O32" s="58" t="str">
        <f t="shared" si="3"/>
        <v>,</v>
      </c>
      <c r="P32" s="59" t="str">
        <f t="shared" si="4"/>
        <v/>
      </c>
      <c r="Q32" s="60" t="str">
        <f t="shared" si="5"/>
        <v>,</v>
      </c>
      <c r="R32" s="61">
        <f t="shared" si="6"/>
        <v>10</v>
      </c>
      <c r="S32" s="56" t="str">
        <f t="shared" si="7"/>
        <v>)</v>
      </c>
      <c r="T32" s="62" t="str">
        <f t="shared" si="8"/>
        <v>(</v>
      </c>
      <c r="U32" s="63" t="str">
        <f t="shared" si="9"/>
        <v>Si</v>
      </c>
      <c r="V32" s="64" t="str">
        <f t="shared" si="10"/>
        <v>,</v>
      </c>
      <c r="W32" s="65">
        <f t="shared" si="11"/>
        <v>7</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1185</v>
      </c>
      <c r="D33" s="112" t="s">
        <v>1030</v>
      </c>
      <c r="E33" s="52"/>
      <c r="F33" s="53" t="s">
        <v>984</v>
      </c>
      <c r="G33" s="53">
        <v>7</v>
      </c>
      <c r="H33" s="52"/>
      <c r="I33" s="52"/>
      <c r="J33" s="54"/>
      <c r="K33" s="54"/>
      <c r="L33" s="55" t="str">
        <f>IF(C33="","",_xlfn.CONCAT("            { line: ","""",C33,", ",M33:AN33,""", sC: ","""",B33,"""},"))</f>
        <v xml:space="preserve">            { line: "MARAN, MARAN AMEJ., (Do,,10)(Si,7,250)", sC: "as"},</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Si</v>
      </c>
      <c r="V33" s="64" t="str">
        <f t="shared" si="10"/>
        <v>,</v>
      </c>
      <c r="W33" s="65">
        <f t="shared" si="11"/>
        <v>7</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1186</v>
      </c>
      <c r="D35" s="112" t="s">
        <v>1011</v>
      </c>
      <c r="E35" s="52" t="s">
        <v>1012</v>
      </c>
      <c r="F35" s="53"/>
      <c r="G35" s="53"/>
      <c r="H35" s="52"/>
      <c r="I35" s="52"/>
      <c r="J35" s="54"/>
      <c r="K35" s="54"/>
      <c r="L35" s="55" t="str">
        <f t="shared" ref="L35:L47" si="29">IF(C35="","",_xlfn.CONCAT("            { line: ","""",C35,", ",M35:AN35,""", sC: ","""",B35,"""},"))</f>
        <v xml:space="preserve">            { line: "Ave María, llena de gracia,, (Mi,m,20)", sC: "tc"},</v>
      </c>
      <c r="M35" s="56" t="str">
        <f t="shared" si="1"/>
        <v>(</v>
      </c>
      <c r="N35" s="57" t="str">
        <f t="shared" si="2"/>
        <v>Mi</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1187</v>
      </c>
      <c r="D36" s="112" t="s">
        <v>1030</v>
      </c>
      <c r="E36" s="52"/>
      <c r="F36" s="53" t="s">
        <v>984</v>
      </c>
      <c r="G36" s="53">
        <v>7</v>
      </c>
      <c r="H36" s="52"/>
      <c r="I36" s="52"/>
      <c r="J36" s="54"/>
      <c r="K36" s="54"/>
      <c r="L36" s="55" t="str">
        <f t="shared" si="29"/>
        <v xml:space="preserve">            { line: "el Señor, el Señor es contigo,, (Do,,10)(Si,7,250)", sC: ""},</v>
      </c>
      <c r="M36" s="56" t="str">
        <f>IF(N36="","","(")</f>
        <v>(</v>
      </c>
      <c r="N36" s="57" t="str">
        <f>IF(D36="","",D36)</f>
        <v>Do</v>
      </c>
      <c r="O36" s="58" t="str">
        <f>IF(N36="","",",")</f>
        <v>,</v>
      </c>
      <c r="P36" s="59" t="str">
        <f>IF(E36="","",E36)</f>
        <v/>
      </c>
      <c r="Q36" s="60" t="str">
        <f>IF(N36="","",",")</f>
        <v>,</v>
      </c>
      <c r="R36" s="61">
        <f t="shared" si="6"/>
        <v>10</v>
      </c>
      <c r="S36" s="56" t="str">
        <f>IF(N36="","",")")</f>
        <v>)</v>
      </c>
      <c r="T36" s="62" t="str">
        <f>IF(U36="","","(")</f>
        <v>(</v>
      </c>
      <c r="U36" s="63" t="str">
        <f>IF(F36="","",F36)</f>
        <v>Si</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1188</v>
      </c>
      <c r="D37" s="112" t="s">
        <v>1030</v>
      </c>
      <c r="E37" s="52"/>
      <c r="F37" s="53" t="s">
        <v>984</v>
      </c>
      <c r="G37" s="53">
        <v>7</v>
      </c>
      <c r="H37" s="52"/>
      <c r="I37" s="52"/>
      <c r="J37" s="54"/>
      <c r="K37" s="54"/>
      <c r="L37" s="55" t="str">
        <f t="shared" si="29"/>
        <v xml:space="preserve">            { line: "bendita tú eres entre todas las mujeres,, (Do,,10)(Si,7,250)", sC: ""},</v>
      </c>
      <c r="M37" s="56" t="str">
        <f>IF(N37="","","(")</f>
        <v>(</v>
      </c>
      <c r="N37" s="57" t="str">
        <f>IF(D37="","",D37)</f>
        <v>Do</v>
      </c>
      <c r="O37" s="58" t="str">
        <f>IF(N37="","",",")</f>
        <v>,</v>
      </c>
      <c r="P37" s="59" t="str">
        <f>IF(E37="","",E37)</f>
        <v/>
      </c>
      <c r="Q37" s="60" t="str">
        <f>IF(N37="","",",")</f>
        <v>,</v>
      </c>
      <c r="R37" s="61">
        <f t="shared" si="6"/>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1189</v>
      </c>
      <c r="D38" s="112" t="s">
        <v>1030</v>
      </c>
      <c r="E38" s="52"/>
      <c r="F38" s="53" t="s">
        <v>1013</v>
      </c>
      <c r="G38" s="53" t="s">
        <v>1012</v>
      </c>
      <c r="H38" s="52" t="s">
        <v>984</v>
      </c>
      <c r="I38" s="52">
        <v>7</v>
      </c>
      <c r="J38" s="54"/>
      <c r="K38" s="54"/>
      <c r="L38" s="55" t="str">
        <f t="shared" si="29"/>
        <v xml:space="preserve">            { line: "y bendito es el fruto de tu seno, Jesús., (Do,,10)(La,m,250)(Si,7,350)", sC: ""},</v>
      </c>
      <c r="M38" s="56" t="str">
        <f>IF(N38="","","(")</f>
        <v>(</v>
      </c>
      <c r="N38" s="57" t="str">
        <f>IF(D38="","",D38)</f>
        <v>Do</v>
      </c>
      <c r="O38" s="58" t="str">
        <f>IF(N38="","",",")</f>
        <v>,</v>
      </c>
      <c r="P38" s="59" t="str">
        <f>IF(E38="","",E38)</f>
        <v/>
      </c>
      <c r="Q38" s="60" t="str">
        <f>IF(N38="","",",")</f>
        <v>,</v>
      </c>
      <c r="R38" s="61">
        <f t="shared" si="6"/>
        <v>10</v>
      </c>
      <c r="S38" s="56" t="str">
        <f>IF(N38="","",")")</f>
        <v>)</v>
      </c>
      <c r="T38" s="62" t="str">
        <f>IF(U38="","","(")</f>
        <v>(</v>
      </c>
      <c r="U38" s="63" t="str">
        <f>IF(F38="","",F38)</f>
        <v>La</v>
      </c>
      <c r="V38" s="64" t="str">
        <f>IF(U38="","",",")</f>
        <v>,</v>
      </c>
      <c r="W38" s="65" t="str">
        <f>IF(G38="","",G38)</f>
        <v>m</v>
      </c>
      <c r="X38" s="64" t="str">
        <f>IF(U38="","",",")</f>
        <v>,</v>
      </c>
      <c r="Y38" s="64">
        <f>IF(U38="","",250)</f>
        <v>250</v>
      </c>
      <c r="Z38" s="56" t="str">
        <f>IF(U38="","",")")</f>
        <v>)</v>
      </c>
      <c r="AA38" s="66" t="str">
        <f>IF(AB38="","","(")</f>
        <v>(</v>
      </c>
      <c r="AB38" s="57" t="str">
        <f>IF(H38="","",H38)</f>
        <v>Si</v>
      </c>
      <c r="AC38" s="67" t="str">
        <f>IF(AB38="","",",")</f>
        <v>,</v>
      </c>
      <c r="AD38" s="59">
        <f>IF(I38="","",I38)</f>
        <v>7</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6.5" outlineLevel="1" thickTop="1" thickBot="1" x14ac:dyDescent="0.550000000000000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IF(N39="Do",10,IF(N39="Re",22,IF(N39="Mi",20,IF(N39="Fa",20,IF(N39="Sol",14,IF(N39="La",20,IF(N39="Si",20,IF(N39="Do#",14,IF(N39="Fa#",15,IF(N39="Sol#",20,IF(N39="Si♭",17,"")))))))))))</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997</v>
      </c>
      <c r="C40" s="113" t="s">
        <v>1190</v>
      </c>
      <c r="D40" s="112" t="s">
        <v>1011</v>
      </c>
      <c r="E40" s="52" t="s">
        <v>1012</v>
      </c>
      <c r="F40" s="53"/>
      <c r="G40" s="53"/>
      <c r="H40" s="52"/>
      <c r="I40" s="52"/>
      <c r="J40" s="54"/>
      <c r="K40" s="54"/>
      <c r="L40" s="55" t="str">
        <f t="shared" si="29"/>
        <v xml:space="preserve">            { line: "SANTA, SANTA MARÍA,, (Mi,m,20)", sC: "ta as"},</v>
      </c>
      <c r="M40" s="56" t="str">
        <f t="shared" ref="M40:M42" si="30">IF(N40="","","(")</f>
        <v>(</v>
      </c>
      <c r="N40" s="57" t="str">
        <f t="shared" ref="N40:N42" si="31">IF(D40="","",D40)</f>
        <v>Mi</v>
      </c>
      <c r="O40" s="58" t="str">
        <f t="shared" ref="O40:O42" si="32">IF(N40="","",",")</f>
        <v>,</v>
      </c>
      <c r="P40" s="59" t="str">
        <f t="shared" ref="P40:P42" si="33">IF(E40="","",E40)</f>
        <v>m</v>
      </c>
      <c r="Q40" s="60" t="str">
        <f t="shared" ref="Q40:Q42" si="34">IF(N40="","",",")</f>
        <v>,</v>
      </c>
      <c r="R40" s="61">
        <f t="shared" si="6"/>
        <v>20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4.5" thickTop="1" thickBot="1" x14ac:dyDescent="0.55000000000000004">
      <c r="B41" t="s">
        <v>999</v>
      </c>
      <c r="C41" s="113" t="s">
        <v>1191</v>
      </c>
      <c r="D41" s="112"/>
      <c r="E41" s="52"/>
      <c r="F41" s="53"/>
      <c r="G41" s="53"/>
      <c r="H41" s="52"/>
      <c r="I41" s="52"/>
      <c r="J41" s="54"/>
      <c r="K41" s="54"/>
      <c r="L41" s="55" t="str">
        <f t="shared" si="29"/>
        <v xml:space="preserve">            { line: "MADRE, MADRE DE DIOS,, ", sC: "as"},</v>
      </c>
      <c r="M41" s="56" t="str">
        <f t="shared" si="30"/>
        <v/>
      </c>
      <c r="N41" s="57" t="str">
        <f t="shared" si="31"/>
        <v/>
      </c>
      <c r="O41" s="58" t="str">
        <f t="shared" si="32"/>
        <v/>
      </c>
      <c r="P41" s="59" t="str">
        <f t="shared" si="33"/>
        <v/>
      </c>
      <c r="Q41" s="60" t="str">
        <f t="shared" si="34"/>
        <v/>
      </c>
      <c r="R41" s="61" t="str">
        <f t="shared" si="6"/>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113" t="s">
        <v>1192</v>
      </c>
      <c r="D42" s="112" t="s">
        <v>1030</v>
      </c>
      <c r="E42" s="52"/>
      <c r="F42" s="53" t="s">
        <v>984</v>
      </c>
      <c r="G42" s="53">
        <v>7</v>
      </c>
      <c r="H42" s="52"/>
      <c r="I42" s="52"/>
      <c r="J42" s="54"/>
      <c r="K42" s="54"/>
      <c r="L42" s="55" t="str">
        <f t="shared" si="29"/>
        <v xml:space="preserve">            { line: "RUEGA, RUEGA POR NOSOTROS, (Do,,10)(Si,7,250)", sC: "as"},</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Si</v>
      </c>
      <c r="V42" s="64" t="str">
        <f t="shared" si="38"/>
        <v>,</v>
      </c>
      <c r="W42" s="65">
        <f t="shared" si="39"/>
        <v>7</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113" t="s">
        <v>1193</v>
      </c>
      <c r="D43" s="112" t="s">
        <v>1030</v>
      </c>
      <c r="E43" s="52"/>
      <c r="F43" s="53" t="s">
        <v>984</v>
      </c>
      <c r="G43" s="53">
        <v>7</v>
      </c>
      <c r="H43" s="52"/>
      <c r="I43" s="52"/>
      <c r="J43" s="54"/>
      <c r="K43" s="54"/>
      <c r="L43" s="55" t="str">
        <f t="shared" si="29"/>
        <v xml:space="preserve">            { line: "QUE SOMOS, QUE SOMOS PECADORES., (Do,,10)(Si,7,250)", sC: "as"},</v>
      </c>
      <c r="M43" s="56" t="str">
        <f>IF(N43="","","(")</f>
        <v>(</v>
      </c>
      <c r="N43" s="57" t="str">
        <f>IF(D43="","",D43)</f>
        <v>Do</v>
      </c>
      <c r="O43" s="58" t="str">
        <f>IF(N43="","",",")</f>
        <v>,</v>
      </c>
      <c r="P43" s="59" t="str">
        <f>IF(E43="","",E43)</f>
        <v/>
      </c>
      <c r="Q43" s="60" t="str">
        <f>IF(N43="","",",")</f>
        <v>,</v>
      </c>
      <c r="R43" s="61">
        <f t="shared" si="6"/>
        <v>10</v>
      </c>
      <c r="S43" s="56" t="str">
        <f>IF(N43="","",")")</f>
        <v>)</v>
      </c>
      <c r="T43" s="62" t="str">
        <f>IF(U43="","","(")</f>
        <v>(</v>
      </c>
      <c r="U43" s="63" t="str">
        <f>IF(F43="","",F43)</f>
        <v>Si</v>
      </c>
      <c r="V43" s="64" t="str">
        <f>IF(U43="","",",")</f>
        <v>,</v>
      </c>
      <c r="W43" s="65">
        <f>IF(G43="","",G43)</f>
        <v>7</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outlineLevel="1" thickTop="1" thickBot="1" x14ac:dyDescent="0.550000000000000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IF(N44="Do",10,IF(N44="Re",22,IF(N44="Mi",20,IF(N44="Fa",20,IF(N44="Sol",14,IF(N44="La",20,IF(N44="Si",20,IF(N44="Do#",14,IF(N44="Fa#",15,IF(N44="Sol#",20,IF(N44="Si♭",17,"")))))))))))</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1194</v>
      </c>
      <c r="D45" s="112" t="s">
        <v>1013</v>
      </c>
      <c r="E45" s="52" t="s">
        <v>1012</v>
      </c>
      <c r="F45" s="53" t="s">
        <v>984</v>
      </c>
      <c r="G45" s="53">
        <v>7</v>
      </c>
      <c r="H45" s="52"/>
      <c r="I45" s="52"/>
      <c r="J45" s="54"/>
      <c r="K45" s="54"/>
      <c r="L45" s="55" t="str">
        <f t="shared" si="29"/>
        <v xml:space="preserve">            { line: "¡María, no llores!, (La,m,20)(Si,7,250)", sC: "tc"},</v>
      </c>
      <c r="M45" s="56" t="str">
        <f>IF(N45="","","(")</f>
        <v>(</v>
      </c>
      <c r="N45" s="57" t="str">
        <f>IF(D45="","",D45)</f>
        <v>La</v>
      </c>
      <c r="O45" s="58" t="str">
        <f>IF(N45="","",",")</f>
        <v>,</v>
      </c>
      <c r="P45" s="59" t="str">
        <f>IF(E45="","",E45)</f>
        <v>m</v>
      </c>
      <c r="Q45" s="60" t="str">
        <f>IF(N45="","",",")</f>
        <v>,</v>
      </c>
      <c r="R45" s="61">
        <f t="shared" si="6"/>
        <v>20</v>
      </c>
      <c r="S45" s="56" t="str">
        <f>IF(N45="","",")")</f>
        <v>)</v>
      </c>
      <c r="T45" s="62" t="str">
        <f>IF(U45="","","(")</f>
        <v>(</v>
      </c>
      <c r="U45" s="63" t="str">
        <f>IF(F45="","",F45)</f>
        <v>Si</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1195</v>
      </c>
      <c r="D46" s="112" t="s">
        <v>1013</v>
      </c>
      <c r="E46" s="52" t="s">
        <v>1012</v>
      </c>
      <c r="F46" s="53"/>
      <c r="G46" s="53"/>
      <c r="H46" s="52"/>
      <c r="I46" s="52"/>
      <c r="J46" s="54"/>
      <c r="K46" s="54"/>
      <c r="L46" s="55" t="str">
        <f t="shared" si="29"/>
        <v xml:space="preserve">            { line: "María, María, María.,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1196</v>
      </c>
      <c r="D47" s="112" t="s">
        <v>984</v>
      </c>
      <c r="E47" s="52">
        <v>7</v>
      </c>
      <c r="F47" s="53"/>
      <c r="G47" s="53"/>
      <c r="H47" s="52"/>
      <c r="I47" s="52"/>
      <c r="J47" s="54"/>
      <c r="K47" s="54"/>
      <c r="L47" s="55" t="str">
        <f t="shared" si="29"/>
        <v xml:space="preserve">            { line: "¡Ayaay, ayaay, aay!, (Si,7,20)", sC: ""},</v>
      </c>
      <c r="M47" s="56" t="str">
        <f>IF(N47="","","(")</f>
        <v>(</v>
      </c>
      <c r="N47" s="57" t="str">
        <f>IF(D47="","",D47)</f>
        <v>Si</v>
      </c>
      <c r="O47" s="58" t="str">
        <f>IF(N47="","",",")</f>
        <v>,</v>
      </c>
      <c r="P47" s="59">
        <f>IF(E47="","",E47)</f>
        <v>7</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6.5" outlineLevel="1" thickTop="1" thickBot="1" x14ac:dyDescent="0.55000000000000004">
      <c r="A48" s="73"/>
      <c r="B48" s="73"/>
      <c r="C48" s="73"/>
      <c r="D48" s="74"/>
      <c r="E48" s="74"/>
      <c r="F48" s="74"/>
      <c r="G48" s="74"/>
      <c r="H48" s="74"/>
      <c r="I48" s="74"/>
      <c r="J48" s="74"/>
      <c r="K48" s="74"/>
      <c r="L48" s="75" t="s">
        <v>993</v>
      </c>
      <c r="M48" s="56"/>
      <c r="N48" s="57"/>
      <c r="O48" s="58"/>
      <c r="P48" s="59"/>
      <c r="Q48" s="60"/>
      <c r="R48" s="61" t="str">
        <f t="shared" ref="R48:R53" si="57">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outlineLevel="1" thickTop="1" thickBot="1" x14ac:dyDescent="0.55000000000000004">
      <c r="C49" s="79" t="s">
        <v>995</v>
      </c>
      <c r="D49" s="80"/>
      <c r="E49" s="80"/>
      <c r="F49" s="80"/>
      <c r="G49" s="80"/>
      <c r="H49" s="80"/>
      <c r="I49" s="80"/>
      <c r="J49" s="80"/>
      <c r="K49" s="80"/>
      <c r="L49" s="81" t="s">
        <v>996</v>
      </c>
      <c r="M49" s="56" t="str">
        <f t="shared" ref="M49:M53" si="58">IF(N49="","","(")</f>
        <v/>
      </c>
      <c r="N49" s="57" t="str">
        <f t="shared" ref="N49:N53" si="59">IF(D49="","",D49)</f>
        <v/>
      </c>
      <c r="O49" s="58" t="str">
        <f t="shared" ref="O49:O53" si="60">IF(N49="","",",")</f>
        <v/>
      </c>
      <c r="P49" s="59" t="str">
        <f t="shared" ref="P49:P53" si="61">IF(E49="","",E49)</f>
        <v/>
      </c>
      <c r="Q49" s="60" t="str">
        <f t="shared" ref="Q49:Q53" si="62">IF(N49="","",",")</f>
        <v/>
      </c>
      <c r="R49" s="61" t="str">
        <f t="shared" si="57"/>
        <v/>
      </c>
      <c r="S49" s="56" t="str">
        <f t="shared" ref="S49:S53" si="63">IF(N49="","",")")</f>
        <v/>
      </c>
      <c r="T49" s="62" t="str">
        <f t="shared" ref="T49:T53" si="64">IF(U49="","","(")</f>
        <v/>
      </c>
      <c r="U49" s="63" t="str">
        <f t="shared" ref="U49:U53" si="65">IF(F49="","",F49)</f>
        <v/>
      </c>
      <c r="V49" s="64" t="str">
        <f t="shared" ref="V49:V53" si="66">IF(U49="","",",")</f>
        <v/>
      </c>
      <c r="W49" s="65" t="str">
        <f t="shared" ref="W49:W53" si="67">IF(G49="","",G49)</f>
        <v/>
      </c>
      <c r="X49" s="64" t="str">
        <f t="shared" ref="X49:X53" si="68">IF(U49="","",",")</f>
        <v/>
      </c>
      <c r="Y49" s="64" t="str">
        <f t="shared" ref="Y49:Y53" si="69">IF(U49="","",250)</f>
        <v/>
      </c>
      <c r="Z49" s="56" t="str">
        <f t="shared" ref="Z49:Z53" si="70">IF(U49="","",")")</f>
        <v/>
      </c>
      <c r="AA49" s="66" t="str">
        <f t="shared" ref="AA49:AA53" si="71">IF(AB49="","","(")</f>
        <v/>
      </c>
      <c r="AB49" s="57" t="str">
        <f t="shared" ref="AB49:AB53" si="72">IF(H49="","",H49)</f>
        <v/>
      </c>
      <c r="AC49" s="67" t="str">
        <f t="shared" ref="AC49:AC53" si="73">IF(AB49="","",",")</f>
        <v/>
      </c>
      <c r="AD49" s="59" t="str">
        <f t="shared" ref="AD49:AD53" si="74">IF(I49="","",I49)</f>
        <v/>
      </c>
      <c r="AE49" s="68" t="str">
        <f t="shared" ref="AE49:AE53" si="75">IF(AB49="","",",")</f>
        <v/>
      </c>
      <c r="AF49" s="61" t="str">
        <f t="shared" ref="AF49:AF53" si="76">IF(AB49="","",350)</f>
        <v/>
      </c>
      <c r="AG49" s="61" t="str">
        <f t="shared" ref="AG49:AG53" si="77">IF(AB49="","",")")</f>
        <v/>
      </c>
      <c r="AH49" s="69" t="str">
        <f t="shared" ref="AH49:AH53" si="78">IF(AI49="","","(")</f>
        <v/>
      </c>
      <c r="AI49" s="70" t="str">
        <f t="shared" ref="AI49:AI53" si="79">IF(J49="","",J49)</f>
        <v/>
      </c>
      <c r="AJ49" s="64" t="str">
        <f t="shared" ref="AJ49:AJ53" si="80">IF(AI49="","",",")</f>
        <v/>
      </c>
      <c r="AK49" s="64" t="str">
        <f t="shared" ref="AK49:AK53" si="81">IF(K49="","",K49)</f>
        <v/>
      </c>
      <c r="AL49" s="64" t="str">
        <f t="shared" ref="AL49:AL53" si="82">IF(AI49="","",",")</f>
        <v/>
      </c>
      <c r="AM49" s="64" t="str">
        <f t="shared" ref="AM49:AM53" si="83">IF(AI49="","",450)</f>
        <v/>
      </c>
      <c r="AN49" s="64" t="str">
        <f t="shared" ref="AN49:AN53" si="84">IF(AI49="","",")")</f>
        <v/>
      </c>
    </row>
    <row r="50" spans="1:40" ht="24.5" outlineLevel="1" thickTop="1" thickBot="1" x14ac:dyDescent="0.55000000000000004">
      <c r="B50" t="s">
        <v>997</v>
      </c>
      <c r="C50" s="82" t="s">
        <v>1190</v>
      </c>
      <c r="D50" s="83" t="s">
        <v>1011</v>
      </c>
      <c r="E50" s="83" t="s">
        <v>1012</v>
      </c>
      <c r="F50" s="83"/>
      <c r="G50" s="83"/>
      <c r="H50" s="83"/>
      <c r="I50" s="83"/>
      <c r="J50" s="83"/>
      <c r="K50" s="83"/>
      <c r="L50" s="84" t="str">
        <f>IF(C50="","",_xlfn.CONCAT("       triggerLine: ","""",C50,", ",M50:AN50,""", sC: ","""",B50,""", lines: ["))</f>
        <v xml:space="preserve">       triggerLine: "SANTA, SANTA MARÍA,, (Mi,m,20)", sC: "ta as", lines: [</v>
      </c>
      <c r="M50" s="56" t="str">
        <f t="shared" si="58"/>
        <v>(</v>
      </c>
      <c r="N50" s="57" t="str">
        <f t="shared" si="59"/>
        <v>Mi</v>
      </c>
      <c r="O50" s="58" t="str">
        <f t="shared" si="60"/>
        <v>,</v>
      </c>
      <c r="P50" s="59" t="str">
        <f t="shared" si="61"/>
        <v>m</v>
      </c>
      <c r="Q50" s="60" t="str">
        <f t="shared" si="62"/>
        <v>,</v>
      </c>
      <c r="R50" s="61">
        <f t="shared" si="57"/>
        <v>20</v>
      </c>
      <c r="S50" s="56" t="str">
        <f t="shared" si="63"/>
        <v>)</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4.5" outlineLevel="1" thickTop="1" thickBot="1" x14ac:dyDescent="0.55000000000000004">
      <c r="B51" t="s">
        <v>1144</v>
      </c>
      <c r="C51" s="85" t="s">
        <v>1191</v>
      </c>
      <c r="D51" s="86"/>
      <c r="E51" s="86"/>
      <c r="F51" s="86"/>
      <c r="G51" s="86"/>
      <c r="H51" s="87"/>
      <c r="I51" s="87"/>
      <c r="J51" s="87"/>
      <c r="K51" s="87"/>
      <c r="L51" s="88" t="str">
        <f>IF(C51="","",_xlfn.CONCAT("            { line: ","""",C51,", ",M51:AN51,""", sC: ","""",B51,"""},"))</f>
        <v xml:space="preserve">            { line: "MADRE, MADRE DE DIOS,, ", sC: "as r1"},</v>
      </c>
      <c r="M51" s="56" t="str">
        <f t="shared" si="58"/>
        <v/>
      </c>
      <c r="N51" s="57" t="str">
        <f t="shared" si="59"/>
        <v/>
      </c>
      <c r="O51" s="58" t="str">
        <f t="shared" si="60"/>
        <v/>
      </c>
      <c r="P51" s="59" t="str">
        <f t="shared" si="61"/>
        <v/>
      </c>
      <c r="Q51" s="60" t="str">
        <f t="shared" si="62"/>
        <v/>
      </c>
      <c r="R51" s="61" t="str">
        <f t="shared" si="57"/>
        <v/>
      </c>
      <c r="S51" s="56" t="str">
        <f t="shared" si="63"/>
        <v/>
      </c>
      <c r="T51" s="62" t="str">
        <f t="shared" si="64"/>
        <v/>
      </c>
      <c r="U51" s="63" t="str">
        <f t="shared" si="65"/>
        <v/>
      </c>
      <c r="V51" s="64" t="str">
        <f t="shared" si="66"/>
        <v/>
      </c>
      <c r="W51" s="65" t="str">
        <f t="shared" si="67"/>
        <v/>
      </c>
      <c r="X51" s="64" t="str">
        <f t="shared" si="68"/>
        <v/>
      </c>
      <c r="Y51" s="64" t="str">
        <f t="shared" si="69"/>
        <v/>
      </c>
      <c r="Z51" s="56" t="str">
        <f t="shared" si="70"/>
        <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4.5" outlineLevel="1" thickTop="1" thickBot="1" x14ac:dyDescent="0.55000000000000004">
      <c r="B52" t="s">
        <v>999</v>
      </c>
      <c r="C52" s="85" t="s">
        <v>1192</v>
      </c>
      <c r="D52" s="89" t="s">
        <v>1030</v>
      </c>
      <c r="E52" s="89"/>
      <c r="F52" s="89" t="s">
        <v>984</v>
      </c>
      <c r="G52" s="89">
        <v>7</v>
      </c>
      <c r="H52" s="90"/>
      <c r="I52" s="90"/>
      <c r="J52" s="90"/>
      <c r="K52" s="90"/>
      <c r="L52" s="88" t="str">
        <f>IF(C52="","",_xlfn.CONCAT("            { line: ","""",C52,", ",M52:AN52,""", sC: ","""",B52,"""},"))</f>
        <v xml:space="preserve">            { line: "RUEGA, RUEGA POR NOSOTROS, (Do,,10)(Si,7,250)", sC: "as"},</v>
      </c>
      <c r="M52" s="56" t="str">
        <f t="shared" si="58"/>
        <v>(</v>
      </c>
      <c r="N52" s="57" t="str">
        <f t="shared" si="59"/>
        <v>Do</v>
      </c>
      <c r="O52" s="58" t="str">
        <f t="shared" si="60"/>
        <v>,</v>
      </c>
      <c r="P52" s="59" t="str">
        <f t="shared" si="61"/>
        <v/>
      </c>
      <c r="Q52" s="60" t="str">
        <f t="shared" si="62"/>
        <v>,</v>
      </c>
      <c r="R52" s="61">
        <f t="shared" si="57"/>
        <v>10</v>
      </c>
      <c r="S52" s="56" t="str">
        <f t="shared" si="63"/>
        <v>)</v>
      </c>
      <c r="T52" s="62" t="str">
        <f t="shared" si="64"/>
        <v>(</v>
      </c>
      <c r="U52" s="63" t="str">
        <f t="shared" si="65"/>
        <v>Si</v>
      </c>
      <c r="V52" s="64" t="str">
        <f t="shared" si="66"/>
        <v>,</v>
      </c>
      <c r="W52" s="65">
        <f t="shared" si="67"/>
        <v>7</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4.5" outlineLevel="1" thickTop="1" thickBot="1" x14ac:dyDescent="0.55000000000000004">
      <c r="B53" t="s">
        <v>999</v>
      </c>
      <c r="C53" s="93" t="s">
        <v>1193</v>
      </c>
      <c r="D53" s="83" t="s">
        <v>1030</v>
      </c>
      <c r="E53" s="83"/>
      <c r="F53" s="83" t="s">
        <v>984</v>
      </c>
      <c r="G53" s="83">
        <v>7</v>
      </c>
      <c r="H53" s="83"/>
      <c r="I53" s="83"/>
      <c r="J53" s="83"/>
      <c r="K53" s="83"/>
      <c r="L53" s="94" t="str">
        <f>IF(C53="","",_xlfn.CONCAT("            { line: ","""",C53,", ",M53:AN53,""", sC: ","""",B53,"""},  ]},"))</f>
        <v xml:space="preserve">            { line: "QUE SOMOS, QUE SOMOS PECADORES., (Do,,10)(Si,7,250)", sC: "as"},  ]},</v>
      </c>
      <c r="M53" s="56" t="str">
        <f t="shared" si="58"/>
        <v>(</v>
      </c>
      <c r="N53" s="57" t="str">
        <f t="shared" si="59"/>
        <v>Do</v>
      </c>
      <c r="O53" s="58" t="str">
        <f t="shared" si="60"/>
        <v>,</v>
      </c>
      <c r="P53" s="59" t="str">
        <f t="shared" si="61"/>
        <v/>
      </c>
      <c r="Q53" s="60" t="str">
        <f t="shared" si="62"/>
        <v>,</v>
      </c>
      <c r="R53" s="61">
        <f t="shared" si="57"/>
        <v>10</v>
      </c>
      <c r="S53" s="56" t="str">
        <f t="shared" si="63"/>
        <v>)</v>
      </c>
      <c r="T53" s="62" t="str">
        <f t="shared" si="64"/>
        <v>(</v>
      </c>
      <c r="U53" s="63" t="str">
        <f t="shared" si="65"/>
        <v>Si</v>
      </c>
      <c r="V53" s="64" t="str">
        <f t="shared" si="66"/>
        <v>,</v>
      </c>
      <c r="W53" s="65">
        <f t="shared" si="67"/>
        <v>7</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36.5" thickTop="1" thickBot="1" x14ac:dyDescent="0.55000000000000004">
      <c r="A54" s="76"/>
      <c r="B54" s="76"/>
      <c r="C54" s="76" t="s">
        <v>1031</v>
      </c>
      <c r="D54" s="77"/>
      <c r="E54" s="77"/>
      <c r="F54" s="77"/>
      <c r="G54" s="77"/>
      <c r="H54" s="77"/>
      <c r="I54" s="77"/>
      <c r="J54" s="77"/>
      <c r="K54" s="77"/>
      <c r="L54" s="50" t="s">
        <v>994</v>
      </c>
      <c r="M54" s="104"/>
      <c r="N54" s="57"/>
      <c r="O54" s="105"/>
      <c r="P54" s="59"/>
      <c r="Q54" s="106"/>
      <c r="R54" s="61" t="str">
        <f t="shared" si="6"/>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5" outlineLevel="1" thickTop="1" thickBot="1" x14ac:dyDescent="0.55000000000000004">
      <c r="B55" t="s">
        <v>1014</v>
      </c>
      <c r="C55" s="113" t="s">
        <v>1197</v>
      </c>
      <c r="D55" s="112" t="s">
        <v>1015</v>
      </c>
      <c r="E55" s="52"/>
      <c r="F55" s="53" t="s">
        <v>984</v>
      </c>
      <c r="G55" s="53">
        <v>7</v>
      </c>
      <c r="H55" s="52"/>
      <c r="I55" s="52"/>
      <c r="J55" s="54"/>
      <c r="K55" s="54"/>
      <c r="L55" s="55" t="str">
        <f t="shared" ref="L55:L59" si="85">IF(C55="","",_xlfn.CONCAT("            { line: ","""",C55,", ",M55:AN55,""", sC: ","""",B55,"""},"))</f>
        <v xml:space="preserve">            { line: "María, ayúdanos,, (Sol,,14)(Si,7,250)", sC: "tc"},</v>
      </c>
      <c r="M55" s="56" t="str">
        <f t="shared" ref="M55:M59" si="86">IF(N55="","","(")</f>
        <v>(</v>
      </c>
      <c r="N55" s="57" t="str">
        <f t="shared" si="2"/>
        <v>Sol</v>
      </c>
      <c r="O55" s="58" t="str">
        <f t="shared" ref="O55:O59" si="87">IF(N55="","",",")</f>
        <v>,</v>
      </c>
      <c r="P55" s="59" t="str">
        <f t="shared" si="4"/>
        <v/>
      </c>
      <c r="Q55" s="60" t="str">
        <f t="shared" ref="Q55:Q59" si="88">IF(N55="","",",")</f>
        <v>,</v>
      </c>
      <c r="R55" s="61">
        <f t="shared" si="6"/>
        <v>14</v>
      </c>
      <c r="S55" s="56" t="str">
        <f t="shared" ref="S55:S59" si="89">IF(N55="","",")")</f>
        <v>)</v>
      </c>
      <c r="T55" s="62" t="str">
        <f t="shared" ref="T55:T59" si="90">IF(U55="","","(")</f>
        <v>(</v>
      </c>
      <c r="U55" s="63" t="str">
        <f t="shared" si="9"/>
        <v>Si</v>
      </c>
      <c r="V55" s="64" t="str">
        <f t="shared" ref="V55:V59" si="91">IF(U55="","",",")</f>
        <v>,</v>
      </c>
      <c r="W55" s="65">
        <f t="shared" si="11"/>
        <v>7</v>
      </c>
      <c r="X55" s="64" t="str">
        <f t="shared" ref="X55:X59" si="92">IF(U55="","",",")</f>
        <v>,</v>
      </c>
      <c r="Y55" s="64">
        <f t="shared" ref="Y55:Y59" si="93">IF(U55="","",250)</f>
        <v>250</v>
      </c>
      <c r="Z55" s="56" t="str">
        <f t="shared" ref="Z55:Z59" si="94">IF(U55="","",")")</f>
        <v>)</v>
      </c>
      <c r="AA55" s="66" t="str">
        <f t="shared" ref="AA55:AA59" si="95">IF(AB55="","","(")</f>
        <v/>
      </c>
      <c r="AB55" s="57" t="str">
        <f t="shared" si="16"/>
        <v/>
      </c>
      <c r="AC55" s="67" t="str">
        <f t="shared" ref="AC55:AC59" si="96">IF(AB55="","",",")</f>
        <v/>
      </c>
      <c r="AD55" s="59" t="str">
        <f t="shared" ref="AD55:AD59" si="97">IF(I55="","",I55)</f>
        <v/>
      </c>
      <c r="AE55" s="68" t="str">
        <f t="shared" ref="AE55:AE59" si="98">IF(AB55="","",",")</f>
        <v/>
      </c>
      <c r="AF55" s="61" t="str">
        <f t="shared" ref="AF55:AF59" si="99">IF(AB55="","",350)</f>
        <v/>
      </c>
      <c r="AG55" s="61" t="str">
        <f t="shared" ref="AG55:AG59" si="100">IF(AB55="","",")")</f>
        <v/>
      </c>
      <c r="AH55" s="69" t="str">
        <f t="shared" ref="AH55:AH59" si="101">IF(AI55="","","(")</f>
        <v/>
      </c>
      <c r="AI55" s="70" t="str">
        <f t="shared" si="23"/>
        <v/>
      </c>
      <c r="AJ55" s="64" t="str">
        <f t="shared" ref="AJ55:AJ59" si="102">IF(AI55="","",",")</f>
        <v/>
      </c>
      <c r="AK55" s="64" t="str">
        <f t="shared" ref="AK55:AK59" si="103">IF(K55="","",K55)</f>
        <v/>
      </c>
      <c r="AL55" s="64" t="str">
        <f t="shared" ref="AL55:AL59" si="104">IF(AI55="","",",")</f>
        <v/>
      </c>
      <c r="AM55" s="64" t="str">
        <f t="shared" ref="AM55:AM59" si="105">IF(AI55="","",450)</f>
        <v/>
      </c>
      <c r="AN55" s="64" t="str">
        <f t="shared" ref="AN55:AN59" si="106">IF(AI55="","",")")</f>
        <v/>
      </c>
    </row>
    <row r="56" spans="1:40" ht="24.5" outlineLevel="1" thickTop="1" thickBot="1" x14ac:dyDescent="0.55000000000000004">
      <c r="C56" s="113" t="s">
        <v>1198</v>
      </c>
      <c r="D56" s="112" t="s">
        <v>1013</v>
      </c>
      <c r="E56" s="52" t="s">
        <v>1012</v>
      </c>
      <c r="F56" s="53" t="s">
        <v>984</v>
      </c>
      <c r="G56" s="53">
        <v>7</v>
      </c>
      <c r="H56" s="52"/>
      <c r="I56" s="52"/>
      <c r="J56" s="54"/>
      <c r="K56" s="54"/>
      <c r="L56" s="55" t="str">
        <f t="shared" si="85"/>
        <v xml:space="preserve">            { line: "María, ayúdanos., (La,m,20)(Si,7,250)", sC: ""},</v>
      </c>
      <c r="M56" s="56" t="str">
        <f t="shared" si="86"/>
        <v>(</v>
      </c>
      <c r="N56" s="57" t="str">
        <f t="shared" si="2"/>
        <v>La</v>
      </c>
      <c r="O56" s="58" t="str">
        <f t="shared" si="87"/>
        <v>,</v>
      </c>
      <c r="P56" s="59" t="str">
        <f t="shared" si="4"/>
        <v>m</v>
      </c>
      <c r="Q56" s="60" t="str">
        <f t="shared" si="88"/>
        <v>,</v>
      </c>
      <c r="R56" s="61">
        <f t="shared" si="6"/>
        <v>20</v>
      </c>
      <c r="S56" s="56" t="str">
        <f t="shared" si="89"/>
        <v>)</v>
      </c>
      <c r="T56" s="62" t="str">
        <f t="shared" si="90"/>
        <v>(</v>
      </c>
      <c r="U56" s="63" t="str">
        <f t="shared" si="9"/>
        <v>Si</v>
      </c>
      <c r="V56" s="64" t="str">
        <f t="shared" si="91"/>
        <v>,</v>
      </c>
      <c r="W56" s="65">
        <f t="shared" si="11"/>
        <v>7</v>
      </c>
      <c r="X56" s="64" t="str">
        <f t="shared" si="92"/>
        <v>,</v>
      </c>
      <c r="Y56" s="64">
        <f t="shared" si="93"/>
        <v>250</v>
      </c>
      <c r="Z56" s="56" t="str">
        <f t="shared" si="94"/>
        <v>)</v>
      </c>
      <c r="AA56" s="66" t="str">
        <f t="shared" si="95"/>
        <v/>
      </c>
      <c r="AB56" s="57" t="str">
        <f t="shared" si="16"/>
        <v/>
      </c>
      <c r="AC56" s="67" t="str">
        <f t="shared" si="96"/>
        <v/>
      </c>
      <c r="AD56" s="59" t="str">
        <f t="shared" si="97"/>
        <v/>
      </c>
      <c r="AE56" s="68" t="str">
        <f t="shared" si="98"/>
        <v/>
      </c>
      <c r="AF56" s="61" t="str">
        <f t="shared" si="99"/>
        <v/>
      </c>
      <c r="AG56" s="61" t="str">
        <f t="shared" si="100"/>
        <v/>
      </c>
      <c r="AH56" s="69" t="str">
        <f t="shared" si="101"/>
        <v/>
      </c>
      <c r="AI56" s="70" t="str">
        <f t="shared" si="23"/>
        <v/>
      </c>
      <c r="AJ56" s="64" t="str">
        <f t="shared" si="102"/>
        <v/>
      </c>
      <c r="AK56" s="64" t="str">
        <f t="shared" si="103"/>
        <v/>
      </c>
      <c r="AL56" s="64" t="str">
        <f t="shared" si="104"/>
        <v/>
      </c>
      <c r="AM56" s="64" t="str">
        <f t="shared" si="105"/>
        <v/>
      </c>
      <c r="AN56" s="64" t="str">
        <f t="shared" si="106"/>
        <v/>
      </c>
    </row>
    <row r="57" spans="1:40" ht="24.5" outlineLevel="1" thickTop="1" thickBot="1" x14ac:dyDescent="0.55000000000000004">
      <c r="C57" s="113" t="s">
        <v>1199</v>
      </c>
      <c r="D57" s="112" t="s">
        <v>1013</v>
      </c>
      <c r="E57" s="52" t="s">
        <v>1012</v>
      </c>
      <c r="F57" s="53"/>
      <c r="G57" s="53"/>
      <c r="H57" s="52"/>
      <c r="I57" s="52"/>
      <c r="J57" s="54"/>
      <c r="K57" s="54"/>
      <c r="L57" s="55" t="str">
        <f t="shared" si="85"/>
        <v xml:space="preserve">            { line: "¡Virgen María!, (La,m,20)", sC: ""},</v>
      </c>
      <c r="M57" s="56" t="str">
        <f t="shared" si="86"/>
        <v>(</v>
      </c>
      <c r="N57" s="57" t="str">
        <f t="shared" si="2"/>
        <v>La</v>
      </c>
      <c r="O57" s="58" t="str">
        <f t="shared" si="87"/>
        <v>,</v>
      </c>
      <c r="P57" s="59" t="str">
        <f t="shared" si="4"/>
        <v>m</v>
      </c>
      <c r="Q57" s="60" t="str">
        <f t="shared" si="88"/>
        <v>,</v>
      </c>
      <c r="R57" s="61">
        <f t="shared" si="6"/>
        <v>20</v>
      </c>
      <c r="S57" s="56" t="str">
        <f t="shared" si="89"/>
        <v>)</v>
      </c>
      <c r="T57" s="62" t="str">
        <f t="shared" si="90"/>
        <v/>
      </c>
      <c r="U57" s="63" t="str">
        <f t="shared" si="9"/>
        <v/>
      </c>
      <c r="V57" s="64" t="str">
        <f t="shared" si="91"/>
        <v/>
      </c>
      <c r="W57" s="65" t="str">
        <f t="shared" si="11"/>
        <v/>
      </c>
      <c r="X57" s="64" t="str">
        <f t="shared" si="92"/>
        <v/>
      </c>
      <c r="Y57" s="64" t="str">
        <f t="shared" si="93"/>
        <v/>
      </c>
      <c r="Z57" s="56" t="str">
        <f t="shared" si="94"/>
        <v/>
      </c>
      <c r="AA57" s="66" t="str">
        <f t="shared" si="95"/>
        <v/>
      </c>
      <c r="AB57" s="57" t="str">
        <f t="shared" si="16"/>
        <v/>
      </c>
      <c r="AC57" s="67" t="str">
        <f t="shared" si="96"/>
        <v/>
      </c>
      <c r="AD57" s="59" t="str">
        <f t="shared" si="97"/>
        <v/>
      </c>
      <c r="AE57" s="68" t="str">
        <f t="shared" si="98"/>
        <v/>
      </c>
      <c r="AF57" s="61" t="str">
        <f t="shared" si="99"/>
        <v/>
      </c>
      <c r="AG57" s="61" t="str">
        <f t="shared" si="100"/>
        <v/>
      </c>
      <c r="AH57" s="69" t="str">
        <f t="shared" si="101"/>
        <v/>
      </c>
      <c r="AI57" s="70" t="str">
        <f t="shared" si="23"/>
        <v/>
      </c>
      <c r="AJ57" s="64" t="str">
        <f t="shared" si="102"/>
        <v/>
      </c>
      <c r="AK57" s="64" t="str">
        <f t="shared" si="103"/>
        <v/>
      </c>
      <c r="AL57" s="64" t="str">
        <f t="shared" si="104"/>
        <v/>
      </c>
      <c r="AM57" s="64" t="str">
        <f t="shared" si="105"/>
        <v/>
      </c>
      <c r="AN57" s="64" t="str">
        <f t="shared" si="106"/>
        <v/>
      </c>
    </row>
    <row r="58" spans="1:40" ht="24.5" outlineLevel="1" thickTop="1" thickBot="1" x14ac:dyDescent="0.55000000000000004">
      <c r="B58" t="s">
        <v>1203</v>
      </c>
      <c r="C58" s="113" t="s">
        <v>1200</v>
      </c>
      <c r="D58" s="112"/>
      <c r="E58" s="52"/>
      <c r="F58" s="53"/>
      <c r="G58" s="53"/>
      <c r="H58" s="52"/>
      <c r="I58" s="52"/>
      <c r="J58" s="54"/>
      <c r="K58" s="54"/>
      <c r="L58" s="55" t="str">
        <f t="shared" si="85"/>
        <v xml:space="preserve">            { line: "¡Ay ay aaay aaaaaaaaay!, ", sC: "melisma"},</v>
      </c>
      <c r="M58" s="56" t="str">
        <f t="shared" si="86"/>
        <v/>
      </c>
      <c r="N58" s="57" t="str">
        <f t="shared" si="2"/>
        <v/>
      </c>
      <c r="O58" s="58" t="str">
        <f t="shared" si="87"/>
        <v/>
      </c>
      <c r="P58" s="59" t="str">
        <f t="shared" si="4"/>
        <v/>
      </c>
      <c r="Q58" s="60" t="str">
        <f t="shared" si="88"/>
        <v/>
      </c>
      <c r="R58" s="61" t="str">
        <f t="shared" si="6"/>
        <v/>
      </c>
      <c r="S58" s="56" t="str">
        <f t="shared" si="89"/>
        <v/>
      </c>
      <c r="T58" s="62" t="str">
        <f t="shared" si="90"/>
        <v/>
      </c>
      <c r="U58" s="63" t="str">
        <f t="shared" si="9"/>
        <v/>
      </c>
      <c r="V58" s="64" t="str">
        <f t="shared" si="91"/>
        <v/>
      </c>
      <c r="W58" s="65" t="str">
        <f t="shared" si="11"/>
        <v/>
      </c>
      <c r="X58" s="64" t="str">
        <f t="shared" si="92"/>
        <v/>
      </c>
      <c r="Y58" s="64" t="str">
        <f t="shared" si="93"/>
        <v/>
      </c>
      <c r="Z58" s="56" t="str">
        <f t="shared" si="94"/>
        <v/>
      </c>
      <c r="AA58" s="66" t="str">
        <f t="shared" si="95"/>
        <v/>
      </c>
      <c r="AB58" s="57" t="str">
        <f t="shared" si="16"/>
        <v/>
      </c>
      <c r="AC58" s="67" t="str">
        <f t="shared" si="96"/>
        <v/>
      </c>
      <c r="AD58" s="59" t="str">
        <f t="shared" si="97"/>
        <v/>
      </c>
      <c r="AE58" s="68" t="str">
        <f t="shared" si="98"/>
        <v/>
      </c>
      <c r="AF58" s="61" t="str">
        <f t="shared" si="99"/>
        <v/>
      </c>
      <c r="AG58" s="61" t="str">
        <f t="shared" si="100"/>
        <v/>
      </c>
      <c r="AH58" s="69" t="str">
        <f t="shared" si="101"/>
        <v/>
      </c>
      <c r="AI58" s="70" t="str">
        <f t="shared" si="23"/>
        <v/>
      </c>
      <c r="AJ58" s="64" t="str">
        <f t="shared" si="102"/>
        <v/>
      </c>
      <c r="AK58" s="64" t="str">
        <f t="shared" si="103"/>
        <v/>
      </c>
      <c r="AL58" s="64" t="str">
        <f t="shared" si="104"/>
        <v/>
      </c>
      <c r="AM58" s="64" t="str">
        <f t="shared" si="105"/>
        <v/>
      </c>
      <c r="AN58" s="64" t="str">
        <f t="shared" si="106"/>
        <v/>
      </c>
    </row>
    <row r="59" spans="1:40" ht="24.5" outlineLevel="1" thickTop="1" thickBot="1" x14ac:dyDescent="0.55000000000000004">
      <c r="C59" s="113" t="s">
        <v>1201</v>
      </c>
      <c r="D59" s="112" t="s">
        <v>984</v>
      </c>
      <c r="E59" s="52">
        <v>7</v>
      </c>
      <c r="F59" s="53"/>
      <c r="G59" s="53"/>
      <c r="H59" s="52"/>
      <c r="I59" s="52"/>
      <c r="J59" s="54"/>
      <c r="K59" s="54"/>
      <c r="L59" s="78" t="str">
        <f t="shared" si="85"/>
        <v xml:space="preserve">            { line: "¡Ayúdanos!, (Si,7,20)", sC: ""},</v>
      </c>
      <c r="M59" s="56" t="str">
        <f t="shared" si="86"/>
        <v>(</v>
      </c>
      <c r="N59" s="57" t="str">
        <f t="shared" si="2"/>
        <v>Si</v>
      </c>
      <c r="O59" s="58" t="str">
        <f t="shared" si="87"/>
        <v>,</v>
      </c>
      <c r="P59" s="59">
        <f t="shared" si="4"/>
        <v>7</v>
      </c>
      <c r="Q59" s="60" t="str">
        <f t="shared" si="88"/>
        <v>,</v>
      </c>
      <c r="R59" s="61">
        <f t="shared" si="6"/>
        <v>20</v>
      </c>
      <c r="S59" s="56" t="str">
        <f t="shared" si="89"/>
        <v>)</v>
      </c>
      <c r="T59" s="62" t="str">
        <f t="shared" si="90"/>
        <v/>
      </c>
      <c r="U59" s="63" t="str">
        <f t="shared" si="9"/>
        <v/>
      </c>
      <c r="V59" s="64" t="str">
        <f t="shared" si="91"/>
        <v/>
      </c>
      <c r="W59" s="65" t="str">
        <f t="shared" si="11"/>
        <v/>
      </c>
      <c r="X59" s="64" t="str">
        <f t="shared" si="92"/>
        <v/>
      </c>
      <c r="Y59" s="64" t="str">
        <f t="shared" si="93"/>
        <v/>
      </c>
      <c r="Z59" s="56" t="str">
        <f t="shared" si="94"/>
        <v/>
      </c>
      <c r="AA59" s="66" t="str">
        <f t="shared" si="95"/>
        <v/>
      </c>
      <c r="AB59" s="57" t="str">
        <f t="shared" si="16"/>
        <v/>
      </c>
      <c r="AC59" s="67" t="str">
        <f t="shared" si="96"/>
        <v/>
      </c>
      <c r="AD59" s="59" t="str">
        <f t="shared" si="97"/>
        <v/>
      </c>
      <c r="AE59" s="68" t="str">
        <f t="shared" si="98"/>
        <v/>
      </c>
      <c r="AF59" s="61" t="str">
        <f t="shared" si="99"/>
        <v/>
      </c>
      <c r="AG59" s="61" t="str">
        <f t="shared" si="100"/>
        <v/>
      </c>
      <c r="AH59" s="69" t="str">
        <f t="shared" si="101"/>
        <v/>
      </c>
      <c r="AI59" s="70" t="str">
        <f t="shared" si="23"/>
        <v/>
      </c>
      <c r="AJ59" s="64" t="str">
        <f t="shared" si="102"/>
        <v/>
      </c>
      <c r="AK59" s="64" t="str">
        <f t="shared" si="103"/>
        <v/>
      </c>
      <c r="AL59" s="64" t="str">
        <f t="shared" si="104"/>
        <v/>
      </c>
      <c r="AM59" s="64" t="str">
        <f t="shared" si="105"/>
        <v/>
      </c>
      <c r="AN59" s="64" t="str">
        <f t="shared" si="106"/>
        <v/>
      </c>
    </row>
    <row r="60" spans="1:40" ht="26.5" outlineLevel="1" thickTop="1" thickBot="1" x14ac:dyDescent="0.55000000000000004">
      <c r="A60" s="73"/>
      <c r="B60" s="73"/>
      <c r="C60" s="73"/>
      <c r="D60" s="74"/>
      <c r="E60" s="74"/>
      <c r="F60" s="74"/>
      <c r="G60" s="74"/>
      <c r="H60" s="74"/>
      <c r="I60" s="74"/>
      <c r="J60" s="74"/>
      <c r="K60" s="74"/>
      <c r="L60" s="75" t="s">
        <v>993</v>
      </c>
      <c r="M60" s="56"/>
      <c r="N60" s="57"/>
      <c r="O60" s="58"/>
      <c r="P60" s="59"/>
      <c r="Q60" s="60"/>
      <c r="R60" s="61" t="str">
        <f t="shared" ref="R60:R71" si="107">IF(N60="Do",10,IF(N60="Re",22,IF(N60="Mi",20,IF(N60="Fa",20,IF(N60="Sol",14,IF(N60="La",20,IF(N60="Si",20,IF(N60="Do#",14,IF(N60="Fa#",15,IF(N60="Sol#",20,IF(N60="Si♭",17,"")))))))))))</f>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outlineLevel="1" thickTop="1" thickBot="1" x14ac:dyDescent="0.55000000000000004">
      <c r="C61" s="79" t="s">
        <v>995</v>
      </c>
      <c r="D61" s="80"/>
      <c r="E61" s="80"/>
      <c r="F61" s="80"/>
      <c r="G61" s="80"/>
      <c r="H61" s="80"/>
      <c r="I61" s="80"/>
      <c r="J61" s="80"/>
      <c r="K61" s="80"/>
      <c r="L61" s="81" t="s">
        <v>996</v>
      </c>
      <c r="M61" s="56" t="str">
        <f t="shared" ref="M61:M65" si="108">IF(N61="","","(")</f>
        <v/>
      </c>
      <c r="N61" s="57" t="str">
        <f t="shared" ref="N61:N65" si="109">IF(D61="","",D61)</f>
        <v/>
      </c>
      <c r="O61" s="58" t="str">
        <f t="shared" ref="O61:O65" si="110">IF(N61="","",",")</f>
        <v/>
      </c>
      <c r="P61" s="59" t="str">
        <f t="shared" ref="P61:P65" si="111">IF(E61="","",E61)</f>
        <v/>
      </c>
      <c r="Q61" s="60" t="str">
        <f t="shared" ref="Q61:Q65" si="112">IF(N61="","",",")</f>
        <v/>
      </c>
      <c r="R61" s="61" t="str">
        <f t="shared" si="107"/>
        <v/>
      </c>
      <c r="S61" s="56" t="str">
        <f t="shared" ref="S61:S65" si="113">IF(N61="","",")")</f>
        <v/>
      </c>
      <c r="T61" s="62" t="str">
        <f t="shared" ref="T61:T65" si="114">IF(U61="","","(")</f>
        <v/>
      </c>
      <c r="U61" s="63" t="str">
        <f t="shared" ref="U61:U65" si="115">IF(F61="","",F61)</f>
        <v/>
      </c>
      <c r="V61" s="64" t="str">
        <f t="shared" ref="V61:V65" si="116">IF(U61="","",",")</f>
        <v/>
      </c>
      <c r="W61" s="65" t="str">
        <f t="shared" ref="W61:W65" si="117">IF(G61="","",G61)</f>
        <v/>
      </c>
      <c r="X61" s="64" t="str">
        <f t="shared" ref="X61:X65" si="118">IF(U61="","",",")</f>
        <v/>
      </c>
      <c r="Y61" s="64" t="str">
        <f t="shared" ref="Y61:Y65" si="119">IF(U61="","",250)</f>
        <v/>
      </c>
      <c r="Z61" s="56" t="str">
        <f t="shared" ref="Z61:Z65" si="120">IF(U61="","",")")</f>
        <v/>
      </c>
      <c r="AA61" s="66" t="str">
        <f t="shared" ref="AA61:AA65" si="121">IF(AB61="","","(")</f>
        <v/>
      </c>
      <c r="AB61" s="57" t="str">
        <f t="shared" ref="AB61:AB65" si="122">IF(H61="","",H61)</f>
        <v/>
      </c>
      <c r="AC61" s="67" t="str">
        <f t="shared" ref="AC61:AC65" si="123">IF(AB61="","",",")</f>
        <v/>
      </c>
      <c r="AD61" s="59" t="str">
        <f t="shared" ref="AD61:AD65" si="124">IF(I61="","",I61)</f>
        <v/>
      </c>
      <c r="AE61" s="68" t="str">
        <f t="shared" ref="AE61:AE65" si="125">IF(AB61="","",",")</f>
        <v/>
      </c>
      <c r="AF61" s="61" t="str">
        <f t="shared" ref="AF61:AF65" si="126">IF(AB61="","",350)</f>
        <v/>
      </c>
      <c r="AG61" s="61" t="str">
        <f t="shared" ref="AG61:AG65" si="127">IF(AB61="","",")")</f>
        <v/>
      </c>
      <c r="AH61" s="69" t="str">
        <f t="shared" ref="AH61:AH65" si="128">IF(AI61="","","(")</f>
        <v/>
      </c>
      <c r="AI61" s="70" t="str">
        <f t="shared" ref="AI61:AI65" si="129">IF(J61="","",J61)</f>
        <v/>
      </c>
      <c r="AJ61" s="64" t="str">
        <f t="shared" ref="AJ61:AJ65" si="130">IF(AI61="","",",")</f>
        <v/>
      </c>
      <c r="AK61" s="64" t="str">
        <f t="shared" ref="AK61:AK65" si="131">IF(K61="","",K61)</f>
        <v/>
      </c>
      <c r="AL61" s="64" t="str">
        <f t="shared" ref="AL61:AL65" si="132">IF(AI61="","",",")</f>
        <v/>
      </c>
      <c r="AM61" s="64" t="str">
        <f t="shared" ref="AM61:AM65" si="133">IF(AI61="","",450)</f>
        <v/>
      </c>
      <c r="AN61" s="64" t="str">
        <f t="shared" ref="AN61:AN65" si="134">IF(AI61="","",")")</f>
        <v/>
      </c>
    </row>
    <row r="62" spans="1:40" ht="24.5" outlineLevel="1" thickTop="1" thickBot="1" x14ac:dyDescent="0.55000000000000004">
      <c r="B62" t="s">
        <v>997</v>
      </c>
      <c r="C62" s="82" t="s">
        <v>1190</v>
      </c>
      <c r="D62" s="83" t="s">
        <v>1011</v>
      </c>
      <c r="E62" s="83" t="s">
        <v>1012</v>
      </c>
      <c r="F62" s="83"/>
      <c r="G62" s="83"/>
      <c r="H62" s="83"/>
      <c r="I62" s="83"/>
      <c r="J62" s="83"/>
      <c r="K62" s="83"/>
      <c r="L62" s="84" t="str">
        <f>IF(C62="","",_xlfn.CONCAT("       triggerLine: ","""",C62,", ",M62:AN62,""", sC: ","""",B62,""", lines: ["))</f>
        <v xml:space="preserve">       triggerLine: "SANTA, SANTA MARÍA,, (Mi,m,20)", sC: "ta as", lines: [</v>
      </c>
      <c r="M62" s="56" t="str">
        <f t="shared" si="108"/>
        <v>(</v>
      </c>
      <c r="N62" s="57" t="str">
        <f t="shared" si="109"/>
        <v>Mi</v>
      </c>
      <c r="O62" s="58" t="str">
        <f t="shared" si="110"/>
        <v>,</v>
      </c>
      <c r="P62" s="59" t="str">
        <f t="shared" si="111"/>
        <v>m</v>
      </c>
      <c r="Q62" s="60" t="str">
        <f t="shared" si="112"/>
        <v>,</v>
      </c>
      <c r="R62" s="61">
        <f t="shared" si="107"/>
        <v>20</v>
      </c>
      <c r="S62" s="56" t="str">
        <f t="shared" si="113"/>
        <v>)</v>
      </c>
      <c r="T62" s="62" t="str">
        <f t="shared" si="114"/>
        <v/>
      </c>
      <c r="U62" s="63" t="str">
        <f t="shared" si="115"/>
        <v/>
      </c>
      <c r="V62" s="64" t="str">
        <f t="shared" si="116"/>
        <v/>
      </c>
      <c r="W62" s="65" t="str">
        <f t="shared" si="117"/>
        <v/>
      </c>
      <c r="X62" s="64" t="str">
        <f t="shared" si="118"/>
        <v/>
      </c>
      <c r="Y62" s="64" t="str">
        <f t="shared" si="119"/>
        <v/>
      </c>
      <c r="Z62" s="56" t="str">
        <f t="shared" si="120"/>
        <v/>
      </c>
      <c r="AA62" s="66" t="str">
        <f t="shared" si="121"/>
        <v/>
      </c>
      <c r="AB62" s="57" t="str">
        <f t="shared" si="122"/>
        <v/>
      </c>
      <c r="AC62" s="67" t="str">
        <f t="shared" si="123"/>
        <v/>
      </c>
      <c r="AD62" s="59" t="str">
        <f t="shared" si="124"/>
        <v/>
      </c>
      <c r="AE62" s="68" t="str">
        <f t="shared" si="125"/>
        <v/>
      </c>
      <c r="AF62" s="61" t="str">
        <f t="shared" si="126"/>
        <v/>
      </c>
      <c r="AG62" s="61" t="str">
        <f t="shared" si="127"/>
        <v/>
      </c>
      <c r="AH62" s="69" t="str">
        <f t="shared" si="128"/>
        <v/>
      </c>
      <c r="AI62" s="70" t="str">
        <f t="shared" si="129"/>
        <v/>
      </c>
      <c r="AJ62" s="64" t="str">
        <f t="shared" si="130"/>
        <v/>
      </c>
      <c r="AK62" s="64" t="str">
        <f t="shared" si="131"/>
        <v/>
      </c>
      <c r="AL62" s="64" t="str">
        <f t="shared" si="132"/>
        <v/>
      </c>
      <c r="AM62" s="64" t="str">
        <f t="shared" si="133"/>
        <v/>
      </c>
      <c r="AN62" s="64" t="str">
        <f t="shared" si="134"/>
        <v/>
      </c>
    </row>
    <row r="63" spans="1:40" ht="24.5" outlineLevel="1" thickTop="1" thickBot="1" x14ac:dyDescent="0.55000000000000004">
      <c r="B63" t="s">
        <v>1144</v>
      </c>
      <c r="C63" s="85" t="s">
        <v>1191</v>
      </c>
      <c r="D63" s="86"/>
      <c r="E63" s="86"/>
      <c r="F63" s="86"/>
      <c r="G63" s="86"/>
      <c r="H63" s="87"/>
      <c r="I63" s="87"/>
      <c r="J63" s="87"/>
      <c r="K63" s="87"/>
      <c r="L63" s="88" t="str">
        <f>IF(C63="","",_xlfn.CONCAT("            { line: ","""",C63,", ",M63:AN63,""", sC: ","""",B63,"""},"))</f>
        <v xml:space="preserve">            { line: "MADRE, MADRE DE DIOS,, ", sC: "as r1"},</v>
      </c>
      <c r="M63" s="56" t="str">
        <f t="shared" si="108"/>
        <v/>
      </c>
      <c r="N63" s="57" t="str">
        <f t="shared" si="109"/>
        <v/>
      </c>
      <c r="O63" s="58" t="str">
        <f t="shared" si="110"/>
        <v/>
      </c>
      <c r="P63" s="59" t="str">
        <f t="shared" si="111"/>
        <v/>
      </c>
      <c r="Q63" s="60" t="str">
        <f t="shared" si="112"/>
        <v/>
      </c>
      <c r="R63" s="61" t="str">
        <f t="shared" si="107"/>
        <v/>
      </c>
      <c r="S63" s="56" t="str">
        <f t="shared" si="113"/>
        <v/>
      </c>
      <c r="T63" s="62" t="str">
        <f t="shared" si="114"/>
        <v/>
      </c>
      <c r="U63" s="63" t="str">
        <f t="shared" si="115"/>
        <v/>
      </c>
      <c r="V63" s="64" t="str">
        <f t="shared" si="116"/>
        <v/>
      </c>
      <c r="W63" s="65" t="str">
        <f t="shared" si="117"/>
        <v/>
      </c>
      <c r="X63" s="64" t="str">
        <f t="shared" si="118"/>
        <v/>
      </c>
      <c r="Y63" s="64" t="str">
        <f t="shared" si="119"/>
        <v/>
      </c>
      <c r="Z63" s="56" t="str">
        <f t="shared" si="120"/>
        <v/>
      </c>
      <c r="AA63" s="66" t="str">
        <f t="shared" si="121"/>
        <v/>
      </c>
      <c r="AB63" s="57" t="str">
        <f t="shared" si="122"/>
        <v/>
      </c>
      <c r="AC63" s="67" t="str">
        <f t="shared" si="123"/>
        <v/>
      </c>
      <c r="AD63" s="59" t="str">
        <f t="shared" si="124"/>
        <v/>
      </c>
      <c r="AE63" s="68" t="str">
        <f t="shared" si="125"/>
        <v/>
      </c>
      <c r="AF63" s="61" t="str">
        <f t="shared" si="126"/>
        <v/>
      </c>
      <c r="AG63" s="61" t="str">
        <f t="shared" si="127"/>
        <v/>
      </c>
      <c r="AH63" s="69" t="str">
        <f t="shared" si="128"/>
        <v/>
      </c>
      <c r="AI63" s="70" t="str">
        <f t="shared" si="129"/>
        <v/>
      </c>
      <c r="AJ63" s="64" t="str">
        <f t="shared" si="130"/>
        <v/>
      </c>
      <c r="AK63" s="64" t="str">
        <f t="shared" si="131"/>
        <v/>
      </c>
      <c r="AL63" s="64" t="str">
        <f t="shared" si="132"/>
        <v/>
      </c>
      <c r="AM63" s="64" t="str">
        <f t="shared" si="133"/>
        <v/>
      </c>
      <c r="AN63" s="64" t="str">
        <f t="shared" si="134"/>
        <v/>
      </c>
    </row>
    <row r="64" spans="1:40" ht="24.5" outlineLevel="1" thickTop="1" thickBot="1" x14ac:dyDescent="0.55000000000000004">
      <c r="B64" t="s">
        <v>999</v>
      </c>
      <c r="C64" s="85" t="s">
        <v>1192</v>
      </c>
      <c r="D64" s="89" t="s">
        <v>1030</v>
      </c>
      <c r="E64" s="89"/>
      <c r="F64" s="89" t="s">
        <v>984</v>
      </c>
      <c r="G64" s="89">
        <v>7</v>
      </c>
      <c r="H64" s="90"/>
      <c r="I64" s="90"/>
      <c r="J64" s="90"/>
      <c r="K64" s="90"/>
      <c r="L64" s="88" t="str">
        <f>IF(C64="","",_xlfn.CONCAT("            { line: ","""",C64,", ",M64:AN64,""", sC: ","""",B64,"""},"))</f>
        <v xml:space="preserve">            { line: "RUEGA, RUEGA POR NOSOTROS, (Do,,10)(Si,7,250)", sC: "as"},</v>
      </c>
      <c r="M64" s="56" t="str">
        <f t="shared" si="108"/>
        <v>(</v>
      </c>
      <c r="N64" s="57" t="str">
        <f t="shared" si="109"/>
        <v>Do</v>
      </c>
      <c r="O64" s="58" t="str">
        <f t="shared" si="110"/>
        <v>,</v>
      </c>
      <c r="P64" s="59" t="str">
        <f t="shared" si="111"/>
        <v/>
      </c>
      <c r="Q64" s="60" t="str">
        <f t="shared" si="112"/>
        <v>,</v>
      </c>
      <c r="R64" s="61">
        <f t="shared" si="107"/>
        <v>10</v>
      </c>
      <c r="S64" s="56" t="str">
        <f t="shared" si="113"/>
        <v>)</v>
      </c>
      <c r="T64" s="62" t="str">
        <f t="shared" si="114"/>
        <v>(</v>
      </c>
      <c r="U64" s="63" t="str">
        <f t="shared" si="115"/>
        <v>Si</v>
      </c>
      <c r="V64" s="64" t="str">
        <f t="shared" si="116"/>
        <v>,</v>
      </c>
      <c r="W64" s="65">
        <f t="shared" si="117"/>
        <v>7</v>
      </c>
      <c r="X64" s="64" t="str">
        <f t="shared" si="118"/>
        <v>,</v>
      </c>
      <c r="Y64" s="64">
        <f t="shared" si="119"/>
        <v>250</v>
      </c>
      <c r="Z64" s="56" t="str">
        <f t="shared" si="120"/>
        <v>)</v>
      </c>
      <c r="AA64" s="66" t="str">
        <f t="shared" si="121"/>
        <v/>
      </c>
      <c r="AB64" s="57" t="str">
        <f t="shared" si="122"/>
        <v/>
      </c>
      <c r="AC64" s="67" t="str">
        <f t="shared" si="123"/>
        <v/>
      </c>
      <c r="AD64" s="59" t="str">
        <f t="shared" si="124"/>
        <v/>
      </c>
      <c r="AE64" s="68" t="str">
        <f t="shared" si="125"/>
        <v/>
      </c>
      <c r="AF64" s="61" t="str">
        <f t="shared" si="126"/>
        <v/>
      </c>
      <c r="AG64" s="61" t="str">
        <f t="shared" si="127"/>
        <v/>
      </c>
      <c r="AH64" s="69" t="str">
        <f t="shared" si="128"/>
        <v/>
      </c>
      <c r="AI64" s="70" t="str">
        <f t="shared" si="129"/>
        <v/>
      </c>
      <c r="AJ64" s="64" t="str">
        <f t="shared" si="130"/>
        <v/>
      </c>
      <c r="AK64" s="64" t="str">
        <f t="shared" si="131"/>
        <v/>
      </c>
      <c r="AL64" s="64" t="str">
        <f t="shared" si="132"/>
        <v/>
      </c>
      <c r="AM64" s="64" t="str">
        <f t="shared" si="133"/>
        <v/>
      </c>
      <c r="AN64" s="64" t="str">
        <f t="shared" si="134"/>
        <v/>
      </c>
    </row>
    <row r="65" spans="1:40" ht="24.5" outlineLevel="1" thickTop="1" thickBot="1" x14ac:dyDescent="0.55000000000000004">
      <c r="B65" t="s">
        <v>999</v>
      </c>
      <c r="C65" s="93" t="s">
        <v>1193</v>
      </c>
      <c r="D65" s="83" t="s">
        <v>1030</v>
      </c>
      <c r="E65" s="83"/>
      <c r="F65" s="83" t="s">
        <v>984</v>
      </c>
      <c r="G65" s="83">
        <v>7</v>
      </c>
      <c r="H65" s="83"/>
      <c r="I65" s="83"/>
      <c r="J65" s="83"/>
      <c r="K65" s="83"/>
      <c r="L65" s="94" t="str">
        <f>IF(C65="","",_xlfn.CONCAT("            { line: ","""",C65,", ",M65:AN65,""", sC: ","""",B65,"""},  ]},"))</f>
        <v xml:space="preserve">            { line: "QUE SOMOS, QUE SOMOS PECADORES., (Do,,10)(Si,7,250)", sC: "as"},  ]},</v>
      </c>
      <c r="M65" s="56" t="str">
        <f t="shared" si="108"/>
        <v>(</v>
      </c>
      <c r="N65" s="57" t="str">
        <f t="shared" si="109"/>
        <v>Do</v>
      </c>
      <c r="O65" s="58" t="str">
        <f t="shared" si="110"/>
        <v>,</v>
      </c>
      <c r="P65" s="59" t="str">
        <f t="shared" si="111"/>
        <v/>
      </c>
      <c r="Q65" s="60" t="str">
        <f t="shared" si="112"/>
        <v>,</v>
      </c>
      <c r="R65" s="61">
        <f t="shared" si="107"/>
        <v>10</v>
      </c>
      <c r="S65" s="56" t="str">
        <f t="shared" si="113"/>
        <v>)</v>
      </c>
      <c r="T65" s="62" t="str">
        <f t="shared" si="114"/>
        <v>(</v>
      </c>
      <c r="U65" s="63" t="str">
        <f t="shared" si="115"/>
        <v>Si</v>
      </c>
      <c r="V65" s="64" t="str">
        <f t="shared" si="116"/>
        <v>,</v>
      </c>
      <c r="W65" s="65">
        <f t="shared" si="117"/>
        <v>7</v>
      </c>
      <c r="X65" s="64" t="str">
        <f t="shared" si="118"/>
        <v>,</v>
      </c>
      <c r="Y65" s="64">
        <f t="shared" si="119"/>
        <v>250</v>
      </c>
      <c r="Z65" s="56" t="str">
        <f t="shared" si="120"/>
        <v>)</v>
      </c>
      <c r="AA65" s="66" t="str">
        <f t="shared" si="121"/>
        <v/>
      </c>
      <c r="AB65" s="57" t="str">
        <f t="shared" si="122"/>
        <v/>
      </c>
      <c r="AC65" s="67" t="str">
        <f t="shared" si="123"/>
        <v/>
      </c>
      <c r="AD65" s="59" t="str">
        <f t="shared" si="124"/>
        <v/>
      </c>
      <c r="AE65" s="68" t="str">
        <f t="shared" si="125"/>
        <v/>
      </c>
      <c r="AF65" s="61" t="str">
        <f t="shared" si="126"/>
        <v/>
      </c>
      <c r="AG65" s="61" t="str">
        <f t="shared" si="127"/>
        <v/>
      </c>
      <c r="AH65" s="69" t="str">
        <f t="shared" si="128"/>
        <v/>
      </c>
      <c r="AI65" s="70" t="str">
        <f t="shared" si="129"/>
        <v/>
      </c>
      <c r="AJ65" s="64" t="str">
        <f t="shared" si="130"/>
        <v/>
      </c>
      <c r="AK65" s="64" t="str">
        <f t="shared" si="131"/>
        <v/>
      </c>
      <c r="AL65" s="64" t="str">
        <f t="shared" si="132"/>
        <v/>
      </c>
      <c r="AM65" s="64" t="str">
        <f t="shared" si="133"/>
        <v/>
      </c>
      <c r="AN65" s="64" t="str">
        <f t="shared" si="134"/>
        <v/>
      </c>
    </row>
    <row r="66" spans="1:40" ht="26.5" outlineLevel="1" thickTop="1" thickBot="1" x14ac:dyDescent="0.55000000000000004">
      <c r="A66" s="73"/>
      <c r="B66" s="73"/>
      <c r="C66" s="73"/>
      <c r="D66" s="74"/>
      <c r="E66" s="74"/>
      <c r="F66" s="74"/>
      <c r="G66" s="74"/>
      <c r="H66" s="74"/>
      <c r="I66" s="74"/>
      <c r="J66" s="74"/>
      <c r="K66" s="74"/>
      <c r="L66" s="75" t="s">
        <v>993</v>
      </c>
      <c r="M66" s="56"/>
      <c r="N66" s="57"/>
      <c r="O66" s="58"/>
      <c r="P66" s="59"/>
      <c r="Q66" s="60"/>
      <c r="R66" s="61" t="str">
        <f t="shared" si="107"/>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4.5" outlineLevel="1" thickTop="1" thickBot="1" x14ac:dyDescent="0.55000000000000004">
      <c r="C67" s="79" t="s">
        <v>995</v>
      </c>
      <c r="D67" s="80"/>
      <c r="E67" s="80"/>
      <c r="F67" s="80"/>
      <c r="G67" s="80"/>
      <c r="H67" s="80"/>
      <c r="I67" s="80"/>
      <c r="J67" s="80"/>
      <c r="K67" s="80"/>
      <c r="L67" s="81" t="s">
        <v>996</v>
      </c>
      <c r="M67" s="56" t="str">
        <f t="shared" ref="M67:M71" si="135">IF(N67="","","(")</f>
        <v/>
      </c>
      <c r="N67" s="57" t="str">
        <f t="shared" ref="N67:N71" si="136">IF(D67="","",D67)</f>
        <v/>
      </c>
      <c r="O67" s="58" t="str">
        <f t="shared" ref="O67:O71" si="137">IF(N67="","",",")</f>
        <v/>
      </c>
      <c r="P67" s="59" t="str">
        <f t="shared" ref="P67:P71" si="138">IF(E67="","",E67)</f>
        <v/>
      </c>
      <c r="Q67" s="60" t="str">
        <f t="shared" ref="Q67:Q71" si="139">IF(N67="","",",")</f>
        <v/>
      </c>
      <c r="R67" s="61" t="str">
        <f t="shared" si="107"/>
        <v/>
      </c>
      <c r="S67" s="56" t="str">
        <f t="shared" ref="S67:S71" si="140">IF(N67="","",")")</f>
        <v/>
      </c>
      <c r="T67" s="62" t="str">
        <f t="shared" ref="T67:T71" si="141">IF(U67="","","(")</f>
        <v/>
      </c>
      <c r="U67" s="63" t="str">
        <f t="shared" ref="U67:U71" si="142">IF(F67="","",F67)</f>
        <v/>
      </c>
      <c r="V67" s="64" t="str">
        <f t="shared" ref="V67:V71" si="143">IF(U67="","",",")</f>
        <v/>
      </c>
      <c r="W67" s="65" t="str">
        <f t="shared" ref="W67:W71" si="144">IF(G67="","",G67)</f>
        <v/>
      </c>
      <c r="X67" s="64" t="str">
        <f t="shared" ref="X67:X71" si="145">IF(U67="","",",")</f>
        <v/>
      </c>
      <c r="Y67" s="64" t="str">
        <f t="shared" ref="Y67:Y71" si="146">IF(U67="","",250)</f>
        <v/>
      </c>
      <c r="Z67" s="56" t="str">
        <f t="shared" ref="Z67:Z71" si="147">IF(U67="","",")")</f>
        <v/>
      </c>
      <c r="AA67" s="66" t="str">
        <f t="shared" ref="AA67:AA71" si="148">IF(AB67="","","(")</f>
        <v/>
      </c>
      <c r="AB67" s="57" t="str">
        <f t="shared" ref="AB67:AB71" si="149">IF(H67="","",H67)</f>
        <v/>
      </c>
      <c r="AC67" s="67" t="str">
        <f t="shared" ref="AC67:AC71" si="150">IF(AB67="","",",")</f>
        <v/>
      </c>
      <c r="AD67" s="59" t="str">
        <f t="shared" ref="AD67:AD71" si="151">IF(I67="","",I67)</f>
        <v/>
      </c>
      <c r="AE67" s="68" t="str">
        <f t="shared" ref="AE67:AE71" si="152">IF(AB67="","",",")</f>
        <v/>
      </c>
      <c r="AF67" s="61" t="str">
        <f t="shared" ref="AF67:AF71" si="153">IF(AB67="","",350)</f>
        <v/>
      </c>
      <c r="AG67" s="61" t="str">
        <f t="shared" ref="AG67:AG71" si="154">IF(AB67="","",")")</f>
        <v/>
      </c>
      <c r="AH67" s="69" t="str">
        <f t="shared" ref="AH67:AH71" si="155">IF(AI67="","","(")</f>
        <v/>
      </c>
      <c r="AI67" s="70" t="str">
        <f t="shared" ref="AI67:AI71" si="156">IF(J67="","",J67)</f>
        <v/>
      </c>
      <c r="AJ67" s="64" t="str">
        <f t="shared" ref="AJ67:AJ71" si="157">IF(AI67="","",",")</f>
        <v/>
      </c>
      <c r="AK67" s="64" t="str">
        <f t="shared" ref="AK67:AK71" si="158">IF(K67="","",K67)</f>
        <v/>
      </c>
      <c r="AL67" s="64" t="str">
        <f t="shared" ref="AL67:AL71" si="159">IF(AI67="","",",")</f>
        <v/>
      </c>
      <c r="AM67" s="64" t="str">
        <f t="shared" ref="AM67:AM71" si="160">IF(AI67="","",450)</f>
        <v/>
      </c>
      <c r="AN67" s="64" t="str">
        <f t="shared" ref="AN67:AN71" si="161">IF(AI67="","",")")</f>
        <v/>
      </c>
    </row>
    <row r="68" spans="1:40" ht="24.5" outlineLevel="1" thickTop="1" thickBot="1" x14ac:dyDescent="0.55000000000000004">
      <c r="B68" t="s">
        <v>997</v>
      </c>
      <c r="C68" s="82" t="s">
        <v>1202</v>
      </c>
      <c r="D68" s="83" t="s">
        <v>1011</v>
      </c>
      <c r="E68" s="83" t="s">
        <v>1012</v>
      </c>
      <c r="F68" s="83" t="s">
        <v>984</v>
      </c>
      <c r="G68" s="83">
        <v>7</v>
      </c>
      <c r="H68" s="83" t="s">
        <v>1011</v>
      </c>
      <c r="I68" s="83" t="s">
        <v>1012</v>
      </c>
      <c r="J68" s="83"/>
      <c r="K68" s="83"/>
      <c r="L68" s="84" t="str">
        <f>IF(C68="","",_xlfn.CONCAT("       triggerLine: ","""",C68,", ",M68:AN68,""", sC: ","""",B68,""", lines: ["))</f>
        <v xml:space="preserve">       triggerLine: "SHLOM LEJ MARIAM..., (Mi,m,20)(Si,7,250)(Mi,m,350)", sC: "ta as", lines: [</v>
      </c>
      <c r="M68" s="56" t="str">
        <f t="shared" si="135"/>
        <v>(</v>
      </c>
      <c r="N68" s="57" t="str">
        <f t="shared" si="136"/>
        <v>Mi</v>
      </c>
      <c r="O68" s="58" t="str">
        <f t="shared" si="137"/>
        <v>,</v>
      </c>
      <c r="P68" s="59" t="str">
        <f t="shared" si="138"/>
        <v>m</v>
      </c>
      <c r="Q68" s="60" t="str">
        <f t="shared" si="139"/>
        <v>,</v>
      </c>
      <c r="R68" s="61">
        <f t="shared" si="107"/>
        <v>20</v>
      </c>
      <c r="S68" s="56" t="str">
        <f t="shared" si="140"/>
        <v>)</v>
      </c>
      <c r="T68" s="62" t="str">
        <f t="shared" si="141"/>
        <v>(</v>
      </c>
      <c r="U68" s="63" t="str">
        <f t="shared" si="142"/>
        <v>Si</v>
      </c>
      <c r="V68" s="64" t="str">
        <f t="shared" si="143"/>
        <v>,</v>
      </c>
      <c r="W68" s="65">
        <f t="shared" si="144"/>
        <v>7</v>
      </c>
      <c r="X68" s="64" t="str">
        <f t="shared" si="145"/>
        <v>,</v>
      </c>
      <c r="Y68" s="64">
        <f t="shared" si="146"/>
        <v>250</v>
      </c>
      <c r="Z68" s="56" t="str">
        <f t="shared" si="147"/>
        <v>)</v>
      </c>
      <c r="AA68" s="66" t="str">
        <f t="shared" si="148"/>
        <v>(</v>
      </c>
      <c r="AB68" s="57" t="str">
        <f t="shared" si="149"/>
        <v>Mi</v>
      </c>
      <c r="AC68" s="67" t="str">
        <f t="shared" si="150"/>
        <v>,</v>
      </c>
      <c r="AD68" s="59" t="str">
        <f t="shared" si="151"/>
        <v>m</v>
      </c>
      <c r="AE68" s="68" t="str">
        <f t="shared" si="152"/>
        <v>,</v>
      </c>
      <c r="AF68" s="61">
        <f t="shared" si="153"/>
        <v>350</v>
      </c>
      <c r="AG68" s="61" t="str">
        <f t="shared" si="154"/>
        <v>)</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4.5" outlineLevel="1" thickTop="1" thickBot="1" x14ac:dyDescent="0.55000000000000004">
      <c r="B69" t="s">
        <v>1144</v>
      </c>
      <c r="C69" s="85" t="s">
        <v>1183</v>
      </c>
      <c r="D69" s="86" t="s">
        <v>984</v>
      </c>
      <c r="E69" s="86">
        <v>7</v>
      </c>
      <c r="F69" s="86" t="s">
        <v>1011</v>
      </c>
      <c r="G69" s="86" t="s">
        <v>1012</v>
      </c>
      <c r="H69" s="87"/>
      <c r="I69" s="87"/>
      <c r="J69" s="87"/>
      <c r="K69" s="87"/>
      <c r="L69" s="88" t="str">
        <f>IF(C69="","",_xlfn.CONCAT("            { line: ","""",C69,", ",M69:AN69,""", sC: ","""",B69,"""},"))</f>
        <v xml:space="preserve">            { line: "MALIATH TAi BUTHA., (Si,7,20)(Mi,m,250)", sC: "as r1"},</v>
      </c>
      <c r="M69" s="56" t="str">
        <f t="shared" si="135"/>
        <v>(</v>
      </c>
      <c r="N69" s="57" t="str">
        <f t="shared" si="136"/>
        <v>Si</v>
      </c>
      <c r="O69" s="58" t="str">
        <f t="shared" si="137"/>
        <v>,</v>
      </c>
      <c r="P69" s="59">
        <f t="shared" si="138"/>
        <v>7</v>
      </c>
      <c r="Q69" s="60" t="str">
        <f t="shared" si="139"/>
        <v>,</v>
      </c>
      <c r="R69" s="61">
        <f t="shared" si="107"/>
        <v>20</v>
      </c>
      <c r="S69" s="56" t="str">
        <f t="shared" si="140"/>
        <v>)</v>
      </c>
      <c r="T69" s="62" t="str">
        <f t="shared" si="141"/>
        <v>(</v>
      </c>
      <c r="U69" s="63" t="str">
        <f t="shared" si="142"/>
        <v>Mi</v>
      </c>
      <c r="V69" s="64" t="str">
        <f t="shared" si="143"/>
        <v>,</v>
      </c>
      <c r="W69" s="65" t="str">
        <f t="shared" si="144"/>
        <v>m</v>
      </c>
      <c r="X69" s="64" t="str">
        <f t="shared" si="145"/>
        <v>,</v>
      </c>
      <c r="Y69" s="64">
        <f t="shared" si="146"/>
        <v>250</v>
      </c>
      <c r="Z69" s="56" t="str">
        <f t="shared" si="147"/>
        <v>)</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4.5" outlineLevel="1" thickTop="1" thickBot="1" x14ac:dyDescent="0.55000000000000004">
      <c r="B70" t="s">
        <v>999</v>
      </c>
      <c r="C70" s="85" t="s">
        <v>1184</v>
      </c>
      <c r="D70" s="89" t="s">
        <v>1030</v>
      </c>
      <c r="E70" s="89"/>
      <c r="F70" s="89" t="s">
        <v>984</v>
      </c>
      <c r="G70" s="89">
        <v>7</v>
      </c>
      <c r="H70" s="90"/>
      <c r="I70" s="90"/>
      <c r="J70" s="90"/>
      <c r="K70" s="90"/>
      <c r="L70" s="88" t="str">
        <f>IF(C70="","",_xlfn.CONCAT("            { line: ","""",C70,", ",M70:AN70,""", sC: ","""",B70,"""},"))</f>
        <v xml:space="preserve">            { line: "MARAN, MARAN AMEJ,, (Do,,10)(Si,7,250)", sC: "as"},</v>
      </c>
      <c r="M70" s="56" t="str">
        <f t="shared" si="135"/>
        <v>(</v>
      </c>
      <c r="N70" s="57" t="str">
        <f t="shared" si="136"/>
        <v>Do</v>
      </c>
      <c r="O70" s="58" t="str">
        <f t="shared" si="137"/>
        <v>,</v>
      </c>
      <c r="P70" s="59" t="str">
        <f t="shared" si="138"/>
        <v/>
      </c>
      <c r="Q70" s="60" t="str">
        <f t="shared" si="139"/>
        <v>,</v>
      </c>
      <c r="R70" s="61">
        <f t="shared" si="107"/>
        <v>10</v>
      </c>
      <c r="S70" s="56" t="str">
        <f t="shared" si="140"/>
        <v>)</v>
      </c>
      <c r="T70" s="62" t="str">
        <f t="shared" si="141"/>
        <v>(</v>
      </c>
      <c r="U70" s="63" t="str">
        <f t="shared" si="142"/>
        <v>Si</v>
      </c>
      <c r="V70" s="64" t="str">
        <f t="shared" si="143"/>
        <v>,</v>
      </c>
      <c r="W70" s="65">
        <f t="shared" si="144"/>
        <v>7</v>
      </c>
      <c r="X70" s="64" t="str">
        <f t="shared" si="145"/>
        <v>,</v>
      </c>
      <c r="Y70" s="64">
        <f t="shared" si="146"/>
        <v>250</v>
      </c>
      <c r="Z70" s="56" t="str">
        <f t="shared" si="147"/>
        <v>)</v>
      </c>
      <c r="AA70" s="66" t="str">
        <f t="shared" si="148"/>
        <v/>
      </c>
      <c r="AB70" s="57" t="str">
        <f t="shared" si="149"/>
        <v/>
      </c>
      <c r="AC70" s="67" t="str">
        <f t="shared" si="150"/>
        <v/>
      </c>
      <c r="AD70" s="59" t="str">
        <f t="shared" si="151"/>
        <v/>
      </c>
      <c r="AE70" s="68" t="str">
        <f t="shared" si="152"/>
        <v/>
      </c>
      <c r="AF70" s="61" t="str">
        <f t="shared" si="153"/>
        <v/>
      </c>
      <c r="AG70" s="61" t="str">
        <f t="shared" si="154"/>
        <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4.5" outlineLevel="1" thickTop="1" thickBot="1" x14ac:dyDescent="0.55000000000000004">
      <c r="B71" t="s">
        <v>999</v>
      </c>
      <c r="C71" s="93" t="s">
        <v>1185</v>
      </c>
      <c r="D71" s="83" t="s">
        <v>1030</v>
      </c>
      <c r="E71" s="83"/>
      <c r="F71" s="83" t="s">
        <v>984</v>
      </c>
      <c r="G71" s="83">
        <v>7</v>
      </c>
      <c r="H71" s="83"/>
      <c r="I71" s="83"/>
      <c r="J71" s="83"/>
      <c r="K71" s="83"/>
      <c r="L71" s="94" t="str">
        <f>IF(C71="","",_xlfn.CONCAT("            { line: ","""",C71,", ",M71:AN71,""", sC: ","""",B71,"""},  ]},"))</f>
        <v xml:space="preserve">            { line: "MARAN, MARAN AMEJ., (Do,,10)(Si,7,250)", sC: "as"},  ]},</v>
      </c>
      <c r="M71" s="56" t="str">
        <f t="shared" si="135"/>
        <v>(</v>
      </c>
      <c r="N71" s="57" t="str">
        <f t="shared" si="136"/>
        <v>Do</v>
      </c>
      <c r="O71" s="58" t="str">
        <f t="shared" si="137"/>
        <v>,</v>
      </c>
      <c r="P71" s="59" t="str">
        <f t="shared" si="138"/>
        <v/>
      </c>
      <c r="Q71" s="60" t="str">
        <f t="shared" si="139"/>
        <v>,</v>
      </c>
      <c r="R71" s="61">
        <f t="shared" si="107"/>
        <v>10</v>
      </c>
      <c r="S71" s="56" t="str">
        <f t="shared" si="140"/>
        <v>)</v>
      </c>
      <c r="T71" s="62" t="str">
        <f t="shared" si="141"/>
        <v>(</v>
      </c>
      <c r="U71" s="63" t="str">
        <f t="shared" si="142"/>
        <v>Si</v>
      </c>
      <c r="V71" s="64" t="str">
        <f t="shared" si="143"/>
        <v>,</v>
      </c>
      <c r="W71" s="65">
        <f t="shared" si="144"/>
        <v>7</v>
      </c>
      <c r="X71" s="64" t="str">
        <f t="shared" si="145"/>
        <v>,</v>
      </c>
      <c r="Y71" s="64">
        <f t="shared" si="146"/>
        <v>250</v>
      </c>
      <c r="Z71" s="56" t="str">
        <f t="shared" si="147"/>
        <v>)</v>
      </c>
      <c r="AA71" s="66" t="str">
        <f t="shared" si="148"/>
        <v/>
      </c>
      <c r="AB71" s="57" t="str">
        <f t="shared" si="149"/>
        <v/>
      </c>
      <c r="AC71" s="67" t="str">
        <f t="shared" si="150"/>
        <v/>
      </c>
      <c r="AD71" s="59" t="str">
        <f t="shared" si="151"/>
        <v/>
      </c>
      <c r="AE71" s="68" t="str">
        <f t="shared" si="152"/>
        <v/>
      </c>
      <c r="AF71" s="61" t="str">
        <f t="shared" si="153"/>
        <v/>
      </c>
      <c r="AG71" s="61" t="str">
        <f t="shared" si="154"/>
        <v/>
      </c>
      <c r="AH71" s="69" t="str">
        <f t="shared" si="155"/>
        <v/>
      </c>
      <c r="AI71" s="70" t="str">
        <f t="shared" si="156"/>
        <v/>
      </c>
      <c r="AJ71" s="64" t="str">
        <f t="shared" si="157"/>
        <v/>
      </c>
      <c r="AK71" s="64" t="str">
        <f t="shared" si="158"/>
        <v/>
      </c>
      <c r="AL71" s="64" t="str">
        <f t="shared" si="159"/>
        <v/>
      </c>
      <c r="AM71" s="64" t="str">
        <f t="shared" si="160"/>
        <v/>
      </c>
      <c r="AN71" s="64" t="str">
        <f t="shared" si="161"/>
        <v/>
      </c>
    </row>
    <row r="72" spans="1:40" ht="24" customHeight="1" x14ac:dyDescent="0.6">
      <c r="A72" s="95"/>
      <c r="B72" s="95"/>
      <c r="C72" s="95"/>
      <c r="D72" s="95"/>
      <c r="E72" s="95"/>
      <c r="F72" s="95"/>
      <c r="G72" s="95"/>
      <c r="H72" s="95"/>
      <c r="I72" s="95"/>
      <c r="J72" s="95"/>
      <c r="K72" s="95"/>
      <c r="L72" s="99" t="str">
        <f ca="1">_xlfn.CONCAT("]}, // ULTIMA LINEA DEL CANTO: ",L1)</f>
        <v>]}, // ULTIMA LINEA DEL CANTO: SHLOM LEJ MARIAM</v>
      </c>
      <c r="M72" s="95"/>
    </row>
    <row r="73" spans="1:40" ht="20.5" x14ac:dyDescent="0.35">
      <c r="L73" s="100" t="s">
        <v>1008</v>
      </c>
      <c r="M73" s="101"/>
    </row>
    <row r="74" spans="1:40" ht="15" hidden="1" outlineLevel="1" thickBot="1" x14ac:dyDescent="0.4">
      <c r="M74" s="101"/>
    </row>
    <row r="75" spans="1:40" ht="26.5" hidden="1" outlineLevel="1" thickTop="1" thickBot="1" x14ac:dyDescent="0.55000000000000004">
      <c r="A75" s="73"/>
      <c r="B75" s="73"/>
      <c r="C75" s="73"/>
      <c r="D75" s="74"/>
      <c r="E75" s="74"/>
      <c r="F75" s="74"/>
      <c r="G75" s="74"/>
      <c r="H75" s="74"/>
      <c r="I75" s="74"/>
      <c r="J75" s="74"/>
      <c r="K75" s="74"/>
      <c r="L75" s="75" t="s">
        <v>993</v>
      </c>
      <c r="M75" s="56"/>
      <c r="N75" s="57"/>
      <c r="O75" s="58"/>
      <c r="P75" s="59"/>
      <c r="Q75" s="60"/>
      <c r="R75" s="61" t="str">
        <f t="shared" ref="R75:R84" si="162">IF(N75="Do",10,IF(N75="Re",22,IF(N75="Mi",20,IF(N75="Fa",20,IF(N75="Sol",14,IF(N75="La",20,IF(N75="Si",20,IF(N75="Do#",14,IF(N75="Fa#",15,IF(N75="Sol#",20,IF(N75="Si♭",17,"")))))))))))</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hidden="1" outlineLevel="1" thickTop="1" thickBot="1" x14ac:dyDescent="0.55000000000000004">
      <c r="C76" s="79" t="s">
        <v>995</v>
      </c>
      <c r="D76" s="80"/>
      <c r="E76" s="80"/>
      <c r="F76" s="80"/>
      <c r="G76" s="80"/>
      <c r="H76" s="80"/>
      <c r="I76" s="80"/>
      <c r="J76" s="80"/>
      <c r="K76" s="80"/>
      <c r="L76" s="81" t="s">
        <v>996</v>
      </c>
      <c r="M76" s="56" t="str">
        <f t="shared" ref="M76:M83" si="163">IF(N76="","","(")</f>
        <v/>
      </c>
      <c r="N76" s="57" t="str">
        <f t="shared" ref="N76:N83" si="164">IF(D76="","",D76)</f>
        <v/>
      </c>
      <c r="O76" s="58" t="str">
        <f t="shared" ref="O76:O83" si="165">IF(N76="","",",")</f>
        <v/>
      </c>
      <c r="P76" s="59" t="str">
        <f t="shared" ref="P76:P83" si="166">IF(E76="","",E76)</f>
        <v/>
      </c>
      <c r="Q76" s="60" t="str">
        <f t="shared" ref="Q76:Q83" si="167">IF(N76="","",",")</f>
        <v/>
      </c>
      <c r="R76" s="61" t="str">
        <f t="shared" si="162"/>
        <v/>
      </c>
      <c r="S76" s="56" t="str">
        <f t="shared" ref="S76:S83" si="168">IF(N76="","",")")</f>
        <v/>
      </c>
      <c r="T76" s="62" t="str">
        <f t="shared" ref="T76:T83" si="169">IF(U76="","","(")</f>
        <v/>
      </c>
      <c r="U76" s="63" t="str">
        <f t="shared" ref="U76:U83" si="170">IF(F76="","",F76)</f>
        <v/>
      </c>
      <c r="V76" s="64" t="str">
        <f t="shared" ref="V76:V83" si="171">IF(U76="","",",")</f>
        <v/>
      </c>
      <c r="W76" s="65" t="str">
        <f t="shared" ref="W76:W83" si="172">IF(G76="","",G76)</f>
        <v/>
      </c>
      <c r="X76" s="64" t="str">
        <f t="shared" ref="X76:X83" si="173">IF(U76="","",",")</f>
        <v/>
      </c>
      <c r="Y76" s="64" t="str">
        <f t="shared" ref="Y76:Y83" si="174">IF(U76="","",250)</f>
        <v/>
      </c>
      <c r="Z76" s="56" t="str">
        <f t="shared" ref="Z76:Z83" si="175">IF(U76="","",")")</f>
        <v/>
      </c>
      <c r="AA76" s="66" t="str">
        <f t="shared" ref="AA76:AA83" si="176">IF(AB76="","","(")</f>
        <v/>
      </c>
      <c r="AB76" s="57" t="str">
        <f t="shared" ref="AB76:AB83" si="177">IF(H76="","",H76)</f>
        <v/>
      </c>
      <c r="AC76" s="67" t="str">
        <f t="shared" ref="AC76:AC83" si="178">IF(AB76="","",",")</f>
        <v/>
      </c>
      <c r="AD76" s="59" t="str">
        <f t="shared" ref="AD76:AD83" si="179">IF(I76="","",I76)</f>
        <v/>
      </c>
      <c r="AE76" s="68" t="str">
        <f t="shared" ref="AE76:AE83" si="180">IF(AB76="","",",")</f>
        <v/>
      </c>
      <c r="AF76" s="61" t="str">
        <f t="shared" ref="AF76:AF83" si="181">IF(AB76="","",350)</f>
        <v/>
      </c>
      <c r="AG76" s="61" t="str">
        <f t="shared" ref="AG76:AG83" si="182">IF(AB76="","",")")</f>
        <v/>
      </c>
      <c r="AH76" s="69" t="str">
        <f t="shared" ref="AH76:AH83" si="183">IF(AI76="","","(")</f>
        <v/>
      </c>
      <c r="AI76" s="70" t="str">
        <f t="shared" ref="AI76:AI83" si="184">IF(J76="","",J76)</f>
        <v/>
      </c>
      <c r="AJ76" s="64" t="str">
        <f t="shared" ref="AJ76:AJ83" si="185">IF(AI76="","",",")</f>
        <v/>
      </c>
      <c r="AK76" s="64" t="str">
        <f t="shared" ref="AK76:AK83" si="186">IF(K76="","",K76)</f>
        <v/>
      </c>
      <c r="AL76" s="64" t="str">
        <f t="shared" ref="AL76:AL83" si="187">IF(AI76="","",",")</f>
        <v/>
      </c>
      <c r="AM76" s="64" t="str">
        <f t="shared" ref="AM76:AM83" si="188">IF(AI76="","",450)</f>
        <v/>
      </c>
      <c r="AN76" s="64" t="str">
        <f t="shared" ref="AN76:AN83" si="189">IF(AI76="","",")")</f>
        <v/>
      </c>
    </row>
    <row r="77" spans="1:40" ht="24.5" hidden="1" outlineLevel="1" thickTop="1" thickBot="1" x14ac:dyDescent="0.55000000000000004">
      <c r="B77" t="s">
        <v>997</v>
      </c>
      <c r="C77" s="82" t="s">
        <v>998</v>
      </c>
      <c r="D77" s="83"/>
      <c r="E77" s="83"/>
      <c r="F77" s="83"/>
      <c r="G77" s="83"/>
      <c r="H77" s="83"/>
      <c r="I77" s="83"/>
      <c r="J77" s="83"/>
      <c r="K77" s="83"/>
      <c r="L77" s="84" t="str">
        <f>IF(C77="","",_xlfn.CONCAT("       triggerLine: ","""",C77,", ",M77:AN77,""", sC: ","""",B77,""", lines: ["))</f>
        <v xml:space="preserve">       triggerLine: "ASAMBLEA UNO, ", sC: "ta as", lines: [</v>
      </c>
      <c r="M77" s="56" t="str">
        <f t="shared" si="163"/>
        <v/>
      </c>
      <c r="N77" s="57" t="str">
        <f t="shared" si="164"/>
        <v/>
      </c>
      <c r="O77" s="58" t="str">
        <f t="shared" si="165"/>
        <v/>
      </c>
      <c r="P77" s="59" t="str">
        <f t="shared" si="166"/>
        <v/>
      </c>
      <c r="Q77" s="60" t="str">
        <f t="shared" si="167"/>
        <v/>
      </c>
      <c r="R77" s="61" t="str">
        <f t="shared" si="162"/>
        <v/>
      </c>
      <c r="S77" s="56" t="str">
        <f t="shared" si="168"/>
        <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4.5" hidden="1" outlineLevel="1" thickTop="1" thickBot="1" x14ac:dyDescent="0.55000000000000004">
      <c r="B78" t="s">
        <v>999</v>
      </c>
      <c r="C78" s="85" t="s">
        <v>1000</v>
      </c>
      <c r="D78" s="86"/>
      <c r="E78" s="86"/>
      <c r="F78" s="86"/>
      <c r="G78" s="86"/>
      <c r="H78" s="87"/>
      <c r="I78" s="87"/>
      <c r="J78" s="87"/>
      <c r="K78" s="87"/>
      <c r="L78" s="88" t="str">
        <f>IF(C78="","",_xlfn.CONCAT("            { line: ","""",C78,", ",M78:AN78,""", sC: ","""",B78,"""},"))</f>
        <v xml:space="preserve">            { line: "ASAMBLEA DOS, ", sC: "as"},</v>
      </c>
      <c r="M78" s="56" t="str">
        <f t="shared" si="163"/>
        <v/>
      </c>
      <c r="N78" s="57" t="str">
        <f t="shared" si="164"/>
        <v/>
      </c>
      <c r="O78" s="58" t="str">
        <f t="shared" si="165"/>
        <v/>
      </c>
      <c r="P78" s="59" t="str">
        <f t="shared" si="166"/>
        <v/>
      </c>
      <c r="Q78" s="60" t="str">
        <f t="shared" si="167"/>
        <v/>
      </c>
      <c r="R78" s="61" t="str">
        <f t="shared" si="162"/>
        <v/>
      </c>
      <c r="S78" s="56" t="str">
        <f t="shared" si="168"/>
        <v/>
      </c>
      <c r="T78" s="62" t="str">
        <f t="shared" si="169"/>
        <v/>
      </c>
      <c r="U78" s="63" t="str">
        <f t="shared" si="170"/>
        <v/>
      </c>
      <c r="V78" s="64" t="str">
        <f t="shared" si="171"/>
        <v/>
      </c>
      <c r="W78" s="65" t="str">
        <f t="shared" si="172"/>
        <v/>
      </c>
      <c r="X78" s="64" t="str">
        <f t="shared" si="173"/>
        <v/>
      </c>
      <c r="Y78" s="64" t="str">
        <f t="shared" si="174"/>
        <v/>
      </c>
      <c r="Z78" s="56" t="str">
        <f t="shared" si="175"/>
        <v/>
      </c>
      <c r="AA78" s="66" t="str">
        <f t="shared" si="176"/>
        <v/>
      </c>
      <c r="AB78" s="57" t="str">
        <f t="shared" si="177"/>
        <v/>
      </c>
      <c r="AC78" s="67" t="str">
        <f t="shared" si="178"/>
        <v/>
      </c>
      <c r="AD78" s="59" t="str">
        <f t="shared" si="179"/>
        <v/>
      </c>
      <c r="AE78" s="68" t="str">
        <f t="shared" si="180"/>
        <v/>
      </c>
      <c r="AF78" s="61" t="str">
        <f t="shared" si="181"/>
        <v/>
      </c>
      <c r="AG78" s="61" t="str">
        <f t="shared" si="182"/>
        <v/>
      </c>
      <c r="AH78" s="69" t="str">
        <f t="shared" si="183"/>
        <v/>
      </c>
      <c r="AI78" s="70" t="str">
        <f t="shared" si="184"/>
        <v/>
      </c>
      <c r="AJ78" s="64" t="str">
        <f t="shared" si="185"/>
        <v/>
      </c>
      <c r="AK78" s="64" t="str">
        <f t="shared" si="186"/>
        <v/>
      </c>
      <c r="AL78" s="64" t="str">
        <f t="shared" si="187"/>
        <v/>
      </c>
      <c r="AM78" s="64" t="str">
        <f t="shared" si="188"/>
        <v/>
      </c>
      <c r="AN78" s="64" t="str">
        <f t="shared" si="189"/>
        <v/>
      </c>
    </row>
    <row r="79" spans="1:40" ht="24.5" hidden="1" outlineLevel="1" thickTop="1" thickBot="1" x14ac:dyDescent="0.55000000000000004">
      <c r="B79" t="s">
        <v>999</v>
      </c>
      <c r="C79" s="85" t="s">
        <v>1001</v>
      </c>
      <c r="D79" s="89"/>
      <c r="E79" s="89"/>
      <c r="F79" s="89"/>
      <c r="G79" s="89"/>
      <c r="H79" s="90"/>
      <c r="I79" s="90"/>
      <c r="J79" s="90"/>
      <c r="K79" s="90"/>
      <c r="L79" s="88" t="str">
        <f>IF(C79="","",_xlfn.CONCAT("            { line: ","""",C79,", ",M79:AN79,""", sC: ","""",B79,"""},"))</f>
        <v xml:space="preserve">            { line: "ASAMBLEA TRES, ", sC: "as"},</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4.5" hidden="1" outlineLevel="1" thickTop="1" thickBot="1" x14ac:dyDescent="0.55000000000000004">
      <c r="B80" t="s">
        <v>999</v>
      </c>
      <c r="C80" s="85" t="s">
        <v>1002</v>
      </c>
      <c r="D80" s="86"/>
      <c r="E80" s="86"/>
      <c r="F80" s="86"/>
      <c r="G80" s="86"/>
      <c r="H80" s="87"/>
      <c r="I80" s="87"/>
      <c r="J80" s="87"/>
      <c r="K80" s="87"/>
      <c r="L80" s="88" t="str">
        <f>IF(C80="","",_xlfn.CONCAT("            { line: ","""",C80,", ",M80:AN80,""", sC: ","""",B80,"""},"))</f>
        <v xml:space="preserve">            { line: "ASAMBLEA CUATRO,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4.5" hidden="1" outlineLevel="1" thickTop="1" thickBot="1" x14ac:dyDescent="0.55000000000000004">
      <c r="B81" t="s">
        <v>999</v>
      </c>
      <c r="C81" s="85" t="s">
        <v>1003</v>
      </c>
      <c r="D81" s="89"/>
      <c r="E81" s="89"/>
      <c r="F81" s="89"/>
      <c r="G81" s="89"/>
      <c r="H81" s="90"/>
      <c r="I81" s="90"/>
      <c r="J81" s="90"/>
      <c r="K81" s="90"/>
      <c r="L81" s="88" t="str">
        <f>IF(C81="","",_xlfn.CONCAT("            { line: ","""",C81,", ",M81:AN81,""", sC: ","""",B81,"""},"))</f>
        <v xml:space="preserve">            { line: "ASAMBLEA CISCO,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4.5" hidden="1" outlineLevel="1" thickTop="1" thickBot="1" x14ac:dyDescent="0.55000000000000004">
      <c r="B82" t="s">
        <v>999</v>
      </c>
      <c r="C82" s="85" t="s">
        <v>1004</v>
      </c>
      <c r="D82" s="91"/>
      <c r="E82" s="91"/>
      <c r="F82" s="91"/>
      <c r="G82" s="91"/>
      <c r="H82" s="92"/>
      <c r="I82" s="92"/>
      <c r="J82" s="92"/>
      <c r="K82" s="92"/>
      <c r="L82" s="88" t="str">
        <f>IF(C82="","",_xlfn.CONCAT("            { line: ","""",C82,", ",M82:AN82,""", sC: ","""",B82,"""},"))</f>
        <v xml:space="preserve">            { line: "ASAMBLEA SEIS,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4.5" hidden="1" outlineLevel="1" thickTop="1" thickBot="1" x14ac:dyDescent="0.55000000000000004">
      <c r="B83" t="s">
        <v>999</v>
      </c>
      <c r="C83" s="93" t="s">
        <v>1005</v>
      </c>
      <c r="D83" s="83"/>
      <c r="E83" s="83"/>
      <c r="F83" s="83"/>
      <c r="G83" s="83"/>
      <c r="H83" s="83"/>
      <c r="I83" s="83"/>
      <c r="J83" s="83"/>
      <c r="K83" s="83"/>
      <c r="L83" s="94" t="str">
        <f>IF(C83="","",_xlfn.CONCAT("            { line: ","""",C83,", ",M83:AN83,""", sC: ","""",B83,"""},  ]},"))</f>
        <v xml:space="preserve">            { line: "ASAMBLEA CIERRE, ", sC: "as"},  ]},</v>
      </c>
      <c r="M83" s="56" t="str">
        <f t="shared" si="163"/>
        <v/>
      </c>
      <c r="N83" s="57" t="str">
        <f t="shared" si="164"/>
        <v/>
      </c>
      <c r="O83" s="58" t="str">
        <f t="shared" si="165"/>
        <v/>
      </c>
      <c r="P83" s="59" t="str">
        <f t="shared" si="166"/>
        <v/>
      </c>
      <c r="Q83" s="60" t="str">
        <f t="shared" si="167"/>
        <v/>
      </c>
      <c r="R83" s="61" t="str">
        <f t="shared" si="162"/>
        <v/>
      </c>
      <c r="S83" s="56" t="str">
        <f t="shared" si="168"/>
        <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6.5" hidden="1" outlineLevel="1" thickTop="1" thickBot="1" x14ac:dyDescent="0.55000000000000004">
      <c r="A84" s="73"/>
      <c r="B84" s="73"/>
      <c r="C84" s="73"/>
      <c r="D84" s="74"/>
      <c r="E84" s="74"/>
      <c r="F84" s="74"/>
      <c r="G84" s="74"/>
      <c r="H84" s="74"/>
      <c r="I84" s="74"/>
      <c r="J84" s="74"/>
      <c r="K84" s="74"/>
      <c r="L84" s="75" t="s">
        <v>993</v>
      </c>
      <c r="M84" s="56"/>
      <c r="N84" s="57"/>
      <c r="O84" s="58"/>
      <c r="P84" s="59"/>
      <c r="Q84" s="60"/>
      <c r="R84" s="61" t="str">
        <f t="shared" si="162"/>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401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88174-D51F-4916-9B3E-FD7E99EB86BF}">
  <sheetPr codeName="Sheet75">
    <tabColor rgb="FF00B0F0"/>
  </sheetPr>
  <dimension ref="A1:AN86"/>
  <sheetViews>
    <sheetView zoomScale="85" zoomScaleNormal="85" workbookViewId="0">
      <pane xSplit="2" ySplit="1" topLeftCell="C45" activePane="bottomRight" state="frozen"/>
      <selection pane="topRight" activeCell="C1" sqref="C1"/>
      <selection pane="bottomLeft" activeCell="A2" sqref="A2"/>
      <selection pane="bottomRight" activeCell="C89" sqref="C89"/>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150</v>
      </c>
      <c r="E1" s="40"/>
      <c r="F1" s="40"/>
      <c r="G1" s="40"/>
      <c r="H1" s="40"/>
      <c r="I1" s="40"/>
      <c r="J1" s="40"/>
      <c r="K1" s="40"/>
      <c r="L1" s="41" t="str">
        <f ca="1">UPPER(VLOOKUP(C1,Table223[],3,FALSE))</f>
        <v>SI EL SEÑOR NO CONSTRUYE LA CASA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SI EL SEÑOR NO CONSTRUYE LA CASA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sielsenornoconstruyelacasa</v>
      </c>
      <c r="L7" s="48" t="str">
        <f ca="1">_xlfn.CONCAT("        id: ","""",C7,"""",",")</f>
        <v xml:space="preserve">        id: "sielsenornoconstruyelacasa",</v>
      </c>
    </row>
    <row r="8" spans="2:32" ht="23" x14ac:dyDescent="0.35">
      <c r="C8" t="str">
        <f ca="1">PROPER(L1)</f>
        <v>Si El Señor No Construye La Casa</v>
      </c>
      <c r="L8" s="48" t="str">
        <f ca="1">_xlfn.CONCAT("        tt: ","""",C8,"""",",")</f>
        <v xml:space="preserve">        tt: "Si El Señor No Construye La Casa",</v>
      </c>
    </row>
    <row r="9" spans="2:32" ht="23" x14ac:dyDescent="0.35">
      <c r="C9" t="str">
        <f ca="1">PROPER(L1)</f>
        <v>Si El Señor No Construye La Casa</v>
      </c>
      <c r="L9" s="48" t="str">
        <f ca="1">_xlfn.CONCAT("        title: ","""",C9,"""",",")</f>
        <v xml:space="preserve">        title: "Si El Señor No Construye La Casa",</v>
      </c>
    </row>
    <row r="10" spans="2:32" ht="23" x14ac:dyDescent="0.35">
      <c r="C10" t="str">
        <f ca="1">VLOOKUP(C1,Table223[],4,FALSE)</f>
        <v>Salmo 127 (126)</v>
      </c>
      <c r="L10" s="48" t="str">
        <f ca="1">_xlfn.CONCAT("        ","subtitle: ","""",C10,"""",",")</f>
        <v xml:space="preserve">        subtitle: "Salmo 127 (126)",</v>
      </c>
    </row>
    <row r="11" spans="2:32" ht="23" x14ac:dyDescent="0.35">
      <c r="C11" t="str">
        <f ca="1">_xlfn.CONCAT("category: [",VLOOKUP(C1,Table223[],16,FALSE),"],")</f>
        <v>category: ["Precatecumenado","Entrada","Antiguo Testamento"],</v>
      </c>
      <c r="L11" s="48" t="str">
        <f ca="1">_xlfn.CONCAT("        ",C11)</f>
        <v xml:space="preserve">        category: ["Precatecumenado","Entrada","Antiguo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150</v>
      </c>
      <c r="L16" s="48" t="str">
        <f ca="1">_xlfn.CONCAT("        dbno: ","""",C16,"""",",")</f>
        <v xml:space="preserve">        dbno: "150",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sielsenornoconstruyelacasa</v>
      </c>
      <c r="L19" s="48" t="str">
        <f ca="1">_xlfn.CONCAT("        audioSrc: ","""https://audio.resucito.do/",C19,".mp3""",",")</f>
        <v xml:space="preserve">        audioSrc: "https://audio.resucito.do/sielsenornoconstruyelacasa.mp3",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149</v>
      </c>
      <c r="C26" t="str">
        <f ca="1">VLOOKUP(B26,Table4[],13,FALSE)</f>
        <v>"/src/index.html?canto=shlomlejmariam"</v>
      </c>
      <c r="L26" s="48" t="str">
        <f ca="1">_xlfn.CONCAT("        ant: ",C26,",")</f>
        <v xml:space="preserve">        ant: "/src/index.html?canto=shlomlejmariam",</v>
      </c>
    </row>
    <row r="27" spans="1:40" ht="23" x14ac:dyDescent="0.35">
      <c r="B27">
        <f ca="1">+C1+1</f>
        <v>151</v>
      </c>
      <c r="C27" t="str">
        <f ca="1">VLOOKUP(B27,Table4[],13,FALSE)</f>
        <v>"/src/index.html?canto=sihabeisresucitadoconcristo"</v>
      </c>
      <c r="L27" s="48" t="str">
        <f ca="1">_xlfn.CONCAT("        sig: ",C27,",")</f>
        <v xml:space="preserve">        sig: "/src/index.html?canto=sihabeisresucitadoconcristo",</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1143</v>
      </c>
      <c r="C30" s="113" t="s">
        <v>1204</v>
      </c>
      <c r="D30" s="112" t="s">
        <v>1011</v>
      </c>
      <c r="E30" s="52"/>
      <c r="F30" s="53"/>
      <c r="G30" s="53"/>
      <c r="H30" s="52"/>
      <c r="I30" s="52"/>
      <c r="J30" s="54"/>
      <c r="K30" s="54"/>
      <c r="L30" s="55" t="str">
        <f t="shared" ref="L30:L31" si="0">IF(C30="","",_xlfn.CONCAT("            { line: ","""",C30,", ",M30:AN30,""", sC: ","""",B30,"""},"))</f>
        <v xml:space="preserve">            { line: "SI EL SEÑOR, (Mi,,20)", sC: "tc as"},</v>
      </c>
      <c r="M30" s="56" t="str">
        <f t="shared" ref="M30:M35" si="1">IF(N30="","","(")</f>
        <v>(</v>
      </c>
      <c r="N30" s="57" t="str">
        <f t="shared" ref="N30:N66" si="2">IF(D30="","",D30)</f>
        <v>Mi</v>
      </c>
      <c r="O30" s="58" t="str">
        <f t="shared" ref="O30:O35" si="3">IF(N30="","",",")</f>
        <v>,</v>
      </c>
      <c r="P30" s="59" t="str">
        <f t="shared" ref="P30:P66" si="4">IF(E30="","",E30)</f>
        <v/>
      </c>
      <c r="Q30" s="60" t="str">
        <f t="shared" ref="Q30:Q35" si="5">IF(N30="","",",")</f>
        <v>,</v>
      </c>
      <c r="R30" s="61">
        <f t="shared" ref="R30:R71" si="6">IF(N30="Do",10,IF(N30="Re",22,IF(N30="Mi",20,IF(N30="Fa",20,IF(N30="Sol",14,IF(N30="La",20,IF(N30="Si",20,IF(N30="Do#",14,IF(N30="Fa#",15,IF(N30="Sol#",20,IF(N30="Si♭",17,"")))))))))))</f>
        <v>20</v>
      </c>
      <c r="S30" s="56" t="str">
        <f t="shared" ref="S30:S35" si="7">IF(N30="","",")")</f>
        <v>)</v>
      </c>
      <c r="T30" s="62" t="str">
        <f t="shared" ref="T30:T35" si="8">IF(U30="","","(")</f>
        <v/>
      </c>
      <c r="U30" s="63" t="str">
        <f t="shared" ref="U30:U66" si="9">IF(F30="","",F30)</f>
        <v/>
      </c>
      <c r="V30" s="64" t="str">
        <f t="shared" ref="V30:V35" si="10">IF(U30="","",",")</f>
        <v/>
      </c>
      <c r="W30" s="65" t="str">
        <f t="shared" ref="W30:W66" si="11">IF(G30="","",G30)</f>
        <v/>
      </c>
      <c r="X30" s="64" t="str">
        <f t="shared" ref="X30:X35" si="12">IF(U30="","",",")</f>
        <v/>
      </c>
      <c r="Y30" s="64" t="str">
        <f t="shared" ref="Y30:Y35" si="13">IF(U30="","",250)</f>
        <v/>
      </c>
      <c r="Z30" s="56" t="str">
        <f t="shared" ref="Z30:Z35" si="14">IF(U30="","",")")</f>
        <v/>
      </c>
      <c r="AA30" s="66" t="str">
        <f t="shared" ref="AA30:AA35" si="15">IF(AB30="","","(")</f>
        <v/>
      </c>
      <c r="AB30" s="57" t="str">
        <f t="shared" ref="AB30:AB66"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6"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B31" t="s">
        <v>1144</v>
      </c>
      <c r="C31" s="113" t="s">
        <v>1205</v>
      </c>
      <c r="D31" s="112" t="s">
        <v>1180</v>
      </c>
      <c r="E31" s="52" t="s">
        <v>1012</v>
      </c>
      <c r="F31" s="53" t="s">
        <v>1013</v>
      </c>
      <c r="G31" s="53"/>
      <c r="H31" s="52"/>
      <c r="I31" s="52"/>
      <c r="J31" s="54"/>
      <c r="K31" s="54"/>
      <c r="L31" s="55" t="str">
        <f t="shared" si="0"/>
        <v xml:space="preserve">            { line: "NO CONSTRUYE LA CASA,, (Do#,m,14)(La,,250)", sC: "as r1"},</v>
      </c>
      <c r="M31" s="56" t="str">
        <f t="shared" si="1"/>
        <v>(</v>
      </c>
      <c r="N31" s="57" t="str">
        <f t="shared" si="2"/>
        <v>Do#</v>
      </c>
      <c r="O31" s="58" t="str">
        <f t="shared" si="3"/>
        <v>,</v>
      </c>
      <c r="P31" s="59" t="str">
        <f t="shared" si="4"/>
        <v>m</v>
      </c>
      <c r="Q31" s="60" t="str">
        <f t="shared" si="5"/>
        <v>,</v>
      </c>
      <c r="R31" s="61">
        <f t="shared" si="6"/>
        <v>14</v>
      </c>
      <c r="S31" s="56" t="str">
        <f t="shared" si="7"/>
        <v>)</v>
      </c>
      <c r="T31" s="62" t="str">
        <f t="shared" si="8"/>
        <v>(</v>
      </c>
      <c r="U31" s="63" t="str">
        <f t="shared" si="9"/>
        <v>La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113" t="s">
        <v>1206</v>
      </c>
      <c r="D32" s="112" t="s">
        <v>984</v>
      </c>
      <c r="E32" s="52"/>
      <c r="F32" s="53"/>
      <c r="G32" s="53"/>
      <c r="H32" s="52"/>
      <c r="I32" s="52"/>
      <c r="J32" s="54"/>
      <c r="K32" s="54"/>
      <c r="L32" s="55" t="str">
        <f>IF(C32="","",_xlfn.CONCAT("            { line: ","""",C32,", ",M32:AN32,""", sC: ","""",B32,"""},"))</f>
        <v xml:space="preserve">            { line: "EN VANO SE CANSAN, (Si,,20)", sC: "as"},</v>
      </c>
      <c r="M32" s="56" t="str">
        <f t="shared" si="1"/>
        <v>(</v>
      </c>
      <c r="N32" s="57" t="str">
        <f t="shared" si="2"/>
        <v>Si</v>
      </c>
      <c r="O32" s="58" t="str">
        <f t="shared" si="3"/>
        <v>,</v>
      </c>
      <c r="P32" s="59" t="str">
        <f t="shared" si="4"/>
        <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1207</v>
      </c>
      <c r="D33" s="112" t="s">
        <v>1011</v>
      </c>
      <c r="E33" s="52"/>
      <c r="F33" s="53"/>
      <c r="G33" s="53"/>
      <c r="H33" s="52"/>
      <c r="I33" s="52"/>
      <c r="J33" s="54"/>
      <c r="K33" s="54"/>
      <c r="L33" s="55" t="str">
        <f>IF(C33="","",_xlfn.CONCAT("            { line: ","""",C33,", ",M33:AN33,""", sC: ","""",B33,"""},"))</f>
        <v xml:space="preserve">            { line: "LOS CONSTRUCTORES., (Mi,,20)", sC: "as"},</v>
      </c>
      <c r="M33" s="56" t="str">
        <f t="shared" si="1"/>
        <v>(</v>
      </c>
      <c r="N33" s="57" t="str">
        <f t="shared" si="2"/>
        <v>Mi</v>
      </c>
      <c r="O33" s="58" t="str">
        <f t="shared" si="3"/>
        <v>,</v>
      </c>
      <c r="P33" s="59" t="str">
        <f t="shared" si="4"/>
        <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1208</v>
      </c>
      <c r="D35" s="112" t="s">
        <v>1180</v>
      </c>
      <c r="E35" s="52" t="s">
        <v>1012</v>
      </c>
      <c r="F35" s="53" t="s">
        <v>1209</v>
      </c>
      <c r="G35" s="53"/>
      <c r="H35" s="52"/>
      <c r="I35" s="52"/>
      <c r="J35" s="54"/>
      <c r="K35" s="54"/>
      <c r="L35" s="55" t="str">
        <f t="shared" ref="L35:L51" si="29">IF(C35="","",_xlfn.CONCAT("            { line: ","""",C35,", ",M35:AN35,""", sC: ","""",B35,"""},"))</f>
        <v xml:space="preserve">            { line: "Si el Señor no guarda la ciudad,, (Do#,m,14)(Sol#,,250)", sC: "tc"},</v>
      </c>
      <c r="M35" s="56" t="str">
        <f t="shared" si="1"/>
        <v>(</v>
      </c>
      <c r="N35" s="57" t="str">
        <f t="shared" si="2"/>
        <v>Do#</v>
      </c>
      <c r="O35" s="58" t="str">
        <f t="shared" si="3"/>
        <v>,</v>
      </c>
      <c r="P35" s="59" t="str">
        <f t="shared" si="4"/>
        <v>m</v>
      </c>
      <c r="Q35" s="60" t="str">
        <f t="shared" si="5"/>
        <v>,</v>
      </c>
      <c r="R35" s="61">
        <f t="shared" si="6"/>
        <v>14</v>
      </c>
      <c r="S35" s="56" t="str">
        <f t="shared" si="7"/>
        <v>)</v>
      </c>
      <c r="T35" s="62" t="str">
        <f t="shared" si="8"/>
        <v>(</v>
      </c>
      <c r="U35" s="63" t="str">
        <f t="shared" si="9"/>
        <v>Sol#</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1210</v>
      </c>
      <c r="D36" s="112" t="s">
        <v>1180</v>
      </c>
      <c r="E36" s="52" t="s">
        <v>1012</v>
      </c>
      <c r="F36" s="53"/>
      <c r="G36" s="53"/>
      <c r="H36" s="52"/>
      <c r="I36" s="52"/>
      <c r="J36" s="54"/>
      <c r="K36" s="54"/>
      <c r="L36" s="55" t="str">
        <f t="shared" si="29"/>
        <v xml:space="preserve">            { line: "en vano vigilan los centinelas,, (Do#,m,14)", sC: ""},</v>
      </c>
      <c r="M36" s="56" t="str">
        <f>IF(N36="","","(")</f>
        <v>(</v>
      </c>
      <c r="N36" s="57" t="str">
        <f>IF(D36="","",D36)</f>
        <v>Do#</v>
      </c>
      <c r="O36" s="58" t="str">
        <f>IF(N36="","",",")</f>
        <v>,</v>
      </c>
      <c r="P36" s="59" t="str">
        <f>IF(E36="","",E36)</f>
        <v>m</v>
      </c>
      <c r="Q36" s="60" t="str">
        <f>IF(N36="","",",")</f>
        <v>,</v>
      </c>
      <c r="R36" s="61">
        <f t="shared" si="6"/>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1211</v>
      </c>
      <c r="D37" s="112" t="s">
        <v>1013</v>
      </c>
      <c r="E37" s="52"/>
      <c r="F37" s="53" t="s">
        <v>1209</v>
      </c>
      <c r="G37" s="53"/>
      <c r="H37" s="52"/>
      <c r="I37" s="52"/>
      <c r="J37" s="54"/>
      <c r="K37" s="54"/>
      <c r="L37" s="55" t="str">
        <f t="shared" si="29"/>
        <v xml:space="preserve">            { line: "si el Señor no guarda la ciudad., (La,,20)(Sol#,,250)", sC: ""},</v>
      </c>
      <c r="M37" s="56" t="str">
        <f>IF(N37="","","(")</f>
        <v>(</v>
      </c>
      <c r="N37" s="57" t="str">
        <f>IF(D37="","",D37)</f>
        <v>La</v>
      </c>
      <c r="O37" s="58" t="str">
        <f>IF(N37="","",",")</f>
        <v>,</v>
      </c>
      <c r="P37" s="59" t="str">
        <f>IF(E37="","",E37)</f>
        <v/>
      </c>
      <c r="Q37" s="60" t="str">
        <f>IF(N37="","",",")</f>
        <v>,</v>
      </c>
      <c r="R37" s="61">
        <f t="shared" si="6"/>
        <v>20</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outlineLevel="1" thickTop="1" thickBot="1" x14ac:dyDescent="0.55000000000000004">
      <c r="A38" s="73"/>
      <c r="B38" s="73"/>
      <c r="C38" s="73"/>
      <c r="D38" s="74"/>
      <c r="E38" s="74"/>
      <c r="F38" s="74"/>
      <c r="G38" s="74"/>
      <c r="H38" s="74"/>
      <c r="I38" s="74"/>
      <c r="J38" s="74"/>
      <c r="K38" s="74"/>
      <c r="L38" s="75" t="s">
        <v>993</v>
      </c>
      <c r="M38" s="56"/>
      <c r="N38" s="57"/>
      <c r="O38" s="58"/>
      <c r="P38" s="59"/>
      <c r="Q38" s="60"/>
      <c r="R38" s="61" t="str">
        <f t="shared" si="6"/>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outlineLevel="1" thickTop="1" thickBot="1" x14ac:dyDescent="0.55000000000000004">
      <c r="C39" s="79" t="s">
        <v>995</v>
      </c>
      <c r="D39" s="80"/>
      <c r="E39" s="80"/>
      <c r="F39" s="80"/>
      <c r="G39" s="80"/>
      <c r="H39" s="80"/>
      <c r="I39" s="80"/>
      <c r="J39" s="80"/>
      <c r="K39" s="80"/>
      <c r="L39" s="81"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6"/>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outlineLevel="1" thickTop="1" thickBot="1" x14ac:dyDescent="0.55000000000000004">
      <c r="B40" t="s">
        <v>997</v>
      </c>
      <c r="C40" s="82" t="s">
        <v>1204</v>
      </c>
      <c r="D40" s="83" t="s">
        <v>1011</v>
      </c>
      <c r="E40" s="83"/>
      <c r="F40" s="83"/>
      <c r="G40" s="83"/>
      <c r="H40" s="83"/>
      <c r="I40" s="83"/>
      <c r="J40" s="83"/>
      <c r="K40" s="83"/>
      <c r="L40" s="84" t="str">
        <f>IF(C40="","",_xlfn.CONCAT("       triggerLine: ","""",C40,", ",M40:AN40,""", sC: ","""",B40,""", lines: ["))</f>
        <v xml:space="preserve">       triggerLine: "SI EL SEÑOR, (Mi,,20)", sC: "ta as", lines: [</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4.5" outlineLevel="1" thickTop="1" thickBot="1" x14ac:dyDescent="0.55000000000000004">
      <c r="B41" t="s">
        <v>999</v>
      </c>
      <c r="C41" s="85" t="s">
        <v>1205</v>
      </c>
      <c r="D41" s="86" t="s">
        <v>1180</v>
      </c>
      <c r="E41" s="86" t="s">
        <v>1012</v>
      </c>
      <c r="F41" s="86" t="s">
        <v>1013</v>
      </c>
      <c r="G41" s="86"/>
      <c r="H41" s="87"/>
      <c r="I41" s="87"/>
      <c r="J41" s="87"/>
      <c r="K41" s="87"/>
      <c r="L41" s="88" t="str">
        <f>IF(C41="","",_xlfn.CONCAT("            { line: ","""",C41,", ",M41:AN41,""", sC: ","""",B41,"""},"))</f>
        <v xml:space="preserve">            { line: "NO CONSTRUYE LA CASA,, (Do#,m,14)(La,,250)", sC: "as"},</v>
      </c>
      <c r="M41" s="56" t="str">
        <f t="shared" si="30"/>
        <v>(</v>
      </c>
      <c r="N41" s="57" t="str">
        <f t="shared" si="31"/>
        <v>Do#</v>
      </c>
      <c r="O41" s="58" t="str">
        <f t="shared" si="32"/>
        <v>,</v>
      </c>
      <c r="P41" s="59" t="str">
        <f t="shared" si="33"/>
        <v>m</v>
      </c>
      <c r="Q41" s="60" t="str">
        <f t="shared" si="34"/>
        <v>,</v>
      </c>
      <c r="R41" s="61">
        <f t="shared" si="6"/>
        <v>14</v>
      </c>
      <c r="S41" s="56" t="str">
        <f t="shared" si="35"/>
        <v>)</v>
      </c>
      <c r="T41" s="62" t="str">
        <f t="shared" si="36"/>
        <v>(</v>
      </c>
      <c r="U41" s="63" t="str">
        <f t="shared" si="37"/>
        <v>La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outlineLevel="1" thickTop="1" thickBot="1" x14ac:dyDescent="0.55000000000000004">
      <c r="B42" t="s">
        <v>999</v>
      </c>
      <c r="C42" s="85" t="s">
        <v>1206</v>
      </c>
      <c r="D42" s="89" t="s">
        <v>984</v>
      </c>
      <c r="E42" s="89"/>
      <c r="F42" s="89"/>
      <c r="G42" s="89"/>
      <c r="H42" s="90"/>
      <c r="I42" s="90"/>
      <c r="J42" s="90"/>
      <c r="K42" s="90"/>
      <c r="L42" s="88" t="str">
        <f>IF(C42="","",_xlfn.CONCAT("            { line: ","""",C42,", ",M42:AN42,""", sC: ","""",B42,"""},"))</f>
        <v xml:space="preserve">            { line: "EN VANO SE CANSAN, (Si,,20)", sC: "as"},</v>
      </c>
      <c r="M42" s="56" t="str">
        <f t="shared" si="30"/>
        <v>(</v>
      </c>
      <c r="N42" s="57" t="str">
        <f t="shared" si="31"/>
        <v>Si</v>
      </c>
      <c r="O42" s="58" t="str">
        <f t="shared" si="32"/>
        <v>,</v>
      </c>
      <c r="P42" s="59" t="str">
        <f t="shared" si="33"/>
        <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outlineLevel="1" thickTop="1" thickBot="1" x14ac:dyDescent="0.55000000000000004">
      <c r="B43" t="s">
        <v>999</v>
      </c>
      <c r="C43" s="93" t="s">
        <v>1207</v>
      </c>
      <c r="D43" s="83" t="s">
        <v>1011</v>
      </c>
      <c r="E43" s="83"/>
      <c r="F43" s="83"/>
      <c r="G43" s="83"/>
      <c r="H43" s="83"/>
      <c r="I43" s="83"/>
      <c r="J43" s="83"/>
      <c r="K43" s="83"/>
      <c r="L43" s="94" t="str">
        <f>IF(C43="","",_xlfn.CONCAT("            { line: ","""",C43,", ",M43:AN43,""", sC: ","""",B43,"""},  ]},"))</f>
        <v xml:space="preserve">            { line: "LOS CONSTRUCTORES., (Mi,,20)", sC: "as"},  ]},</v>
      </c>
      <c r="M43" s="56" t="s">
        <v>1226</v>
      </c>
      <c r="N43" s="57" t="s">
        <v>1011</v>
      </c>
      <c r="O43" s="58" t="s">
        <v>1227</v>
      </c>
      <c r="P43" s="59" t="s">
        <v>1228</v>
      </c>
      <c r="Q43" s="60" t="s">
        <v>1227</v>
      </c>
      <c r="R43" s="61">
        <v>20</v>
      </c>
      <c r="S43" s="56" t="s">
        <v>1229</v>
      </c>
      <c r="T43" s="62" t="s">
        <v>1228</v>
      </c>
      <c r="U43" s="63" t="s">
        <v>1228</v>
      </c>
      <c r="V43" s="64" t="s">
        <v>1228</v>
      </c>
      <c r="W43" s="65" t="s">
        <v>1228</v>
      </c>
      <c r="X43" s="64" t="s">
        <v>1228</v>
      </c>
      <c r="Y43" s="64" t="s">
        <v>1228</v>
      </c>
      <c r="Z43" s="56" t="s">
        <v>1228</v>
      </c>
      <c r="AA43" s="66" t="s">
        <v>1228</v>
      </c>
      <c r="AB43" s="57" t="s">
        <v>1228</v>
      </c>
      <c r="AC43" s="67" t="s">
        <v>1228</v>
      </c>
      <c r="AD43" s="59" t="s">
        <v>1228</v>
      </c>
      <c r="AE43" s="68" t="s">
        <v>1228</v>
      </c>
      <c r="AF43" s="61" t="s">
        <v>1228</v>
      </c>
      <c r="AG43" s="61" t="s">
        <v>1228</v>
      </c>
      <c r="AH43" s="69" t="s">
        <v>1228</v>
      </c>
      <c r="AI43" s="70" t="s">
        <v>1228</v>
      </c>
      <c r="AJ43" s="64" t="s">
        <v>1228</v>
      </c>
      <c r="AK43" s="64" t="s">
        <v>1228</v>
      </c>
      <c r="AL43" s="64" t="s">
        <v>1228</v>
      </c>
      <c r="AM43" s="64" t="s">
        <v>1228</v>
      </c>
      <c r="AN43" s="64" t="s">
        <v>1228</v>
      </c>
    </row>
    <row r="44" spans="1:40" ht="26.5" outlineLevel="1"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6"/>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1212</v>
      </c>
      <c r="D45" s="112" t="s">
        <v>1180</v>
      </c>
      <c r="E45" s="52" t="s">
        <v>1012</v>
      </c>
      <c r="F45" s="53" t="s">
        <v>1209</v>
      </c>
      <c r="G45" s="53"/>
      <c r="H45" s="52"/>
      <c r="I45" s="52"/>
      <c r="J45" s="54"/>
      <c r="K45" s="54"/>
      <c r="L45" s="55" t="str">
        <f t="shared" si="29"/>
        <v xml:space="preserve">            { line: "En vano madrugáis al levantaros,, (Do#,m,14)(Sol#,,250)", sC: "tc"},</v>
      </c>
      <c r="M45" s="56" t="str">
        <f>IF(N45="","","(")</f>
        <v>(</v>
      </c>
      <c r="N45" s="57" t="str">
        <f>IF(D45="","",D45)</f>
        <v>Do#</v>
      </c>
      <c r="O45" s="58" t="str">
        <f>IF(N45="","",",")</f>
        <v>,</v>
      </c>
      <c r="P45" s="59" t="str">
        <f>IF(E45="","",E45)</f>
        <v>m</v>
      </c>
      <c r="Q45" s="60" t="str">
        <f>IF(N45="","",",")</f>
        <v>,</v>
      </c>
      <c r="R45" s="61">
        <f t="shared" si="6"/>
        <v>14</v>
      </c>
      <c r="S45" s="56" t="str">
        <f>IF(N45="","",")")</f>
        <v>)</v>
      </c>
      <c r="T45" s="62" t="str">
        <f>IF(U45="","","(")</f>
        <v>(</v>
      </c>
      <c r="U45" s="63" t="str">
        <f>IF(F45="","",F45)</f>
        <v>Sol#</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1213</v>
      </c>
      <c r="D46" s="112"/>
      <c r="E46" s="52"/>
      <c r="F46" s="53"/>
      <c r="G46" s="53"/>
      <c r="H46" s="52"/>
      <c r="I46" s="52"/>
      <c r="J46" s="54"/>
      <c r="K46" s="54"/>
      <c r="L46" s="55" t="str">
        <f t="shared" si="29"/>
        <v xml:space="preserve">            { line: "el descanso retrasáis,, ", sC: ""},</v>
      </c>
      <c r="M46" s="56" t="str">
        <f>IF(N46="","","(")</f>
        <v/>
      </c>
      <c r="N46" s="57" t="str">
        <f>IF(D46="","",D46)</f>
        <v/>
      </c>
      <c r="O46" s="58" t="str">
        <f>IF(N46="","",",")</f>
        <v/>
      </c>
      <c r="P46" s="59" t="str">
        <f>IF(E46="","",E46)</f>
        <v/>
      </c>
      <c r="Q46" s="60" t="str">
        <f>IF(N46="","",",")</f>
        <v/>
      </c>
      <c r="R46" s="61" t="str">
        <f t="shared" si="6"/>
        <v/>
      </c>
      <c r="S46" s="56" t="str">
        <f>IF(N46="","",")")</f>
        <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1214</v>
      </c>
      <c r="D47" s="112" t="s">
        <v>1180</v>
      </c>
      <c r="E47" s="52" t="s">
        <v>1012</v>
      </c>
      <c r="F47" s="53"/>
      <c r="G47" s="53"/>
      <c r="H47" s="52"/>
      <c r="I47" s="52"/>
      <c r="J47" s="54"/>
      <c r="K47" s="54"/>
      <c r="L47" s="55" t="str">
        <f t="shared" si="29"/>
        <v xml:space="preserve">            { line: "para conseguir el pan:, (Do#,m,14)", sC: ""},</v>
      </c>
      <c r="M47" s="56" t="str">
        <f>IF(N47="","","(")</f>
        <v>(</v>
      </c>
      <c r="N47" s="57" t="str">
        <f>IF(D47="","",D47)</f>
        <v>Do#</v>
      </c>
      <c r="O47" s="58" t="str">
        <f>IF(N47="","",",")</f>
        <v>,</v>
      </c>
      <c r="P47" s="59" t="str">
        <f>IF(E47="","",E47)</f>
        <v>m</v>
      </c>
      <c r="Q47" s="60" t="str">
        <f>IF(N47="","",",")</f>
        <v>,</v>
      </c>
      <c r="R47" s="61">
        <f t="shared" si="6"/>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1215</v>
      </c>
      <c r="D48" s="112" t="s">
        <v>1013</v>
      </c>
      <c r="E48" s="52"/>
      <c r="F48" s="53"/>
      <c r="G48" s="53"/>
      <c r="H48" s="52"/>
      <c r="I48" s="52"/>
      <c r="J48" s="54"/>
      <c r="K48" s="54"/>
      <c r="L48" s="55" t="str">
        <f t="shared" si="29"/>
        <v xml:space="preserve">            { line: "Dios lo da a sus amigos, (La,,20)", sC: ""},</v>
      </c>
      <c r="M48" s="56" t="str">
        <f>IF(N48="","","(")</f>
        <v>(</v>
      </c>
      <c r="N48" s="57" t="str">
        <f>IF(D48="","",D48)</f>
        <v>La</v>
      </c>
      <c r="O48" s="58" t="str">
        <f>IF(N48="","",",")</f>
        <v>,</v>
      </c>
      <c r="P48" s="59" t="str">
        <f>IF(E48="","",E48)</f>
        <v/>
      </c>
      <c r="Q48" s="60" t="str">
        <f>IF(N48="","",",")</f>
        <v>,</v>
      </c>
      <c r="R48" s="61">
        <f t="shared" si="6"/>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C49" s="113" t="s">
        <v>1216</v>
      </c>
      <c r="D49" s="112" t="s">
        <v>1209</v>
      </c>
      <c r="E49" s="52"/>
      <c r="F49" s="53"/>
      <c r="G49" s="53"/>
      <c r="H49" s="52"/>
      <c r="I49" s="52"/>
      <c r="J49" s="54"/>
      <c r="K49" s="54"/>
      <c r="L49" s="55" t="str">
        <f t="shared" si="29"/>
        <v xml:space="preserve">            { line: "mientras duermen., (Sol#,,20)", sC: ""},</v>
      </c>
      <c r="M49" s="56" t="str">
        <f t="shared" ref="M49:M51" si="57">IF(N49="","","(")</f>
        <v>(</v>
      </c>
      <c r="N49" s="57" t="str">
        <f t="shared" ref="N49:N51" si="58">IF(D49="","",D49)</f>
        <v>Sol#</v>
      </c>
      <c r="O49" s="58" t="str">
        <f t="shared" ref="O49:O51" si="59">IF(N49="","",",")</f>
        <v>,</v>
      </c>
      <c r="P49" s="59" t="str">
        <f t="shared" ref="P49:P51" si="60">IF(E49="","",E49)</f>
        <v/>
      </c>
      <c r="Q49" s="60" t="str">
        <f t="shared" ref="Q49:Q51" si="61">IF(N49="","",",")</f>
        <v>,</v>
      </c>
      <c r="R49" s="61">
        <f t="shared" si="6"/>
        <v>20</v>
      </c>
      <c r="S49" s="56" t="str">
        <f t="shared" ref="S49:S51" si="62">IF(N49="","",")")</f>
        <v>)</v>
      </c>
      <c r="T49" s="62" t="str">
        <f t="shared" ref="T49:T51" si="63">IF(U49="","","(")</f>
        <v/>
      </c>
      <c r="U49" s="63" t="str">
        <f t="shared" ref="U49:U51" si="64">IF(F49="","",F49)</f>
        <v/>
      </c>
      <c r="V49" s="64" t="str">
        <f t="shared" ref="V49:V51" si="65">IF(U49="","",",")</f>
        <v/>
      </c>
      <c r="W49" s="65" t="str">
        <f t="shared" ref="W49:W51" si="66">IF(G49="","",G49)</f>
        <v/>
      </c>
      <c r="X49" s="64" t="str">
        <f t="shared" ref="X49:X51" si="67">IF(U49="","",",")</f>
        <v/>
      </c>
      <c r="Y49" s="64" t="str">
        <f t="shared" ref="Y49:Y51" si="68">IF(U49="","",250)</f>
        <v/>
      </c>
      <c r="Z49" s="56" t="str">
        <f t="shared" ref="Z49:Z51" si="69">IF(U49="","",")")</f>
        <v/>
      </c>
      <c r="AA49" s="66" t="str">
        <f t="shared" ref="AA49:AA51" si="70">IF(AB49="","","(")</f>
        <v/>
      </c>
      <c r="AB49" s="57" t="str">
        <f t="shared" ref="AB49:AB51" si="71">IF(H49="","",H49)</f>
        <v/>
      </c>
      <c r="AC49" s="67" t="str">
        <f t="shared" ref="AC49:AC51" si="72">IF(AB49="","",",")</f>
        <v/>
      </c>
      <c r="AD49" s="59" t="str">
        <f t="shared" ref="AD49:AD51" si="73">IF(I49="","",I49)</f>
        <v/>
      </c>
      <c r="AE49" s="68" t="str">
        <f t="shared" ref="AE49:AE51" si="74">IF(AB49="","",",")</f>
        <v/>
      </c>
      <c r="AF49" s="61" t="str">
        <f t="shared" ref="AF49:AF51" si="75">IF(AB49="","",350)</f>
        <v/>
      </c>
      <c r="AG49" s="61" t="str">
        <f t="shared" ref="AG49:AG51" si="76">IF(AB49="","",")")</f>
        <v/>
      </c>
      <c r="AH49" s="69" t="str">
        <f t="shared" ref="AH49:AH51" si="77">IF(AI49="","","(")</f>
        <v/>
      </c>
      <c r="AI49" s="70" t="str">
        <f t="shared" ref="AI49:AI51" si="78">IF(J49="","",J49)</f>
        <v/>
      </c>
      <c r="AJ49" s="64" t="str">
        <f t="shared" ref="AJ49:AJ51" si="79">IF(AI49="","",",")</f>
        <v/>
      </c>
      <c r="AK49" s="64" t="str">
        <f t="shared" ref="AK49:AK51" si="80">IF(K49="","",K49)</f>
        <v/>
      </c>
      <c r="AL49" s="64" t="str">
        <f t="shared" ref="AL49:AL51" si="81">IF(AI49="","",",")</f>
        <v/>
      </c>
      <c r="AM49" s="64" t="str">
        <f t="shared" ref="AM49:AM51" si="82">IF(AI49="","",450)</f>
        <v/>
      </c>
      <c r="AN49" s="64" t="str">
        <f t="shared" ref="AN49:AN51" si="83">IF(AI49="","",")")</f>
        <v/>
      </c>
    </row>
    <row r="50" spans="1:40" ht="24.5" thickTop="1" thickBot="1" x14ac:dyDescent="0.55000000000000004">
      <c r="B50" t="s">
        <v>997</v>
      </c>
      <c r="C50" s="113" t="s">
        <v>1217</v>
      </c>
      <c r="D50" s="112" t="s">
        <v>1013</v>
      </c>
      <c r="E50" s="52"/>
      <c r="F50" s="53"/>
      <c r="G50" s="53"/>
      <c r="H50" s="52"/>
      <c r="I50" s="52"/>
      <c r="J50" s="54"/>
      <c r="K50" s="54"/>
      <c r="L50" s="55" t="str">
        <f t="shared" si="29"/>
        <v xml:space="preserve">            { line: "DIOS LO DA A SUS AMIGOS, (La,,20)", sC: "ta as"},</v>
      </c>
      <c r="M50" s="56" t="str">
        <f t="shared" si="57"/>
        <v>(</v>
      </c>
      <c r="N50" s="57" t="str">
        <f t="shared" si="58"/>
        <v>La</v>
      </c>
      <c r="O50" s="58" t="str">
        <f t="shared" si="59"/>
        <v>,</v>
      </c>
      <c r="P50" s="59" t="str">
        <f t="shared" si="60"/>
        <v/>
      </c>
      <c r="Q50" s="60" t="str">
        <f t="shared" si="61"/>
        <v>,</v>
      </c>
      <c r="R50" s="61">
        <f t="shared" si="6"/>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4.5" thickTop="1" thickBot="1" x14ac:dyDescent="0.55000000000000004">
      <c r="B51" t="s">
        <v>999</v>
      </c>
      <c r="C51" s="113" t="s">
        <v>1218</v>
      </c>
      <c r="D51" s="112" t="s">
        <v>1209</v>
      </c>
      <c r="E51" s="52"/>
      <c r="F51" s="53"/>
      <c r="G51" s="53"/>
      <c r="H51" s="52"/>
      <c r="I51" s="52"/>
      <c r="J51" s="54"/>
      <c r="K51" s="54"/>
      <c r="L51" s="55" t="str">
        <f t="shared" si="29"/>
        <v xml:space="preserve">            { line: "MIENTRAS DUERMEN., (Sol#,,20)", sC: "as"},</v>
      </c>
      <c r="M51" s="56" t="str">
        <f t="shared" si="57"/>
        <v>(</v>
      </c>
      <c r="N51" s="57" t="str">
        <f t="shared" si="58"/>
        <v>Sol#</v>
      </c>
      <c r="O51" s="58" t="str">
        <f t="shared" si="59"/>
        <v>,</v>
      </c>
      <c r="P51" s="59" t="str">
        <f t="shared" si="60"/>
        <v/>
      </c>
      <c r="Q51" s="60" t="str">
        <f t="shared" si="61"/>
        <v>,</v>
      </c>
      <c r="R51" s="61">
        <f t="shared" si="6"/>
        <v>20</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6.5" outlineLevel="1" thickTop="1" thickBot="1" x14ac:dyDescent="0.55000000000000004">
      <c r="A52" s="73"/>
      <c r="B52" s="73"/>
      <c r="C52" s="73"/>
      <c r="D52" s="74"/>
      <c r="E52" s="74"/>
      <c r="F52" s="74"/>
      <c r="G52" s="74"/>
      <c r="H52" s="74"/>
      <c r="I52" s="74"/>
      <c r="J52" s="74"/>
      <c r="K52" s="74"/>
      <c r="L52" s="75" t="s">
        <v>993</v>
      </c>
      <c r="M52" s="56"/>
      <c r="N52" s="57"/>
      <c r="O52" s="58"/>
      <c r="P52" s="59"/>
      <c r="Q52" s="60"/>
      <c r="R52" s="61" t="str">
        <f t="shared" ref="R52:R56" si="84">IF(N52="Do",10,IF(N52="Re",22,IF(N52="Mi",20,IF(N52="Fa",20,IF(N52="Sol",14,IF(N52="La",20,IF(N52="Si",20,IF(N52="Do#",14,IF(N52="Fa#",15,IF(N52="Sol#",20,IF(N52="Si♭",17,"")))))))))))</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outlineLevel="1" thickTop="1" thickBot="1" x14ac:dyDescent="0.55000000000000004">
      <c r="C53" s="79" t="s">
        <v>995</v>
      </c>
      <c r="D53" s="80"/>
      <c r="E53" s="80"/>
      <c r="F53" s="80"/>
      <c r="G53" s="80"/>
      <c r="H53" s="80"/>
      <c r="I53" s="80"/>
      <c r="J53" s="80"/>
      <c r="K53" s="80"/>
      <c r="L53" s="81" t="s">
        <v>996</v>
      </c>
      <c r="M53" s="56" t="str">
        <f t="shared" ref="M53:M56" si="85">IF(N53="","","(")</f>
        <v/>
      </c>
      <c r="N53" s="57" t="str">
        <f t="shared" ref="N53:N56" si="86">IF(D53="","",D53)</f>
        <v/>
      </c>
      <c r="O53" s="58" t="str">
        <f t="shared" ref="O53:O56" si="87">IF(N53="","",",")</f>
        <v/>
      </c>
      <c r="P53" s="59" t="str">
        <f t="shared" ref="P53:P56" si="88">IF(E53="","",E53)</f>
        <v/>
      </c>
      <c r="Q53" s="60" t="str">
        <f t="shared" ref="Q53:Q56" si="89">IF(N53="","",",")</f>
        <v/>
      </c>
      <c r="R53" s="61" t="str">
        <f t="shared" si="84"/>
        <v/>
      </c>
      <c r="S53" s="56" t="str">
        <f t="shared" ref="S53:S56" si="90">IF(N53="","",")")</f>
        <v/>
      </c>
      <c r="T53" s="62" t="str">
        <f t="shared" ref="T53:T56" si="91">IF(U53="","","(")</f>
        <v/>
      </c>
      <c r="U53" s="63" t="str">
        <f t="shared" ref="U53:U56" si="92">IF(F53="","",F53)</f>
        <v/>
      </c>
      <c r="V53" s="64" t="str">
        <f t="shared" ref="V53:V56" si="93">IF(U53="","",",")</f>
        <v/>
      </c>
      <c r="W53" s="65" t="str">
        <f t="shared" ref="W53:W56" si="94">IF(G53="","",G53)</f>
        <v/>
      </c>
      <c r="X53" s="64" t="str">
        <f t="shared" ref="X53:X56" si="95">IF(U53="","",",")</f>
        <v/>
      </c>
      <c r="Y53" s="64" t="str">
        <f t="shared" ref="Y53:Y56" si="96">IF(U53="","",250)</f>
        <v/>
      </c>
      <c r="Z53" s="56" t="str">
        <f t="shared" ref="Z53:Z56" si="97">IF(U53="","",")")</f>
        <v/>
      </c>
      <c r="AA53" s="66" t="str">
        <f t="shared" ref="AA53:AA56" si="98">IF(AB53="","","(")</f>
        <v/>
      </c>
      <c r="AB53" s="57" t="str">
        <f t="shared" ref="AB53:AB56" si="99">IF(H53="","",H53)</f>
        <v/>
      </c>
      <c r="AC53" s="67" t="str">
        <f t="shared" ref="AC53:AC56" si="100">IF(AB53="","",",")</f>
        <v/>
      </c>
      <c r="AD53" s="59" t="str">
        <f t="shared" ref="AD53:AD56" si="101">IF(I53="","",I53)</f>
        <v/>
      </c>
      <c r="AE53" s="68" t="str">
        <f t="shared" ref="AE53:AE56" si="102">IF(AB53="","",",")</f>
        <v/>
      </c>
      <c r="AF53" s="61" t="str">
        <f t="shared" ref="AF53:AF56" si="103">IF(AB53="","",350)</f>
        <v/>
      </c>
      <c r="AG53" s="61" t="str">
        <f t="shared" ref="AG53:AG56" si="104">IF(AB53="","",")")</f>
        <v/>
      </c>
      <c r="AH53" s="69" t="str">
        <f t="shared" ref="AH53:AH56" si="105">IF(AI53="","","(")</f>
        <v/>
      </c>
      <c r="AI53" s="70" t="str">
        <f t="shared" ref="AI53:AI56" si="106">IF(J53="","",J53)</f>
        <v/>
      </c>
      <c r="AJ53" s="64" t="str">
        <f t="shared" ref="AJ53:AJ56" si="107">IF(AI53="","",",")</f>
        <v/>
      </c>
      <c r="AK53" s="64" t="str">
        <f t="shared" ref="AK53:AK56" si="108">IF(K53="","",K53)</f>
        <v/>
      </c>
      <c r="AL53" s="64" t="str">
        <f t="shared" ref="AL53:AL56" si="109">IF(AI53="","",",")</f>
        <v/>
      </c>
      <c r="AM53" s="64" t="str">
        <f t="shared" ref="AM53:AM56" si="110">IF(AI53="","",450)</f>
        <v/>
      </c>
      <c r="AN53" s="64" t="str">
        <f t="shared" ref="AN53:AN56" si="111">IF(AI53="","",")")</f>
        <v/>
      </c>
    </row>
    <row r="54" spans="1:40" ht="24.5" outlineLevel="1" thickTop="1" thickBot="1" x14ac:dyDescent="0.55000000000000004">
      <c r="B54" t="s">
        <v>997</v>
      </c>
      <c r="C54" s="82" t="s">
        <v>1204</v>
      </c>
      <c r="D54" s="83" t="s">
        <v>1011</v>
      </c>
      <c r="E54" s="83"/>
      <c r="F54" s="83"/>
      <c r="G54" s="83"/>
      <c r="H54" s="83"/>
      <c r="I54" s="83"/>
      <c r="J54" s="83"/>
      <c r="K54" s="83"/>
      <c r="L54" s="84" t="str">
        <f>IF(C54="","",_xlfn.CONCAT("       triggerLine: ","""",C54,", ",M54:AN54,""", sC: ","""",B54,""", lines: ["))</f>
        <v xml:space="preserve">       triggerLine: "SI EL SEÑOR, (Mi,,20)", sC: "ta as", lines: [</v>
      </c>
      <c r="M54" s="56" t="str">
        <f t="shared" si="85"/>
        <v>(</v>
      </c>
      <c r="N54" s="57" t="str">
        <f t="shared" si="86"/>
        <v>Mi</v>
      </c>
      <c r="O54" s="58" t="str">
        <f t="shared" si="87"/>
        <v>,</v>
      </c>
      <c r="P54" s="59" t="str">
        <f t="shared" si="88"/>
        <v/>
      </c>
      <c r="Q54" s="60" t="str">
        <f t="shared" si="89"/>
        <v>,</v>
      </c>
      <c r="R54" s="61">
        <f t="shared" si="84"/>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outlineLevel="1" thickTop="1" thickBot="1" x14ac:dyDescent="0.55000000000000004">
      <c r="B55" t="s">
        <v>999</v>
      </c>
      <c r="C55" s="85" t="s">
        <v>1205</v>
      </c>
      <c r="D55" s="86" t="s">
        <v>1180</v>
      </c>
      <c r="E55" s="86" t="s">
        <v>1012</v>
      </c>
      <c r="F55" s="86" t="s">
        <v>1013</v>
      </c>
      <c r="G55" s="86"/>
      <c r="H55" s="87"/>
      <c r="I55" s="87"/>
      <c r="J55" s="87"/>
      <c r="K55" s="87"/>
      <c r="L55" s="88" t="str">
        <f>IF(C55="","",_xlfn.CONCAT("            { line: ","""",C55,", ",M55:AN55,""", sC: ","""",B55,"""},"))</f>
        <v xml:space="preserve">            { line: "NO CONSTRUYE LA CASA,, (Do#,m,14)(La,,250)", sC: "as"},</v>
      </c>
      <c r="M55" s="56" t="str">
        <f t="shared" si="85"/>
        <v>(</v>
      </c>
      <c r="N55" s="57" t="str">
        <f t="shared" si="86"/>
        <v>Do#</v>
      </c>
      <c r="O55" s="58" t="str">
        <f t="shared" si="87"/>
        <v>,</v>
      </c>
      <c r="P55" s="59" t="str">
        <f t="shared" si="88"/>
        <v>m</v>
      </c>
      <c r="Q55" s="60" t="str">
        <f t="shared" si="89"/>
        <v>,</v>
      </c>
      <c r="R55" s="61">
        <f t="shared" si="84"/>
        <v>14</v>
      </c>
      <c r="S55" s="56" t="str">
        <f t="shared" si="90"/>
        <v>)</v>
      </c>
      <c r="T55" s="62" t="str">
        <f t="shared" si="91"/>
        <v>(</v>
      </c>
      <c r="U55" s="63" t="str">
        <f t="shared" si="92"/>
        <v>La</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outlineLevel="1" thickTop="1" thickBot="1" x14ac:dyDescent="0.55000000000000004">
      <c r="B56" t="s">
        <v>999</v>
      </c>
      <c r="C56" s="85" t="s">
        <v>1206</v>
      </c>
      <c r="D56" s="89" t="s">
        <v>984</v>
      </c>
      <c r="E56" s="89"/>
      <c r="F56" s="89"/>
      <c r="G56" s="89"/>
      <c r="H56" s="90"/>
      <c r="I56" s="90"/>
      <c r="J56" s="90"/>
      <c r="K56" s="90"/>
      <c r="L56" s="88" t="str">
        <f>IF(C56="","",_xlfn.CONCAT("            { line: ","""",C56,", ",M56:AN56,""", sC: ","""",B56,"""},"))</f>
        <v xml:space="preserve">            { line: "EN VANO SE CANSAN, (Si,,20)", sC: "as"},</v>
      </c>
      <c r="M56" s="56" t="str">
        <f t="shared" si="85"/>
        <v>(</v>
      </c>
      <c r="N56" s="57" t="str">
        <f t="shared" si="86"/>
        <v>Si</v>
      </c>
      <c r="O56" s="58" t="str">
        <f t="shared" si="87"/>
        <v>,</v>
      </c>
      <c r="P56" s="59" t="str">
        <f t="shared" si="88"/>
        <v/>
      </c>
      <c r="Q56" s="60" t="str">
        <f t="shared" si="89"/>
        <v>,</v>
      </c>
      <c r="R56" s="61">
        <f t="shared" si="84"/>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4.5" outlineLevel="1" thickTop="1" thickBot="1" x14ac:dyDescent="0.55000000000000004">
      <c r="B57" t="s">
        <v>999</v>
      </c>
      <c r="C57" s="93" t="s">
        <v>1207</v>
      </c>
      <c r="D57" s="83" t="s">
        <v>1011</v>
      </c>
      <c r="E57" s="83"/>
      <c r="F57" s="83"/>
      <c r="G57" s="83"/>
      <c r="H57" s="83"/>
      <c r="I57" s="83"/>
      <c r="J57" s="83"/>
      <c r="K57" s="83"/>
      <c r="L57" s="94" t="str">
        <f>IF(C57="","",_xlfn.CONCAT("            { line: ","""",C57,", ",M57:AN57,""", sC: ","""",B57,"""},  ]},"))</f>
        <v xml:space="preserve">            { line: "LOS CONSTRUCTORES., (Mi,,20)", sC: "as"},  ]},</v>
      </c>
      <c r="M57" s="56" t="s">
        <v>1226</v>
      </c>
      <c r="N57" s="57" t="s">
        <v>1011</v>
      </c>
      <c r="O57" s="58" t="s">
        <v>1227</v>
      </c>
      <c r="P57" s="59" t="s">
        <v>1228</v>
      </c>
      <c r="Q57" s="60" t="s">
        <v>1227</v>
      </c>
      <c r="R57" s="61">
        <v>20</v>
      </c>
      <c r="S57" s="56" t="s">
        <v>1229</v>
      </c>
      <c r="T57" s="62" t="s">
        <v>1228</v>
      </c>
      <c r="U57" s="63" t="s">
        <v>1228</v>
      </c>
      <c r="V57" s="64" t="s">
        <v>1228</v>
      </c>
      <c r="W57" s="65" t="s">
        <v>1228</v>
      </c>
      <c r="X57" s="64" t="s">
        <v>1228</v>
      </c>
      <c r="Y57" s="64" t="s">
        <v>1228</v>
      </c>
      <c r="Z57" s="56" t="s">
        <v>1228</v>
      </c>
      <c r="AA57" s="66" t="s">
        <v>1228</v>
      </c>
      <c r="AB57" s="57" t="s">
        <v>1228</v>
      </c>
      <c r="AC57" s="67" t="s">
        <v>1228</v>
      </c>
      <c r="AD57" s="59" t="s">
        <v>1228</v>
      </c>
      <c r="AE57" s="68" t="s">
        <v>1228</v>
      </c>
      <c r="AF57" s="61" t="s">
        <v>1228</v>
      </c>
      <c r="AG57" s="61" t="s">
        <v>1228</v>
      </c>
      <c r="AH57" s="69" t="s">
        <v>1228</v>
      </c>
      <c r="AI57" s="70" t="s">
        <v>1228</v>
      </c>
      <c r="AJ57" s="64" t="s">
        <v>1228</v>
      </c>
      <c r="AK57" s="64" t="s">
        <v>1228</v>
      </c>
      <c r="AL57" s="64" t="s">
        <v>1228</v>
      </c>
      <c r="AM57" s="64" t="s">
        <v>1228</v>
      </c>
      <c r="AN57" s="64" t="s">
        <v>1228</v>
      </c>
    </row>
    <row r="58" spans="1:40" ht="36.5" thickTop="1" thickBot="1" x14ac:dyDescent="0.55000000000000004">
      <c r="A58" s="76"/>
      <c r="B58" s="76"/>
      <c r="C58" s="76" t="s">
        <v>1031</v>
      </c>
      <c r="D58" s="77"/>
      <c r="E58" s="77"/>
      <c r="F58" s="77"/>
      <c r="G58" s="77"/>
      <c r="H58" s="77"/>
      <c r="I58" s="77"/>
      <c r="J58" s="77"/>
      <c r="K58" s="77"/>
      <c r="L58" s="50" t="s">
        <v>994</v>
      </c>
      <c r="M58" s="104"/>
      <c r="N58" s="57"/>
      <c r="O58" s="105"/>
      <c r="P58" s="59"/>
      <c r="Q58" s="106"/>
      <c r="R58" s="61" t="str">
        <f t="shared" si="6"/>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4.5" outlineLevel="1" thickTop="1" thickBot="1" x14ac:dyDescent="0.55000000000000004">
      <c r="B59" t="s">
        <v>1014</v>
      </c>
      <c r="C59" s="113" t="s">
        <v>1219</v>
      </c>
      <c r="D59" s="112" t="s">
        <v>1180</v>
      </c>
      <c r="E59" s="52" t="s">
        <v>1012</v>
      </c>
      <c r="F59" s="53" t="s">
        <v>1209</v>
      </c>
      <c r="G59" s="53"/>
      <c r="H59" s="52"/>
      <c r="I59" s="52"/>
      <c r="J59" s="54"/>
      <c r="K59" s="54"/>
      <c r="L59" s="55" t="str">
        <f t="shared" ref="L59:L66" si="112">IF(C59="","",_xlfn.CONCAT("            { line: ","""",C59,", ",M59:AN59,""", sC: ","""",B59,"""},"))</f>
        <v xml:space="preserve">            { line: "Don del Señor son los hijos,, (Do#,m,14)(Sol#,,250)", sC: "tc"},</v>
      </c>
      <c r="M59" s="56" t="str">
        <f t="shared" ref="M59:M66" si="113">IF(N59="","","(")</f>
        <v>(</v>
      </c>
      <c r="N59" s="57" t="str">
        <f t="shared" si="2"/>
        <v>Do#</v>
      </c>
      <c r="O59" s="58" t="str">
        <f t="shared" ref="O59:O66" si="114">IF(N59="","",",")</f>
        <v>,</v>
      </c>
      <c r="P59" s="59" t="str">
        <f t="shared" si="4"/>
        <v>m</v>
      </c>
      <c r="Q59" s="60" t="str">
        <f t="shared" ref="Q59:Q66" si="115">IF(N59="","",",")</f>
        <v>,</v>
      </c>
      <c r="R59" s="61">
        <f t="shared" si="6"/>
        <v>14</v>
      </c>
      <c r="S59" s="56" t="str">
        <f t="shared" ref="S59:S66" si="116">IF(N59="","",")")</f>
        <v>)</v>
      </c>
      <c r="T59" s="62" t="str">
        <f t="shared" ref="T59:T66" si="117">IF(U59="","","(")</f>
        <v>(</v>
      </c>
      <c r="U59" s="63" t="str">
        <f t="shared" si="9"/>
        <v>Sol#</v>
      </c>
      <c r="V59" s="64" t="str">
        <f t="shared" ref="V59:V66" si="118">IF(U59="","",",")</f>
        <v>,</v>
      </c>
      <c r="W59" s="65" t="str">
        <f t="shared" si="11"/>
        <v/>
      </c>
      <c r="X59" s="64" t="str">
        <f t="shared" ref="X59:X66" si="119">IF(U59="","",",")</f>
        <v>,</v>
      </c>
      <c r="Y59" s="64">
        <f t="shared" ref="Y59:Y66" si="120">IF(U59="","",250)</f>
        <v>250</v>
      </c>
      <c r="Z59" s="56" t="str">
        <f t="shared" ref="Z59:Z66" si="121">IF(U59="","",")")</f>
        <v>)</v>
      </c>
      <c r="AA59" s="66" t="str">
        <f t="shared" ref="AA59:AA66" si="122">IF(AB59="","","(")</f>
        <v/>
      </c>
      <c r="AB59" s="57" t="str">
        <f t="shared" si="16"/>
        <v/>
      </c>
      <c r="AC59" s="67" t="str">
        <f t="shared" ref="AC59:AC66" si="123">IF(AB59="","",",")</f>
        <v/>
      </c>
      <c r="AD59" s="59" t="str">
        <f t="shared" ref="AD59:AD66" si="124">IF(I59="","",I59)</f>
        <v/>
      </c>
      <c r="AE59" s="68" t="str">
        <f t="shared" ref="AE59:AE66" si="125">IF(AB59="","",",")</f>
        <v/>
      </c>
      <c r="AF59" s="61" t="str">
        <f t="shared" ref="AF59:AF66" si="126">IF(AB59="","",350)</f>
        <v/>
      </c>
      <c r="AG59" s="61" t="str">
        <f t="shared" ref="AG59:AG66" si="127">IF(AB59="","",")")</f>
        <v/>
      </c>
      <c r="AH59" s="69" t="str">
        <f t="shared" ref="AH59:AH66" si="128">IF(AI59="","","(")</f>
        <v/>
      </c>
      <c r="AI59" s="70" t="str">
        <f t="shared" si="23"/>
        <v/>
      </c>
      <c r="AJ59" s="64" t="str">
        <f t="shared" ref="AJ59:AJ66" si="129">IF(AI59="","",",")</f>
        <v/>
      </c>
      <c r="AK59" s="64" t="str">
        <f t="shared" ref="AK59:AK66" si="130">IF(K59="","",K59)</f>
        <v/>
      </c>
      <c r="AL59" s="64" t="str">
        <f t="shared" ref="AL59:AL66" si="131">IF(AI59="","",",")</f>
        <v/>
      </c>
      <c r="AM59" s="64" t="str">
        <f t="shared" ref="AM59:AM66" si="132">IF(AI59="","",450)</f>
        <v/>
      </c>
      <c r="AN59" s="64" t="str">
        <f t="shared" ref="AN59:AN66" si="133">IF(AI59="","",")")</f>
        <v/>
      </c>
    </row>
    <row r="60" spans="1:40" ht="24.5" outlineLevel="1" thickTop="1" thickBot="1" x14ac:dyDescent="0.55000000000000004">
      <c r="C60" s="113" t="s">
        <v>1220</v>
      </c>
      <c r="D60" s="112"/>
      <c r="E60" s="52"/>
      <c r="F60" s="53"/>
      <c r="G60" s="53"/>
      <c r="H60" s="52"/>
      <c r="I60" s="52"/>
      <c r="J60" s="54"/>
      <c r="K60" s="54"/>
      <c r="L60" s="55" t="str">
        <f t="shared" si="112"/>
        <v xml:space="preserve">            { line: "son como flechas en manos de un guerrero,, ", sC: ""},</v>
      </c>
      <c r="M60" s="56" t="str">
        <f t="shared" si="113"/>
        <v/>
      </c>
      <c r="N60" s="57" t="str">
        <f t="shared" si="2"/>
        <v/>
      </c>
      <c r="O60" s="58" t="str">
        <f t="shared" si="114"/>
        <v/>
      </c>
      <c r="P60" s="59" t="str">
        <f t="shared" si="4"/>
        <v/>
      </c>
      <c r="Q60" s="60" t="str">
        <f t="shared" si="115"/>
        <v/>
      </c>
      <c r="R60" s="61" t="str">
        <f t="shared" si="6"/>
        <v/>
      </c>
      <c r="S60" s="56" t="str">
        <f t="shared" si="116"/>
        <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4.5" outlineLevel="1" thickTop="1" thickBot="1" x14ac:dyDescent="0.55000000000000004">
      <c r="C61" s="113" t="s">
        <v>1221</v>
      </c>
      <c r="D61" s="112" t="s">
        <v>1180</v>
      </c>
      <c r="E61" s="52" t="s">
        <v>1012</v>
      </c>
      <c r="F61" s="53"/>
      <c r="G61" s="53"/>
      <c r="H61" s="52"/>
      <c r="I61" s="52"/>
      <c r="J61" s="54"/>
      <c r="K61" s="54"/>
      <c r="L61" s="55" t="str">
        <f t="shared" si="112"/>
        <v xml:space="preserve">            { line: "los hijos de la juventud., (Do#,m,14)", sC: ""},</v>
      </c>
      <c r="M61" s="56" t="str">
        <f t="shared" si="113"/>
        <v>(</v>
      </c>
      <c r="N61" s="57" t="str">
        <f t="shared" si="2"/>
        <v>Do#</v>
      </c>
      <c r="O61" s="58" t="str">
        <f t="shared" si="114"/>
        <v>,</v>
      </c>
      <c r="P61" s="59" t="str">
        <f t="shared" si="4"/>
        <v>m</v>
      </c>
      <c r="Q61" s="60" t="str">
        <f t="shared" si="115"/>
        <v>,</v>
      </c>
      <c r="R61" s="61">
        <f t="shared" si="6"/>
        <v>14</v>
      </c>
      <c r="S61" s="56" t="str">
        <f t="shared" si="116"/>
        <v>)</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6.5" outlineLevel="1" thickTop="1" thickBot="1" x14ac:dyDescent="0.55000000000000004">
      <c r="A62" s="73"/>
      <c r="B62" s="73"/>
      <c r="C62" s="73"/>
      <c r="D62" s="74"/>
      <c r="E62" s="74"/>
      <c r="F62" s="74"/>
      <c r="G62" s="74"/>
      <c r="H62" s="74"/>
      <c r="I62" s="74"/>
      <c r="J62" s="74"/>
      <c r="K62" s="74"/>
      <c r="L62" s="75" t="s">
        <v>993</v>
      </c>
      <c r="M62" s="56"/>
      <c r="N62" s="57"/>
      <c r="O62" s="58"/>
      <c r="P62" s="59"/>
      <c r="Q62" s="60"/>
      <c r="R62" s="61" t="str">
        <f t="shared" si="6"/>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outlineLevel="1" thickTop="1" thickBot="1" x14ac:dyDescent="0.55000000000000004">
      <c r="C63" s="113" t="s">
        <v>1222</v>
      </c>
      <c r="D63" s="112" t="s">
        <v>1013</v>
      </c>
      <c r="E63" s="52"/>
      <c r="F63" s="53"/>
      <c r="G63" s="53"/>
      <c r="H63" s="52"/>
      <c r="I63" s="52"/>
      <c r="J63" s="54"/>
      <c r="K63" s="54"/>
      <c r="L63" s="55" t="str">
        <f t="shared" si="112"/>
        <v xml:space="preserve">            { line: "¡Dichoso el hombre, (La,,20)", sC: ""},</v>
      </c>
      <c r="M63" s="56" t="str">
        <f t="shared" si="113"/>
        <v>(</v>
      </c>
      <c r="N63" s="57" t="str">
        <f t="shared" si="2"/>
        <v>La</v>
      </c>
      <c r="O63" s="58" t="str">
        <f t="shared" si="114"/>
        <v>,</v>
      </c>
      <c r="P63" s="59" t="str">
        <f t="shared" si="4"/>
        <v/>
      </c>
      <c r="Q63" s="60" t="str">
        <f t="shared" si="115"/>
        <v>,</v>
      </c>
      <c r="R63" s="61">
        <f t="shared" si="6"/>
        <v>20</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4.5" outlineLevel="1" thickTop="1" thickBot="1" x14ac:dyDescent="0.55000000000000004">
      <c r="C64" s="113" t="s">
        <v>1223</v>
      </c>
      <c r="D64" s="112" t="s">
        <v>1209</v>
      </c>
      <c r="E64" s="52"/>
      <c r="F64" s="53"/>
      <c r="G64" s="53"/>
      <c r="H64" s="52"/>
      <c r="I64" s="52"/>
      <c r="J64" s="54"/>
      <c r="K64" s="54"/>
      <c r="L64" s="78" t="str">
        <f t="shared" si="112"/>
        <v xml:space="preserve">            { line: "que tiene llena su aljaba!, (Sol#,,20)", sC: ""},</v>
      </c>
      <c r="M64" s="56" t="str">
        <f t="shared" si="113"/>
        <v>(</v>
      </c>
      <c r="N64" s="57" t="str">
        <f t="shared" si="2"/>
        <v>Sol#</v>
      </c>
      <c r="O64" s="58" t="str">
        <f t="shared" si="114"/>
        <v>,</v>
      </c>
      <c r="P64" s="59" t="str">
        <f t="shared" si="4"/>
        <v/>
      </c>
      <c r="Q64" s="60" t="str">
        <f t="shared" si="115"/>
        <v>,</v>
      </c>
      <c r="R64" s="61">
        <f t="shared" si="6"/>
        <v>20</v>
      </c>
      <c r="S64" s="56" t="str">
        <f t="shared" si="116"/>
        <v>)</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4.5" outlineLevel="1" thickTop="1" thickBot="1" x14ac:dyDescent="0.55000000000000004">
      <c r="C65" s="113" t="s">
        <v>1224</v>
      </c>
      <c r="D65" s="112" t="s">
        <v>1013</v>
      </c>
      <c r="E65" s="52"/>
      <c r="F65" s="53"/>
      <c r="G65" s="53"/>
      <c r="H65" s="52"/>
      <c r="I65" s="52"/>
      <c r="J65" s="54"/>
      <c r="K65" s="54"/>
      <c r="L65" s="78" t="str">
        <f t="shared" si="112"/>
        <v xml:space="preserve">            { line: "No temerá cuando lleguen, (La,,20)", sC: ""},</v>
      </c>
      <c r="M65" s="56" t="str">
        <f t="shared" si="113"/>
        <v>(</v>
      </c>
      <c r="N65" s="57" t="str">
        <f t="shared" si="2"/>
        <v>La</v>
      </c>
      <c r="O65" s="58" t="str">
        <f t="shared" si="114"/>
        <v>,</v>
      </c>
      <c r="P65" s="59" t="str">
        <f t="shared" si="4"/>
        <v/>
      </c>
      <c r="Q65" s="60" t="str">
        <f t="shared" si="115"/>
        <v>,</v>
      </c>
      <c r="R65" s="61">
        <f t="shared" si="6"/>
        <v>20</v>
      </c>
      <c r="S65" s="56" t="str">
        <f t="shared" si="116"/>
        <v>)</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1:40" ht="24.5" outlineLevel="1" thickTop="1" thickBot="1" x14ac:dyDescent="0.55000000000000004">
      <c r="C66" s="113" t="s">
        <v>1225</v>
      </c>
      <c r="D66" s="112" t="s">
        <v>1209</v>
      </c>
      <c r="E66" s="52"/>
      <c r="F66" s="53"/>
      <c r="G66" s="53"/>
      <c r="H66" s="52"/>
      <c r="I66" s="52"/>
      <c r="J66" s="54"/>
      <c r="K66" s="54"/>
      <c r="L66" s="78" t="str">
        <f t="shared" si="112"/>
        <v xml:space="preserve">            { line: "sus enemigos., (Sol#,,20)", sC: ""},</v>
      </c>
      <c r="M66" s="56" t="str">
        <f t="shared" si="113"/>
        <v>(</v>
      </c>
      <c r="N66" s="57" t="str">
        <f t="shared" si="2"/>
        <v>Sol#</v>
      </c>
      <c r="O66" s="58" t="str">
        <f t="shared" si="114"/>
        <v>,</v>
      </c>
      <c r="P66" s="59" t="str">
        <f t="shared" si="4"/>
        <v/>
      </c>
      <c r="Q66" s="60" t="str">
        <f t="shared" si="115"/>
        <v>,</v>
      </c>
      <c r="R66" s="61">
        <f t="shared" si="6"/>
        <v>20</v>
      </c>
      <c r="S66" s="56" t="str">
        <f t="shared" si="116"/>
        <v>)</v>
      </c>
      <c r="T66" s="62" t="str">
        <f t="shared" si="117"/>
        <v/>
      </c>
      <c r="U66" s="63" t="str">
        <f t="shared" si="9"/>
        <v/>
      </c>
      <c r="V66" s="64" t="str">
        <f t="shared" si="118"/>
        <v/>
      </c>
      <c r="W66" s="65" t="str">
        <f t="shared" si="11"/>
        <v/>
      </c>
      <c r="X66" s="64" t="str">
        <f t="shared" si="119"/>
        <v/>
      </c>
      <c r="Y66" s="64" t="str">
        <f t="shared" si="120"/>
        <v/>
      </c>
      <c r="Z66" s="56" t="str">
        <f t="shared" si="121"/>
        <v/>
      </c>
      <c r="AA66" s="66" t="str">
        <f t="shared" si="122"/>
        <v/>
      </c>
      <c r="AB66" s="57" t="str">
        <f t="shared" si="16"/>
        <v/>
      </c>
      <c r="AC66" s="67" t="str">
        <f t="shared" si="123"/>
        <v/>
      </c>
      <c r="AD66" s="59" t="str">
        <f t="shared" si="124"/>
        <v/>
      </c>
      <c r="AE66" s="68" t="str">
        <f t="shared" si="125"/>
        <v/>
      </c>
      <c r="AF66" s="61" t="str">
        <f t="shared" si="126"/>
        <v/>
      </c>
      <c r="AG66" s="61" t="str">
        <f t="shared" si="127"/>
        <v/>
      </c>
      <c r="AH66" s="69" t="str">
        <f t="shared" si="128"/>
        <v/>
      </c>
      <c r="AI66" s="70" t="str">
        <f t="shared" si="23"/>
        <v/>
      </c>
      <c r="AJ66" s="64" t="str">
        <f t="shared" si="129"/>
        <v/>
      </c>
      <c r="AK66" s="64" t="str">
        <f t="shared" si="130"/>
        <v/>
      </c>
      <c r="AL66" s="64" t="str">
        <f t="shared" si="131"/>
        <v/>
      </c>
      <c r="AM66" s="64" t="str">
        <f t="shared" si="132"/>
        <v/>
      </c>
      <c r="AN66" s="64" t="str">
        <f t="shared" si="133"/>
        <v/>
      </c>
    </row>
    <row r="67" spans="1:40" ht="26.5" outlineLevel="1" thickTop="1" thickBot="1" x14ac:dyDescent="0.55000000000000004">
      <c r="A67" s="73"/>
      <c r="B67" s="73"/>
      <c r="C67" s="73"/>
      <c r="D67" s="74"/>
      <c r="E67" s="74"/>
      <c r="F67" s="74"/>
      <c r="G67" s="74"/>
      <c r="H67" s="74"/>
      <c r="I67" s="74"/>
      <c r="J67" s="74"/>
      <c r="K67" s="74"/>
      <c r="L67" s="75" t="s">
        <v>993</v>
      </c>
      <c r="M67" s="56"/>
      <c r="N67" s="57"/>
      <c r="O67" s="58"/>
      <c r="P67" s="59"/>
      <c r="Q67" s="60"/>
      <c r="R67" s="61" t="str">
        <f t="shared" si="6"/>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outlineLevel="1" thickTop="1" thickBot="1" x14ac:dyDescent="0.55000000000000004">
      <c r="C68" s="79" t="s">
        <v>995</v>
      </c>
      <c r="D68" s="80"/>
      <c r="E68" s="80"/>
      <c r="F68" s="80"/>
      <c r="G68" s="80"/>
      <c r="H68" s="80"/>
      <c r="I68" s="80"/>
      <c r="J68" s="80"/>
      <c r="K68" s="80"/>
      <c r="L68" s="81" t="s">
        <v>996</v>
      </c>
      <c r="M68" s="56" t="str">
        <f t="shared" ref="M68:M71" si="134">IF(N68="","","(")</f>
        <v/>
      </c>
      <c r="N68" s="57" t="str">
        <f t="shared" ref="N68:N71" si="135">IF(D68="","",D68)</f>
        <v/>
      </c>
      <c r="O68" s="58" t="str">
        <f t="shared" ref="O68:O71" si="136">IF(N68="","",",")</f>
        <v/>
      </c>
      <c r="P68" s="59" t="str">
        <f t="shared" ref="P68:P71" si="137">IF(E68="","",E68)</f>
        <v/>
      </c>
      <c r="Q68" s="60" t="str">
        <f t="shared" ref="Q68:Q71" si="138">IF(N68="","",",")</f>
        <v/>
      </c>
      <c r="R68" s="61" t="str">
        <f t="shared" si="6"/>
        <v/>
      </c>
      <c r="S68" s="56" t="str">
        <f t="shared" ref="S68:S71" si="139">IF(N68="","",")")</f>
        <v/>
      </c>
      <c r="T68" s="62" t="str">
        <f t="shared" ref="T68:T71" si="140">IF(U68="","","(")</f>
        <v/>
      </c>
      <c r="U68" s="63" t="str">
        <f t="shared" ref="U68:U71" si="141">IF(F68="","",F68)</f>
        <v/>
      </c>
      <c r="V68" s="64" t="str">
        <f t="shared" ref="V68:V71" si="142">IF(U68="","",",")</f>
        <v/>
      </c>
      <c r="W68" s="65" t="str">
        <f t="shared" ref="W68:W71" si="143">IF(G68="","",G68)</f>
        <v/>
      </c>
      <c r="X68" s="64" t="str">
        <f t="shared" ref="X68:X71" si="144">IF(U68="","",",")</f>
        <v/>
      </c>
      <c r="Y68" s="64" t="str">
        <f t="shared" ref="Y68:Y71" si="145">IF(U68="","",250)</f>
        <v/>
      </c>
      <c r="Z68" s="56" t="str">
        <f t="shared" ref="Z68:Z71" si="146">IF(U68="","",")")</f>
        <v/>
      </c>
      <c r="AA68" s="66" t="str">
        <f t="shared" ref="AA68:AA71" si="147">IF(AB68="","","(")</f>
        <v/>
      </c>
      <c r="AB68" s="57" t="str">
        <f t="shared" ref="AB68:AB71" si="148">IF(H68="","",H68)</f>
        <v/>
      </c>
      <c r="AC68" s="67" t="str">
        <f t="shared" ref="AC68:AC71" si="149">IF(AB68="","",",")</f>
        <v/>
      </c>
      <c r="AD68" s="59" t="str">
        <f t="shared" ref="AD68:AD71" si="150">IF(I68="","",I68)</f>
        <v/>
      </c>
      <c r="AE68" s="68" t="str">
        <f t="shared" ref="AE68:AE71" si="151">IF(AB68="","",",")</f>
        <v/>
      </c>
      <c r="AF68" s="61" t="str">
        <f t="shared" ref="AF68:AF71" si="152">IF(AB68="","",350)</f>
        <v/>
      </c>
      <c r="AG68" s="61" t="str">
        <f t="shared" ref="AG68:AG71" si="153">IF(AB68="","",")")</f>
        <v/>
      </c>
      <c r="AH68" s="69" t="str">
        <f t="shared" ref="AH68:AH71" si="154">IF(AI68="","","(")</f>
        <v/>
      </c>
      <c r="AI68" s="70" t="str">
        <f t="shared" ref="AI68:AI71" si="155">IF(J68="","",J68)</f>
        <v/>
      </c>
      <c r="AJ68" s="64" t="str">
        <f t="shared" ref="AJ68:AJ71" si="156">IF(AI68="","",",")</f>
        <v/>
      </c>
      <c r="AK68" s="64" t="str">
        <f t="shared" ref="AK68:AK71" si="157">IF(K68="","",K68)</f>
        <v/>
      </c>
      <c r="AL68" s="64" t="str">
        <f t="shared" ref="AL68:AL71" si="158">IF(AI68="","",",")</f>
        <v/>
      </c>
      <c r="AM68" s="64" t="str">
        <f t="shared" ref="AM68:AM71" si="159">IF(AI68="","",450)</f>
        <v/>
      </c>
      <c r="AN68" s="64" t="str">
        <f t="shared" ref="AN68:AN71" si="160">IF(AI68="","",")")</f>
        <v/>
      </c>
    </row>
    <row r="69" spans="1:40" ht="24.5" outlineLevel="1" thickTop="1" thickBot="1" x14ac:dyDescent="0.55000000000000004">
      <c r="B69" t="s">
        <v>997</v>
      </c>
      <c r="C69" s="82" t="s">
        <v>1204</v>
      </c>
      <c r="D69" s="83" t="s">
        <v>1011</v>
      </c>
      <c r="E69" s="83"/>
      <c r="F69" s="83"/>
      <c r="G69" s="83"/>
      <c r="H69" s="83"/>
      <c r="I69" s="83"/>
      <c r="J69" s="83"/>
      <c r="K69" s="83"/>
      <c r="L69" s="84" t="str">
        <f>IF(C69="","",_xlfn.CONCAT("       triggerLine: ","""",C69,", ",M69:AN69,""", sC: ","""",B69,""", lines: ["))</f>
        <v xml:space="preserve">       triggerLine: "SI EL SEÑOR, (Mi,,20)", sC: "ta as", lines: [</v>
      </c>
      <c r="M69" s="56" t="str">
        <f t="shared" si="134"/>
        <v>(</v>
      </c>
      <c r="N69" s="57" t="str">
        <f t="shared" si="135"/>
        <v>Mi</v>
      </c>
      <c r="O69" s="58" t="str">
        <f t="shared" si="136"/>
        <v>,</v>
      </c>
      <c r="P69" s="59" t="str">
        <f t="shared" si="137"/>
        <v/>
      </c>
      <c r="Q69" s="60" t="str">
        <f t="shared" si="138"/>
        <v>,</v>
      </c>
      <c r="R69" s="61">
        <f t="shared" si="6"/>
        <v>20</v>
      </c>
      <c r="S69" s="56" t="str">
        <f t="shared" si="139"/>
        <v>)</v>
      </c>
      <c r="T69" s="62" t="str">
        <f t="shared" si="140"/>
        <v/>
      </c>
      <c r="U69" s="63" t="str">
        <f t="shared" si="141"/>
        <v/>
      </c>
      <c r="V69" s="64" t="str">
        <f t="shared" si="142"/>
        <v/>
      </c>
      <c r="W69" s="65" t="str">
        <f t="shared" si="143"/>
        <v/>
      </c>
      <c r="X69" s="64" t="str">
        <f t="shared" si="144"/>
        <v/>
      </c>
      <c r="Y69" s="64" t="str">
        <f t="shared" si="145"/>
        <v/>
      </c>
      <c r="Z69" s="56" t="str">
        <f t="shared" si="146"/>
        <v/>
      </c>
      <c r="AA69" s="66" t="str">
        <f t="shared" si="147"/>
        <v/>
      </c>
      <c r="AB69" s="57" t="str">
        <f t="shared" si="148"/>
        <v/>
      </c>
      <c r="AC69" s="67" t="str">
        <f t="shared" si="149"/>
        <v/>
      </c>
      <c r="AD69" s="59" t="str">
        <f t="shared" si="150"/>
        <v/>
      </c>
      <c r="AE69" s="68" t="str">
        <f t="shared" si="151"/>
        <v/>
      </c>
      <c r="AF69" s="61" t="str">
        <f t="shared" si="152"/>
        <v/>
      </c>
      <c r="AG69" s="61" t="str">
        <f t="shared" si="153"/>
        <v/>
      </c>
      <c r="AH69" s="69" t="str">
        <f t="shared" si="154"/>
        <v/>
      </c>
      <c r="AI69" s="70" t="str">
        <f t="shared" si="155"/>
        <v/>
      </c>
      <c r="AJ69" s="64" t="str">
        <f t="shared" si="156"/>
        <v/>
      </c>
      <c r="AK69" s="64" t="str">
        <f t="shared" si="157"/>
        <v/>
      </c>
      <c r="AL69" s="64" t="str">
        <f t="shared" si="158"/>
        <v/>
      </c>
      <c r="AM69" s="64" t="str">
        <f t="shared" si="159"/>
        <v/>
      </c>
      <c r="AN69" s="64" t="str">
        <f t="shared" si="160"/>
        <v/>
      </c>
    </row>
    <row r="70" spans="1:40" ht="24.5" outlineLevel="1" thickTop="1" thickBot="1" x14ac:dyDescent="0.55000000000000004">
      <c r="B70" t="s">
        <v>999</v>
      </c>
      <c r="C70" s="85" t="s">
        <v>1205</v>
      </c>
      <c r="D70" s="86" t="s">
        <v>1180</v>
      </c>
      <c r="E70" s="86" t="s">
        <v>1012</v>
      </c>
      <c r="F70" s="86" t="s">
        <v>1013</v>
      </c>
      <c r="G70" s="86"/>
      <c r="H70" s="87"/>
      <c r="I70" s="87"/>
      <c r="J70" s="87"/>
      <c r="K70" s="87"/>
      <c r="L70" s="88" t="str">
        <f>IF(C70="","",_xlfn.CONCAT("            { line: ","""",C70,", ",M70:AN70,""", sC: ","""",B70,"""},"))</f>
        <v xml:space="preserve">            { line: "NO CONSTRUYE LA CASA,, (Do#,m,14)(La,,250)", sC: "as"},</v>
      </c>
      <c r="M70" s="56" t="str">
        <f t="shared" si="134"/>
        <v>(</v>
      </c>
      <c r="N70" s="57" t="str">
        <f t="shared" si="135"/>
        <v>Do#</v>
      </c>
      <c r="O70" s="58" t="str">
        <f t="shared" si="136"/>
        <v>,</v>
      </c>
      <c r="P70" s="59" t="str">
        <f t="shared" si="137"/>
        <v>m</v>
      </c>
      <c r="Q70" s="60" t="str">
        <f t="shared" si="138"/>
        <v>,</v>
      </c>
      <c r="R70" s="61">
        <f t="shared" si="6"/>
        <v>14</v>
      </c>
      <c r="S70" s="56" t="str">
        <f t="shared" si="139"/>
        <v>)</v>
      </c>
      <c r="T70" s="62" t="str">
        <f t="shared" si="140"/>
        <v>(</v>
      </c>
      <c r="U70" s="63" t="str">
        <f t="shared" si="141"/>
        <v>La</v>
      </c>
      <c r="V70" s="64" t="str">
        <f t="shared" si="142"/>
        <v>,</v>
      </c>
      <c r="W70" s="65" t="str">
        <f t="shared" si="143"/>
        <v/>
      </c>
      <c r="X70" s="64" t="str">
        <f t="shared" si="144"/>
        <v>,</v>
      </c>
      <c r="Y70" s="64">
        <f t="shared" si="145"/>
        <v>250</v>
      </c>
      <c r="Z70" s="56" t="str">
        <f t="shared" si="146"/>
        <v>)</v>
      </c>
      <c r="AA70" s="66" t="str">
        <f t="shared" si="147"/>
        <v/>
      </c>
      <c r="AB70" s="57" t="str">
        <f t="shared" si="148"/>
        <v/>
      </c>
      <c r="AC70" s="67" t="str">
        <f t="shared" si="149"/>
        <v/>
      </c>
      <c r="AD70" s="59" t="str">
        <f t="shared" si="150"/>
        <v/>
      </c>
      <c r="AE70" s="68" t="str">
        <f t="shared" si="151"/>
        <v/>
      </c>
      <c r="AF70" s="61" t="str">
        <f t="shared" si="152"/>
        <v/>
      </c>
      <c r="AG70" s="61" t="str">
        <f t="shared" si="153"/>
        <v/>
      </c>
      <c r="AH70" s="69" t="str">
        <f t="shared" si="154"/>
        <v/>
      </c>
      <c r="AI70" s="70" t="str">
        <f t="shared" si="155"/>
        <v/>
      </c>
      <c r="AJ70" s="64" t="str">
        <f t="shared" si="156"/>
        <v/>
      </c>
      <c r="AK70" s="64" t="str">
        <f t="shared" si="157"/>
        <v/>
      </c>
      <c r="AL70" s="64" t="str">
        <f t="shared" si="158"/>
        <v/>
      </c>
      <c r="AM70" s="64" t="str">
        <f t="shared" si="159"/>
        <v/>
      </c>
      <c r="AN70" s="64" t="str">
        <f t="shared" si="160"/>
        <v/>
      </c>
    </row>
    <row r="71" spans="1:40" ht="24.5" outlineLevel="1" thickTop="1" thickBot="1" x14ac:dyDescent="0.55000000000000004">
      <c r="B71" t="s">
        <v>999</v>
      </c>
      <c r="C71" s="85" t="s">
        <v>1206</v>
      </c>
      <c r="D71" s="89" t="s">
        <v>984</v>
      </c>
      <c r="E71" s="89"/>
      <c r="F71" s="89"/>
      <c r="G71" s="89"/>
      <c r="H71" s="90"/>
      <c r="I71" s="90"/>
      <c r="J71" s="90"/>
      <c r="K71" s="90"/>
      <c r="L71" s="88" t="str">
        <f>IF(C71="","",_xlfn.CONCAT("            { line: ","""",C71,", ",M71:AN71,""", sC: ","""",B71,"""},"))</f>
        <v xml:space="preserve">            { line: "EN VANO SE CANSAN, (Si,,20)", sC: "as"},</v>
      </c>
      <c r="M71" s="56" t="str">
        <f t="shared" si="134"/>
        <v>(</v>
      </c>
      <c r="N71" s="57" t="str">
        <f t="shared" si="135"/>
        <v>Si</v>
      </c>
      <c r="O71" s="58" t="str">
        <f t="shared" si="136"/>
        <v>,</v>
      </c>
      <c r="P71" s="59" t="str">
        <f t="shared" si="137"/>
        <v/>
      </c>
      <c r="Q71" s="60" t="str">
        <f t="shared" si="138"/>
        <v>,</v>
      </c>
      <c r="R71" s="61">
        <f t="shared" si="6"/>
        <v>20</v>
      </c>
      <c r="S71" s="56" t="str">
        <f t="shared" si="139"/>
        <v>)</v>
      </c>
      <c r="T71" s="62" t="str">
        <f t="shared" si="140"/>
        <v/>
      </c>
      <c r="U71" s="63" t="str">
        <f t="shared" si="141"/>
        <v/>
      </c>
      <c r="V71" s="64" t="str">
        <f t="shared" si="142"/>
        <v/>
      </c>
      <c r="W71" s="65" t="str">
        <f t="shared" si="143"/>
        <v/>
      </c>
      <c r="X71" s="64" t="str">
        <f t="shared" si="144"/>
        <v/>
      </c>
      <c r="Y71" s="64" t="str">
        <f t="shared" si="145"/>
        <v/>
      </c>
      <c r="Z71" s="56" t="str">
        <f t="shared" si="146"/>
        <v/>
      </c>
      <c r="AA71" s="66" t="str">
        <f t="shared" si="147"/>
        <v/>
      </c>
      <c r="AB71" s="57" t="str">
        <f t="shared" si="148"/>
        <v/>
      </c>
      <c r="AC71" s="67" t="str">
        <f t="shared" si="149"/>
        <v/>
      </c>
      <c r="AD71" s="59" t="str">
        <f t="shared" si="150"/>
        <v/>
      </c>
      <c r="AE71" s="68" t="str">
        <f t="shared" si="151"/>
        <v/>
      </c>
      <c r="AF71" s="61" t="str">
        <f t="shared" si="152"/>
        <v/>
      </c>
      <c r="AG71" s="61" t="str">
        <f t="shared" si="153"/>
        <v/>
      </c>
      <c r="AH71" s="69" t="str">
        <f t="shared" si="154"/>
        <v/>
      </c>
      <c r="AI71" s="70" t="str">
        <f t="shared" si="155"/>
        <v/>
      </c>
      <c r="AJ71" s="64" t="str">
        <f t="shared" si="156"/>
        <v/>
      </c>
      <c r="AK71" s="64" t="str">
        <f t="shared" si="157"/>
        <v/>
      </c>
      <c r="AL71" s="64" t="str">
        <f t="shared" si="158"/>
        <v/>
      </c>
      <c r="AM71" s="64" t="str">
        <f t="shared" si="159"/>
        <v/>
      </c>
      <c r="AN71" s="64" t="str">
        <f t="shared" si="160"/>
        <v/>
      </c>
    </row>
    <row r="72" spans="1:40" ht="24.5" outlineLevel="1" thickTop="1" thickBot="1" x14ac:dyDescent="0.55000000000000004">
      <c r="B72" t="s">
        <v>999</v>
      </c>
      <c r="C72" s="93" t="s">
        <v>1207</v>
      </c>
      <c r="D72" s="83" t="s">
        <v>1011</v>
      </c>
      <c r="E72" s="83"/>
      <c r="F72" s="83"/>
      <c r="G72" s="83"/>
      <c r="H72" s="83"/>
      <c r="I72" s="83"/>
      <c r="J72" s="83"/>
      <c r="K72" s="83"/>
      <c r="L72" s="94" t="str">
        <f>IF(C72="","",_xlfn.CONCAT("            { line: ","""",C72,", ",M72:AN72,""", sC: ","""",B72,"""},  ]},"))</f>
        <v xml:space="preserve">            { line: "LOS CONSTRUCTORES., (Mi,,20)", sC: "as"},  ]},</v>
      </c>
      <c r="M72" s="56" t="s">
        <v>1226</v>
      </c>
      <c r="N72" s="57" t="s">
        <v>1011</v>
      </c>
      <c r="O72" s="58" t="s">
        <v>1227</v>
      </c>
      <c r="P72" s="59" t="s">
        <v>1228</v>
      </c>
      <c r="Q72" s="60" t="s">
        <v>1227</v>
      </c>
      <c r="R72" s="61">
        <v>20</v>
      </c>
      <c r="S72" s="56" t="s">
        <v>1229</v>
      </c>
      <c r="T72" s="62" t="s">
        <v>1228</v>
      </c>
      <c r="U72" s="63" t="s">
        <v>1228</v>
      </c>
      <c r="V72" s="64" t="s">
        <v>1228</v>
      </c>
      <c r="W72" s="65" t="s">
        <v>1228</v>
      </c>
      <c r="X72" s="64" t="s">
        <v>1228</v>
      </c>
      <c r="Y72" s="64" t="s">
        <v>1228</v>
      </c>
      <c r="Z72" s="56" t="s">
        <v>1228</v>
      </c>
      <c r="AA72" s="66" t="s">
        <v>1228</v>
      </c>
      <c r="AB72" s="57" t="s">
        <v>1228</v>
      </c>
      <c r="AC72" s="67" t="s">
        <v>1228</v>
      </c>
      <c r="AD72" s="59" t="s">
        <v>1228</v>
      </c>
      <c r="AE72" s="68" t="s">
        <v>1228</v>
      </c>
      <c r="AF72" s="61" t="s">
        <v>1228</v>
      </c>
      <c r="AG72" s="61" t="s">
        <v>1228</v>
      </c>
      <c r="AH72" s="69" t="s">
        <v>1228</v>
      </c>
      <c r="AI72" s="70" t="s">
        <v>1228</v>
      </c>
      <c r="AJ72" s="64" t="s">
        <v>1228</v>
      </c>
      <c r="AK72" s="64" t="s">
        <v>1228</v>
      </c>
      <c r="AL72" s="64" t="s">
        <v>1228</v>
      </c>
      <c r="AM72" s="64" t="s">
        <v>1228</v>
      </c>
      <c r="AN72" s="64" t="s">
        <v>1228</v>
      </c>
    </row>
    <row r="73" spans="1:40" ht="24" customHeight="1" x14ac:dyDescent="0.6">
      <c r="A73" s="95"/>
      <c r="B73" s="95"/>
      <c r="C73" s="95"/>
      <c r="D73" s="95"/>
      <c r="E73" s="95"/>
      <c r="F73" s="95"/>
      <c r="G73" s="95"/>
      <c r="H73" s="95"/>
      <c r="I73" s="95"/>
      <c r="J73" s="95"/>
      <c r="K73" s="95"/>
      <c r="L73" s="99" t="str">
        <f ca="1">_xlfn.CONCAT("]}, // ULTIMA LINEA DEL CANTO: ",L1)</f>
        <v>]}, // ULTIMA LINEA DEL CANTO: SI EL SEÑOR NO CONSTRUYE LA CASA</v>
      </c>
      <c r="M73" s="95"/>
    </row>
    <row r="74" spans="1:40" ht="20.5" x14ac:dyDescent="0.35">
      <c r="L74" s="100" t="s">
        <v>1008</v>
      </c>
      <c r="M74" s="101"/>
    </row>
    <row r="75" spans="1:40" ht="15" hidden="1" outlineLevel="1" thickBot="1" x14ac:dyDescent="0.4">
      <c r="M75" s="101"/>
    </row>
    <row r="76" spans="1:40" ht="26.5" hidden="1" outlineLevel="1" thickTop="1" thickBot="1" x14ac:dyDescent="0.55000000000000004">
      <c r="A76" s="73"/>
      <c r="B76" s="73"/>
      <c r="C76" s="73"/>
      <c r="D76" s="74"/>
      <c r="E76" s="74"/>
      <c r="F76" s="74"/>
      <c r="G76" s="74"/>
      <c r="H76" s="74"/>
      <c r="I76" s="74"/>
      <c r="J76" s="74"/>
      <c r="K76" s="74"/>
      <c r="L76" s="75" t="s">
        <v>993</v>
      </c>
      <c r="M76" s="56"/>
      <c r="N76" s="57"/>
      <c r="O76" s="58"/>
      <c r="P76" s="59"/>
      <c r="Q76" s="60"/>
      <c r="R76" s="61" t="str">
        <f t="shared" ref="R76:R85" si="161">IF(N76="Do",10,IF(N76="Re",22,IF(N76="Mi",20,IF(N76="Fa",20,IF(N76="Sol",14,IF(N76="La",20,IF(N76="Si",20,IF(N76="Do#",14,IF(N76="Fa#",15,IF(N76="Sol#",20,IF(N76="Si♭",17,"")))))))))))</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4.5" hidden="1" outlineLevel="1" thickTop="1" thickBot="1" x14ac:dyDescent="0.55000000000000004">
      <c r="C77" s="79" t="s">
        <v>995</v>
      </c>
      <c r="D77" s="80"/>
      <c r="E77" s="80"/>
      <c r="F77" s="80"/>
      <c r="G77" s="80"/>
      <c r="H77" s="80"/>
      <c r="I77" s="80"/>
      <c r="J77" s="80"/>
      <c r="K77" s="80"/>
      <c r="L77" s="81" t="s">
        <v>996</v>
      </c>
      <c r="M77" s="56" t="str">
        <f t="shared" ref="M77:M84" si="162">IF(N77="","","(")</f>
        <v/>
      </c>
      <c r="N77" s="57" t="str">
        <f t="shared" ref="N77:N84" si="163">IF(D77="","",D77)</f>
        <v/>
      </c>
      <c r="O77" s="58" t="str">
        <f t="shared" ref="O77:O84" si="164">IF(N77="","",",")</f>
        <v/>
      </c>
      <c r="P77" s="59" t="str">
        <f t="shared" ref="P77:P84" si="165">IF(E77="","",E77)</f>
        <v/>
      </c>
      <c r="Q77" s="60" t="str">
        <f t="shared" ref="Q77:Q84" si="166">IF(N77="","",",")</f>
        <v/>
      </c>
      <c r="R77" s="61" t="str">
        <f t="shared" si="161"/>
        <v/>
      </c>
      <c r="S77" s="56" t="str">
        <f t="shared" ref="S77:S84" si="167">IF(N77="","",")")</f>
        <v/>
      </c>
      <c r="T77" s="62" t="str">
        <f t="shared" ref="T77:T84" si="168">IF(U77="","","(")</f>
        <v/>
      </c>
      <c r="U77" s="63" t="str">
        <f t="shared" ref="U77:U84" si="169">IF(F77="","",F77)</f>
        <v/>
      </c>
      <c r="V77" s="64" t="str">
        <f t="shared" ref="V77:V84" si="170">IF(U77="","",",")</f>
        <v/>
      </c>
      <c r="W77" s="65" t="str">
        <f t="shared" ref="W77:W84" si="171">IF(G77="","",G77)</f>
        <v/>
      </c>
      <c r="X77" s="64" t="str">
        <f t="shared" ref="X77:X84" si="172">IF(U77="","",",")</f>
        <v/>
      </c>
      <c r="Y77" s="64" t="str">
        <f t="shared" ref="Y77:Y84" si="173">IF(U77="","",250)</f>
        <v/>
      </c>
      <c r="Z77" s="56" t="str">
        <f t="shared" ref="Z77:Z84" si="174">IF(U77="","",")")</f>
        <v/>
      </c>
      <c r="AA77" s="66" t="str">
        <f t="shared" ref="AA77:AA84" si="175">IF(AB77="","","(")</f>
        <v/>
      </c>
      <c r="AB77" s="57" t="str">
        <f t="shared" ref="AB77:AB84" si="176">IF(H77="","",H77)</f>
        <v/>
      </c>
      <c r="AC77" s="67" t="str">
        <f t="shared" ref="AC77:AC84" si="177">IF(AB77="","",",")</f>
        <v/>
      </c>
      <c r="AD77" s="59" t="str">
        <f t="shared" ref="AD77:AD84" si="178">IF(I77="","",I77)</f>
        <v/>
      </c>
      <c r="AE77" s="68" t="str">
        <f t="shared" ref="AE77:AE84" si="179">IF(AB77="","",",")</f>
        <v/>
      </c>
      <c r="AF77" s="61" t="str">
        <f t="shared" ref="AF77:AF84" si="180">IF(AB77="","",350)</f>
        <v/>
      </c>
      <c r="AG77" s="61" t="str">
        <f t="shared" ref="AG77:AG84" si="181">IF(AB77="","",")")</f>
        <v/>
      </c>
      <c r="AH77" s="69" t="str">
        <f t="shared" ref="AH77:AH84" si="182">IF(AI77="","","(")</f>
        <v/>
      </c>
      <c r="AI77" s="70" t="str">
        <f t="shared" ref="AI77:AI84" si="183">IF(J77="","",J77)</f>
        <v/>
      </c>
      <c r="AJ77" s="64" t="str">
        <f t="shared" ref="AJ77:AJ84" si="184">IF(AI77="","",",")</f>
        <v/>
      </c>
      <c r="AK77" s="64" t="str">
        <f t="shared" ref="AK77:AK84" si="185">IF(K77="","",K77)</f>
        <v/>
      </c>
      <c r="AL77" s="64" t="str">
        <f t="shared" ref="AL77:AL84" si="186">IF(AI77="","",",")</f>
        <v/>
      </c>
      <c r="AM77" s="64" t="str">
        <f t="shared" ref="AM77:AM84" si="187">IF(AI77="","",450)</f>
        <v/>
      </c>
      <c r="AN77" s="64" t="str">
        <f t="shared" ref="AN77:AN84" si="188">IF(AI77="","",")")</f>
        <v/>
      </c>
    </row>
    <row r="78" spans="1:40" ht="24.5" hidden="1" outlineLevel="1" thickTop="1" thickBot="1" x14ac:dyDescent="0.55000000000000004">
      <c r="B78" t="s">
        <v>997</v>
      </c>
      <c r="C78" s="82" t="s">
        <v>998</v>
      </c>
      <c r="D78" s="83"/>
      <c r="E78" s="83"/>
      <c r="F78" s="83"/>
      <c r="G78" s="83"/>
      <c r="H78" s="83"/>
      <c r="I78" s="83"/>
      <c r="J78" s="83"/>
      <c r="K78" s="83"/>
      <c r="L78" s="84" t="str">
        <f>IF(C78="","",_xlfn.CONCAT("       triggerLine: ","""",C78,", ",M78:AN78,""", sC: ","""",B78,""", lines: ["))</f>
        <v xml:space="preserve">       triggerLine: "ASAMBLEA UNO, ", sC: "ta as", lines: [</v>
      </c>
      <c r="M78" s="56" t="str">
        <f t="shared" si="162"/>
        <v/>
      </c>
      <c r="N78" s="57" t="str">
        <f t="shared" si="163"/>
        <v/>
      </c>
      <c r="O78" s="58" t="str">
        <f t="shared" si="164"/>
        <v/>
      </c>
      <c r="P78" s="59" t="str">
        <f t="shared" si="165"/>
        <v/>
      </c>
      <c r="Q78" s="60" t="str">
        <f t="shared" si="166"/>
        <v/>
      </c>
      <c r="R78" s="61" t="str">
        <f t="shared" si="161"/>
        <v/>
      </c>
      <c r="S78" s="56" t="str">
        <f t="shared" si="167"/>
        <v/>
      </c>
      <c r="T78" s="62" t="str">
        <f t="shared" si="168"/>
        <v/>
      </c>
      <c r="U78" s="63" t="str">
        <f t="shared" si="169"/>
        <v/>
      </c>
      <c r="V78" s="64" t="str">
        <f t="shared" si="170"/>
        <v/>
      </c>
      <c r="W78" s="65" t="str">
        <f t="shared" si="171"/>
        <v/>
      </c>
      <c r="X78" s="64" t="str">
        <f t="shared" si="172"/>
        <v/>
      </c>
      <c r="Y78" s="64" t="str">
        <f t="shared" si="173"/>
        <v/>
      </c>
      <c r="Z78" s="56" t="str">
        <f t="shared" si="174"/>
        <v/>
      </c>
      <c r="AA78" s="66" t="str">
        <f t="shared" si="175"/>
        <v/>
      </c>
      <c r="AB78" s="57" t="str">
        <f t="shared" si="176"/>
        <v/>
      </c>
      <c r="AC78" s="67" t="str">
        <f t="shared" si="177"/>
        <v/>
      </c>
      <c r="AD78" s="59" t="str">
        <f t="shared" si="178"/>
        <v/>
      </c>
      <c r="AE78" s="68" t="str">
        <f t="shared" si="179"/>
        <v/>
      </c>
      <c r="AF78" s="61" t="str">
        <f t="shared" si="180"/>
        <v/>
      </c>
      <c r="AG78" s="61" t="str">
        <f t="shared" si="181"/>
        <v/>
      </c>
      <c r="AH78" s="69" t="str">
        <f t="shared" si="182"/>
        <v/>
      </c>
      <c r="AI78" s="70" t="str">
        <f t="shared" si="183"/>
        <v/>
      </c>
      <c r="AJ78" s="64" t="str">
        <f t="shared" si="184"/>
        <v/>
      </c>
      <c r="AK78" s="64" t="str">
        <f t="shared" si="185"/>
        <v/>
      </c>
      <c r="AL78" s="64" t="str">
        <f t="shared" si="186"/>
        <v/>
      </c>
      <c r="AM78" s="64" t="str">
        <f t="shared" si="187"/>
        <v/>
      </c>
      <c r="AN78" s="64" t="str">
        <f t="shared" si="188"/>
        <v/>
      </c>
    </row>
    <row r="79" spans="1:40" ht="24.5" hidden="1" outlineLevel="1" thickTop="1" thickBot="1" x14ac:dyDescent="0.55000000000000004">
      <c r="B79" t="s">
        <v>999</v>
      </c>
      <c r="C79" s="85" t="s">
        <v>1000</v>
      </c>
      <c r="D79" s="86"/>
      <c r="E79" s="86"/>
      <c r="F79" s="86"/>
      <c r="G79" s="86"/>
      <c r="H79" s="87"/>
      <c r="I79" s="87"/>
      <c r="J79" s="87"/>
      <c r="K79" s="87"/>
      <c r="L79" s="88" t="str">
        <f>IF(C79="","",_xlfn.CONCAT("            { line: ","""",C79,", ",M79:AN79,""", sC: ","""",B79,"""},"))</f>
        <v xml:space="preserve">            { line: "ASAMBLEA DOS, ", sC: "as"},</v>
      </c>
      <c r="M79" s="56" t="str">
        <f t="shared" si="162"/>
        <v/>
      </c>
      <c r="N79" s="57" t="str">
        <f t="shared" si="163"/>
        <v/>
      </c>
      <c r="O79" s="58" t="str">
        <f t="shared" si="164"/>
        <v/>
      </c>
      <c r="P79" s="59" t="str">
        <f t="shared" si="165"/>
        <v/>
      </c>
      <c r="Q79" s="60" t="str">
        <f t="shared" si="166"/>
        <v/>
      </c>
      <c r="R79" s="61" t="str">
        <f t="shared" si="161"/>
        <v/>
      </c>
      <c r="S79" s="56" t="str">
        <f t="shared" si="167"/>
        <v/>
      </c>
      <c r="T79" s="62" t="str">
        <f t="shared" si="168"/>
        <v/>
      </c>
      <c r="U79" s="63" t="str">
        <f t="shared" si="169"/>
        <v/>
      </c>
      <c r="V79" s="64" t="str">
        <f t="shared" si="170"/>
        <v/>
      </c>
      <c r="W79" s="65" t="str">
        <f t="shared" si="171"/>
        <v/>
      </c>
      <c r="X79" s="64" t="str">
        <f t="shared" si="172"/>
        <v/>
      </c>
      <c r="Y79" s="64" t="str">
        <f t="shared" si="173"/>
        <v/>
      </c>
      <c r="Z79" s="56" t="str">
        <f t="shared" si="174"/>
        <v/>
      </c>
      <c r="AA79" s="66" t="str">
        <f t="shared" si="175"/>
        <v/>
      </c>
      <c r="AB79" s="57" t="str">
        <f t="shared" si="176"/>
        <v/>
      </c>
      <c r="AC79" s="67" t="str">
        <f t="shared" si="177"/>
        <v/>
      </c>
      <c r="AD79" s="59" t="str">
        <f t="shared" si="178"/>
        <v/>
      </c>
      <c r="AE79" s="68" t="str">
        <f t="shared" si="179"/>
        <v/>
      </c>
      <c r="AF79" s="61" t="str">
        <f t="shared" si="180"/>
        <v/>
      </c>
      <c r="AG79" s="61" t="str">
        <f t="shared" si="181"/>
        <v/>
      </c>
      <c r="AH79" s="69" t="str">
        <f t="shared" si="182"/>
        <v/>
      </c>
      <c r="AI79" s="70" t="str">
        <f t="shared" si="183"/>
        <v/>
      </c>
      <c r="AJ79" s="64" t="str">
        <f t="shared" si="184"/>
        <v/>
      </c>
      <c r="AK79" s="64" t="str">
        <f t="shared" si="185"/>
        <v/>
      </c>
      <c r="AL79" s="64" t="str">
        <f t="shared" si="186"/>
        <v/>
      </c>
      <c r="AM79" s="64" t="str">
        <f t="shared" si="187"/>
        <v/>
      </c>
      <c r="AN79" s="64" t="str">
        <f t="shared" si="188"/>
        <v/>
      </c>
    </row>
    <row r="80" spans="1:40" ht="24.5" hidden="1" outlineLevel="1" thickTop="1" thickBot="1" x14ac:dyDescent="0.55000000000000004">
      <c r="B80" t="s">
        <v>999</v>
      </c>
      <c r="C80" s="85" t="s">
        <v>1001</v>
      </c>
      <c r="D80" s="89"/>
      <c r="E80" s="89"/>
      <c r="F80" s="89"/>
      <c r="G80" s="89"/>
      <c r="H80" s="90"/>
      <c r="I80" s="90"/>
      <c r="J80" s="90"/>
      <c r="K80" s="90"/>
      <c r="L80" s="88" t="str">
        <f>IF(C80="","",_xlfn.CONCAT("            { line: ","""",C80,", ",M80:AN80,""", sC: ","""",B80,"""},"))</f>
        <v xml:space="preserve">            { line: "ASAMBLEA TRES, ", sC: "as"},</v>
      </c>
      <c r="M80" s="56" t="str">
        <f t="shared" si="162"/>
        <v/>
      </c>
      <c r="N80" s="57" t="str">
        <f t="shared" si="163"/>
        <v/>
      </c>
      <c r="O80" s="58" t="str">
        <f t="shared" si="164"/>
        <v/>
      </c>
      <c r="P80" s="59" t="str">
        <f t="shared" si="165"/>
        <v/>
      </c>
      <c r="Q80" s="60" t="str">
        <f t="shared" si="166"/>
        <v/>
      </c>
      <c r="R80" s="61" t="str">
        <f t="shared" si="161"/>
        <v/>
      </c>
      <c r="S80" s="56" t="str">
        <f t="shared" si="167"/>
        <v/>
      </c>
      <c r="T80" s="62" t="str">
        <f t="shared" si="168"/>
        <v/>
      </c>
      <c r="U80" s="63" t="str">
        <f t="shared" si="169"/>
        <v/>
      </c>
      <c r="V80" s="64" t="str">
        <f t="shared" si="170"/>
        <v/>
      </c>
      <c r="W80" s="65" t="str">
        <f t="shared" si="171"/>
        <v/>
      </c>
      <c r="X80" s="64" t="str">
        <f t="shared" si="172"/>
        <v/>
      </c>
      <c r="Y80" s="64" t="str">
        <f t="shared" si="173"/>
        <v/>
      </c>
      <c r="Z80" s="56" t="str">
        <f t="shared" si="174"/>
        <v/>
      </c>
      <c r="AA80" s="66" t="str">
        <f t="shared" si="175"/>
        <v/>
      </c>
      <c r="AB80" s="57" t="str">
        <f t="shared" si="176"/>
        <v/>
      </c>
      <c r="AC80" s="67" t="str">
        <f t="shared" si="177"/>
        <v/>
      </c>
      <c r="AD80" s="59" t="str">
        <f t="shared" si="178"/>
        <v/>
      </c>
      <c r="AE80" s="68" t="str">
        <f t="shared" si="179"/>
        <v/>
      </c>
      <c r="AF80" s="61" t="str">
        <f t="shared" si="180"/>
        <v/>
      </c>
      <c r="AG80" s="61" t="str">
        <f t="shared" si="181"/>
        <v/>
      </c>
      <c r="AH80" s="69" t="str">
        <f t="shared" si="182"/>
        <v/>
      </c>
      <c r="AI80" s="70" t="str">
        <f t="shared" si="183"/>
        <v/>
      </c>
      <c r="AJ80" s="64" t="str">
        <f t="shared" si="184"/>
        <v/>
      </c>
      <c r="AK80" s="64" t="str">
        <f t="shared" si="185"/>
        <v/>
      </c>
      <c r="AL80" s="64" t="str">
        <f t="shared" si="186"/>
        <v/>
      </c>
      <c r="AM80" s="64" t="str">
        <f t="shared" si="187"/>
        <v/>
      </c>
      <c r="AN80" s="64" t="str">
        <f t="shared" si="188"/>
        <v/>
      </c>
    </row>
    <row r="81" spans="1:40" ht="24.5" hidden="1" outlineLevel="1" thickTop="1" thickBot="1" x14ac:dyDescent="0.55000000000000004">
      <c r="B81" t="s">
        <v>999</v>
      </c>
      <c r="C81" s="85" t="s">
        <v>1002</v>
      </c>
      <c r="D81" s="86"/>
      <c r="E81" s="86"/>
      <c r="F81" s="86"/>
      <c r="G81" s="86"/>
      <c r="H81" s="87"/>
      <c r="I81" s="87"/>
      <c r="J81" s="87"/>
      <c r="K81" s="87"/>
      <c r="L81" s="88" t="str">
        <f>IF(C81="","",_xlfn.CONCAT("            { line: ","""",C81,", ",M81:AN81,""", sC: ","""",B81,"""},"))</f>
        <v xml:space="preserve">            { line: "ASAMBLEA CUATRO, ", sC: "as"},</v>
      </c>
      <c r="M81" s="56" t="str">
        <f t="shared" si="162"/>
        <v/>
      </c>
      <c r="N81" s="57" t="str">
        <f t="shared" si="163"/>
        <v/>
      </c>
      <c r="O81" s="58" t="str">
        <f t="shared" si="164"/>
        <v/>
      </c>
      <c r="P81" s="59" t="str">
        <f t="shared" si="165"/>
        <v/>
      </c>
      <c r="Q81" s="60" t="str">
        <f t="shared" si="166"/>
        <v/>
      </c>
      <c r="R81" s="61" t="str">
        <f t="shared" si="161"/>
        <v/>
      </c>
      <c r="S81" s="56" t="str">
        <f t="shared" si="167"/>
        <v/>
      </c>
      <c r="T81" s="62" t="str">
        <f t="shared" si="168"/>
        <v/>
      </c>
      <c r="U81" s="63" t="str">
        <f t="shared" si="169"/>
        <v/>
      </c>
      <c r="V81" s="64" t="str">
        <f t="shared" si="170"/>
        <v/>
      </c>
      <c r="W81" s="65" t="str">
        <f t="shared" si="171"/>
        <v/>
      </c>
      <c r="X81" s="64" t="str">
        <f t="shared" si="172"/>
        <v/>
      </c>
      <c r="Y81" s="64" t="str">
        <f t="shared" si="173"/>
        <v/>
      </c>
      <c r="Z81" s="56" t="str">
        <f t="shared" si="174"/>
        <v/>
      </c>
      <c r="AA81" s="66" t="str">
        <f t="shared" si="175"/>
        <v/>
      </c>
      <c r="AB81" s="57" t="str">
        <f t="shared" si="176"/>
        <v/>
      </c>
      <c r="AC81" s="67" t="str">
        <f t="shared" si="177"/>
        <v/>
      </c>
      <c r="AD81" s="59" t="str">
        <f t="shared" si="178"/>
        <v/>
      </c>
      <c r="AE81" s="68" t="str">
        <f t="shared" si="179"/>
        <v/>
      </c>
      <c r="AF81" s="61" t="str">
        <f t="shared" si="180"/>
        <v/>
      </c>
      <c r="AG81" s="61" t="str">
        <f t="shared" si="181"/>
        <v/>
      </c>
      <c r="AH81" s="69" t="str">
        <f t="shared" si="182"/>
        <v/>
      </c>
      <c r="AI81" s="70" t="str">
        <f t="shared" si="183"/>
        <v/>
      </c>
      <c r="AJ81" s="64" t="str">
        <f t="shared" si="184"/>
        <v/>
      </c>
      <c r="AK81" s="64" t="str">
        <f t="shared" si="185"/>
        <v/>
      </c>
      <c r="AL81" s="64" t="str">
        <f t="shared" si="186"/>
        <v/>
      </c>
      <c r="AM81" s="64" t="str">
        <f t="shared" si="187"/>
        <v/>
      </c>
      <c r="AN81" s="64" t="str">
        <f t="shared" si="188"/>
        <v/>
      </c>
    </row>
    <row r="82" spans="1:40" ht="24.5" hidden="1" outlineLevel="1" thickTop="1" thickBot="1" x14ac:dyDescent="0.55000000000000004">
      <c r="B82" t="s">
        <v>999</v>
      </c>
      <c r="C82" s="85" t="s">
        <v>1003</v>
      </c>
      <c r="D82" s="89"/>
      <c r="E82" s="89"/>
      <c r="F82" s="89"/>
      <c r="G82" s="89"/>
      <c r="H82" s="90"/>
      <c r="I82" s="90"/>
      <c r="J82" s="90"/>
      <c r="K82" s="90"/>
      <c r="L82" s="88" t="str">
        <f>IF(C82="","",_xlfn.CONCAT("            { line: ","""",C82,", ",M82:AN82,""", sC: ","""",B82,"""},"))</f>
        <v xml:space="preserve">            { line: "ASAMBLEA CISCO, ", sC: "as"},</v>
      </c>
      <c r="M82" s="56" t="str">
        <f t="shared" si="162"/>
        <v/>
      </c>
      <c r="N82" s="57" t="str">
        <f t="shared" si="163"/>
        <v/>
      </c>
      <c r="O82" s="58" t="str">
        <f t="shared" si="164"/>
        <v/>
      </c>
      <c r="P82" s="59" t="str">
        <f t="shared" si="165"/>
        <v/>
      </c>
      <c r="Q82" s="60" t="str">
        <f t="shared" si="166"/>
        <v/>
      </c>
      <c r="R82" s="61" t="str">
        <f t="shared" si="161"/>
        <v/>
      </c>
      <c r="S82" s="56" t="str">
        <f t="shared" si="167"/>
        <v/>
      </c>
      <c r="T82" s="62" t="str">
        <f t="shared" si="168"/>
        <v/>
      </c>
      <c r="U82" s="63" t="str">
        <f t="shared" si="169"/>
        <v/>
      </c>
      <c r="V82" s="64" t="str">
        <f t="shared" si="170"/>
        <v/>
      </c>
      <c r="W82" s="65" t="str">
        <f t="shared" si="171"/>
        <v/>
      </c>
      <c r="X82" s="64" t="str">
        <f t="shared" si="172"/>
        <v/>
      </c>
      <c r="Y82" s="64" t="str">
        <f t="shared" si="173"/>
        <v/>
      </c>
      <c r="Z82" s="56" t="str">
        <f t="shared" si="174"/>
        <v/>
      </c>
      <c r="AA82" s="66" t="str">
        <f t="shared" si="175"/>
        <v/>
      </c>
      <c r="AB82" s="57" t="str">
        <f t="shared" si="176"/>
        <v/>
      </c>
      <c r="AC82" s="67" t="str">
        <f t="shared" si="177"/>
        <v/>
      </c>
      <c r="AD82" s="59" t="str">
        <f t="shared" si="178"/>
        <v/>
      </c>
      <c r="AE82" s="68" t="str">
        <f t="shared" si="179"/>
        <v/>
      </c>
      <c r="AF82" s="61" t="str">
        <f t="shared" si="180"/>
        <v/>
      </c>
      <c r="AG82" s="61" t="str">
        <f t="shared" si="181"/>
        <v/>
      </c>
      <c r="AH82" s="69" t="str">
        <f t="shared" si="182"/>
        <v/>
      </c>
      <c r="AI82" s="70" t="str">
        <f t="shared" si="183"/>
        <v/>
      </c>
      <c r="AJ82" s="64" t="str">
        <f t="shared" si="184"/>
        <v/>
      </c>
      <c r="AK82" s="64" t="str">
        <f t="shared" si="185"/>
        <v/>
      </c>
      <c r="AL82" s="64" t="str">
        <f t="shared" si="186"/>
        <v/>
      </c>
      <c r="AM82" s="64" t="str">
        <f t="shared" si="187"/>
        <v/>
      </c>
      <c r="AN82" s="64" t="str">
        <f t="shared" si="188"/>
        <v/>
      </c>
    </row>
    <row r="83" spans="1:40" ht="24.5" hidden="1" outlineLevel="1" thickTop="1" thickBot="1" x14ac:dyDescent="0.55000000000000004">
      <c r="B83" t="s">
        <v>999</v>
      </c>
      <c r="C83" s="85" t="s">
        <v>1004</v>
      </c>
      <c r="D83" s="91"/>
      <c r="E83" s="91"/>
      <c r="F83" s="91"/>
      <c r="G83" s="91"/>
      <c r="H83" s="92"/>
      <c r="I83" s="92"/>
      <c r="J83" s="92"/>
      <c r="K83" s="92"/>
      <c r="L83" s="88" t="str">
        <f>IF(C83="","",_xlfn.CONCAT("            { line: ","""",C83,", ",M83:AN83,""", sC: ","""",B83,"""},"))</f>
        <v xml:space="preserve">            { line: "ASAMBLEA SEIS, ", sC: "as"},</v>
      </c>
      <c r="M83" s="56" t="str">
        <f t="shared" si="162"/>
        <v/>
      </c>
      <c r="N83" s="57" t="str">
        <f t="shared" si="163"/>
        <v/>
      </c>
      <c r="O83" s="58" t="str">
        <f t="shared" si="164"/>
        <v/>
      </c>
      <c r="P83" s="59" t="str">
        <f t="shared" si="165"/>
        <v/>
      </c>
      <c r="Q83" s="60" t="str">
        <f t="shared" si="166"/>
        <v/>
      </c>
      <c r="R83" s="61" t="str">
        <f t="shared" si="161"/>
        <v/>
      </c>
      <c r="S83" s="56" t="str">
        <f t="shared" si="167"/>
        <v/>
      </c>
      <c r="T83" s="62" t="str">
        <f t="shared" si="168"/>
        <v/>
      </c>
      <c r="U83" s="63" t="str">
        <f t="shared" si="169"/>
        <v/>
      </c>
      <c r="V83" s="64" t="str">
        <f t="shared" si="170"/>
        <v/>
      </c>
      <c r="W83" s="65" t="str">
        <f t="shared" si="171"/>
        <v/>
      </c>
      <c r="X83" s="64" t="str">
        <f t="shared" si="172"/>
        <v/>
      </c>
      <c r="Y83" s="64" t="str">
        <f t="shared" si="173"/>
        <v/>
      </c>
      <c r="Z83" s="56" t="str">
        <f t="shared" si="174"/>
        <v/>
      </c>
      <c r="AA83" s="66" t="str">
        <f t="shared" si="175"/>
        <v/>
      </c>
      <c r="AB83" s="57" t="str">
        <f t="shared" si="176"/>
        <v/>
      </c>
      <c r="AC83" s="67" t="str">
        <f t="shared" si="177"/>
        <v/>
      </c>
      <c r="AD83" s="59" t="str">
        <f t="shared" si="178"/>
        <v/>
      </c>
      <c r="AE83" s="68" t="str">
        <f t="shared" si="179"/>
        <v/>
      </c>
      <c r="AF83" s="61" t="str">
        <f t="shared" si="180"/>
        <v/>
      </c>
      <c r="AG83" s="61" t="str">
        <f t="shared" si="181"/>
        <v/>
      </c>
      <c r="AH83" s="69" t="str">
        <f t="shared" si="182"/>
        <v/>
      </c>
      <c r="AI83" s="70" t="str">
        <f t="shared" si="183"/>
        <v/>
      </c>
      <c r="AJ83" s="64" t="str">
        <f t="shared" si="184"/>
        <v/>
      </c>
      <c r="AK83" s="64" t="str">
        <f t="shared" si="185"/>
        <v/>
      </c>
      <c r="AL83" s="64" t="str">
        <f t="shared" si="186"/>
        <v/>
      </c>
      <c r="AM83" s="64" t="str">
        <f t="shared" si="187"/>
        <v/>
      </c>
      <c r="AN83" s="64" t="str">
        <f t="shared" si="188"/>
        <v/>
      </c>
    </row>
    <row r="84" spans="1:40" ht="24.5" hidden="1" outlineLevel="1" thickTop="1" thickBot="1" x14ac:dyDescent="0.55000000000000004">
      <c r="B84" t="s">
        <v>999</v>
      </c>
      <c r="C84" s="93" t="s">
        <v>1005</v>
      </c>
      <c r="D84" s="83"/>
      <c r="E84" s="83"/>
      <c r="F84" s="83"/>
      <c r="G84" s="83"/>
      <c r="H84" s="83"/>
      <c r="I84" s="83"/>
      <c r="J84" s="83"/>
      <c r="K84" s="83"/>
      <c r="L84" s="94" t="str">
        <f>IF(C84="","",_xlfn.CONCAT("            { line: ","""",C84,", ",M84:AN84,""", sC: ","""",B84,"""},  ]},"))</f>
        <v xml:space="preserve">            { line: "ASAMBLEA CIERRE, ", sC: "as"},  ]},</v>
      </c>
      <c r="M84" s="56" t="str">
        <f t="shared" si="162"/>
        <v/>
      </c>
      <c r="N84" s="57" t="str">
        <f t="shared" si="163"/>
        <v/>
      </c>
      <c r="O84" s="58" t="str">
        <f t="shared" si="164"/>
        <v/>
      </c>
      <c r="P84" s="59" t="str">
        <f t="shared" si="165"/>
        <v/>
      </c>
      <c r="Q84" s="60" t="str">
        <f t="shared" si="166"/>
        <v/>
      </c>
      <c r="R84" s="61" t="str">
        <f t="shared" si="161"/>
        <v/>
      </c>
      <c r="S84" s="56" t="str">
        <f t="shared" si="167"/>
        <v/>
      </c>
      <c r="T84" s="62" t="str">
        <f t="shared" si="168"/>
        <v/>
      </c>
      <c r="U84" s="63" t="str">
        <f t="shared" si="169"/>
        <v/>
      </c>
      <c r="V84" s="64" t="str">
        <f t="shared" si="170"/>
        <v/>
      </c>
      <c r="W84" s="65" t="str">
        <f t="shared" si="171"/>
        <v/>
      </c>
      <c r="X84" s="64" t="str">
        <f t="shared" si="172"/>
        <v/>
      </c>
      <c r="Y84" s="64" t="str">
        <f t="shared" si="173"/>
        <v/>
      </c>
      <c r="Z84" s="56" t="str">
        <f t="shared" si="174"/>
        <v/>
      </c>
      <c r="AA84" s="66" t="str">
        <f t="shared" si="175"/>
        <v/>
      </c>
      <c r="AB84" s="57" t="str">
        <f t="shared" si="176"/>
        <v/>
      </c>
      <c r="AC84" s="67" t="str">
        <f t="shared" si="177"/>
        <v/>
      </c>
      <c r="AD84" s="59" t="str">
        <f t="shared" si="178"/>
        <v/>
      </c>
      <c r="AE84" s="68" t="str">
        <f t="shared" si="179"/>
        <v/>
      </c>
      <c r="AF84" s="61" t="str">
        <f t="shared" si="180"/>
        <v/>
      </c>
      <c r="AG84" s="61" t="str">
        <f t="shared" si="181"/>
        <v/>
      </c>
      <c r="AH84" s="69" t="str">
        <f t="shared" si="182"/>
        <v/>
      </c>
      <c r="AI84" s="70" t="str">
        <f t="shared" si="183"/>
        <v/>
      </c>
      <c r="AJ84" s="64" t="str">
        <f t="shared" si="184"/>
        <v/>
      </c>
      <c r="AK84" s="64" t="str">
        <f t="shared" si="185"/>
        <v/>
      </c>
      <c r="AL84" s="64" t="str">
        <f t="shared" si="186"/>
        <v/>
      </c>
      <c r="AM84" s="64" t="str">
        <f t="shared" si="187"/>
        <v/>
      </c>
      <c r="AN84" s="64" t="str">
        <f t="shared" si="188"/>
        <v/>
      </c>
    </row>
    <row r="85" spans="1:40" ht="26.5" hidden="1" outlineLevel="1" thickTop="1" thickBot="1" x14ac:dyDescent="0.55000000000000004">
      <c r="A85" s="73"/>
      <c r="B85" s="73"/>
      <c r="C85" s="73"/>
      <c r="D85" s="74"/>
      <c r="E85" s="74"/>
      <c r="F85" s="74"/>
      <c r="G85" s="74"/>
      <c r="H85" s="74"/>
      <c r="I85" s="74"/>
      <c r="J85" s="74"/>
      <c r="K85" s="74"/>
      <c r="L85" s="75" t="s">
        <v>993</v>
      </c>
      <c r="M85" s="56"/>
      <c r="N85" s="57"/>
      <c r="O85" s="58"/>
      <c r="P85" s="59"/>
      <c r="Q85" s="60"/>
      <c r="R85" s="61" t="str">
        <f t="shared" si="161"/>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756D8-8D3F-4D3C-9834-C323D51F44D2}">
  <sheetPr codeName="Sheet76">
    <tabColor rgb="FF00B0F0"/>
  </sheetPr>
  <dimension ref="A1:AN94"/>
  <sheetViews>
    <sheetView zoomScale="85" zoomScaleNormal="85" workbookViewId="0">
      <pane xSplit="2" ySplit="1" topLeftCell="C56" activePane="bottomRight" state="frozen"/>
      <selection pane="topRight" activeCell="C1" sqref="C1"/>
      <selection pane="bottomLeft" activeCell="A2" sqref="A2"/>
      <selection pane="bottomRight" activeCell="B76" sqref="B7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151</v>
      </c>
      <c r="E1" s="40"/>
      <c r="F1" s="40"/>
      <c r="G1" s="40"/>
      <c r="H1" s="40"/>
      <c r="I1" s="40"/>
      <c r="J1" s="40"/>
      <c r="K1" s="40"/>
      <c r="L1" s="41" t="str">
        <f ca="1">UPPER(VLOOKUP(C1,Table223[],3,FALSE))</f>
        <v>SI HABÉIS RESUCITADO CON CRISTO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SI HABÉIS RESUCITADO CON CRISTO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sihabeisresucitadoconcristo</v>
      </c>
      <c r="L7" s="48" t="str">
        <f ca="1">_xlfn.CONCAT("        id: ","""",C7,"""",",")</f>
        <v xml:space="preserve">        id: "sihabeisresucitadoconcristo",</v>
      </c>
    </row>
    <row r="8" spans="2:32" ht="23" x14ac:dyDescent="0.35">
      <c r="C8" t="str">
        <f ca="1">PROPER(L1)</f>
        <v>Si Habéis Resucitado Con Cristo</v>
      </c>
      <c r="L8" s="48" t="str">
        <f ca="1">_xlfn.CONCAT("        tt: ","""",C8,"""",",")</f>
        <v xml:space="preserve">        tt: "Si Habéis Resucitado Con Cristo",</v>
      </c>
    </row>
    <row r="9" spans="2:32" ht="23" x14ac:dyDescent="0.35">
      <c r="C9" t="str">
        <f ca="1">PROPER(L1)</f>
        <v>Si Habéis Resucitado Con Cristo</v>
      </c>
      <c r="L9" s="48" t="str">
        <f ca="1">_xlfn.CONCAT("        title: ","""",C9,"""",",")</f>
        <v xml:space="preserve">        title: "Si Habéis Resucitado Con Cristo",</v>
      </c>
    </row>
    <row r="10" spans="2:32" ht="23" x14ac:dyDescent="0.35">
      <c r="C10" t="str">
        <f ca="1">VLOOKUP(C1,Table223[],4,FALSE)</f>
        <v>Colosense 3,1-4</v>
      </c>
      <c r="L10" s="48" t="str">
        <f ca="1">_xlfn.CONCAT("        ","subtitle: ","""",C10,"""",",")</f>
        <v xml:space="preserve">        subtitle: "Colosense 3,1-4",</v>
      </c>
    </row>
    <row r="11" spans="2:32" ht="23" x14ac:dyDescent="0.35">
      <c r="C11" t="str">
        <f ca="1">_xlfn.CONCAT("category: [",VLOOKUP(C1,Table223[],16,FALSE),"],")</f>
        <v>category: ["Precatecumenado","Nuevo Testamento"],</v>
      </c>
      <c r="L11" s="48" t="str">
        <f ca="1">_xlfn.CONCAT("        ",C11)</f>
        <v xml:space="preserve">        category: ["Precatecumenado","Nuevo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151</v>
      </c>
      <c r="L16" s="48" t="str">
        <f ca="1">_xlfn.CONCAT("        dbno: ","""",C16,"""",",")</f>
        <v xml:space="preserve">        dbno: "151",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sihabeisresucitadoconcristo</v>
      </c>
      <c r="L19" s="48" t="str">
        <f ca="1">_xlfn.CONCAT("        audioSrc: ","""https://audio.resucito.do/",C19,".mp3""",",")</f>
        <v xml:space="preserve">        audioSrc: "https://audio.resucito.do/sihabeisresucitadoconcristo.mp3",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150</v>
      </c>
      <c r="C26" t="str">
        <f ca="1">VLOOKUP(B26,Table4[],13,FALSE)</f>
        <v>"/src/index.html?canto=sielsenornoconstruyelacasa"</v>
      </c>
      <c r="L26" s="48" t="str">
        <f ca="1">_xlfn.CONCAT("        ant: ",C26,",")</f>
        <v xml:space="preserve">        ant: "/src/index.html?canto=sielsenornoconstruyelacasa",</v>
      </c>
    </row>
    <row r="27" spans="1:40" ht="23" x14ac:dyDescent="0.35">
      <c r="B27">
        <f ca="1">+C1+1</f>
        <v>152</v>
      </c>
      <c r="C27" t="str">
        <f ca="1">VLOOKUP(B27,Table4[],13,FALSE)</f>
        <v>"/src/index.html?canto=sihoyescuchaissuvoz"</v>
      </c>
      <c r="L27" s="48" t="str">
        <f ca="1">_xlfn.CONCAT("        sig: ",C27,",")</f>
        <v xml:space="preserve">        sig: "/src/index.html?canto=sihoyescuchaissuvoz",</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1143</v>
      </c>
      <c r="C30" s="113" t="s">
        <v>1230</v>
      </c>
      <c r="D30" s="112" t="s">
        <v>1011</v>
      </c>
      <c r="E30" s="52" t="s">
        <v>1012</v>
      </c>
      <c r="F30" s="53" t="s">
        <v>984</v>
      </c>
      <c r="G30" s="53">
        <v>7</v>
      </c>
      <c r="H30" s="52"/>
      <c r="I30" s="52"/>
      <c r="J30" s="54"/>
      <c r="K30" s="54"/>
      <c r="L30" s="55" t="str">
        <f t="shared" ref="L30:L31" si="0">IF(C30="","",_xlfn.CONCAT("            { line: ","""",C30,", ",M30:AN30,""", sC: ","""",B30,"""},"))</f>
        <v xml:space="preserve">            { line: "SI HABÉIS RESUCITADO CON CRISTO,, (Mi,m,20)(Si,7,250)", sC: "tc as"},</v>
      </c>
      <c r="M30" s="56" t="str">
        <f t="shared" ref="M30:M34" si="1">IF(N30="","","(")</f>
        <v>(</v>
      </c>
      <c r="N30" s="57" t="str">
        <f t="shared" ref="N30:N80" si="2">IF(D30="","",D30)</f>
        <v>Mi</v>
      </c>
      <c r="O30" s="58" t="str">
        <f t="shared" ref="O30:O34" si="3">IF(N30="","",",")</f>
        <v>,</v>
      </c>
      <c r="P30" s="59" t="str">
        <f t="shared" ref="P30:P80" si="4">IF(E30="","",E30)</f>
        <v>m</v>
      </c>
      <c r="Q30" s="60" t="str">
        <f t="shared" ref="Q30:Q34" si="5">IF(N30="","",",")</f>
        <v>,</v>
      </c>
      <c r="R30" s="61">
        <f t="shared" ref="R30:R74" si="6">IF(N30="Do",10,IF(N30="Re",22,IF(N30="Mi",20,IF(N30="Fa",20,IF(N30="Sol",14,IF(N30="La",20,IF(N30="Si",20,IF(N30="Do#",14,IF(N30="Fa#",15,IF(N30="Sol#",20,IF(N30="Si♭",17,"")))))))))))</f>
        <v>20</v>
      </c>
      <c r="S30" s="56" t="str">
        <f t="shared" ref="S30:S34" si="7">IF(N30="","",")")</f>
        <v>)</v>
      </c>
      <c r="T30" s="62" t="str">
        <f t="shared" ref="T30:T34" si="8">IF(U30="","","(")</f>
        <v>(</v>
      </c>
      <c r="U30" s="63" t="str">
        <f t="shared" ref="U30:U80" si="9">IF(F30="","",F30)</f>
        <v>Si</v>
      </c>
      <c r="V30" s="64" t="str">
        <f t="shared" ref="V30:V34" si="10">IF(U30="","",",")</f>
        <v>,</v>
      </c>
      <c r="W30" s="65">
        <f t="shared" ref="W30:W80" si="11">IF(G30="","",G30)</f>
        <v>7</v>
      </c>
      <c r="X30" s="64" t="str">
        <f t="shared" ref="X30:X34" si="12">IF(U30="","",",")</f>
        <v>,</v>
      </c>
      <c r="Y30" s="64">
        <f t="shared" ref="Y30:Y34" si="13">IF(U30="","",250)</f>
        <v>250</v>
      </c>
      <c r="Z30" s="56" t="str">
        <f t="shared" ref="Z30:Z34" si="14">IF(U30="","",")")</f>
        <v>)</v>
      </c>
      <c r="AA30" s="66" t="str">
        <f t="shared" ref="AA30:AA34" si="15">IF(AB30="","","(")</f>
        <v/>
      </c>
      <c r="AB30" s="57" t="str">
        <f t="shared" ref="AB30:AB80"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80"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4.5" thickTop="1" thickBot="1" x14ac:dyDescent="0.55000000000000004">
      <c r="B31" t="s">
        <v>1144</v>
      </c>
      <c r="C31" s="113" t="s">
        <v>1231</v>
      </c>
      <c r="D31" s="112" t="s">
        <v>1011</v>
      </c>
      <c r="E31" s="52" t="s">
        <v>1012</v>
      </c>
      <c r="F31" s="53"/>
      <c r="G31" s="53"/>
      <c r="H31" s="52"/>
      <c r="I31" s="52"/>
      <c r="J31" s="54"/>
      <c r="K31" s="54"/>
      <c r="L31" s="55" t="str">
        <f t="shared" si="0"/>
        <v xml:space="preserve">            { line: "BUSCAD LAS COSAS DE ARRIBA,, (Mi,m,20)", sC: "as r1"},</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997</v>
      </c>
      <c r="C32" s="113" t="s">
        <v>1232</v>
      </c>
      <c r="D32" s="112" t="s">
        <v>1029</v>
      </c>
      <c r="E32" s="52"/>
      <c r="F32" s="53" t="s">
        <v>1030</v>
      </c>
      <c r="G32" s="53"/>
      <c r="H32" s="52"/>
      <c r="I32" s="52"/>
      <c r="J32" s="54"/>
      <c r="K32" s="54"/>
      <c r="L32" s="55" t="str">
        <f>IF(C32="","",_xlfn.CONCAT("            { line: ","""",C32,", ",M32:AN32,""", sC: ","""",B32,"""},"))</f>
        <v xml:space="preserve">            { line: "DONDE ESTÁ CRISTO,, (Re,,22)(Do,,250)", sC: "ta as"},</v>
      </c>
      <c r="M32" s="56" t="str">
        <f t="shared" si="1"/>
        <v>(</v>
      </c>
      <c r="N32" s="57" t="str">
        <f t="shared" si="2"/>
        <v>Re</v>
      </c>
      <c r="O32" s="58" t="str">
        <f t="shared" si="3"/>
        <v>,</v>
      </c>
      <c r="P32" s="59" t="str">
        <f t="shared" si="4"/>
        <v/>
      </c>
      <c r="Q32" s="60" t="str">
        <f t="shared" si="5"/>
        <v>,</v>
      </c>
      <c r="R32" s="61">
        <f t="shared" si="6"/>
        <v>22</v>
      </c>
      <c r="S32" s="56" t="str">
        <f t="shared" si="7"/>
        <v>)</v>
      </c>
      <c r="T32" s="62" t="str">
        <f t="shared" si="8"/>
        <v>(</v>
      </c>
      <c r="U32" s="63" t="str">
        <f t="shared" si="9"/>
        <v>Do</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1233</v>
      </c>
      <c r="D33" s="112"/>
      <c r="E33" s="52"/>
      <c r="F33" s="53"/>
      <c r="G33" s="53"/>
      <c r="H33" s="52"/>
      <c r="I33" s="52"/>
      <c r="J33" s="54"/>
      <c r="K33" s="54"/>
      <c r="L33" s="55" t="str">
        <f>IF(C33="","",_xlfn.CONCAT("            { line: ","""",C33,", ",M33:AN33,""", sC: ","""",B33,"""},"))</f>
        <v xml:space="preserve">            { line: "DONDE ESTÁ CRISTO, ", sC: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113" t="s">
        <v>1234</v>
      </c>
      <c r="D34" s="112" t="s">
        <v>984</v>
      </c>
      <c r="E34" s="52">
        <v>7</v>
      </c>
      <c r="F34" s="53"/>
      <c r="G34" s="53"/>
      <c r="H34" s="52"/>
      <c r="I34" s="52"/>
      <c r="J34" s="54"/>
      <c r="K34" s="54"/>
      <c r="L34" s="55" t="str">
        <f t="shared" ref="L34:L49" si="29">IF(C34="","",_xlfn.CONCAT("            { line: ","""",C34,", ",M34:AN34,""", sC: ","""",B34,"""},"))</f>
        <v xml:space="preserve">            { line: "SENTADO A LA DIESTRA DE DIOS., (Si,7,20)", sC: "as"},</v>
      </c>
      <c r="M34" s="56" t="str">
        <f t="shared" si="1"/>
        <v>(</v>
      </c>
      <c r="N34" s="57" t="str">
        <f t="shared" si="2"/>
        <v>Si</v>
      </c>
      <c r="O34" s="58" t="str">
        <f t="shared" si="3"/>
        <v>,</v>
      </c>
      <c r="P34" s="59">
        <f t="shared" si="4"/>
        <v>7</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1014</v>
      </c>
      <c r="C36" s="113" t="s">
        <v>1235</v>
      </c>
      <c r="D36" s="112" t="s">
        <v>1011</v>
      </c>
      <c r="E36" s="52" t="s">
        <v>1012</v>
      </c>
      <c r="F36" s="53" t="s">
        <v>984</v>
      </c>
      <c r="G36" s="53">
        <v>7</v>
      </c>
      <c r="H36" s="52"/>
      <c r="I36" s="52"/>
      <c r="J36" s="54"/>
      <c r="K36" s="54"/>
      <c r="L36" s="55" t="str">
        <f t="shared" si="29"/>
        <v xml:space="preserve">            { line: "Aspirad a las cosas del Cielo,, (Mi,m,20)(Si,7,250)", sC: "tc"},</v>
      </c>
      <c r="M36" s="56" t="str">
        <f>IF(N36="","","(")</f>
        <v>(</v>
      </c>
      <c r="N36" s="57" t="str">
        <f>IF(D36="","",D36)</f>
        <v>Mi</v>
      </c>
      <c r="O36" s="58" t="str">
        <f>IF(N36="","",",")</f>
        <v>,</v>
      </c>
      <c r="P36" s="59" t="str">
        <f>IF(E36="","",E36)</f>
        <v>m</v>
      </c>
      <c r="Q36" s="60" t="str">
        <f>IF(N36="","",",")</f>
        <v>,</v>
      </c>
      <c r="R36" s="61">
        <f t="shared" si="6"/>
        <v>20</v>
      </c>
      <c r="S36" s="56" t="str">
        <f>IF(N36="","",")")</f>
        <v>)</v>
      </c>
      <c r="T36" s="62" t="str">
        <f>IF(U36="","","(")</f>
        <v>(</v>
      </c>
      <c r="U36" s="63" t="str">
        <f>IF(F36="","",F36)</f>
        <v>Si</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1236</v>
      </c>
      <c r="D37" s="112" t="s">
        <v>1011</v>
      </c>
      <c r="E37" s="52" t="s">
        <v>1012</v>
      </c>
      <c r="F37" s="53"/>
      <c r="G37" s="53"/>
      <c r="H37" s="52"/>
      <c r="I37" s="52"/>
      <c r="J37" s="54"/>
      <c r="K37" s="54"/>
      <c r="L37" s="55" t="str">
        <f t="shared" si="29"/>
        <v xml:space="preserve">            { line: "y no a las de la tierra., (Mi,m,20)", sC: ""},</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997</v>
      </c>
      <c r="C38" s="113" t="s">
        <v>1237</v>
      </c>
      <c r="D38" s="112" t="s">
        <v>984</v>
      </c>
      <c r="E38" s="52">
        <v>7</v>
      </c>
      <c r="F38" s="53"/>
      <c r="G38" s="53"/>
      <c r="H38" s="52"/>
      <c r="I38" s="52"/>
      <c r="J38" s="54"/>
      <c r="K38" s="54"/>
      <c r="L38" s="55" t="str">
        <f t="shared" si="29"/>
        <v xml:space="preserve">            { line: "ASPIRAD A LAS COSAS DEL CIELO,, (Si,7,20)", sC: "ta as"},</v>
      </c>
      <c r="M38" s="56" t="str">
        <f>IF(N38="","","(")</f>
        <v>(</v>
      </c>
      <c r="N38" s="57" t="str">
        <f>IF(D38="","",D38)</f>
        <v>Si</v>
      </c>
      <c r="O38" s="58" t="str">
        <f>IF(N38="","",",")</f>
        <v>,</v>
      </c>
      <c r="P38" s="59">
        <f>IF(E38="","",E38)</f>
        <v>7</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1238</v>
      </c>
      <c r="D39" s="112" t="s">
        <v>1011</v>
      </c>
      <c r="E39" s="52" t="s">
        <v>1012</v>
      </c>
      <c r="F39" s="53"/>
      <c r="G39" s="53"/>
      <c r="H39" s="52"/>
      <c r="I39" s="52"/>
      <c r="J39" s="54"/>
      <c r="K39" s="54"/>
      <c r="L39" s="55" t="str">
        <f t="shared" si="29"/>
        <v xml:space="preserve">            { line: "Y NO A LAS DE LA TIERRA., (Mi,m,20)", sC: "as"},</v>
      </c>
      <c r="M39" s="56" t="str">
        <f t="shared" ref="M39:M42" si="30">IF(N39="","","(")</f>
        <v>(</v>
      </c>
      <c r="N39" s="57" t="str">
        <f t="shared" ref="N39:N42" si="31">IF(D39="","",D39)</f>
        <v>Mi</v>
      </c>
      <c r="O39" s="58" t="str">
        <f t="shared" ref="O39:O42" si="32">IF(N39="","",",")</f>
        <v>,</v>
      </c>
      <c r="P39" s="59" t="str">
        <f t="shared" ref="P39:P42" si="33">IF(E39="","",E39)</f>
        <v>m</v>
      </c>
      <c r="Q39" s="60" t="str">
        <f t="shared" ref="Q39:Q42" si="34">IF(N39="","",",")</f>
        <v>,</v>
      </c>
      <c r="R39" s="61">
        <f t="shared" si="6"/>
        <v>20</v>
      </c>
      <c r="S39" s="56" t="str">
        <f t="shared" ref="S39:S42" si="35">IF(N39="","",")")</f>
        <v>)</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1014</v>
      </c>
      <c r="C41" s="113" t="s">
        <v>1239</v>
      </c>
      <c r="D41" s="112" t="s">
        <v>1029</v>
      </c>
      <c r="E41" s="52"/>
      <c r="F41" s="53" t="s">
        <v>1030</v>
      </c>
      <c r="G41" s="53"/>
      <c r="H41" s="52"/>
      <c r="I41" s="52"/>
      <c r="J41" s="54"/>
      <c r="K41" s="54"/>
      <c r="L41" s="55" t="str">
        <f t="shared" si="29"/>
        <v xml:space="preserve">            { line: "Porque habéis muerto,, (Re,,22)(Do,,250)", sC: "tc"},</v>
      </c>
      <c r="M41" s="56" t="str">
        <f t="shared" si="30"/>
        <v>(</v>
      </c>
      <c r="N41" s="57" t="str">
        <f t="shared" si="31"/>
        <v>Re</v>
      </c>
      <c r="O41" s="58" t="str">
        <f t="shared" si="32"/>
        <v>,</v>
      </c>
      <c r="P41" s="59" t="str">
        <f t="shared" si="33"/>
        <v/>
      </c>
      <c r="Q41" s="60" t="str">
        <f t="shared" si="34"/>
        <v>,</v>
      </c>
      <c r="R41" s="61">
        <f t="shared" si="6"/>
        <v>22</v>
      </c>
      <c r="S41" s="56" t="str">
        <f t="shared" si="35"/>
        <v>)</v>
      </c>
      <c r="T41" s="62" t="str">
        <f t="shared" si="36"/>
        <v>(</v>
      </c>
      <c r="U41" s="63" t="str">
        <f t="shared" si="37"/>
        <v>Do</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C42" s="113" t="s">
        <v>1240</v>
      </c>
      <c r="D42" s="112"/>
      <c r="E42" s="52"/>
      <c r="F42" s="53"/>
      <c r="G42" s="53"/>
      <c r="H42" s="52"/>
      <c r="I42" s="52"/>
      <c r="J42" s="54"/>
      <c r="K42" s="54"/>
      <c r="L42" s="55" t="str">
        <f t="shared" si="29"/>
        <v xml:space="preserve">            { line: "porque habéis muerto,, ", sC: ""},</v>
      </c>
      <c r="M42" s="56" t="str">
        <f t="shared" si="30"/>
        <v/>
      </c>
      <c r="N42" s="57" t="str">
        <f t="shared" si="31"/>
        <v/>
      </c>
      <c r="O42" s="58" t="str">
        <f t="shared" si="32"/>
        <v/>
      </c>
      <c r="P42" s="59" t="str">
        <f t="shared" si="33"/>
        <v/>
      </c>
      <c r="Q42" s="60" t="str">
        <f t="shared" si="34"/>
        <v/>
      </c>
      <c r="R42" s="61" t="str">
        <f t="shared" si="6"/>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C43" s="113" t="s">
        <v>1241</v>
      </c>
      <c r="D43" s="112" t="s">
        <v>1013</v>
      </c>
      <c r="E43" s="52" t="s">
        <v>1012</v>
      </c>
      <c r="F43" s="53"/>
      <c r="G43" s="53"/>
      <c r="H43" s="52"/>
      <c r="I43" s="52"/>
      <c r="J43" s="54"/>
      <c r="K43" s="54"/>
      <c r="L43" s="55" t="str">
        <f t="shared" si="29"/>
        <v xml:space="preserve">            { line: "y vuestra vida está oculta, (La,m,20)", sC: ""},</v>
      </c>
      <c r="M43" s="56" t="str">
        <f>IF(N43="","","(")</f>
        <v>(</v>
      </c>
      <c r="N43" s="57" t="str">
        <f>IF(D43="","",D43)</f>
        <v>La</v>
      </c>
      <c r="O43" s="58" t="str">
        <f>IF(N43="","",",")</f>
        <v>,</v>
      </c>
      <c r="P43" s="59" t="str">
        <f>IF(E43="","",E43)</f>
        <v>m</v>
      </c>
      <c r="Q43" s="60" t="str">
        <f>IF(N43="","",",")</f>
        <v>,</v>
      </c>
      <c r="R43" s="61">
        <f t="shared" si="6"/>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C44" s="113" t="s">
        <v>1242</v>
      </c>
      <c r="D44" s="112" t="s">
        <v>984</v>
      </c>
      <c r="E44" s="52">
        <v>7</v>
      </c>
      <c r="F44" s="53"/>
      <c r="G44" s="53"/>
      <c r="H44" s="52"/>
      <c r="I44" s="52"/>
      <c r="J44" s="54"/>
      <c r="K44" s="54"/>
      <c r="L44" s="55" t="str">
        <f t="shared" si="29"/>
        <v xml:space="preserve">            { line: "unida con Cristo en Dios., (Si,7,20)", sC: ""},</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C46" s="113" t="s">
        <v>1250</v>
      </c>
      <c r="D46" s="112" t="s">
        <v>1013</v>
      </c>
      <c r="E46" s="52" t="s">
        <v>1012</v>
      </c>
      <c r="F46" s="53" t="s">
        <v>984</v>
      </c>
      <c r="G46" s="53">
        <v>7</v>
      </c>
      <c r="H46" s="52"/>
      <c r="I46" s="52"/>
      <c r="J46" s="54"/>
      <c r="K46" s="54"/>
      <c r="L46" s="55" t="str">
        <f t="shared" si="29"/>
        <v xml:space="preserve">            { line: "Y cuando+'  '+aparezca Cristo,, (La,m,20)(Si,7,250)", sC: ""},</v>
      </c>
      <c r="M46" s="56" t="str">
        <f>IF(N46="","","(")</f>
        <v>(</v>
      </c>
      <c r="N46" s="57" t="str">
        <f>IF(D46="","",D46)</f>
        <v>La</v>
      </c>
      <c r="O46" s="58" t="str">
        <f>IF(N46="","",",")</f>
        <v>,</v>
      </c>
      <c r="P46" s="59" t="str">
        <f>IF(E46="","",E46)</f>
        <v>m</v>
      </c>
      <c r="Q46" s="60" t="str">
        <f>IF(N46="","",",")</f>
        <v>,</v>
      </c>
      <c r="R46" s="61">
        <f t="shared" si="6"/>
        <v>20</v>
      </c>
      <c r="S46" s="56" t="str">
        <f>IF(N46="","",")")</f>
        <v>)</v>
      </c>
      <c r="T46" s="62" t="str">
        <f>IF(U46="","","(")</f>
        <v>(</v>
      </c>
      <c r="U46" s="63" t="str">
        <f>IF(F46="","",F46)</f>
        <v>Si</v>
      </c>
      <c r="V46" s="64" t="str">
        <f>IF(U46="","",",")</f>
        <v>,</v>
      </c>
      <c r="W46" s="65">
        <f>IF(G46="","",G46)</f>
        <v>7</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1243</v>
      </c>
      <c r="D47" s="112" t="s">
        <v>1013</v>
      </c>
      <c r="E47" s="52" t="s">
        <v>1012</v>
      </c>
      <c r="F47" s="53" t="s">
        <v>984</v>
      </c>
      <c r="G47" s="53">
        <v>7</v>
      </c>
      <c r="H47" s="52"/>
      <c r="I47" s="52"/>
      <c r="J47" s="54"/>
      <c r="K47" s="54"/>
      <c r="L47" s="55" t="str">
        <f t="shared" si="29"/>
        <v xml:space="preserve">            { line: "que es vuestra vida,, (La,m,20)(Si,7,250)", sC: ""},</v>
      </c>
      <c r="M47" s="56" t="str">
        <f>IF(N47="","","(")</f>
        <v>(</v>
      </c>
      <c r="N47" s="57" t="str">
        <f>IF(D47="","",D47)</f>
        <v>La</v>
      </c>
      <c r="O47" s="58" t="str">
        <f>IF(N47="","",",")</f>
        <v>,</v>
      </c>
      <c r="P47" s="59" t="str">
        <f>IF(E47="","",E47)</f>
        <v>m</v>
      </c>
      <c r="Q47" s="60" t="str">
        <f>IF(N47="","",",")</f>
        <v>,</v>
      </c>
      <c r="R47" s="61">
        <f t="shared" si="6"/>
        <v>20</v>
      </c>
      <c r="S47" s="56" t="str">
        <f>IF(N47="","",")")</f>
        <v>)</v>
      </c>
      <c r="T47" s="62" t="str">
        <f>IF(U47="","","(")</f>
        <v>(</v>
      </c>
      <c r="U47" s="63" t="str">
        <f>IF(F47="","",F47)</f>
        <v>Si</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1244</v>
      </c>
      <c r="D48" s="112" t="s">
        <v>1030</v>
      </c>
      <c r="E48" s="52"/>
      <c r="F48" s="53"/>
      <c r="G48" s="53"/>
      <c r="H48" s="52"/>
      <c r="I48" s="52"/>
      <c r="J48" s="54"/>
      <c r="K48" s="54"/>
      <c r="L48" s="55" t="str">
        <f t="shared" si="29"/>
        <v xml:space="preserve">            { line: "entonces vosotros, (Do,,10)", sC: ""},</v>
      </c>
      <c r="M48" s="56" t="str">
        <f t="shared" ref="M48:M49" si="57">IF(N48="","","(")</f>
        <v>(</v>
      </c>
      <c r="N48" s="57" t="str">
        <f t="shared" ref="N48:N49" si="58">IF(D48="","",D48)</f>
        <v>Do</v>
      </c>
      <c r="O48" s="58" t="str">
        <f t="shared" ref="O48:O49" si="59">IF(N48="","",",")</f>
        <v>,</v>
      </c>
      <c r="P48" s="59" t="str">
        <f t="shared" ref="P48:P49" si="60">IF(E48="","",E48)</f>
        <v/>
      </c>
      <c r="Q48" s="60" t="str">
        <f t="shared" ref="Q48:Q49" si="61">IF(N48="","",",")</f>
        <v>,</v>
      </c>
      <c r="R48" s="61">
        <f t="shared" si="6"/>
        <v>10</v>
      </c>
      <c r="S48" s="56" t="str">
        <f t="shared" ref="S48:S49" si="62">IF(N48="","",")")</f>
        <v>)</v>
      </c>
      <c r="T48" s="62" t="str">
        <f t="shared" ref="T48:T49" si="63">IF(U48="","","(")</f>
        <v/>
      </c>
      <c r="U48" s="63" t="str">
        <f t="shared" ref="U48:U49" si="64">IF(F48="","",F48)</f>
        <v/>
      </c>
      <c r="V48" s="64" t="str">
        <f t="shared" ref="V48:V49" si="65">IF(U48="","",",")</f>
        <v/>
      </c>
      <c r="W48" s="65" t="str">
        <f t="shared" ref="W48:W49" si="66">IF(G48="","",G48)</f>
        <v/>
      </c>
      <c r="X48" s="64" t="str">
        <f t="shared" ref="X48:X49" si="67">IF(U48="","",",")</f>
        <v/>
      </c>
      <c r="Y48" s="64" t="str">
        <f t="shared" ref="Y48:Y49" si="68">IF(U48="","",250)</f>
        <v/>
      </c>
      <c r="Z48" s="56" t="str">
        <f t="shared" ref="Z48:Z49" si="69">IF(U48="","",")")</f>
        <v/>
      </c>
      <c r="AA48" s="66" t="str">
        <f t="shared" ref="AA48:AA49" si="70">IF(AB48="","","(")</f>
        <v/>
      </c>
      <c r="AB48" s="57" t="str">
        <f t="shared" ref="AB48:AB49" si="71">IF(H48="","",H48)</f>
        <v/>
      </c>
      <c r="AC48" s="67" t="str">
        <f t="shared" ref="AC48:AC49" si="72">IF(AB48="","",",")</f>
        <v/>
      </c>
      <c r="AD48" s="59" t="str">
        <f t="shared" ref="AD48:AD49" si="73">IF(I48="","",I48)</f>
        <v/>
      </c>
      <c r="AE48" s="68" t="str">
        <f t="shared" ref="AE48:AE49" si="74">IF(AB48="","",",")</f>
        <v/>
      </c>
      <c r="AF48" s="61" t="str">
        <f t="shared" ref="AF48:AF49" si="75">IF(AB48="","",350)</f>
        <v/>
      </c>
      <c r="AG48" s="61" t="str">
        <f t="shared" ref="AG48:AG49" si="76">IF(AB48="","",")")</f>
        <v/>
      </c>
      <c r="AH48" s="69" t="str">
        <f t="shared" ref="AH48:AH49" si="77">IF(AI48="","","(")</f>
        <v/>
      </c>
      <c r="AI48" s="70" t="str">
        <f t="shared" ref="AI48:AI49" si="78">IF(J48="","",J48)</f>
        <v/>
      </c>
      <c r="AJ48" s="64" t="str">
        <f t="shared" ref="AJ48:AJ49" si="79">IF(AI48="","",",")</f>
        <v/>
      </c>
      <c r="AK48" s="64" t="str">
        <f t="shared" ref="AK48:AK49" si="80">IF(K48="","",K48)</f>
        <v/>
      </c>
      <c r="AL48" s="64" t="str">
        <f t="shared" ref="AL48:AL49" si="81">IF(AI48="","",",")</f>
        <v/>
      </c>
      <c r="AM48" s="64" t="str">
        <f t="shared" ref="AM48:AM49" si="82">IF(AI48="","",450)</f>
        <v/>
      </c>
      <c r="AN48" s="64" t="str">
        <f t="shared" ref="AN48:AN49" si="83">IF(AI48="","",")")</f>
        <v/>
      </c>
    </row>
    <row r="49" spans="1:40" ht="24.5" thickTop="1" thickBot="1" x14ac:dyDescent="0.55000000000000004">
      <c r="C49" s="113" t="s">
        <v>1245</v>
      </c>
      <c r="D49" s="112" t="s">
        <v>984</v>
      </c>
      <c r="E49" s="52">
        <v>7</v>
      </c>
      <c r="F49" s="53"/>
      <c r="G49" s="53"/>
      <c r="H49" s="52"/>
      <c r="I49" s="52"/>
      <c r="J49" s="54"/>
      <c r="K49" s="54"/>
      <c r="L49" s="55" t="str">
        <f t="shared" si="29"/>
        <v xml:space="preserve">            { line: "apareceréis gloriosos con Él., (Si,7,20)", sC: ""},</v>
      </c>
      <c r="M49" s="56" t="str">
        <f t="shared" si="57"/>
        <v>(</v>
      </c>
      <c r="N49" s="57" t="str">
        <f t="shared" si="58"/>
        <v>Si</v>
      </c>
      <c r="O49" s="58" t="str">
        <f t="shared" si="59"/>
        <v>,</v>
      </c>
      <c r="P49" s="59">
        <f t="shared" si="60"/>
        <v>7</v>
      </c>
      <c r="Q49" s="60" t="str">
        <f t="shared" si="61"/>
        <v>,</v>
      </c>
      <c r="R49" s="61">
        <f t="shared" si="6"/>
        <v>20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36.5" thickTop="1" thickBot="1" x14ac:dyDescent="0.55000000000000004">
      <c r="A50" s="76"/>
      <c r="B50" s="76"/>
      <c r="C50" s="76" t="s">
        <v>1031</v>
      </c>
      <c r="D50" s="77"/>
      <c r="E50" s="77"/>
      <c r="F50" s="77"/>
      <c r="G50" s="77"/>
      <c r="H50" s="77"/>
      <c r="I50" s="77"/>
      <c r="J50" s="77"/>
      <c r="K50" s="77"/>
      <c r="L50" s="50" t="s">
        <v>994</v>
      </c>
      <c r="M50" s="104"/>
      <c r="N50" s="57"/>
      <c r="O50" s="105"/>
      <c r="P50" s="59"/>
      <c r="Q50" s="106"/>
      <c r="R50" s="61" t="str">
        <f t="shared" si="6"/>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5" outlineLevel="1" thickTop="1" thickBot="1" x14ac:dyDescent="0.55000000000000004">
      <c r="C51" s="79" t="s">
        <v>995</v>
      </c>
      <c r="D51" s="80"/>
      <c r="E51" s="80"/>
      <c r="F51" s="80"/>
      <c r="G51" s="80"/>
      <c r="H51" s="80"/>
      <c r="I51" s="80"/>
      <c r="J51" s="80"/>
      <c r="K51" s="80"/>
      <c r="L51" s="81" t="s">
        <v>996</v>
      </c>
      <c r="M51" s="56" t="str">
        <f t="shared" ref="M51:M56" si="84">IF(N51="","","(")</f>
        <v/>
      </c>
      <c r="N51" s="57" t="str">
        <f t="shared" ref="N51:N56" si="85">IF(D51="","",D51)</f>
        <v/>
      </c>
      <c r="O51" s="58" t="str">
        <f t="shared" ref="O51:O56" si="86">IF(N51="","",",")</f>
        <v/>
      </c>
      <c r="P51" s="59" t="str">
        <f t="shared" ref="P51:P56" si="87">IF(E51="","",E51)</f>
        <v/>
      </c>
      <c r="Q51" s="60" t="str">
        <f t="shared" ref="Q51:Q56" si="88">IF(N51="","",",")</f>
        <v/>
      </c>
      <c r="R51" s="61" t="str">
        <f t="shared" si="6"/>
        <v/>
      </c>
      <c r="S51" s="56" t="str">
        <f t="shared" ref="S51:S56" si="89">IF(N51="","",")")</f>
        <v/>
      </c>
      <c r="T51" s="62" t="str">
        <f t="shared" ref="T51:T56" si="90">IF(U51="","","(")</f>
        <v/>
      </c>
      <c r="U51" s="63" t="str">
        <f t="shared" ref="U51:U56" si="91">IF(F51="","",F51)</f>
        <v/>
      </c>
      <c r="V51" s="64" t="str">
        <f t="shared" ref="V51:V56" si="92">IF(U51="","",",")</f>
        <v/>
      </c>
      <c r="W51" s="65" t="str">
        <f t="shared" ref="W51:W56" si="93">IF(G51="","",G51)</f>
        <v/>
      </c>
      <c r="X51" s="64" t="str">
        <f t="shared" ref="X51:X56" si="94">IF(U51="","",",")</f>
        <v/>
      </c>
      <c r="Y51" s="64" t="str">
        <f t="shared" ref="Y51:Y56" si="95">IF(U51="","",250)</f>
        <v/>
      </c>
      <c r="Z51" s="56" t="str">
        <f t="shared" ref="Z51:Z56" si="96">IF(U51="","",")")</f>
        <v/>
      </c>
      <c r="AA51" s="66" t="str">
        <f t="shared" ref="AA51:AA56" si="97">IF(AB51="","","(")</f>
        <v/>
      </c>
      <c r="AB51" s="57" t="str">
        <f t="shared" ref="AB51:AB56" si="98">IF(H51="","",H51)</f>
        <v/>
      </c>
      <c r="AC51" s="67" t="str">
        <f t="shared" ref="AC51:AC56" si="99">IF(AB51="","",",")</f>
        <v/>
      </c>
      <c r="AD51" s="59" t="str">
        <f t="shared" ref="AD51:AD56" si="100">IF(I51="","",I51)</f>
        <v/>
      </c>
      <c r="AE51" s="68" t="str">
        <f t="shared" ref="AE51:AE56" si="101">IF(AB51="","",",")</f>
        <v/>
      </c>
      <c r="AF51" s="61" t="str">
        <f t="shared" ref="AF51:AF56" si="102">IF(AB51="","",350)</f>
        <v/>
      </c>
      <c r="AG51" s="61" t="str">
        <f t="shared" ref="AG51:AG56" si="103">IF(AB51="","",")")</f>
        <v/>
      </c>
      <c r="AH51" s="69" t="str">
        <f t="shared" ref="AH51:AH56" si="104">IF(AI51="","","(")</f>
        <v/>
      </c>
      <c r="AI51" s="70" t="str">
        <f t="shared" ref="AI51:AI56" si="105">IF(J51="","",J51)</f>
        <v/>
      </c>
      <c r="AJ51" s="64" t="str">
        <f t="shared" ref="AJ51:AJ56" si="106">IF(AI51="","",",")</f>
        <v/>
      </c>
      <c r="AK51" s="64" t="str">
        <f t="shared" ref="AK51:AK56" si="107">IF(K51="","",K51)</f>
        <v/>
      </c>
      <c r="AL51" s="64" t="str">
        <f t="shared" ref="AL51:AL56" si="108">IF(AI51="","",",")</f>
        <v/>
      </c>
      <c r="AM51" s="64" t="str">
        <f t="shared" ref="AM51:AM56" si="109">IF(AI51="","",450)</f>
        <v/>
      </c>
      <c r="AN51" s="64" t="str">
        <f t="shared" ref="AN51:AN56" si="110">IF(AI51="","",")")</f>
        <v/>
      </c>
    </row>
    <row r="52" spans="1:40" ht="24.5" outlineLevel="1" thickTop="1" thickBot="1" x14ac:dyDescent="0.55000000000000004">
      <c r="B52" t="s">
        <v>997</v>
      </c>
      <c r="C52" s="82" t="s">
        <v>1246</v>
      </c>
      <c r="D52" s="83" t="s">
        <v>1011</v>
      </c>
      <c r="E52" s="83" t="s">
        <v>1012</v>
      </c>
      <c r="F52" s="83" t="s">
        <v>984</v>
      </c>
      <c r="G52" s="83">
        <v>7</v>
      </c>
      <c r="H52" s="83"/>
      <c r="I52" s="83"/>
      <c r="J52" s="83"/>
      <c r="K52" s="83"/>
      <c r="L52" s="84" t="str">
        <f>IF(C52="","",_xlfn.CONCAT("       triggerLine: ","""",C52,", ",M52:AN52,""", sC: ","""",B52,""", lines: ["))</f>
        <v xml:space="preserve">       triggerLine: "SI HABÉIS RESUCITADO CON CRISTO..., (Mi,m,20)(Si,7,250)", sC: "ta as", lines: [</v>
      </c>
      <c r="M52" s="56" t="str">
        <f t="shared" si="84"/>
        <v>(</v>
      </c>
      <c r="N52" s="57" t="str">
        <f t="shared" si="85"/>
        <v>Mi</v>
      </c>
      <c r="O52" s="58" t="str">
        <f t="shared" si="86"/>
        <v>,</v>
      </c>
      <c r="P52" s="59" t="str">
        <f t="shared" si="87"/>
        <v>m</v>
      </c>
      <c r="Q52" s="60" t="str">
        <f t="shared" si="88"/>
        <v>,</v>
      </c>
      <c r="R52" s="61">
        <f t="shared" si="6"/>
        <v>20</v>
      </c>
      <c r="S52" s="56" t="str">
        <f t="shared" si="89"/>
        <v>)</v>
      </c>
      <c r="T52" s="62" t="str">
        <f t="shared" si="90"/>
        <v>(</v>
      </c>
      <c r="U52" s="63" t="str">
        <f t="shared" si="91"/>
        <v>Si</v>
      </c>
      <c r="V52" s="64" t="str">
        <f t="shared" si="92"/>
        <v>,</v>
      </c>
      <c r="W52" s="65">
        <f t="shared" si="93"/>
        <v>7</v>
      </c>
      <c r="X52" s="64" t="str">
        <f t="shared" si="94"/>
        <v>,</v>
      </c>
      <c r="Y52" s="64">
        <f t="shared" si="95"/>
        <v>250</v>
      </c>
      <c r="Z52" s="56" t="str">
        <f t="shared" si="96"/>
        <v>)</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4.5" outlineLevel="1" thickTop="1" thickBot="1" x14ac:dyDescent="0.55000000000000004">
      <c r="B53" t="s">
        <v>999</v>
      </c>
      <c r="C53" s="85" t="s">
        <v>1231</v>
      </c>
      <c r="D53" s="86" t="s">
        <v>1011</v>
      </c>
      <c r="E53" s="86" t="s">
        <v>1012</v>
      </c>
      <c r="F53" s="86"/>
      <c r="G53" s="86"/>
      <c r="H53" s="87"/>
      <c r="I53" s="87"/>
      <c r="J53" s="87"/>
      <c r="K53" s="87"/>
      <c r="L53" s="88" t="str">
        <f>IF(C53="","",_xlfn.CONCAT("            { line: ","""",C53,", ",M53:AN53,""", sC: ","""",B53,"""},"))</f>
        <v xml:space="preserve">            { line: "BUSCAD LAS COSAS DE ARRIBA,, (Mi,m,20)", sC: "as"},</v>
      </c>
      <c r="M53" s="56" t="str">
        <f t="shared" si="84"/>
        <v>(</v>
      </c>
      <c r="N53" s="57" t="str">
        <f t="shared" si="85"/>
        <v>Mi</v>
      </c>
      <c r="O53" s="58" t="str">
        <f t="shared" si="86"/>
        <v>,</v>
      </c>
      <c r="P53" s="59" t="str">
        <f t="shared" si="87"/>
        <v>m</v>
      </c>
      <c r="Q53" s="60" t="str">
        <f t="shared" si="88"/>
        <v>,</v>
      </c>
      <c r="R53" s="61">
        <f t="shared" si="6"/>
        <v>20</v>
      </c>
      <c r="S53" s="56" t="str">
        <f t="shared" si="89"/>
        <v>)</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4.5" outlineLevel="1" thickTop="1" thickBot="1" x14ac:dyDescent="0.55000000000000004">
      <c r="B54" t="s">
        <v>999</v>
      </c>
      <c r="C54" s="85" t="s">
        <v>1232</v>
      </c>
      <c r="D54" s="89" t="s">
        <v>1029</v>
      </c>
      <c r="E54" s="89"/>
      <c r="F54" s="89" t="s">
        <v>1030</v>
      </c>
      <c r="G54" s="89"/>
      <c r="H54" s="90"/>
      <c r="I54" s="90"/>
      <c r="J54" s="90"/>
      <c r="K54" s="90"/>
      <c r="L54" s="88" t="str">
        <f>IF(C54="","",_xlfn.CONCAT("            { line: ","""",C54,", ",M54:AN54,""", sC: ","""",B54,"""},"))</f>
        <v xml:space="preserve">            { line: "DONDE ESTÁ CRISTO,, (Re,,22)(Do,,250)", sC: "as"},</v>
      </c>
      <c r="M54" s="56" t="str">
        <f t="shared" si="84"/>
        <v>(</v>
      </c>
      <c r="N54" s="57" t="str">
        <f t="shared" si="85"/>
        <v>Re</v>
      </c>
      <c r="O54" s="58" t="str">
        <f t="shared" si="86"/>
        <v>,</v>
      </c>
      <c r="P54" s="59" t="str">
        <f t="shared" si="87"/>
        <v/>
      </c>
      <c r="Q54" s="60" t="str">
        <f t="shared" si="88"/>
        <v>,</v>
      </c>
      <c r="R54" s="61">
        <f t="shared" si="6"/>
        <v>22</v>
      </c>
      <c r="S54" s="56" t="str">
        <f t="shared" si="89"/>
        <v>)</v>
      </c>
      <c r="T54" s="62" t="str">
        <f t="shared" si="90"/>
        <v>(</v>
      </c>
      <c r="U54" s="63" t="str">
        <f t="shared" si="91"/>
        <v>Do</v>
      </c>
      <c r="V54" s="64" t="str">
        <f t="shared" si="92"/>
        <v>,</v>
      </c>
      <c r="W54" s="65" t="str">
        <f t="shared" si="93"/>
        <v/>
      </c>
      <c r="X54" s="64" t="str">
        <f t="shared" si="94"/>
        <v>,</v>
      </c>
      <c r="Y54" s="64">
        <f t="shared" si="95"/>
        <v>250</v>
      </c>
      <c r="Z54" s="56" t="str">
        <f t="shared" si="96"/>
        <v>)</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4.5" outlineLevel="1" thickTop="1" thickBot="1" x14ac:dyDescent="0.55000000000000004">
      <c r="B55" t="s">
        <v>999</v>
      </c>
      <c r="C55" s="85" t="s">
        <v>1233</v>
      </c>
      <c r="D55" s="86"/>
      <c r="E55" s="86"/>
      <c r="F55" s="86"/>
      <c r="G55" s="86"/>
      <c r="H55" s="87"/>
      <c r="I55" s="87"/>
      <c r="J55" s="87"/>
      <c r="K55" s="87"/>
      <c r="L55" s="88" t="str">
        <f>IF(C55="","",_xlfn.CONCAT("            { line: ","""",C55,", ",M55:AN55,""", sC: ","""",B55,"""},"))</f>
        <v xml:space="preserve">            { line: "DONDE ESTÁ CRISTO, ", sC: "as"},</v>
      </c>
      <c r="M55" s="56" t="str">
        <f t="shared" si="84"/>
        <v/>
      </c>
      <c r="N55" s="57" t="str">
        <f t="shared" si="85"/>
        <v/>
      </c>
      <c r="O55" s="58" t="str">
        <f t="shared" si="86"/>
        <v/>
      </c>
      <c r="P55" s="59" t="str">
        <f t="shared" si="87"/>
        <v/>
      </c>
      <c r="Q55" s="60" t="str">
        <f t="shared" si="88"/>
        <v/>
      </c>
      <c r="R55" s="61" t="str">
        <f t="shared" si="6"/>
        <v/>
      </c>
      <c r="S55" s="56" t="str">
        <f t="shared" si="89"/>
        <v/>
      </c>
      <c r="T55" s="62" t="str">
        <f t="shared" si="90"/>
        <v/>
      </c>
      <c r="U55" s="63" t="str">
        <f t="shared" si="91"/>
        <v/>
      </c>
      <c r="V55" s="64" t="str">
        <f t="shared" si="92"/>
        <v/>
      </c>
      <c r="W55" s="65" t="str">
        <f t="shared" si="93"/>
        <v/>
      </c>
      <c r="X55" s="64" t="str">
        <f t="shared" si="94"/>
        <v/>
      </c>
      <c r="Y55" s="64" t="str">
        <f t="shared" si="95"/>
        <v/>
      </c>
      <c r="Z55" s="56" t="str">
        <f t="shared" si="96"/>
        <v/>
      </c>
      <c r="AA55" s="66" t="str">
        <f t="shared" si="97"/>
        <v/>
      </c>
      <c r="AB55" s="57" t="str">
        <f t="shared" si="98"/>
        <v/>
      </c>
      <c r="AC55" s="67" t="str">
        <f t="shared" si="99"/>
        <v/>
      </c>
      <c r="AD55" s="59" t="str">
        <f t="shared" si="100"/>
        <v/>
      </c>
      <c r="AE55" s="68" t="str">
        <f t="shared" si="101"/>
        <v/>
      </c>
      <c r="AF55" s="61" t="str">
        <f t="shared" si="102"/>
        <v/>
      </c>
      <c r="AG55" s="61" t="str">
        <f t="shared" si="103"/>
        <v/>
      </c>
      <c r="AH55" s="69" t="str">
        <f t="shared" si="104"/>
        <v/>
      </c>
      <c r="AI55" s="70" t="str">
        <f t="shared" si="105"/>
        <v/>
      </c>
      <c r="AJ55" s="64" t="str">
        <f t="shared" si="106"/>
        <v/>
      </c>
      <c r="AK55" s="64" t="str">
        <f t="shared" si="107"/>
        <v/>
      </c>
      <c r="AL55" s="64" t="str">
        <f t="shared" si="108"/>
        <v/>
      </c>
      <c r="AM55" s="64" t="str">
        <f t="shared" si="109"/>
        <v/>
      </c>
      <c r="AN55" s="64" t="str">
        <f t="shared" si="110"/>
        <v/>
      </c>
    </row>
    <row r="56" spans="1:40" ht="24.5" outlineLevel="1" thickTop="1" thickBot="1" x14ac:dyDescent="0.55000000000000004">
      <c r="B56" t="s">
        <v>999</v>
      </c>
      <c r="C56" s="93" t="s">
        <v>1234</v>
      </c>
      <c r="D56" s="83" t="s">
        <v>984</v>
      </c>
      <c r="E56" s="83">
        <v>7</v>
      </c>
      <c r="F56" s="83"/>
      <c r="G56" s="83"/>
      <c r="H56" s="83"/>
      <c r="I56" s="83"/>
      <c r="J56" s="83"/>
      <c r="K56" s="83"/>
      <c r="L56" s="94" t="str">
        <f>IF(C56="","",_xlfn.CONCAT("            { line: ","""",C56,", ",M56:AN56,""", sC: ","""",B56,"""},  ]},"))</f>
        <v xml:space="preserve">            { line: "SENTADO A LA DIESTRA DE DIOS., (Si,7,20)", sC: "as"},  ]},</v>
      </c>
      <c r="M56" s="56" t="str">
        <f t="shared" si="84"/>
        <v>(</v>
      </c>
      <c r="N56" s="57" t="str">
        <f t="shared" si="85"/>
        <v>Si</v>
      </c>
      <c r="O56" s="58" t="str">
        <f t="shared" si="86"/>
        <v>,</v>
      </c>
      <c r="P56" s="59">
        <f t="shared" si="87"/>
        <v>7</v>
      </c>
      <c r="Q56" s="60" t="str">
        <f t="shared" si="88"/>
        <v>,</v>
      </c>
      <c r="R56" s="61">
        <f t="shared" si="6"/>
        <v>20</v>
      </c>
      <c r="S56" s="56" t="str">
        <f t="shared" si="89"/>
        <v>)</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6.5" outlineLevel="1" thickTop="1" thickBot="1" x14ac:dyDescent="0.55000000000000004">
      <c r="A57" s="73"/>
      <c r="B57" s="73"/>
      <c r="C57" s="73"/>
      <c r="D57" s="74"/>
      <c r="E57" s="74"/>
      <c r="F57" s="74"/>
      <c r="G57" s="74"/>
      <c r="H57" s="74"/>
      <c r="I57" s="74"/>
      <c r="J57" s="74"/>
      <c r="K57" s="74"/>
      <c r="L57" s="75" t="s">
        <v>993</v>
      </c>
      <c r="M57" s="56"/>
      <c r="N57" s="57"/>
      <c r="O57" s="58"/>
      <c r="P57" s="59"/>
      <c r="Q57" s="60"/>
      <c r="R57" s="61" t="str">
        <f t="shared" si="6"/>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4.5" outlineLevel="1" thickTop="1" thickBot="1" x14ac:dyDescent="0.55000000000000004">
      <c r="B58" t="s">
        <v>1014</v>
      </c>
      <c r="C58" s="113" t="s">
        <v>1235</v>
      </c>
      <c r="D58" s="112" t="s">
        <v>1011</v>
      </c>
      <c r="E58" s="52" t="s">
        <v>1012</v>
      </c>
      <c r="F58" s="53" t="s">
        <v>984</v>
      </c>
      <c r="G58" s="53">
        <v>7</v>
      </c>
      <c r="H58" s="52"/>
      <c r="I58" s="52"/>
      <c r="J58" s="54"/>
      <c r="K58" s="54"/>
      <c r="L58" s="78" t="str">
        <f t="shared" ref="L58:L73" si="111">IF(C58="","",_xlfn.CONCAT("            { line: ","""",C58,", ",M58:AN58,""", sC: ","""",B58,"""},"))</f>
        <v xml:space="preserve">            { line: "Aspirad a las cosas del Cielo,, (Mi,m,20)(Si,7,250)", sC: "tc"},</v>
      </c>
      <c r="M58" s="56" t="str">
        <f t="shared" ref="M58:M80" si="112">IF(N58="","","(")</f>
        <v>(</v>
      </c>
      <c r="N58" s="57" t="str">
        <f t="shared" si="2"/>
        <v>Mi</v>
      </c>
      <c r="O58" s="58" t="str">
        <f t="shared" ref="O58:O80" si="113">IF(N58="","",",")</f>
        <v>,</v>
      </c>
      <c r="P58" s="59" t="str">
        <f t="shared" si="4"/>
        <v>m</v>
      </c>
      <c r="Q58" s="60" t="str">
        <f t="shared" ref="Q58:Q80" si="114">IF(N58="","",",")</f>
        <v>,</v>
      </c>
      <c r="R58" s="61">
        <f t="shared" si="6"/>
        <v>20</v>
      </c>
      <c r="S58" s="56" t="str">
        <f t="shared" ref="S58:S80" si="115">IF(N58="","",")")</f>
        <v>)</v>
      </c>
      <c r="T58" s="62" t="str">
        <f t="shared" ref="T58:T80" si="116">IF(U58="","","(")</f>
        <v>(</v>
      </c>
      <c r="U58" s="63" t="str">
        <f t="shared" si="9"/>
        <v>Si</v>
      </c>
      <c r="V58" s="64" t="str">
        <f t="shared" ref="V58:V80" si="117">IF(U58="","",",")</f>
        <v>,</v>
      </c>
      <c r="W58" s="65">
        <f t="shared" si="11"/>
        <v>7</v>
      </c>
      <c r="X58" s="64" t="str">
        <f t="shared" ref="X58:X80" si="118">IF(U58="","",",")</f>
        <v>,</v>
      </c>
      <c r="Y58" s="64">
        <f t="shared" ref="Y58:Y80" si="119">IF(U58="","",250)</f>
        <v>250</v>
      </c>
      <c r="Z58" s="56" t="str">
        <f t="shared" ref="Z58:Z80" si="120">IF(U58="","",")")</f>
        <v>)</v>
      </c>
      <c r="AA58" s="66" t="str">
        <f t="shared" ref="AA58:AA80" si="121">IF(AB58="","","(")</f>
        <v/>
      </c>
      <c r="AB58" s="57" t="str">
        <f t="shared" si="16"/>
        <v/>
      </c>
      <c r="AC58" s="67" t="str">
        <f t="shared" ref="AC58:AC80" si="122">IF(AB58="","",",")</f>
        <v/>
      </c>
      <c r="AD58" s="59" t="str">
        <f t="shared" ref="AD58:AD80" si="123">IF(I58="","",I58)</f>
        <v/>
      </c>
      <c r="AE58" s="68" t="str">
        <f t="shared" ref="AE58:AE80" si="124">IF(AB58="","",",")</f>
        <v/>
      </c>
      <c r="AF58" s="61" t="str">
        <f t="shared" ref="AF58:AF80" si="125">IF(AB58="","",350)</f>
        <v/>
      </c>
      <c r="AG58" s="61" t="str">
        <f t="shared" ref="AG58:AG80" si="126">IF(AB58="","",")")</f>
        <v/>
      </c>
      <c r="AH58" s="69" t="str">
        <f t="shared" ref="AH58:AH80" si="127">IF(AI58="","","(")</f>
        <v/>
      </c>
      <c r="AI58" s="70" t="str">
        <f t="shared" si="23"/>
        <v/>
      </c>
      <c r="AJ58" s="64" t="str">
        <f t="shared" ref="AJ58:AJ80" si="128">IF(AI58="","",",")</f>
        <v/>
      </c>
      <c r="AK58" s="64" t="str">
        <f t="shared" ref="AK58:AK80" si="129">IF(K58="","",K58)</f>
        <v/>
      </c>
      <c r="AL58" s="64" t="str">
        <f t="shared" ref="AL58:AL80" si="130">IF(AI58="","",",")</f>
        <v/>
      </c>
      <c r="AM58" s="64" t="str">
        <f t="shared" ref="AM58:AM80" si="131">IF(AI58="","",450)</f>
        <v/>
      </c>
      <c r="AN58" s="64" t="str">
        <f t="shared" ref="AN58:AN80" si="132">IF(AI58="","",")")</f>
        <v/>
      </c>
    </row>
    <row r="59" spans="1:40" ht="24.5" outlineLevel="1" thickTop="1" thickBot="1" x14ac:dyDescent="0.55000000000000004">
      <c r="C59" s="113" t="s">
        <v>1236</v>
      </c>
      <c r="D59" s="112" t="s">
        <v>1011</v>
      </c>
      <c r="E59" s="52" t="s">
        <v>1012</v>
      </c>
      <c r="F59" s="53"/>
      <c r="G59" s="53"/>
      <c r="H59" s="52"/>
      <c r="I59" s="52"/>
      <c r="J59" s="54"/>
      <c r="K59" s="54"/>
      <c r="L59" s="78" t="str">
        <f t="shared" si="111"/>
        <v xml:space="preserve">            { line: "y no a las de la tierra., (Mi,m,20)", sC: ""},</v>
      </c>
      <c r="M59" s="56" t="str">
        <f t="shared" si="112"/>
        <v>(</v>
      </c>
      <c r="N59" s="57" t="str">
        <f t="shared" si="2"/>
        <v>Mi</v>
      </c>
      <c r="O59" s="58" t="str">
        <f t="shared" si="113"/>
        <v>,</v>
      </c>
      <c r="P59" s="59" t="str">
        <f t="shared" si="4"/>
        <v>m</v>
      </c>
      <c r="Q59" s="60" t="str">
        <f t="shared" si="114"/>
        <v>,</v>
      </c>
      <c r="R59" s="61">
        <f t="shared" si="6"/>
        <v>20</v>
      </c>
      <c r="S59" s="56" t="str">
        <f t="shared" si="115"/>
        <v>)</v>
      </c>
      <c r="T59" s="62" t="str">
        <f t="shared" si="116"/>
        <v/>
      </c>
      <c r="U59" s="63" t="str">
        <f t="shared" si="9"/>
        <v/>
      </c>
      <c r="V59" s="64" t="str">
        <f t="shared" si="117"/>
        <v/>
      </c>
      <c r="W59" s="65" t="str">
        <f t="shared" si="11"/>
        <v/>
      </c>
      <c r="X59" s="64" t="str">
        <f t="shared" si="118"/>
        <v/>
      </c>
      <c r="Y59" s="64" t="str">
        <f t="shared" si="119"/>
        <v/>
      </c>
      <c r="Z59" s="56" t="str">
        <f t="shared" si="120"/>
        <v/>
      </c>
      <c r="AA59" s="66" t="str">
        <f t="shared" si="121"/>
        <v/>
      </c>
      <c r="AB59" s="57" t="str">
        <f t="shared" si="16"/>
        <v/>
      </c>
      <c r="AC59" s="67" t="str">
        <f t="shared" si="122"/>
        <v/>
      </c>
      <c r="AD59" s="59" t="str">
        <f t="shared" si="123"/>
        <v/>
      </c>
      <c r="AE59" s="68" t="str">
        <f t="shared" si="124"/>
        <v/>
      </c>
      <c r="AF59" s="61" t="str">
        <f t="shared" si="125"/>
        <v/>
      </c>
      <c r="AG59" s="61" t="str">
        <f t="shared" si="126"/>
        <v/>
      </c>
      <c r="AH59" s="69" t="str">
        <f t="shared" si="127"/>
        <v/>
      </c>
      <c r="AI59" s="70" t="str">
        <f t="shared" si="23"/>
        <v/>
      </c>
      <c r="AJ59" s="64" t="str">
        <f t="shared" si="128"/>
        <v/>
      </c>
      <c r="AK59" s="64" t="str">
        <f t="shared" si="129"/>
        <v/>
      </c>
      <c r="AL59" s="64" t="str">
        <f t="shared" si="130"/>
        <v/>
      </c>
      <c r="AM59" s="64" t="str">
        <f t="shared" si="131"/>
        <v/>
      </c>
      <c r="AN59" s="64" t="str">
        <f t="shared" si="132"/>
        <v/>
      </c>
    </row>
    <row r="60" spans="1:40" ht="24.5" outlineLevel="1" thickTop="1" thickBot="1" x14ac:dyDescent="0.55000000000000004">
      <c r="B60" t="s">
        <v>997</v>
      </c>
      <c r="C60" s="113" t="s">
        <v>1237</v>
      </c>
      <c r="D60" s="112" t="s">
        <v>984</v>
      </c>
      <c r="E60" s="52">
        <v>7</v>
      </c>
      <c r="F60" s="53"/>
      <c r="G60" s="53"/>
      <c r="H60" s="52"/>
      <c r="I60" s="52"/>
      <c r="J60" s="54"/>
      <c r="K60" s="54"/>
      <c r="L60" s="55" t="str">
        <f t="shared" si="111"/>
        <v xml:space="preserve">            { line: "ASPIRAD A LAS COSAS DEL CIELO,, (Si,7,20)", sC: "ta as"},</v>
      </c>
      <c r="M60" s="56" t="str">
        <f t="shared" si="112"/>
        <v>(</v>
      </c>
      <c r="N60" s="57" t="str">
        <f t="shared" si="2"/>
        <v>Si</v>
      </c>
      <c r="O60" s="58" t="str">
        <f t="shared" si="113"/>
        <v>,</v>
      </c>
      <c r="P60" s="59">
        <f t="shared" si="4"/>
        <v>7</v>
      </c>
      <c r="Q60" s="60" t="str">
        <f t="shared" si="114"/>
        <v>,</v>
      </c>
      <c r="R60" s="61">
        <f t="shared" si="6"/>
        <v>20</v>
      </c>
      <c r="S60" s="56" t="str">
        <f t="shared" si="115"/>
        <v>)</v>
      </c>
      <c r="T60" s="62" t="str">
        <f t="shared" si="116"/>
        <v/>
      </c>
      <c r="U60" s="63" t="str">
        <f t="shared" si="9"/>
        <v/>
      </c>
      <c r="V60" s="64" t="str">
        <f t="shared" si="117"/>
        <v/>
      </c>
      <c r="W60" s="65" t="str">
        <f t="shared" si="11"/>
        <v/>
      </c>
      <c r="X60" s="64" t="str">
        <f t="shared" si="118"/>
        <v/>
      </c>
      <c r="Y60" s="64" t="str">
        <f t="shared" si="119"/>
        <v/>
      </c>
      <c r="Z60" s="56" t="str">
        <f t="shared" si="120"/>
        <v/>
      </c>
      <c r="AA60" s="66" t="str">
        <f t="shared" si="121"/>
        <v/>
      </c>
      <c r="AB60" s="57" t="str">
        <f t="shared" si="16"/>
        <v/>
      </c>
      <c r="AC60" s="67" t="str">
        <f t="shared" si="122"/>
        <v/>
      </c>
      <c r="AD60" s="59" t="str">
        <f t="shared" si="123"/>
        <v/>
      </c>
      <c r="AE60" s="68" t="str">
        <f t="shared" si="124"/>
        <v/>
      </c>
      <c r="AF60" s="61" t="str">
        <f t="shared" si="125"/>
        <v/>
      </c>
      <c r="AG60" s="61" t="str">
        <f t="shared" si="126"/>
        <v/>
      </c>
      <c r="AH60" s="69" t="str">
        <f t="shared" si="127"/>
        <v/>
      </c>
      <c r="AI60" s="70" t="str">
        <f t="shared" si="23"/>
        <v/>
      </c>
      <c r="AJ60" s="64" t="str">
        <f t="shared" si="128"/>
        <v/>
      </c>
      <c r="AK60" s="64" t="str">
        <f t="shared" si="129"/>
        <v/>
      </c>
      <c r="AL60" s="64" t="str">
        <f t="shared" si="130"/>
        <v/>
      </c>
      <c r="AM60" s="64" t="str">
        <f t="shared" si="131"/>
        <v/>
      </c>
      <c r="AN60" s="64" t="str">
        <f t="shared" si="132"/>
        <v/>
      </c>
    </row>
    <row r="61" spans="1:40" ht="24.5" outlineLevel="1" thickTop="1" thickBot="1" x14ac:dyDescent="0.55000000000000004">
      <c r="B61" t="s">
        <v>999</v>
      </c>
      <c r="C61" s="113" t="s">
        <v>1238</v>
      </c>
      <c r="D61" s="112" t="s">
        <v>1011</v>
      </c>
      <c r="E61" s="52" t="s">
        <v>1012</v>
      </c>
      <c r="F61" s="53"/>
      <c r="G61" s="53"/>
      <c r="H61" s="52"/>
      <c r="I61" s="52"/>
      <c r="J61" s="54"/>
      <c r="K61" s="54"/>
      <c r="L61" s="55" t="str">
        <f t="shared" si="111"/>
        <v xml:space="preserve">            { line: "Y NO A LAS DE LA TIERRA., (Mi,m,20)", sC: "as"},</v>
      </c>
      <c r="M61" s="56" t="str">
        <f t="shared" si="112"/>
        <v>(</v>
      </c>
      <c r="N61" s="57" t="str">
        <f t="shared" si="2"/>
        <v>Mi</v>
      </c>
      <c r="O61" s="58" t="str">
        <f t="shared" si="113"/>
        <v>,</v>
      </c>
      <c r="P61" s="59" t="str">
        <f t="shared" si="4"/>
        <v>m</v>
      </c>
      <c r="Q61" s="60" t="str">
        <f t="shared" si="114"/>
        <v>,</v>
      </c>
      <c r="R61" s="61">
        <f t="shared" si="6"/>
        <v>20</v>
      </c>
      <c r="S61" s="56" t="str">
        <f t="shared" si="115"/>
        <v>)</v>
      </c>
      <c r="T61" s="62" t="str">
        <f t="shared" si="116"/>
        <v/>
      </c>
      <c r="U61" s="63" t="str">
        <f t="shared" si="9"/>
        <v/>
      </c>
      <c r="V61" s="64" t="str">
        <f t="shared" si="117"/>
        <v/>
      </c>
      <c r="W61" s="65" t="str">
        <f t="shared" si="11"/>
        <v/>
      </c>
      <c r="X61" s="64" t="str">
        <f t="shared" si="118"/>
        <v/>
      </c>
      <c r="Y61" s="64" t="str">
        <f t="shared" si="119"/>
        <v/>
      </c>
      <c r="Z61" s="56" t="str">
        <f t="shared" si="120"/>
        <v/>
      </c>
      <c r="AA61" s="66" t="str">
        <f t="shared" si="121"/>
        <v/>
      </c>
      <c r="AB61" s="57" t="str">
        <f t="shared" si="16"/>
        <v/>
      </c>
      <c r="AC61" s="67" t="str">
        <f t="shared" si="122"/>
        <v/>
      </c>
      <c r="AD61" s="59" t="str">
        <f t="shared" si="123"/>
        <v/>
      </c>
      <c r="AE61" s="68" t="str">
        <f t="shared" si="124"/>
        <v/>
      </c>
      <c r="AF61" s="61" t="str">
        <f t="shared" si="125"/>
        <v/>
      </c>
      <c r="AG61" s="61" t="str">
        <f t="shared" si="126"/>
        <v/>
      </c>
      <c r="AH61" s="69" t="str">
        <f t="shared" si="127"/>
        <v/>
      </c>
      <c r="AI61" s="70" t="str">
        <f t="shared" si="23"/>
        <v/>
      </c>
      <c r="AJ61" s="64" t="str">
        <f t="shared" si="128"/>
        <v/>
      </c>
      <c r="AK61" s="64" t="str">
        <f t="shared" si="129"/>
        <v/>
      </c>
      <c r="AL61" s="64" t="str">
        <f t="shared" si="130"/>
        <v/>
      </c>
      <c r="AM61" s="64" t="str">
        <f t="shared" si="131"/>
        <v/>
      </c>
      <c r="AN61" s="64" t="str">
        <f t="shared" si="132"/>
        <v/>
      </c>
    </row>
    <row r="62" spans="1:40" ht="26.5" outlineLevel="1" thickTop="1" thickBot="1" x14ac:dyDescent="0.55000000000000004">
      <c r="A62" s="73"/>
      <c r="B62" s="73"/>
      <c r="C62" s="73"/>
      <c r="D62" s="74"/>
      <c r="E62" s="74"/>
      <c r="F62" s="74"/>
      <c r="G62" s="74"/>
      <c r="H62" s="74"/>
      <c r="I62" s="74"/>
      <c r="J62" s="74"/>
      <c r="K62" s="74"/>
      <c r="L62" s="75" t="s">
        <v>993</v>
      </c>
      <c r="M62" s="56"/>
      <c r="N62" s="57"/>
      <c r="O62" s="58"/>
      <c r="P62" s="59"/>
      <c r="Q62" s="60"/>
      <c r="R62" s="61" t="str">
        <f t="shared" ref="R62" si="133">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outlineLevel="1" thickTop="1" thickBot="1" x14ac:dyDescent="0.55000000000000004">
      <c r="B63" t="s">
        <v>1014</v>
      </c>
      <c r="C63" s="113" t="s">
        <v>1239</v>
      </c>
      <c r="D63" s="112" t="s">
        <v>1029</v>
      </c>
      <c r="E63" s="52"/>
      <c r="F63" s="53" t="s">
        <v>1030</v>
      </c>
      <c r="G63" s="53"/>
      <c r="H63" s="52"/>
      <c r="I63" s="52"/>
      <c r="J63" s="54"/>
      <c r="K63" s="54"/>
      <c r="L63" s="55" t="str">
        <f t="shared" si="111"/>
        <v xml:space="preserve">            { line: "Porque habéis muerto,, (Re,,22)(Do,,250)", sC: "tc"},</v>
      </c>
      <c r="M63" s="56" t="str">
        <f t="shared" si="112"/>
        <v>(</v>
      </c>
      <c r="N63" s="57" t="str">
        <f t="shared" si="2"/>
        <v>Re</v>
      </c>
      <c r="O63" s="58" t="str">
        <f t="shared" si="113"/>
        <v>,</v>
      </c>
      <c r="P63" s="59" t="str">
        <f t="shared" si="4"/>
        <v/>
      </c>
      <c r="Q63" s="60" t="str">
        <f t="shared" si="114"/>
        <v>,</v>
      </c>
      <c r="R63" s="61">
        <f t="shared" si="6"/>
        <v>22</v>
      </c>
      <c r="S63" s="56" t="str">
        <f t="shared" si="115"/>
        <v>)</v>
      </c>
      <c r="T63" s="62" t="str">
        <f t="shared" si="116"/>
        <v>(</v>
      </c>
      <c r="U63" s="63" t="str">
        <f t="shared" si="9"/>
        <v>Do</v>
      </c>
      <c r="V63" s="64" t="str">
        <f t="shared" si="117"/>
        <v>,</v>
      </c>
      <c r="W63" s="65" t="str">
        <f t="shared" si="11"/>
        <v/>
      </c>
      <c r="X63" s="64" t="str">
        <f t="shared" si="118"/>
        <v>,</v>
      </c>
      <c r="Y63" s="64">
        <f t="shared" si="119"/>
        <v>250</v>
      </c>
      <c r="Z63" s="56" t="str">
        <f t="shared" si="120"/>
        <v>)</v>
      </c>
      <c r="AA63" s="66" t="str">
        <f t="shared" si="121"/>
        <v/>
      </c>
      <c r="AB63" s="57" t="str">
        <f t="shared" si="16"/>
        <v/>
      </c>
      <c r="AC63" s="67" t="str">
        <f t="shared" si="122"/>
        <v/>
      </c>
      <c r="AD63" s="59" t="str">
        <f t="shared" si="123"/>
        <v/>
      </c>
      <c r="AE63" s="68" t="str">
        <f t="shared" si="124"/>
        <v/>
      </c>
      <c r="AF63" s="61" t="str">
        <f t="shared" si="125"/>
        <v/>
      </c>
      <c r="AG63" s="61" t="str">
        <f t="shared" si="126"/>
        <v/>
      </c>
      <c r="AH63" s="69" t="str">
        <f t="shared" si="127"/>
        <v/>
      </c>
      <c r="AI63" s="70" t="str">
        <f t="shared" si="23"/>
        <v/>
      </c>
      <c r="AJ63" s="64" t="str">
        <f t="shared" si="128"/>
        <v/>
      </c>
      <c r="AK63" s="64" t="str">
        <f t="shared" si="129"/>
        <v/>
      </c>
      <c r="AL63" s="64" t="str">
        <f t="shared" si="130"/>
        <v/>
      </c>
      <c r="AM63" s="64" t="str">
        <f t="shared" si="131"/>
        <v/>
      </c>
      <c r="AN63" s="64" t="str">
        <f t="shared" si="132"/>
        <v/>
      </c>
    </row>
    <row r="64" spans="1:40" ht="24.5" outlineLevel="1" thickTop="1" thickBot="1" x14ac:dyDescent="0.55000000000000004">
      <c r="C64" s="113" t="s">
        <v>1241</v>
      </c>
      <c r="D64" s="112" t="s">
        <v>1013</v>
      </c>
      <c r="E64" s="52" t="s">
        <v>1012</v>
      </c>
      <c r="F64" s="53"/>
      <c r="G64" s="53"/>
      <c r="H64" s="52"/>
      <c r="I64" s="52"/>
      <c r="J64" s="54"/>
      <c r="K64" s="54"/>
      <c r="L64" s="55" t="str">
        <f t="shared" si="111"/>
        <v xml:space="preserve">            { line: "y vuestra vida está oculta, (La,m,20)", sC: ""},</v>
      </c>
      <c r="M64" s="56" t="str">
        <f t="shared" si="112"/>
        <v>(</v>
      </c>
      <c r="N64" s="57" t="str">
        <f t="shared" si="2"/>
        <v>La</v>
      </c>
      <c r="O64" s="58" t="str">
        <f t="shared" si="113"/>
        <v>,</v>
      </c>
      <c r="P64" s="59" t="str">
        <f t="shared" si="4"/>
        <v>m</v>
      </c>
      <c r="Q64" s="60" t="str">
        <f t="shared" si="114"/>
        <v>,</v>
      </c>
      <c r="R64" s="61">
        <f t="shared" si="6"/>
        <v>20</v>
      </c>
      <c r="S64" s="56" t="str">
        <f t="shared" si="115"/>
        <v>)</v>
      </c>
      <c r="T64" s="62" t="str">
        <f t="shared" si="116"/>
        <v/>
      </c>
      <c r="U64" s="63" t="str">
        <f t="shared" si="9"/>
        <v/>
      </c>
      <c r="V64" s="64" t="str">
        <f t="shared" si="117"/>
        <v/>
      </c>
      <c r="W64" s="65" t="str">
        <f t="shared" si="11"/>
        <v/>
      </c>
      <c r="X64" s="64" t="str">
        <f t="shared" si="118"/>
        <v/>
      </c>
      <c r="Y64" s="64" t="str">
        <f t="shared" si="119"/>
        <v/>
      </c>
      <c r="Z64" s="56" t="str">
        <f t="shared" si="120"/>
        <v/>
      </c>
      <c r="AA64" s="66" t="str">
        <f t="shared" si="121"/>
        <v/>
      </c>
      <c r="AB64" s="57" t="str">
        <f t="shared" si="16"/>
        <v/>
      </c>
      <c r="AC64" s="67" t="str">
        <f t="shared" si="122"/>
        <v/>
      </c>
      <c r="AD64" s="59" t="str">
        <f t="shared" si="123"/>
        <v/>
      </c>
      <c r="AE64" s="68" t="str">
        <f t="shared" si="124"/>
        <v/>
      </c>
      <c r="AF64" s="61" t="str">
        <f t="shared" si="125"/>
        <v/>
      </c>
      <c r="AG64" s="61" t="str">
        <f t="shared" si="126"/>
        <v/>
      </c>
      <c r="AH64" s="69" t="str">
        <f t="shared" si="127"/>
        <v/>
      </c>
      <c r="AI64" s="70" t="str">
        <f t="shared" si="23"/>
        <v/>
      </c>
      <c r="AJ64" s="64" t="str">
        <f t="shared" si="128"/>
        <v/>
      </c>
      <c r="AK64" s="64" t="str">
        <f t="shared" si="129"/>
        <v/>
      </c>
      <c r="AL64" s="64" t="str">
        <f t="shared" si="130"/>
        <v/>
      </c>
      <c r="AM64" s="64" t="str">
        <f t="shared" si="131"/>
        <v/>
      </c>
      <c r="AN64" s="64" t="str">
        <f t="shared" si="132"/>
        <v/>
      </c>
    </row>
    <row r="65" spans="1:40" ht="24.5" outlineLevel="1" thickTop="1" thickBot="1" x14ac:dyDescent="0.55000000000000004">
      <c r="C65" s="113" t="s">
        <v>1242</v>
      </c>
      <c r="D65" s="112" t="s">
        <v>984</v>
      </c>
      <c r="E65" s="52">
        <v>7</v>
      </c>
      <c r="F65" s="53"/>
      <c r="G65" s="53"/>
      <c r="H65" s="52"/>
      <c r="I65" s="52"/>
      <c r="J65" s="54"/>
      <c r="K65" s="54"/>
      <c r="L65" s="55" t="str">
        <f t="shared" si="111"/>
        <v xml:space="preserve">            { line: "unida con Cristo en Dios., (Si,7,20)", sC: ""},</v>
      </c>
      <c r="M65" s="56" t="str">
        <f t="shared" si="112"/>
        <v>(</v>
      </c>
      <c r="N65" s="57" t="str">
        <f t="shared" si="2"/>
        <v>Si</v>
      </c>
      <c r="O65" s="58" t="str">
        <f t="shared" si="113"/>
        <v>,</v>
      </c>
      <c r="P65" s="59">
        <f t="shared" si="4"/>
        <v>7</v>
      </c>
      <c r="Q65" s="60" t="str">
        <f t="shared" si="114"/>
        <v>,</v>
      </c>
      <c r="R65" s="61">
        <f t="shared" si="6"/>
        <v>20</v>
      </c>
      <c r="S65" s="56" t="str">
        <f t="shared" si="115"/>
        <v>)</v>
      </c>
      <c r="T65" s="62" t="str">
        <f t="shared" si="116"/>
        <v/>
      </c>
      <c r="U65" s="63" t="str">
        <f t="shared" si="9"/>
        <v/>
      </c>
      <c r="V65" s="64" t="str">
        <f t="shared" si="117"/>
        <v/>
      </c>
      <c r="W65" s="65" t="str">
        <f t="shared" si="11"/>
        <v/>
      </c>
      <c r="X65" s="64" t="str">
        <f t="shared" si="118"/>
        <v/>
      </c>
      <c r="Y65" s="64" t="str">
        <f t="shared" si="119"/>
        <v/>
      </c>
      <c r="Z65" s="56" t="str">
        <f t="shared" si="120"/>
        <v/>
      </c>
      <c r="AA65" s="66" t="str">
        <f t="shared" si="121"/>
        <v/>
      </c>
      <c r="AB65" s="57" t="str">
        <f t="shared" si="16"/>
        <v/>
      </c>
      <c r="AC65" s="67" t="str">
        <f t="shared" si="122"/>
        <v/>
      </c>
      <c r="AD65" s="59" t="str">
        <f t="shared" si="123"/>
        <v/>
      </c>
      <c r="AE65" s="68" t="str">
        <f t="shared" si="124"/>
        <v/>
      </c>
      <c r="AF65" s="61" t="str">
        <f t="shared" si="125"/>
        <v/>
      </c>
      <c r="AG65" s="61" t="str">
        <f t="shared" si="126"/>
        <v/>
      </c>
      <c r="AH65" s="69" t="str">
        <f t="shared" si="127"/>
        <v/>
      </c>
      <c r="AI65" s="70" t="str">
        <f t="shared" si="23"/>
        <v/>
      </c>
      <c r="AJ65" s="64" t="str">
        <f t="shared" si="128"/>
        <v/>
      </c>
      <c r="AK65" s="64" t="str">
        <f t="shared" si="129"/>
        <v/>
      </c>
      <c r="AL65" s="64" t="str">
        <f t="shared" si="130"/>
        <v/>
      </c>
      <c r="AM65" s="64" t="str">
        <f t="shared" si="131"/>
        <v/>
      </c>
      <c r="AN65" s="64" t="str">
        <f t="shared" si="132"/>
        <v/>
      </c>
    </row>
    <row r="66" spans="1:40" ht="24.5" outlineLevel="1" thickTop="1" thickBot="1" x14ac:dyDescent="0.55000000000000004">
      <c r="B66" t="s">
        <v>1143</v>
      </c>
      <c r="C66" s="113" t="s">
        <v>1247</v>
      </c>
      <c r="D66" s="112" t="s">
        <v>1029</v>
      </c>
      <c r="E66" s="52"/>
      <c r="F66" s="53" t="s">
        <v>1030</v>
      </c>
      <c r="G66" s="53"/>
      <c r="H66" s="52"/>
      <c r="I66" s="52"/>
      <c r="J66" s="54"/>
      <c r="K66" s="54"/>
      <c r="L66" s="55" t="str">
        <f t="shared" si="111"/>
        <v xml:space="preserve">            { line: "PORQUE HABÉIS MUERTO,, (Re,,22)(Do,,250)", sC: "tc as"},</v>
      </c>
      <c r="M66" s="56" t="str">
        <f t="shared" si="112"/>
        <v>(</v>
      </c>
      <c r="N66" s="57" t="str">
        <f t="shared" si="2"/>
        <v>Re</v>
      </c>
      <c r="O66" s="58" t="str">
        <f t="shared" si="113"/>
        <v>,</v>
      </c>
      <c r="P66" s="59" t="str">
        <f t="shared" si="4"/>
        <v/>
      </c>
      <c r="Q66" s="60" t="str">
        <f t="shared" si="114"/>
        <v>,</v>
      </c>
      <c r="R66" s="61">
        <f t="shared" si="6"/>
        <v>22</v>
      </c>
      <c r="S66" s="56" t="str">
        <f t="shared" si="115"/>
        <v>)</v>
      </c>
      <c r="T66" s="62" t="str">
        <f t="shared" si="116"/>
        <v>(</v>
      </c>
      <c r="U66" s="63" t="str">
        <f t="shared" si="9"/>
        <v>Do</v>
      </c>
      <c r="V66" s="64" t="str">
        <f t="shared" si="117"/>
        <v>,</v>
      </c>
      <c r="W66" s="65" t="str">
        <f t="shared" si="11"/>
        <v/>
      </c>
      <c r="X66" s="64" t="str">
        <f t="shared" si="118"/>
        <v>,</v>
      </c>
      <c r="Y66" s="64">
        <f t="shared" si="119"/>
        <v>250</v>
      </c>
      <c r="Z66" s="56" t="str">
        <f t="shared" si="120"/>
        <v>)</v>
      </c>
      <c r="AA66" s="66" t="str">
        <f t="shared" si="121"/>
        <v/>
      </c>
      <c r="AB66" s="57" t="str">
        <f t="shared" si="16"/>
        <v/>
      </c>
      <c r="AC66" s="67" t="str">
        <f t="shared" si="122"/>
        <v/>
      </c>
      <c r="AD66" s="59" t="str">
        <f t="shared" si="123"/>
        <v/>
      </c>
      <c r="AE66" s="68" t="str">
        <f t="shared" si="124"/>
        <v/>
      </c>
      <c r="AF66" s="61" t="str">
        <f t="shared" si="125"/>
        <v/>
      </c>
      <c r="AG66" s="61" t="str">
        <f t="shared" si="126"/>
        <v/>
      </c>
      <c r="AH66" s="69" t="str">
        <f t="shared" si="127"/>
        <v/>
      </c>
      <c r="AI66" s="70" t="str">
        <f t="shared" si="23"/>
        <v/>
      </c>
      <c r="AJ66" s="64" t="str">
        <f t="shared" si="128"/>
        <v/>
      </c>
      <c r="AK66" s="64" t="str">
        <f t="shared" si="129"/>
        <v/>
      </c>
      <c r="AL66" s="64" t="str">
        <f t="shared" si="130"/>
        <v/>
      </c>
      <c r="AM66" s="64" t="str">
        <f t="shared" si="131"/>
        <v/>
      </c>
      <c r="AN66" s="64" t="str">
        <f t="shared" si="132"/>
        <v/>
      </c>
    </row>
    <row r="67" spans="1:40" ht="24.5" outlineLevel="1" thickTop="1" thickBot="1" x14ac:dyDescent="0.55000000000000004">
      <c r="B67" t="s">
        <v>999</v>
      </c>
      <c r="C67" s="113" t="s">
        <v>1248</v>
      </c>
      <c r="D67" s="112" t="s">
        <v>1013</v>
      </c>
      <c r="E67" s="52" t="s">
        <v>1012</v>
      </c>
      <c r="F67" s="53"/>
      <c r="G67" s="53"/>
      <c r="H67" s="52"/>
      <c r="I67" s="52"/>
      <c r="J67" s="54"/>
      <c r="K67" s="54"/>
      <c r="L67" s="78" t="str">
        <f t="shared" si="111"/>
        <v xml:space="preserve">            { line: "Y VUESTRA VIDA ESTÁ OCULTA, (La,m,20)", sC: "as"},</v>
      </c>
      <c r="M67" s="56" t="str">
        <f t="shared" si="112"/>
        <v>(</v>
      </c>
      <c r="N67" s="57" t="str">
        <f t="shared" si="2"/>
        <v>La</v>
      </c>
      <c r="O67" s="58" t="str">
        <f t="shared" si="113"/>
        <v>,</v>
      </c>
      <c r="P67" s="59" t="str">
        <f t="shared" si="4"/>
        <v>m</v>
      </c>
      <c r="Q67" s="60" t="str">
        <f t="shared" si="114"/>
        <v>,</v>
      </c>
      <c r="R67" s="61">
        <f t="shared" si="6"/>
        <v>20</v>
      </c>
      <c r="S67" s="56" t="str">
        <f t="shared" si="115"/>
        <v>)</v>
      </c>
      <c r="T67" s="62" t="str">
        <f t="shared" si="116"/>
        <v/>
      </c>
      <c r="U67" s="63" t="str">
        <f t="shared" si="9"/>
        <v/>
      </c>
      <c r="V67" s="64" t="str">
        <f t="shared" si="117"/>
        <v/>
      </c>
      <c r="W67" s="65" t="str">
        <f t="shared" si="11"/>
        <v/>
      </c>
      <c r="X67" s="64" t="str">
        <f t="shared" si="118"/>
        <v/>
      </c>
      <c r="Y67" s="64" t="str">
        <f t="shared" si="119"/>
        <v/>
      </c>
      <c r="Z67" s="56" t="str">
        <f t="shared" si="120"/>
        <v/>
      </c>
      <c r="AA67" s="66" t="str">
        <f t="shared" si="121"/>
        <v/>
      </c>
      <c r="AB67" s="57" t="str">
        <f t="shared" si="16"/>
        <v/>
      </c>
      <c r="AC67" s="67" t="str">
        <f t="shared" si="122"/>
        <v/>
      </c>
      <c r="AD67" s="59" t="str">
        <f t="shared" si="123"/>
        <v/>
      </c>
      <c r="AE67" s="68" t="str">
        <f t="shared" si="124"/>
        <v/>
      </c>
      <c r="AF67" s="61" t="str">
        <f t="shared" si="125"/>
        <v/>
      </c>
      <c r="AG67" s="61" t="str">
        <f t="shared" si="126"/>
        <v/>
      </c>
      <c r="AH67" s="69" t="str">
        <f t="shared" si="127"/>
        <v/>
      </c>
      <c r="AI67" s="70" t="str">
        <f t="shared" si="23"/>
        <v/>
      </c>
      <c r="AJ67" s="64" t="str">
        <f t="shared" si="128"/>
        <v/>
      </c>
      <c r="AK67" s="64" t="str">
        <f t="shared" si="129"/>
        <v/>
      </c>
      <c r="AL67" s="64" t="str">
        <f t="shared" si="130"/>
        <v/>
      </c>
      <c r="AM67" s="64" t="str">
        <f t="shared" si="131"/>
        <v/>
      </c>
      <c r="AN67" s="64" t="str">
        <f t="shared" si="132"/>
        <v/>
      </c>
    </row>
    <row r="68" spans="1:40" ht="24.5" outlineLevel="1" thickTop="1" thickBot="1" x14ac:dyDescent="0.55000000000000004">
      <c r="B68" t="s">
        <v>999</v>
      </c>
      <c r="C68" s="113" t="s">
        <v>1249</v>
      </c>
      <c r="D68" s="112" t="s">
        <v>984</v>
      </c>
      <c r="E68" s="52">
        <v>7</v>
      </c>
      <c r="F68" s="53"/>
      <c r="G68" s="53"/>
      <c r="H68" s="52"/>
      <c r="I68" s="52"/>
      <c r="J68" s="54"/>
      <c r="K68" s="54"/>
      <c r="L68" s="78" t="str">
        <f t="shared" si="111"/>
        <v xml:space="preserve">            { line: "UNIDA CON CRISTO EN DIOS., (Si,7,20)", sC: "as"},</v>
      </c>
      <c r="M68" s="56" t="str">
        <f t="shared" si="112"/>
        <v>(</v>
      </c>
      <c r="N68" s="57" t="str">
        <f t="shared" si="2"/>
        <v>Si</v>
      </c>
      <c r="O68" s="58" t="str">
        <f t="shared" si="113"/>
        <v>,</v>
      </c>
      <c r="P68" s="59">
        <f t="shared" si="4"/>
        <v>7</v>
      </c>
      <c r="Q68" s="60" t="str">
        <f t="shared" si="114"/>
        <v>,</v>
      </c>
      <c r="R68" s="61">
        <f t="shared" si="6"/>
        <v>20</v>
      </c>
      <c r="S68" s="56" t="str">
        <f t="shared" si="115"/>
        <v>)</v>
      </c>
      <c r="T68" s="62" t="str">
        <f t="shared" si="116"/>
        <v/>
      </c>
      <c r="U68" s="63" t="str">
        <f t="shared" si="9"/>
        <v/>
      </c>
      <c r="V68" s="64" t="str">
        <f t="shared" si="117"/>
        <v/>
      </c>
      <c r="W68" s="65" t="str">
        <f t="shared" si="11"/>
        <v/>
      </c>
      <c r="X68" s="64" t="str">
        <f t="shared" si="118"/>
        <v/>
      </c>
      <c r="Y68" s="64" t="str">
        <f t="shared" si="119"/>
        <v/>
      </c>
      <c r="Z68" s="56" t="str">
        <f t="shared" si="120"/>
        <v/>
      </c>
      <c r="AA68" s="66" t="str">
        <f t="shared" si="121"/>
        <v/>
      </c>
      <c r="AB68" s="57" t="str">
        <f t="shared" si="16"/>
        <v/>
      </c>
      <c r="AC68" s="67" t="str">
        <f t="shared" si="122"/>
        <v/>
      </c>
      <c r="AD68" s="59" t="str">
        <f t="shared" si="123"/>
        <v/>
      </c>
      <c r="AE68" s="68" t="str">
        <f t="shared" si="124"/>
        <v/>
      </c>
      <c r="AF68" s="61" t="str">
        <f t="shared" si="125"/>
        <v/>
      </c>
      <c r="AG68" s="61" t="str">
        <f t="shared" si="126"/>
        <v/>
      </c>
      <c r="AH68" s="69" t="str">
        <f t="shared" si="127"/>
        <v/>
      </c>
      <c r="AI68" s="70" t="str">
        <f t="shared" si="23"/>
        <v/>
      </c>
      <c r="AJ68" s="64" t="str">
        <f t="shared" si="128"/>
        <v/>
      </c>
      <c r="AK68" s="64" t="str">
        <f t="shared" si="129"/>
        <v/>
      </c>
      <c r="AL68" s="64" t="str">
        <f t="shared" si="130"/>
        <v/>
      </c>
      <c r="AM68" s="64" t="str">
        <f t="shared" si="131"/>
        <v/>
      </c>
      <c r="AN68" s="64" t="str">
        <f t="shared" si="132"/>
        <v/>
      </c>
    </row>
    <row r="69" spans="1:40" ht="26.5" outlineLevel="1" thickTop="1" thickBot="1" x14ac:dyDescent="0.55000000000000004">
      <c r="A69" s="73"/>
      <c r="B69" s="73"/>
      <c r="C69" s="73"/>
      <c r="D69" s="74"/>
      <c r="E69" s="74"/>
      <c r="F69" s="74"/>
      <c r="G69" s="74"/>
      <c r="H69" s="74"/>
      <c r="I69" s="74"/>
      <c r="J69" s="74"/>
      <c r="K69" s="74"/>
      <c r="L69" s="75" t="s">
        <v>993</v>
      </c>
      <c r="M69" s="56"/>
      <c r="N69" s="57"/>
      <c r="O69" s="58"/>
      <c r="P69" s="59"/>
      <c r="Q69" s="60"/>
      <c r="R69" s="61" t="str">
        <f t="shared" si="6"/>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outlineLevel="1" thickTop="1" thickBot="1" x14ac:dyDescent="0.55000000000000004">
      <c r="B70" t="s">
        <v>1014</v>
      </c>
      <c r="C70" s="113" t="s">
        <v>1250</v>
      </c>
      <c r="D70" s="112" t="s">
        <v>1013</v>
      </c>
      <c r="E70" s="52" t="s">
        <v>1012</v>
      </c>
      <c r="F70" s="53" t="s">
        <v>984</v>
      </c>
      <c r="G70" s="53">
        <v>7</v>
      </c>
      <c r="H70" s="52"/>
      <c r="I70" s="52"/>
      <c r="J70" s="54"/>
      <c r="K70" s="54"/>
      <c r="L70" s="78" t="str">
        <f t="shared" si="111"/>
        <v xml:space="preserve">            { line: "Y cuando+'  '+aparezca Cristo,, (La,m,20)(Si,7,250)", sC: "tc"},</v>
      </c>
      <c r="M70" s="56" t="str">
        <f t="shared" si="112"/>
        <v>(</v>
      </c>
      <c r="N70" s="57" t="str">
        <f t="shared" si="2"/>
        <v>La</v>
      </c>
      <c r="O70" s="58" t="str">
        <f t="shared" si="113"/>
        <v>,</v>
      </c>
      <c r="P70" s="59" t="str">
        <f t="shared" si="4"/>
        <v>m</v>
      </c>
      <c r="Q70" s="60" t="str">
        <f t="shared" si="114"/>
        <v>,</v>
      </c>
      <c r="R70" s="61">
        <f t="shared" si="6"/>
        <v>20</v>
      </c>
      <c r="S70" s="56" t="str">
        <f t="shared" si="115"/>
        <v>)</v>
      </c>
      <c r="T70" s="62" t="str">
        <f t="shared" si="116"/>
        <v>(</v>
      </c>
      <c r="U70" s="63" t="str">
        <f t="shared" si="9"/>
        <v>Si</v>
      </c>
      <c r="V70" s="64" t="str">
        <f t="shared" si="117"/>
        <v>,</v>
      </c>
      <c r="W70" s="65">
        <f t="shared" si="11"/>
        <v>7</v>
      </c>
      <c r="X70" s="64" t="str">
        <f t="shared" si="118"/>
        <v>,</v>
      </c>
      <c r="Y70" s="64">
        <f t="shared" si="119"/>
        <v>250</v>
      </c>
      <c r="Z70" s="56" t="str">
        <f t="shared" si="120"/>
        <v>)</v>
      </c>
      <c r="AA70" s="66" t="str">
        <f t="shared" si="121"/>
        <v/>
      </c>
      <c r="AB70" s="57" t="str">
        <f t="shared" si="16"/>
        <v/>
      </c>
      <c r="AC70" s="67" t="str">
        <f t="shared" si="122"/>
        <v/>
      </c>
      <c r="AD70" s="59" t="str">
        <f t="shared" si="123"/>
        <v/>
      </c>
      <c r="AE70" s="68" t="str">
        <f t="shared" si="124"/>
        <v/>
      </c>
      <c r="AF70" s="61" t="str">
        <f t="shared" si="125"/>
        <v/>
      </c>
      <c r="AG70" s="61" t="str">
        <f t="shared" si="126"/>
        <v/>
      </c>
      <c r="AH70" s="69" t="str">
        <f t="shared" si="127"/>
        <v/>
      </c>
      <c r="AI70" s="70" t="str">
        <f t="shared" si="23"/>
        <v/>
      </c>
      <c r="AJ70" s="64" t="str">
        <f t="shared" si="128"/>
        <v/>
      </c>
      <c r="AK70" s="64" t="str">
        <f t="shared" si="129"/>
        <v/>
      </c>
      <c r="AL70" s="64" t="str">
        <f t="shared" si="130"/>
        <v/>
      </c>
      <c r="AM70" s="64" t="str">
        <f t="shared" si="131"/>
        <v/>
      </c>
      <c r="AN70" s="64" t="str">
        <f t="shared" si="132"/>
        <v/>
      </c>
    </row>
    <row r="71" spans="1:40" ht="24.5" outlineLevel="1" thickTop="1" thickBot="1" x14ac:dyDescent="0.55000000000000004">
      <c r="C71" s="113" t="s">
        <v>1243</v>
      </c>
      <c r="D71" s="112" t="s">
        <v>1013</v>
      </c>
      <c r="E71" s="52" t="s">
        <v>1012</v>
      </c>
      <c r="F71" s="53" t="s">
        <v>984</v>
      </c>
      <c r="G71" s="53">
        <v>7</v>
      </c>
      <c r="H71" s="52"/>
      <c r="I71" s="52"/>
      <c r="J71" s="54"/>
      <c r="K71" s="54"/>
      <c r="L71" s="55" t="str">
        <f t="shared" si="111"/>
        <v xml:space="preserve">            { line: "que es vuestra vida,, (La,m,20)(Si,7,250)", sC: ""},</v>
      </c>
      <c r="M71" s="56" t="str">
        <f t="shared" si="112"/>
        <v>(</v>
      </c>
      <c r="N71" s="57" t="str">
        <f t="shared" si="2"/>
        <v>La</v>
      </c>
      <c r="O71" s="58" t="str">
        <f t="shared" si="113"/>
        <v>,</v>
      </c>
      <c r="P71" s="59" t="str">
        <f t="shared" si="4"/>
        <v>m</v>
      </c>
      <c r="Q71" s="60" t="str">
        <f t="shared" si="114"/>
        <v>,</v>
      </c>
      <c r="R71" s="61">
        <f t="shared" si="6"/>
        <v>20</v>
      </c>
      <c r="S71" s="56" t="str">
        <f t="shared" si="115"/>
        <v>)</v>
      </c>
      <c r="T71" s="62" t="str">
        <f t="shared" si="116"/>
        <v>(</v>
      </c>
      <c r="U71" s="63" t="str">
        <f t="shared" si="9"/>
        <v>Si</v>
      </c>
      <c r="V71" s="64" t="str">
        <f t="shared" si="117"/>
        <v>,</v>
      </c>
      <c r="W71" s="65">
        <f t="shared" si="11"/>
        <v>7</v>
      </c>
      <c r="X71" s="64" t="str">
        <f t="shared" si="118"/>
        <v>,</v>
      </c>
      <c r="Y71" s="64">
        <f t="shared" si="119"/>
        <v>250</v>
      </c>
      <c r="Z71" s="56" t="str">
        <f t="shared" si="120"/>
        <v>)</v>
      </c>
      <c r="AA71" s="66" t="str">
        <f t="shared" si="121"/>
        <v/>
      </c>
      <c r="AB71" s="57" t="str">
        <f t="shared" si="16"/>
        <v/>
      </c>
      <c r="AC71" s="67" t="str">
        <f t="shared" si="122"/>
        <v/>
      </c>
      <c r="AD71" s="59" t="str">
        <f t="shared" si="123"/>
        <v/>
      </c>
      <c r="AE71" s="68" t="str">
        <f t="shared" si="124"/>
        <v/>
      </c>
      <c r="AF71" s="61" t="str">
        <f t="shared" si="125"/>
        <v/>
      </c>
      <c r="AG71" s="61" t="str">
        <f t="shared" si="126"/>
        <v/>
      </c>
      <c r="AH71" s="69" t="str">
        <f t="shared" si="127"/>
        <v/>
      </c>
      <c r="AI71" s="70" t="str">
        <f t="shared" si="23"/>
        <v/>
      </c>
      <c r="AJ71" s="64" t="str">
        <f t="shared" si="128"/>
        <v/>
      </c>
      <c r="AK71" s="64" t="str">
        <f t="shared" si="129"/>
        <v/>
      </c>
      <c r="AL71" s="64" t="str">
        <f t="shared" si="130"/>
        <v/>
      </c>
      <c r="AM71" s="64" t="str">
        <f t="shared" si="131"/>
        <v/>
      </c>
      <c r="AN71" s="64" t="str">
        <f t="shared" si="132"/>
        <v/>
      </c>
    </row>
    <row r="72" spans="1:40" ht="24.5" outlineLevel="1" thickTop="1" thickBot="1" x14ac:dyDescent="0.55000000000000004">
      <c r="C72" s="113" t="s">
        <v>1244</v>
      </c>
      <c r="D72" s="112" t="s">
        <v>1030</v>
      </c>
      <c r="E72" s="52"/>
      <c r="F72" s="53"/>
      <c r="G72" s="53"/>
      <c r="H72" s="52"/>
      <c r="I72" s="52"/>
      <c r="J72" s="54"/>
      <c r="K72" s="54"/>
      <c r="L72" s="55" t="str">
        <f t="shared" si="111"/>
        <v xml:space="preserve">            { line: "entonces vosotros, (Do,,10)", sC: ""},</v>
      </c>
      <c r="M72" s="56" t="str">
        <f t="shared" si="112"/>
        <v>(</v>
      </c>
      <c r="N72" s="57" t="str">
        <f t="shared" si="2"/>
        <v>Do</v>
      </c>
      <c r="O72" s="58" t="str">
        <f t="shared" si="113"/>
        <v>,</v>
      </c>
      <c r="P72" s="59" t="str">
        <f t="shared" si="4"/>
        <v/>
      </c>
      <c r="Q72" s="60" t="str">
        <f t="shared" si="114"/>
        <v>,</v>
      </c>
      <c r="R72" s="61">
        <f t="shared" si="6"/>
        <v>10</v>
      </c>
      <c r="S72" s="56" t="str">
        <f t="shared" si="115"/>
        <v>)</v>
      </c>
      <c r="T72" s="62" t="str">
        <f t="shared" si="116"/>
        <v/>
      </c>
      <c r="U72" s="63" t="str">
        <f t="shared" si="9"/>
        <v/>
      </c>
      <c r="V72" s="64" t="str">
        <f t="shared" si="117"/>
        <v/>
      </c>
      <c r="W72" s="65" t="str">
        <f t="shared" si="11"/>
        <v/>
      </c>
      <c r="X72" s="64" t="str">
        <f t="shared" si="118"/>
        <v/>
      </c>
      <c r="Y72" s="64" t="str">
        <f t="shared" si="119"/>
        <v/>
      </c>
      <c r="Z72" s="56" t="str">
        <f t="shared" si="120"/>
        <v/>
      </c>
      <c r="AA72" s="66" t="str">
        <f t="shared" si="121"/>
        <v/>
      </c>
      <c r="AB72" s="57" t="str">
        <f t="shared" si="16"/>
        <v/>
      </c>
      <c r="AC72" s="67" t="str">
        <f t="shared" si="122"/>
        <v/>
      </c>
      <c r="AD72" s="59" t="str">
        <f t="shared" si="123"/>
        <v/>
      </c>
      <c r="AE72" s="68" t="str">
        <f t="shared" si="124"/>
        <v/>
      </c>
      <c r="AF72" s="61" t="str">
        <f t="shared" si="125"/>
        <v/>
      </c>
      <c r="AG72" s="61" t="str">
        <f t="shared" si="126"/>
        <v/>
      </c>
      <c r="AH72" s="69" t="str">
        <f t="shared" si="127"/>
        <v/>
      </c>
      <c r="AI72" s="70" t="str">
        <f t="shared" si="23"/>
        <v/>
      </c>
      <c r="AJ72" s="64" t="str">
        <f t="shared" si="128"/>
        <v/>
      </c>
      <c r="AK72" s="64" t="str">
        <f t="shared" si="129"/>
        <v/>
      </c>
      <c r="AL72" s="64" t="str">
        <f t="shared" si="130"/>
        <v/>
      </c>
      <c r="AM72" s="64" t="str">
        <f t="shared" si="131"/>
        <v/>
      </c>
      <c r="AN72" s="64" t="str">
        <f t="shared" si="132"/>
        <v/>
      </c>
    </row>
    <row r="73" spans="1:40" ht="24.5" outlineLevel="1" thickTop="1" thickBot="1" x14ac:dyDescent="0.55000000000000004">
      <c r="C73" s="113" t="s">
        <v>1245</v>
      </c>
      <c r="D73" s="112" t="s">
        <v>984</v>
      </c>
      <c r="E73" s="52">
        <v>7</v>
      </c>
      <c r="F73" s="53"/>
      <c r="G73" s="53"/>
      <c r="H73" s="52"/>
      <c r="I73" s="52"/>
      <c r="J73" s="54"/>
      <c r="K73" s="54"/>
      <c r="L73" s="55" t="str">
        <f t="shared" si="111"/>
        <v xml:space="preserve">            { line: "apareceréis gloriosos con Él., (Si,7,20)", sC: ""},</v>
      </c>
      <c r="M73" s="56" t="str">
        <f t="shared" si="112"/>
        <v>(</v>
      </c>
      <c r="N73" s="57" t="str">
        <f t="shared" si="2"/>
        <v>Si</v>
      </c>
      <c r="O73" s="58" t="str">
        <f t="shared" si="113"/>
        <v>,</v>
      </c>
      <c r="P73" s="59">
        <f t="shared" si="4"/>
        <v>7</v>
      </c>
      <c r="Q73" s="60" t="str">
        <f t="shared" si="114"/>
        <v>,</v>
      </c>
      <c r="R73" s="61">
        <f t="shared" si="6"/>
        <v>20</v>
      </c>
      <c r="S73" s="56" t="str">
        <f t="shared" si="115"/>
        <v>)</v>
      </c>
      <c r="T73" s="62" t="str">
        <f t="shared" si="116"/>
        <v/>
      </c>
      <c r="U73" s="63" t="str">
        <f t="shared" si="9"/>
        <v/>
      </c>
      <c r="V73" s="64" t="str">
        <f t="shared" si="117"/>
        <v/>
      </c>
      <c r="W73" s="65" t="str">
        <f t="shared" si="11"/>
        <v/>
      </c>
      <c r="X73" s="64" t="str">
        <f t="shared" si="118"/>
        <v/>
      </c>
      <c r="Y73" s="64" t="str">
        <f t="shared" si="119"/>
        <v/>
      </c>
      <c r="Z73" s="56" t="str">
        <f t="shared" si="120"/>
        <v/>
      </c>
      <c r="AA73" s="66" t="str">
        <f t="shared" si="121"/>
        <v/>
      </c>
      <c r="AB73" s="57" t="str">
        <f t="shared" si="16"/>
        <v/>
      </c>
      <c r="AC73" s="67" t="str">
        <f t="shared" si="122"/>
        <v/>
      </c>
      <c r="AD73" s="59" t="str">
        <f t="shared" si="123"/>
        <v/>
      </c>
      <c r="AE73" s="68" t="str">
        <f t="shared" si="124"/>
        <v/>
      </c>
      <c r="AF73" s="61" t="str">
        <f t="shared" si="125"/>
        <v/>
      </c>
      <c r="AG73" s="61" t="str">
        <f t="shared" si="126"/>
        <v/>
      </c>
      <c r="AH73" s="69" t="str">
        <f t="shared" si="127"/>
        <v/>
      </c>
      <c r="AI73" s="70" t="str">
        <f t="shared" si="23"/>
        <v/>
      </c>
      <c r="AJ73" s="64" t="str">
        <f t="shared" si="128"/>
        <v/>
      </c>
      <c r="AK73" s="64" t="str">
        <f t="shared" si="129"/>
        <v/>
      </c>
      <c r="AL73" s="64" t="str">
        <f t="shared" si="130"/>
        <v/>
      </c>
      <c r="AM73" s="64" t="str">
        <f t="shared" si="131"/>
        <v/>
      </c>
      <c r="AN73" s="64" t="str">
        <f t="shared" si="132"/>
        <v/>
      </c>
    </row>
    <row r="74" spans="1:40" ht="26.5" outlineLevel="1" thickTop="1" thickBot="1" x14ac:dyDescent="0.55000000000000004">
      <c r="A74" s="73"/>
      <c r="B74" s="73"/>
      <c r="C74" s="73"/>
      <c r="D74" s="74"/>
      <c r="E74" s="74"/>
      <c r="F74" s="74"/>
      <c r="G74" s="74"/>
      <c r="H74" s="74"/>
      <c r="I74" s="74"/>
      <c r="J74" s="74"/>
      <c r="K74" s="74"/>
      <c r="L74" s="75" t="s">
        <v>993</v>
      </c>
      <c r="M74" s="56"/>
      <c r="N74" s="57"/>
      <c r="O74" s="58"/>
      <c r="P74" s="59"/>
      <c r="Q74" s="60"/>
      <c r="R74" s="61" t="str">
        <f t="shared" si="6"/>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5" outlineLevel="1" thickTop="1" thickBot="1" x14ac:dyDescent="0.55000000000000004">
      <c r="C75" s="79" t="s">
        <v>995</v>
      </c>
      <c r="D75" s="80"/>
      <c r="E75" s="80"/>
      <c r="F75" s="80"/>
      <c r="G75" s="80"/>
      <c r="H75" s="80"/>
      <c r="I75" s="80"/>
      <c r="J75" s="80"/>
      <c r="K75" s="80"/>
      <c r="L75" s="81" t="s">
        <v>996</v>
      </c>
      <c r="M75" s="56" t="str">
        <f t="shared" si="112"/>
        <v/>
      </c>
      <c r="N75" s="57" t="str">
        <f t="shared" si="2"/>
        <v/>
      </c>
      <c r="O75" s="58" t="str">
        <f t="shared" si="113"/>
        <v/>
      </c>
      <c r="P75" s="59" t="str">
        <f t="shared" si="4"/>
        <v/>
      </c>
      <c r="Q75" s="60" t="str">
        <f t="shared" si="114"/>
        <v/>
      </c>
      <c r="R75" s="61" t="str">
        <f t="shared" ref="R75:R80" si="134">IF(N75="Do",10,IF(N75="Re",22,IF(N75="Mi",20,IF(N75="Fa",20,IF(N75="Sol",14,IF(N75="La",20,IF(N75="Si",20,IF(N75="Do#",14,IF(N75="Fa#",15,IF(N75="Sol#",20,IF(N75="Si♭",17,"")))))))))))</f>
        <v/>
      </c>
      <c r="S75" s="56" t="str">
        <f t="shared" si="115"/>
        <v/>
      </c>
      <c r="T75" s="62" t="str">
        <f t="shared" si="116"/>
        <v/>
      </c>
      <c r="U75" s="63" t="str">
        <f t="shared" si="9"/>
        <v/>
      </c>
      <c r="V75" s="64" t="str">
        <f t="shared" si="117"/>
        <v/>
      </c>
      <c r="W75" s="65" t="str">
        <f t="shared" si="11"/>
        <v/>
      </c>
      <c r="X75" s="64" t="str">
        <f t="shared" si="118"/>
        <v/>
      </c>
      <c r="Y75" s="64" t="str">
        <f t="shared" si="119"/>
        <v/>
      </c>
      <c r="Z75" s="56" t="str">
        <f t="shared" si="120"/>
        <v/>
      </c>
      <c r="AA75" s="66" t="str">
        <f t="shared" si="121"/>
        <v/>
      </c>
      <c r="AB75" s="57" t="str">
        <f t="shared" si="16"/>
        <v/>
      </c>
      <c r="AC75" s="67" t="str">
        <f t="shared" si="122"/>
        <v/>
      </c>
      <c r="AD75" s="59" t="str">
        <f t="shared" si="123"/>
        <v/>
      </c>
      <c r="AE75" s="68" t="str">
        <f t="shared" si="124"/>
        <v/>
      </c>
      <c r="AF75" s="61" t="str">
        <f t="shared" si="125"/>
        <v/>
      </c>
      <c r="AG75" s="61" t="str">
        <f t="shared" si="126"/>
        <v/>
      </c>
      <c r="AH75" s="69" t="str">
        <f t="shared" si="127"/>
        <v/>
      </c>
      <c r="AI75" s="70" t="str">
        <f t="shared" si="23"/>
        <v/>
      </c>
      <c r="AJ75" s="64" t="str">
        <f t="shared" si="128"/>
        <v/>
      </c>
      <c r="AK75" s="64" t="str">
        <f t="shared" si="129"/>
        <v/>
      </c>
      <c r="AL75" s="64" t="str">
        <f t="shared" si="130"/>
        <v/>
      </c>
      <c r="AM75" s="64" t="str">
        <f t="shared" si="131"/>
        <v/>
      </c>
      <c r="AN75" s="64" t="str">
        <f t="shared" si="132"/>
        <v/>
      </c>
    </row>
    <row r="76" spans="1:40" ht="24.5" outlineLevel="1" thickTop="1" thickBot="1" x14ac:dyDescent="0.55000000000000004">
      <c r="B76" t="s">
        <v>997</v>
      </c>
      <c r="C76" s="82" t="s">
        <v>1246</v>
      </c>
      <c r="D76" s="83" t="s">
        <v>1011</v>
      </c>
      <c r="E76" s="83" t="s">
        <v>1012</v>
      </c>
      <c r="F76" s="83" t="s">
        <v>984</v>
      </c>
      <c r="G76" s="83">
        <v>7</v>
      </c>
      <c r="H76" s="83"/>
      <c r="I76" s="83"/>
      <c r="J76" s="83"/>
      <c r="K76" s="83"/>
      <c r="L76" s="84" t="str">
        <f>IF(C76="","",_xlfn.CONCAT("       triggerLine: ","""",C76,", ",M76:AN76,""", sC: ","""",B76,""", lines: ["))</f>
        <v xml:space="preserve">       triggerLine: "SI HABÉIS RESUCITADO CON CRISTO..., (Mi,m,20)(Si,7,250)", sC: "ta as", lines: [</v>
      </c>
      <c r="M76" s="56" t="str">
        <f t="shared" si="112"/>
        <v>(</v>
      </c>
      <c r="N76" s="57" t="str">
        <f t="shared" si="2"/>
        <v>Mi</v>
      </c>
      <c r="O76" s="58" t="str">
        <f t="shared" si="113"/>
        <v>,</v>
      </c>
      <c r="P76" s="59" t="str">
        <f t="shared" si="4"/>
        <v>m</v>
      </c>
      <c r="Q76" s="60" t="str">
        <f t="shared" si="114"/>
        <v>,</v>
      </c>
      <c r="R76" s="61">
        <f t="shared" si="134"/>
        <v>20</v>
      </c>
      <c r="S76" s="56" t="str">
        <f t="shared" si="115"/>
        <v>)</v>
      </c>
      <c r="T76" s="62" t="str">
        <f t="shared" si="116"/>
        <v>(</v>
      </c>
      <c r="U76" s="63" t="str">
        <f t="shared" si="9"/>
        <v>Si</v>
      </c>
      <c r="V76" s="64" t="str">
        <f t="shared" si="117"/>
        <v>,</v>
      </c>
      <c r="W76" s="65">
        <f t="shared" si="11"/>
        <v>7</v>
      </c>
      <c r="X76" s="64" t="str">
        <f t="shared" si="118"/>
        <v>,</v>
      </c>
      <c r="Y76" s="64">
        <f t="shared" si="119"/>
        <v>250</v>
      </c>
      <c r="Z76" s="56" t="str">
        <f t="shared" si="120"/>
        <v>)</v>
      </c>
      <c r="AA76" s="66" t="str">
        <f t="shared" si="121"/>
        <v/>
      </c>
      <c r="AB76" s="57" t="str">
        <f t="shared" si="16"/>
        <v/>
      </c>
      <c r="AC76" s="67" t="str">
        <f t="shared" si="122"/>
        <v/>
      </c>
      <c r="AD76" s="59" t="str">
        <f t="shared" si="123"/>
        <v/>
      </c>
      <c r="AE76" s="68" t="str">
        <f t="shared" si="124"/>
        <v/>
      </c>
      <c r="AF76" s="61" t="str">
        <f t="shared" si="125"/>
        <v/>
      </c>
      <c r="AG76" s="61" t="str">
        <f t="shared" si="126"/>
        <v/>
      </c>
      <c r="AH76" s="69" t="str">
        <f t="shared" si="127"/>
        <v/>
      </c>
      <c r="AI76" s="70" t="str">
        <f t="shared" si="23"/>
        <v/>
      </c>
      <c r="AJ76" s="64" t="str">
        <f t="shared" si="128"/>
        <v/>
      </c>
      <c r="AK76" s="64" t="str">
        <f t="shared" si="129"/>
        <v/>
      </c>
      <c r="AL76" s="64" t="str">
        <f t="shared" si="130"/>
        <v/>
      </c>
      <c r="AM76" s="64" t="str">
        <f t="shared" si="131"/>
        <v/>
      </c>
      <c r="AN76" s="64" t="str">
        <f t="shared" si="132"/>
        <v/>
      </c>
    </row>
    <row r="77" spans="1:40" ht="24.5" outlineLevel="1" thickTop="1" thickBot="1" x14ac:dyDescent="0.55000000000000004">
      <c r="B77" t="s">
        <v>999</v>
      </c>
      <c r="C77" s="85" t="s">
        <v>1231</v>
      </c>
      <c r="D77" s="86" t="s">
        <v>1011</v>
      </c>
      <c r="E77" s="86" t="s">
        <v>1012</v>
      </c>
      <c r="F77" s="86"/>
      <c r="G77" s="86"/>
      <c r="H77" s="87"/>
      <c r="I77" s="87"/>
      <c r="J77" s="87"/>
      <c r="K77" s="87"/>
      <c r="L77" s="88" t="str">
        <f>IF(C77="","",_xlfn.CONCAT("            { line: ","""",C77,", ",M77:AN77,""", sC: ","""",B77,"""},"))</f>
        <v xml:space="preserve">            { line: "BUSCAD LAS COSAS DE ARRIBA,, (Mi,m,20)", sC: "as"},</v>
      </c>
      <c r="M77" s="56" t="str">
        <f t="shared" si="112"/>
        <v>(</v>
      </c>
      <c r="N77" s="57" t="str">
        <f t="shared" si="2"/>
        <v>Mi</v>
      </c>
      <c r="O77" s="58" t="str">
        <f t="shared" si="113"/>
        <v>,</v>
      </c>
      <c r="P77" s="59" t="str">
        <f t="shared" si="4"/>
        <v>m</v>
      </c>
      <c r="Q77" s="60" t="str">
        <f t="shared" si="114"/>
        <v>,</v>
      </c>
      <c r="R77" s="61">
        <f t="shared" si="134"/>
        <v>20</v>
      </c>
      <c r="S77" s="56" t="str">
        <f t="shared" si="115"/>
        <v>)</v>
      </c>
      <c r="T77" s="62" t="str">
        <f t="shared" si="116"/>
        <v/>
      </c>
      <c r="U77" s="63" t="str">
        <f t="shared" si="9"/>
        <v/>
      </c>
      <c r="V77" s="64" t="str">
        <f t="shared" si="117"/>
        <v/>
      </c>
      <c r="W77" s="65" t="str">
        <f t="shared" si="11"/>
        <v/>
      </c>
      <c r="X77" s="64" t="str">
        <f t="shared" si="118"/>
        <v/>
      </c>
      <c r="Y77" s="64" t="str">
        <f t="shared" si="119"/>
        <v/>
      </c>
      <c r="Z77" s="56" t="str">
        <f t="shared" si="120"/>
        <v/>
      </c>
      <c r="AA77" s="66" t="str">
        <f t="shared" si="121"/>
        <v/>
      </c>
      <c r="AB77" s="57" t="str">
        <f t="shared" si="16"/>
        <v/>
      </c>
      <c r="AC77" s="67" t="str">
        <f t="shared" si="122"/>
        <v/>
      </c>
      <c r="AD77" s="59" t="str">
        <f t="shared" si="123"/>
        <v/>
      </c>
      <c r="AE77" s="68" t="str">
        <f t="shared" si="124"/>
        <v/>
      </c>
      <c r="AF77" s="61" t="str">
        <f t="shared" si="125"/>
        <v/>
      </c>
      <c r="AG77" s="61" t="str">
        <f t="shared" si="126"/>
        <v/>
      </c>
      <c r="AH77" s="69" t="str">
        <f t="shared" si="127"/>
        <v/>
      </c>
      <c r="AI77" s="70" t="str">
        <f t="shared" si="23"/>
        <v/>
      </c>
      <c r="AJ77" s="64" t="str">
        <f t="shared" si="128"/>
        <v/>
      </c>
      <c r="AK77" s="64" t="str">
        <f t="shared" si="129"/>
        <v/>
      </c>
      <c r="AL77" s="64" t="str">
        <f t="shared" si="130"/>
        <v/>
      </c>
      <c r="AM77" s="64" t="str">
        <f t="shared" si="131"/>
        <v/>
      </c>
      <c r="AN77" s="64" t="str">
        <f t="shared" si="132"/>
        <v/>
      </c>
    </row>
    <row r="78" spans="1:40" ht="24.5" outlineLevel="1" thickTop="1" thickBot="1" x14ac:dyDescent="0.55000000000000004">
      <c r="B78" t="s">
        <v>999</v>
      </c>
      <c r="C78" s="85" t="s">
        <v>1232</v>
      </c>
      <c r="D78" s="89" t="s">
        <v>1029</v>
      </c>
      <c r="E78" s="89"/>
      <c r="F78" s="89" t="s">
        <v>1030</v>
      </c>
      <c r="G78" s="89"/>
      <c r="H78" s="90"/>
      <c r="I78" s="90"/>
      <c r="J78" s="90"/>
      <c r="K78" s="90"/>
      <c r="L78" s="88" t="str">
        <f>IF(C78="","",_xlfn.CONCAT("            { line: ","""",C78,", ",M78:AN78,""", sC: ","""",B78,"""},"))</f>
        <v xml:space="preserve">            { line: "DONDE ESTÁ CRISTO,, (Re,,22)(Do,,250)", sC: "as"},</v>
      </c>
      <c r="M78" s="56" t="str">
        <f t="shared" si="112"/>
        <v>(</v>
      </c>
      <c r="N78" s="57" t="str">
        <f t="shared" si="2"/>
        <v>Re</v>
      </c>
      <c r="O78" s="58" t="str">
        <f t="shared" si="113"/>
        <v>,</v>
      </c>
      <c r="P78" s="59" t="str">
        <f t="shared" si="4"/>
        <v/>
      </c>
      <c r="Q78" s="60" t="str">
        <f t="shared" si="114"/>
        <v>,</v>
      </c>
      <c r="R78" s="61">
        <f t="shared" si="134"/>
        <v>22</v>
      </c>
      <c r="S78" s="56" t="str">
        <f t="shared" si="115"/>
        <v>)</v>
      </c>
      <c r="T78" s="62" t="str">
        <f t="shared" si="116"/>
        <v>(</v>
      </c>
      <c r="U78" s="63" t="str">
        <f t="shared" si="9"/>
        <v>Do</v>
      </c>
      <c r="V78" s="64" t="str">
        <f t="shared" si="117"/>
        <v>,</v>
      </c>
      <c r="W78" s="65" t="str">
        <f t="shared" si="11"/>
        <v/>
      </c>
      <c r="X78" s="64" t="str">
        <f t="shared" si="118"/>
        <v>,</v>
      </c>
      <c r="Y78" s="64">
        <f t="shared" si="119"/>
        <v>250</v>
      </c>
      <c r="Z78" s="56" t="str">
        <f t="shared" si="120"/>
        <v>)</v>
      </c>
      <c r="AA78" s="66" t="str">
        <f t="shared" si="121"/>
        <v/>
      </c>
      <c r="AB78" s="57" t="str">
        <f t="shared" si="16"/>
        <v/>
      </c>
      <c r="AC78" s="67" t="str">
        <f t="shared" si="122"/>
        <v/>
      </c>
      <c r="AD78" s="59" t="str">
        <f t="shared" si="123"/>
        <v/>
      </c>
      <c r="AE78" s="68" t="str">
        <f t="shared" si="124"/>
        <v/>
      </c>
      <c r="AF78" s="61" t="str">
        <f t="shared" si="125"/>
        <v/>
      </c>
      <c r="AG78" s="61" t="str">
        <f t="shared" si="126"/>
        <v/>
      </c>
      <c r="AH78" s="69" t="str">
        <f t="shared" si="127"/>
        <v/>
      </c>
      <c r="AI78" s="70" t="str">
        <f t="shared" si="23"/>
        <v/>
      </c>
      <c r="AJ78" s="64" t="str">
        <f t="shared" si="128"/>
        <v/>
      </c>
      <c r="AK78" s="64" t="str">
        <f t="shared" si="129"/>
        <v/>
      </c>
      <c r="AL78" s="64" t="str">
        <f t="shared" si="130"/>
        <v/>
      </c>
      <c r="AM78" s="64" t="str">
        <f t="shared" si="131"/>
        <v/>
      </c>
      <c r="AN78" s="64" t="str">
        <f t="shared" si="132"/>
        <v/>
      </c>
    </row>
    <row r="79" spans="1:40" ht="24.5" outlineLevel="1" thickTop="1" thickBot="1" x14ac:dyDescent="0.55000000000000004">
      <c r="B79" t="s">
        <v>999</v>
      </c>
      <c r="C79" s="85" t="s">
        <v>1233</v>
      </c>
      <c r="D79" s="86"/>
      <c r="E79" s="86"/>
      <c r="F79" s="86"/>
      <c r="G79" s="86"/>
      <c r="H79" s="87"/>
      <c r="I79" s="87"/>
      <c r="J79" s="87"/>
      <c r="K79" s="87"/>
      <c r="L79" s="88" t="str">
        <f>IF(C79="","",_xlfn.CONCAT("            { line: ","""",C79,", ",M79:AN79,""", sC: ","""",B79,"""},"))</f>
        <v xml:space="preserve">            { line: "DONDE ESTÁ CRISTO, ", sC: "as"},</v>
      </c>
      <c r="M79" s="56" t="str">
        <f t="shared" si="112"/>
        <v/>
      </c>
      <c r="N79" s="57" t="str">
        <f t="shared" si="2"/>
        <v/>
      </c>
      <c r="O79" s="58" t="str">
        <f t="shared" si="113"/>
        <v/>
      </c>
      <c r="P79" s="59" t="str">
        <f t="shared" si="4"/>
        <v/>
      </c>
      <c r="Q79" s="60" t="str">
        <f t="shared" si="114"/>
        <v/>
      </c>
      <c r="R79" s="61" t="str">
        <f t="shared" si="134"/>
        <v/>
      </c>
      <c r="S79" s="56" t="str">
        <f t="shared" si="115"/>
        <v/>
      </c>
      <c r="T79" s="62" t="str">
        <f t="shared" si="116"/>
        <v/>
      </c>
      <c r="U79" s="63" t="str">
        <f t="shared" si="9"/>
        <v/>
      </c>
      <c r="V79" s="64" t="str">
        <f t="shared" si="117"/>
        <v/>
      </c>
      <c r="W79" s="65" t="str">
        <f t="shared" si="11"/>
        <v/>
      </c>
      <c r="X79" s="64" t="str">
        <f t="shared" si="118"/>
        <v/>
      </c>
      <c r="Y79" s="64" t="str">
        <f t="shared" si="119"/>
        <v/>
      </c>
      <c r="Z79" s="56" t="str">
        <f t="shared" si="120"/>
        <v/>
      </c>
      <c r="AA79" s="66" t="str">
        <f t="shared" si="121"/>
        <v/>
      </c>
      <c r="AB79" s="57" t="str">
        <f t="shared" si="16"/>
        <v/>
      </c>
      <c r="AC79" s="67" t="str">
        <f t="shared" si="122"/>
        <v/>
      </c>
      <c r="AD79" s="59" t="str">
        <f t="shared" si="123"/>
        <v/>
      </c>
      <c r="AE79" s="68" t="str">
        <f t="shared" si="124"/>
        <v/>
      </c>
      <c r="AF79" s="61" t="str">
        <f t="shared" si="125"/>
        <v/>
      </c>
      <c r="AG79" s="61" t="str">
        <f t="shared" si="126"/>
        <v/>
      </c>
      <c r="AH79" s="69" t="str">
        <f t="shared" si="127"/>
        <v/>
      </c>
      <c r="AI79" s="70" t="str">
        <f t="shared" si="23"/>
        <v/>
      </c>
      <c r="AJ79" s="64" t="str">
        <f t="shared" si="128"/>
        <v/>
      </c>
      <c r="AK79" s="64" t="str">
        <f t="shared" si="129"/>
        <v/>
      </c>
      <c r="AL79" s="64" t="str">
        <f t="shared" si="130"/>
        <v/>
      </c>
      <c r="AM79" s="64" t="str">
        <f t="shared" si="131"/>
        <v/>
      </c>
      <c r="AN79" s="64" t="str">
        <f t="shared" si="132"/>
        <v/>
      </c>
    </row>
    <row r="80" spans="1:40" ht="24.5" outlineLevel="1" thickTop="1" thickBot="1" x14ac:dyDescent="0.55000000000000004">
      <c r="B80" t="s">
        <v>999</v>
      </c>
      <c r="C80" s="93" t="s">
        <v>1234</v>
      </c>
      <c r="D80" s="83" t="s">
        <v>984</v>
      </c>
      <c r="E80" s="83">
        <v>7</v>
      </c>
      <c r="F80" s="83"/>
      <c r="G80" s="83"/>
      <c r="H80" s="83"/>
      <c r="I80" s="83"/>
      <c r="J80" s="83"/>
      <c r="K80" s="83"/>
      <c r="L80" s="94" t="str">
        <f>IF(C80="","",_xlfn.CONCAT("            { line: ","""",C80,", ",M80:AN80,""", sC: ","""",B80,"""},  ]},"))</f>
        <v xml:space="preserve">            { line: "SENTADO A LA DIESTRA DE DIOS., (Si,7,20)", sC: "as"},  ]},</v>
      </c>
      <c r="M80" s="56" t="str">
        <f t="shared" si="112"/>
        <v>(</v>
      </c>
      <c r="N80" s="57" t="str">
        <f t="shared" si="2"/>
        <v>Si</v>
      </c>
      <c r="O80" s="58" t="str">
        <f t="shared" si="113"/>
        <v>,</v>
      </c>
      <c r="P80" s="59">
        <f t="shared" si="4"/>
        <v>7</v>
      </c>
      <c r="Q80" s="60" t="str">
        <f t="shared" si="114"/>
        <v>,</v>
      </c>
      <c r="R80" s="61">
        <f t="shared" si="134"/>
        <v>20</v>
      </c>
      <c r="S80" s="56" t="str">
        <f t="shared" si="115"/>
        <v>)</v>
      </c>
      <c r="T80" s="62" t="str">
        <f t="shared" si="116"/>
        <v/>
      </c>
      <c r="U80" s="63" t="str">
        <f t="shared" si="9"/>
        <v/>
      </c>
      <c r="V80" s="64" t="str">
        <f t="shared" si="117"/>
        <v/>
      </c>
      <c r="W80" s="65" t="str">
        <f t="shared" si="11"/>
        <v/>
      </c>
      <c r="X80" s="64" t="str">
        <f t="shared" si="118"/>
        <v/>
      </c>
      <c r="Y80" s="64" t="str">
        <f t="shared" si="119"/>
        <v/>
      </c>
      <c r="Z80" s="56" t="str">
        <f t="shared" si="120"/>
        <v/>
      </c>
      <c r="AA80" s="66" t="str">
        <f t="shared" si="121"/>
        <v/>
      </c>
      <c r="AB80" s="57" t="str">
        <f t="shared" si="16"/>
        <v/>
      </c>
      <c r="AC80" s="67" t="str">
        <f t="shared" si="122"/>
        <v/>
      </c>
      <c r="AD80" s="59" t="str">
        <f t="shared" si="123"/>
        <v/>
      </c>
      <c r="AE80" s="68" t="str">
        <f t="shared" si="124"/>
        <v/>
      </c>
      <c r="AF80" s="61" t="str">
        <f t="shared" si="125"/>
        <v/>
      </c>
      <c r="AG80" s="61" t="str">
        <f t="shared" si="126"/>
        <v/>
      </c>
      <c r="AH80" s="69" t="str">
        <f t="shared" si="127"/>
        <v/>
      </c>
      <c r="AI80" s="70" t="str">
        <f t="shared" si="23"/>
        <v/>
      </c>
      <c r="AJ80" s="64" t="str">
        <f t="shared" si="128"/>
        <v/>
      </c>
      <c r="AK80" s="64" t="str">
        <f t="shared" si="129"/>
        <v/>
      </c>
      <c r="AL80" s="64" t="str">
        <f t="shared" si="130"/>
        <v/>
      </c>
      <c r="AM80" s="64" t="str">
        <f t="shared" si="131"/>
        <v/>
      </c>
      <c r="AN80" s="64" t="str">
        <f t="shared" si="132"/>
        <v/>
      </c>
    </row>
    <row r="81" spans="1:40" ht="24" customHeight="1" x14ac:dyDescent="0.6">
      <c r="A81" s="95"/>
      <c r="B81" s="95"/>
      <c r="C81" s="95"/>
      <c r="D81" s="95"/>
      <c r="E81" s="95"/>
      <c r="F81" s="95"/>
      <c r="G81" s="95"/>
      <c r="H81" s="95"/>
      <c r="I81" s="95"/>
      <c r="J81" s="95"/>
      <c r="K81" s="95"/>
      <c r="L81" s="99" t="str">
        <f ca="1">_xlfn.CONCAT("]}, // ULTIMA LINEA DEL CANTO: ",L1)</f>
        <v>]}, // ULTIMA LINEA DEL CANTO: SI HABÉIS RESUCITADO CON CRISTO</v>
      </c>
      <c r="M81" s="95"/>
    </row>
    <row r="82" spans="1:40" ht="20.5" x14ac:dyDescent="0.35">
      <c r="L82" s="100" t="s">
        <v>1008</v>
      </c>
      <c r="M82" s="101"/>
    </row>
    <row r="83" spans="1:40" ht="15" hidden="1" outlineLevel="1" thickBot="1" x14ac:dyDescent="0.4">
      <c r="M83" s="101"/>
    </row>
    <row r="84" spans="1:40" ht="26.5" hidden="1" outlineLevel="1" thickTop="1" thickBot="1" x14ac:dyDescent="0.55000000000000004">
      <c r="A84" s="73"/>
      <c r="B84" s="73"/>
      <c r="C84" s="73"/>
      <c r="D84" s="74"/>
      <c r="E84" s="74"/>
      <c r="F84" s="74"/>
      <c r="G84" s="74"/>
      <c r="H84" s="74"/>
      <c r="I84" s="74"/>
      <c r="J84" s="74"/>
      <c r="K84" s="74"/>
      <c r="L84" s="75" t="s">
        <v>993</v>
      </c>
      <c r="M84" s="56"/>
      <c r="N84" s="57"/>
      <c r="O84" s="58"/>
      <c r="P84" s="59"/>
      <c r="Q84" s="60"/>
      <c r="R84" s="61" t="str">
        <f t="shared" ref="R84:R93" si="135">IF(N84="Do",10,IF(N84="Re",22,IF(N84="Mi",20,IF(N84="Fa",20,IF(N84="Sol",14,IF(N84="La",20,IF(N84="Si",20,IF(N84="Do#",14,IF(N84="Fa#",15,IF(N84="Sol#",20,IF(N84="Si♭",17,"")))))))))))</f>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4.5" hidden="1" outlineLevel="1" thickTop="1" thickBot="1" x14ac:dyDescent="0.55000000000000004">
      <c r="C85" s="79" t="s">
        <v>995</v>
      </c>
      <c r="D85" s="80"/>
      <c r="E85" s="80"/>
      <c r="F85" s="80"/>
      <c r="G85" s="80"/>
      <c r="H85" s="80"/>
      <c r="I85" s="80"/>
      <c r="J85" s="80"/>
      <c r="K85" s="80"/>
      <c r="L85" s="81" t="s">
        <v>996</v>
      </c>
      <c r="M85" s="56" t="str">
        <f t="shared" ref="M85:M92" si="136">IF(N85="","","(")</f>
        <v/>
      </c>
      <c r="N85" s="57" t="str">
        <f t="shared" ref="N85:N92" si="137">IF(D85="","",D85)</f>
        <v/>
      </c>
      <c r="O85" s="58" t="str">
        <f t="shared" ref="O85:O92" si="138">IF(N85="","",",")</f>
        <v/>
      </c>
      <c r="P85" s="59" t="str">
        <f t="shared" ref="P85:P92" si="139">IF(E85="","",E85)</f>
        <v/>
      </c>
      <c r="Q85" s="60" t="str">
        <f t="shared" ref="Q85:Q92" si="140">IF(N85="","",",")</f>
        <v/>
      </c>
      <c r="R85" s="61" t="str">
        <f t="shared" si="135"/>
        <v/>
      </c>
      <c r="S85" s="56" t="str">
        <f t="shared" ref="S85:S92" si="141">IF(N85="","",")")</f>
        <v/>
      </c>
      <c r="T85" s="62" t="str">
        <f t="shared" ref="T85:T92" si="142">IF(U85="","","(")</f>
        <v/>
      </c>
      <c r="U85" s="63" t="str">
        <f t="shared" ref="U85:U92" si="143">IF(F85="","",F85)</f>
        <v/>
      </c>
      <c r="V85" s="64" t="str">
        <f t="shared" ref="V85:V92" si="144">IF(U85="","",",")</f>
        <v/>
      </c>
      <c r="W85" s="65" t="str">
        <f t="shared" ref="W85:W92" si="145">IF(G85="","",G85)</f>
        <v/>
      </c>
      <c r="X85" s="64" t="str">
        <f t="shared" ref="X85:X92" si="146">IF(U85="","",",")</f>
        <v/>
      </c>
      <c r="Y85" s="64" t="str">
        <f t="shared" ref="Y85:Y92" si="147">IF(U85="","",250)</f>
        <v/>
      </c>
      <c r="Z85" s="56" t="str">
        <f t="shared" ref="Z85:Z92" si="148">IF(U85="","",")")</f>
        <v/>
      </c>
      <c r="AA85" s="66" t="str">
        <f t="shared" ref="AA85:AA92" si="149">IF(AB85="","","(")</f>
        <v/>
      </c>
      <c r="AB85" s="57" t="str">
        <f t="shared" ref="AB85:AB92" si="150">IF(H85="","",H85)</f>
        <v/>
      </c>
      <c r="AC85" s="67" t="str">
        <f t="shared" ref="AC85:AC92" si="151">IF(AB85="","",",")</f>
        <v/>
      </c>
      <c r="AD85" s="59" t="str">
        <f t="shared" ref="AD85:AD92" si="152">IF(I85="","",I85)</f>
        <v/>
      </c>
      <c r="AE85" s="68" t="str">
        <f t="shared" ref="AE85:AE92" si="153">IF(AB85="","",",")</f>
        <v/>
      </c>
      <c r="AF85" s="61" t="str">
        <f t="shared" ref="AF85:AF92" si="154">IF(AB85="","",350)</f>
        <v/>
      </c>
      <c r="AG85" s="61" t="str">
        <f t="shared" ref="AG85:AG92" si="155">IF(AB85="","",")")</f>
        <v/>
      </c>
      <c r="AH85" s="69" t="str">
        <f t="shared" ref="AH85:AH92" si="156">IF(AI85="","","(")</f>
        <v/>
      </c>
      <c r="AI85" s="70" t="str">
        <f t="shared" ref="AI85:AI92" si="157">IF(J85="","",J85)</f>
        <v/>
      </c>
      <c r="AJ85" s="64" t="str">
        <f t="shared" ref="AJ85:AJ92" si="158">IF(AI85="","",",")</f>
        <v/>
      </c>
      <c r="AK85" s="64" t="str">
        <f t="shared" ref="AK85:AK92" si="159">IF(K85="","",K85)</f>
        <v/>
      </c>
      <c r="AL85" s="64" t="str">
        <f t="shared" ref="AL85:AL92" si="160">IF(AI85="","",",")</f>
        <v/>
      </c>
      <c r="AM85" s="64" t="str">
        <f t="shared" ref="AM85:AM92" si="161">IF(AI85="","",450)</f>
        <v/>
      </c>
      <c r="AN85" s="64" t="str">
        <f t="shared" ref="AN85:AN92" si="162">IF(AI85="","",")")</f>
        <v/>
      </c>
    </row>
    <row r="86" spans="1:40" ht="24.5" hidden="1" outlineLevel="1" thickTop="1" thickBot="1" x14ac:dyDescent="0.55000000000000004">
      <c r="B86" t="s">
        <v>997</v>
      </c>
      <c r="C86" s="82" t="s">
        <v>998</v>
      </c>
      <c r="D86" s="83"/>
      <c r="E86" s="83"/>
      <c r="F86" s="83"/>
      <c r="G86" s="83"/>
      <c r="H86" s="83"/>
      <c r="I86" s="83"/>
      <c r="J86" s="83"/>
      <c r="K86" s="83"/>
      <c r="L86" s="84" t="str">
        <f>IF(C86="","",_xlfn.CONCAT("       triggerLine: ","""",C86,", ",M86:AN86,""", sC: ","""",B86,""", lines: ["))</f>
        <v xml:space="preserve">       triggerLine: "ASAMBLEA UNO, ", sC: "ta as", lines: [</v>
      </c>
      <c r="M86" s="56" t="str">
        <f t="shared" si="136"/>
        <v/>
      </c>
      <c r="N86" s="57" t="str">
        <f t="shared" si="137"/>
        <v/>
      </c>
      <c r="O86" s="58" t="str">
        <f t="shared" si="138"/>
        <v/>
      </c>
      <c r="P86" s="59" t="str">
        <f t="shared" si="139"/>
        <v/>
      </c>
      <c r="Q86" s="60" t="str">
        <f t="shared" si="140"/>
        <v/>
      </c>
      <c r="R86" s="61" t="str">
        <f t="shared" si="135"/>
        <v/>
      </c>
      <c r="S86" s="56" t="str">
        <f t="shared" si="141"/>
        <v/>
      </c>
      <c r="T86" s="62" t="str">
        <f t="shared" si="142"/>
        <v/>
      </c>
      <c r="U86" s="63" t="str">
        <f t="shared" si="143"/>
        <v/>
      </c>
      <c r="V86" s="64" t="str">
        <f t="shared" si="144"/>
        <v/>
      </c>
      <c r="W86" s="65" t="str">
        <f t="shared" si="145"/>
        <v/>
      </c>
      <c r="X86" s="64" t="str">
        <f t="shared" si="146"/>
        <v/>
      </c>
      <c r="Y86" s="64" t="str">
        <f t="shared" si="147"/>
        <v/>
      </c>
      <c r="Z86" s="56" t="str">
        <f t="shared" si="148"/>
        <v/>
      </c>
      <c r="AA86" s="66" t="str">
        <f t="shared" si="149"/>
        <v/>
      </c>
      <c r="AB86" s="57" t="str">
        <f t="shared" si="150"/>
        <v/>
      </c>
      <c r="AC86" s="67" t="str">
        <f t="shared" si="151"/>
        <v/>
      </c>
      <c r="AD86" s="59" t="str">
        <f t="shared" si="152"/>
        <v/>
      </c>
      <c r="AE86" s="68" t="str">
        <f t="shared" si="153"/>
        <v/>
      </c>
      <c r="AF86" s="61" t="str">
        <f t="shared" si="154"/>
        <v/>
      </c>
      <c r="AG86" s="61" t="str">
        <f t="shared" si="155"/>
        <v/>
      </c>
      <c r="AH86" s="69" t="str">
        <f t="shared" si="156"/>
        <v/>
      </c>
      <c r="AI86" s="70" t="str">
        <f t="shared" si="157"/>
        <v/>
      </c>
      <c r="AJ86" s="64" t="str">
        <f t="shared" si="158"/>
        <v/>
      </c>
      <c r="AK86" s="64" t="str">
        <f t="shared" si="159"/>
        <v/>
      </c>
      <c r="AL86" s="64" t="str">
        <f t="shared" si="160"/>
        <v/>
      </c>
      <c r="AM86" s="64" t="str">
        <f t="shared" si="161"/>
        <v/>
      </c>
      <c r="AN86" s="64" t="str">
        <f t="shared" si="162"/>
        <v/>
      </c>
    </row>
    <row r="87" spans="1:40" ht="24.5" hidden="1" outlineLevel="1" thickTop="1" thickBot="1" x14ac:dyDescent="0.55000000000000004">
      <c r="B87" t="s">
        <v>999</v>
      </c>
      <c r="C87" s="85" t="s">
        <v>1000</v>
      </c>
      <c r="D87" s="86"/>
      <c r="E87" s="86"/>
      <c r="F87" s="86"/>
      <c r="G87" s="86"/>
      <c r="H87" s="87"/>
      <c r="I87" s="87"/>
      <c r="J87" s="87"/>
      <c r="K87" s="87"/>
      <c r="L87" s="88" t="str">
        <f>IF(C87="","",_xlfn.CONCAT("            { line: ","""",C87,", ",M87:AN87,""", sC: ","""",B87,"""},"))</f>
        <v xml:space="preserve">            { line: "ASAMBLEA DOS, ", sC: "as"},</v>
      </c>
      <c r="M87" s="56" t="str">
        <f t="shared" si="136"/>
        <v/>
      </c>
      <c r="N87" s="57" t="str">
        <f t="shared" si="137"/>
        <v/>
      </c>
      <c r="O87" s="58" t="str">
        <f t="shared" si="138"/>
        <v/>
      </c>
      <c r="P87" s="59" t="str">
        <f t="shared" si="139"/>
        <v/>
      </c>
      <c r="Q87" s="60" t="str">
        <f t="shared" si="140"/>
        <v/>
      </c>
      <c r="R87" s="61" t="str">
        <f t="shared" si="135"/>
        <v/>
      </c>
      <c r="S87" s="56" t="str">
        <f t="shared" si="141"/>
        <v/>
      </c>
      <c r="T87" s="62" t="str">
        <f t="shared" si="142"/>
        <v/>
      </c>
      <c r="U87" s="63" t="str">
        <f t="shared" si="143"/>
        <v/>
      </c>
      <c r="V87" s="64" t="str">
        <f t="shared" si="144"/>
        <v/>
      </c>
      <c r="W87" s="65" t="str">
        <f t="shared" si="145"/>
        <v/>
      </c>
      <c r="X87" s="64" t="str">
        <f t="shared" si="146"/>
        <v/>
      </c>
      <c r="Y87" s="64" t="str">
        <f t="shared" si="147"/>
        <v/>
      </c>
      <c r="Z87" s="56" t="str">
        <f t="shared" si="148"/>
        <v/>
      </c>
      <c r="AA87" s="66" t="str">
        <f t="shared" si="149"/>
        <v/>
      </c>
      <c r="AB87" s="57" t="str">
        <f t="shared" si="150"/>
        <v/>
      </c>
      <c r="AC87" s="67" t="str">
        <f t="shared" si="151"/>
        <v/>
      </c>
      <c r="AD87" s="59" t="str">
        <f t="shared" si="152"/>
        <v/>
      </c>
      <c r="AE87" s="68" t="str">
        <f t="shared" si="153"/>
        <v/>
      </c>
      <c r="AF87" s="61" t="str">
        <f t="shared" si="154"/>
        <v/>
      </c>
      <c r="AG87" s="61" t="str">
        <f t="shared" si="155"/>
        <v/>
      </c>
      <c r="AH87" s="69" t="str">
        <f t="shared" si="156"/>
        <v/>
      </c>
      <c r="AI87" s="70" t="str">
        <f t="shared" si="157"/>
        <v/>
      </c>
      <c r="AJ87" s="64" t="str">
        <f t="shared" si="158"/>
        <v/>
      </c>
      <c r="AK87" s="64" t="str">
        <f t="shared" si="159"/>
        <v/>
      </c>
      <c r="AL87" s="64" t="str">
        <f t="shared" si="160"/>
        <v/>
      </c>
      <c r="AM87" s="64" t="str">
        <f t="shared" si="161"/>
        <v/>
      </c>
      <c r="AN87" s="64" t="str">
        <f t="shared" si="162"/>
        <v/>
      </c>
    </row>
    <row r="88" spans="1:40" ht="24.5" hidden="1" outlineLevel="1" thickTop="1" thickBot="1" x14ac:dyDescent="0.55000000000000004">
      <c r="B88" t="s">
        <v>999</v>
      </c>
      <c r="C88" s="85" t="s">
        <v>1001</v>
      </c>
      <c r="D88" s="89"/>
      <c r="E88" s="89"/>
      <c r="F88" s="89"/>
      <c r="G88" s="89"/>
      <c r="H88" s="90"/>
      <c r="I88" s="90"/>
      <c r="J88" s="90"/>
      <c r="K88" s="90"/>
      <c r="L88" s="88" t="str">
        <f>IF(C88="","",_xlfn.CONCAT("            { line: ","""",C88,", ",M88:AN88,""", sC: ","""",B88,"""},"))</f>
        <v xml:space="preserve">            { line: "ASAMBLEA TRES, ", sC: "as"},</v>
      </c>
      <c r="M88" s="56" t="str">
        <f t="shared" si="136"/>
        <v/>
      </c>
      <c r="N88" s="57" t="str">
        <f t="shared" si="137"/>
        <v/>
      </c>
      <c r="O88" s="58" t="str">
        <f t="shared" si="138"/>
        <v/>
      </c>
      <c r="P88" s="59" t="str">
        <f t="shared" si="139"/>
        <v/>
      </c>
      <c r="Q88" s="60" t="str">
        <f t="shared" si="140"/>
        <v/>
      </c>
      <c r="R88" s="61" t="str">
        <f t="shared" si="135"/>
        <v/>
      </c>
      <c r="S88" s="56" t="str">
        <f t="shared" si="141"/>
        <v/>
      </c>
      <c r="T88" s="62" t="str">
        <f t="shared" si="142"/>
        <v/>
      </c>
      <c r="U88" s="63" t="str">
        <f t="shared" si="143"/>
        <v/>
      </c>
      <c r="V88" s="64" t="str">
        <f t="shared" si="144"/>
        <v/>
      </c>
      <c r="W88" s="65" t="str">
        <f t="shared" si="145"/>
        <v/>
      </c>
      <c r="X88" s="64" t="str">
        <f t="shared" si="146"/>
        <v/>
      </c>
      <c r="Y88" s="64" t="str">
        <f t="shared" si="147"/>
        <v/>
      </c>
      <c r="Z88" s="56" t="str">
        <f t="shared" si="148"/>
        <v/>
      </c>
      <c r="AA88" s="66" t="str">
        <f t="shared" si="149"/>
        <v/>
      </c>
      <c r="AB88" s="57" t="str">
        <f t="shared" si="150"/>
        <v/>
      </c>
      <c r="AC88" s="67" t="str">
        <f t="shared" si="151"/>
        <v/>
      </c>
      <c r="AD88" s="59" t="str">
        <f t="shared" si="152"/>
        <v/>
      </c>
      <c r="AE88" s="68" t="str">
        <f t="shared" si="153"/>
        <v/>
      </c>
      <c r="AF88" s="61" t="str">
        <f t="shared" si="154"/>
        <v/>
      </c>
      <c r="AG88" s="61" t="str">
        <f t="shared" si="155"/>
        <v/>
      </c>
      <c r="AH88" s="69" t="str">
        <f t="shared" si="156"/>
        <v/>
      </c>
      <c r="AI88" s="70" t="str">
        <f t="shared" si="157"/>
        <v/>
      </c>
      <c r="AJ88" s="64" t="str">
        <f t="shared" si="158"/>
        <v/>
      </c>
      <c r="AK88" s="64" t="str">
        <f t="shared" si="159"/>
        <v/>
      </c>
      <c r="AL88" s="64" t="str">
        <f t="shared" si="160"/>
        <v/>
      </c>
      <c r="AM88" s="64" t="str">
        <f t="shared" si="161"/>
        <v/>
      </c>
      <c r="AN88" s="64" t="str">
        <f t="shared" si="162"/>
        <v/>
      </c>
    </row>
    <row r="89" spans="1:40" ht="24.5" hidden="1" outlineLevel="1" thickTop="1" thickBot="1" x14ac:dyDescent="0.55000000000000004">
      <c r="B89" t="s">
        <v>999</v>
      </c>
      <c r="C89" s="85" t="s">
        <v>1002</v>
      </c>
      <c r="D89" s="86"/>
      <c r="E89" s="86"/>
      <c r="F89" s="86"/>
      <c r="G89" s="86"/>
      <c r="H89" s="87"/>
      <c r="I89" s="87"/>
      <c r="J89" s="87"/>
      <c r="K89" s="87"/>
      <c r="L89" s="88" t="str">
        <f>IF(C89="","",_xlfn.CONCAT("            { line: ","""",C89,", ",M89:AN89,""", sC: ","""",B89,"""},"))</f>
        <v xml:space="preserve">            { line: "ASAMBLEA CUATRO, ", sC: "as"},</v>
      </c>
      <c r="M89" s="56" t="str">
        <f t="shared" si="136"/>
        <v/>
      </c>
      <c r="N89" s="57" t="str">
        <f t="shared" si="137"/>
        <v/>
      </c>
      <c r="O89" s="58" t="str">
        <f t="shared" si="138"/>
        <v/>
      </c>
      <c r="P89" s="59" t="str">
        <f t="shared" si="139"/>
        <v/>
      </c>
      <c r="Q89" s="60" t="str">
        <f t="shared" si="140"/>
        <v/>
      </c>
      <c r="R89" s="61" t="str">
        <f t="shared" si="135"/>
        <v/>
      </c>
      <c r="S89" s="56" t="str">
        <f t="shared" si="141"/>
        <v/>
      </c>
      <c r="T89" s="62" t="str">
        <f t="shared" si="142"/>
        <v/>
      </c>
      <c r="U89" s="63" t="str">
        <f t="shared" si="143"/>
        <v/>
      </c>
      <c r="V89" s="64" t="str">
        <f t="shared" si="144"/>
        <v/>
      </c>
      <c r="W89" s="65" t="str">
        <f t="shared" si="145"/>
        <v/>
      </c>
      <c r="X89" s="64" t="str">
        <f t="shared" si="146"/>
        <v/>
      </c>
      <c r="Y89" s="64" t="str">
        <f t="shared" si="147"/>
        <v/>
      </c>
      <c r="Z89" s="56" t="str">
        <f t="shared" si="148"/>
        <v/>
      </c>
      <c r="AA89" s="66" t="str">
        <f t="shared" si="149"/>
        <v/>
      </c>
      <c r="AB89" s="57" t="str">
        <f t="shared" si="150"/>
        <v/>
      </c>
      <c r="AC89" s="67" t="str">
        <f t="shared" si="151"/>
        <v/>
      </c>
      <c r="AD89" s="59" t="str">
        <f t="shared" si="152"/>
        <v/>
      </c>
      <c r="AE89" s="68" t="str">
        <f t="shared" si="153"/>
        <v/>
      </c>
      <c r="AF89" s="61" t="str">
        <f t="shared" si="154"/>
        <v/>
      </c>
      <c r="AG89" s="61" t="str">
        <f t="shared" si="155"/>
        <v/>
      </c>
      <c r="AH89" s="69" t="str">
        <f t="shared" si="156"/>
        <v/>
      </c>
      <c r="AI89" s="70" t="str">
        <f t="shared" si="157"/>
        <v/>
      </c>
      <c r="AJ89" s="64" t="str">
        <f t="shared" si="158"/>
        <v/>
      </c>
      <c r="AK89" s="64" t="str">
        <f t="shared" si="159"/>
        <v/>
      </c>
      <c r="AL89" s="64" t="str">
        <f t="shared" si="160"/>
        <v/>
      </c>
      <c r="AM89" s="64" t="str">
        <f t="shared" si="161"/>
        <v/>
      </c>
      <c r="AN89" s="64" t="str">
        <f t="shared" si="162"/>
        <v/>
      </c>
    </row>
    <row r="90" spans="1:40" ht="24.5" hidden="1" outlineLevel="1" thickTop="1" thickBot="1" x14ac:dyDescent="0.55000000000000004">
      <c r="B90" t="s">
        <v>999</v>
      </c>
      <c r="C90" s="85" t="s">
        <v>1003</v>
      </c>
      <c r="D90" s="89"/>
      <c r="E90" s="89"/>
      <c r="F90" s="89"/>
      <c r="G90" s="89"/>
      <c r="H90" s="90"/>
      <c r="I90" s="90"/>
      <c r="J90" s="90"/>
      <c r="K90" s="90"/>
      <c r="L90" s="88" t="str">
        <f>IF(C90="","",_xlfn.CONCAT("            { line: ","""",C90,", ",M90:AN90,""", sC: ","""",B90,"""},"))</f>
        <v xml:space="preserve">            { line: "ASAMBLEA CISCO, ", sC: "as"},</v>
      </c>
      <c r="M90" s="56" t="str">
        <f t="shared" si="136"/>
        <v/>
      </c>
      <c r="N90" s="57" t="str">
        <f t="shared" si="137"/>
        <v/>
      </c>
      <c r="O90" s="58" t="str">
        <f t="shared" si="138"/>
        <v/>
      </c>
      <c r="P90" s="59" t="str">
        <f t="shared" si="139"/>
        <v/>
      </c>
      <c r="Q90" s="60" t="str">
        <f t="shared" si="140"/>
        <v/>
      </c>
      <c r="R90" s="61" t="str">
        <f t="shared" si="135"/>
        <v/>
      </c>
      <c r="S90" s="56" t="str">
        <f t="shared" si="141"/>
        <v/>
      </c>
      <c r="T90" s="62" t="str">
        <f t="shared" si="142"/>
        <v/>
      </c>
      <c r="U90" s="63" t="str">
        <f t="shared" si="143"/>
        <v/>
      </c>
      <c r="V90" s="64" t="str">
        <f t="shared" si="144"/>
        <v/>
      </c>
      <c r="W90" s="65" t="str">
        <f t="shared" si="145"/>
        <v/>
      </c>
      <c r="X90" s="64" t="str">
        <f t="shared" si="146"/>
        <v/>
      </c>
      <c r="Y90" s="64" t="str">
        <f t="shared" si="147"/>
        <v/>
      </c>
      <c r="Z90" s="56" t="str">
        <f t="shared" si="148"/>
        <v/>
      </c>
      <c r="AA90" s="66" t="str">
        <f t="shared" si="149"/>
        <v/>
      </c>
      <c r="AB90" s="57" t="str">
        <f t="shared" si="150"/>
        <v/>
      </c>
      <c r="AC90" s="67" t="str">
        <f t="shared" si="151"/>
        <v/>
      </c>
      <c r="AD90" s="59" t="str">
        <f t="shared" si="152"/>
        <v/>
      </c>
      <c r="AE90" s="68" t="str">
        <f t="shared" si="153"/>
        <v/>
      </c>
      <c r="AF90" s="61" t="str">
        <f t="shared" si="154"/>
        <v/>
      </c>
      <c r="AG90" s="61" t="str">
        <f t="shared" si="155"/>
        <v/>
      </c>
      <c r="AH90" s="69" t="str">
        <f t="shared" si="156"/>
        <v/>
      </c>
      <c r="AI90" s="70" t="str">
        <f t="shared" si="157"/>
        <v/>
      </c>
      <c r="AJ90" s="64" t="str">
        <f t="shared" si="158"/>
        <v/>
      </c>
      <c r="AK90" s="64" t="str">
        <f t="shared" si="159"/>
        <v/>
      </c>
      <c r="AL90" s="64" t="str">
        <f t="shared" si="160"/>
        <v/>
      </c>
      <c r="AM90" s="64" t="str">
        <f t="shared" si="161"/>
        <v/>
      </c>
      <c r="AN90" s="64" t="str">
        <f t="shared" si="162"/>
        <v/>
      </c>
    </row>
    <row r="91" spans="1:40" ht="24.5" hidden="1" outlineLevel="1" thickTop="1" thickBot="1" x14ac:dyDescent="0.55000000000000004">
      <c r="B91" t="s">
        <v>999</v>
      </c>
      <c r="C91" s="85" t="s">
        <v>1004</v>
      </c>
      <c r="D91" s="91"/>
      <c r="E91" s="91"/>
      <c r="F91" s="91"/>
      <c r="G91" s="91"/>
      <c r="H91" s="92"/>
      <c r="I91" s="92"/>
      <c r="J91" s="92"/>
      <c r="K91" s="92"/>
      <c r="L91" s="88" t="str">
        <f>IF(C91="","",_xlfn.CONCAT("            { line: ","""",C91,", ",M91:AN91,""", sC: ","""",B91,"""},"))</f>
        <v xml:space="preserve">            { line: "ASAMBLEA SEIS, ", sC: "as"},</v>
      </c>
      <c r="M91" s="56" t="str">
        <f t="shared" si="136"/>
        <v/>
      </c>
      <c r="N91" s="57" t="str">
        <f t="shared" si="137"/>
        <v/>
      </c>
      <c r="O91" s="58" t="str">
        <f t="shared" si="138"/>
        <v/>
      </c>
      <c r="P91" s="59" t="str">
        <f t="shared" si="139"/>
        <v/>
      </c>
      <c r="Q91" s="60" t="str">
        <f t="shared" si="140"/>
        <v/>
      </c>
      <c r="R91" s="61" t="str">
        <f t="shared" si="135"/>
        <v/>
      </c>
      <c r="S91" s="56" t="str">
        <f t="shared" si="141"/>
        <v/>
      </c>
      <c r="T91" s="62" t="str">
        <f t="shared" si="142"/>
        <v/>
      </c>
      <c r="U91" s="63" t="str">
        <f t="shared" si="143"/>
        <v/>
      </c>
      <c r="V91" s="64" t="str">
        <f t="shared" si="144"/>
        <v/>
      </c>
      <c r="W91" s="65" t="str">
        <f t="shared" si="145"/>
        <v/>
      </c>
      <c r="X91" s="64" t="str">
        <f t="shared" si="146"/>
        <v/>
      </c>
      <c r="Y91" s="64" t="str">
        <f t="shared" si="147"/>
        <v/>
      </c>
      <c r="Z91" s="56" t="str">
        <f t="shared" si="148"/>
        <v/>
      </c>
      <c r="AA91" s="66" t="str">
        <f t="shared" si="149"/>
        <v/>
      </c>
      <c r="AB91" s="57" t="str">
        <f t="shared" si="150"/>
        <v/>
      </c>
      <c r="AC91" s="67" t="str">
        <f t="shared" si="151"/>
        <v/>
      </c>
      <c r="AD91" s="59" t="str">
        <f t="shared" si="152"/>
        <v/>
      </c>
      <c r="AE91" s="68" t="str">
        <f t="shared" si="153"/>
        <v/>
      </c>
      <c r="AF91" s="61" t="str">
        <f t="shared" si="154"/>
        <v/>
      </c>
      <c r="AG91" s="61" t="str">
        <f t="shared" si="155"/>
        <v/>
      </c>
      <c r="AH91" s="69" t="str">
        <f t="shared" si="156"/>
        <v/>
      </c>
      <c r="AI91" s="70" t="str">
        <f t="shared" si="157"/>
        <v/>
      </c>
      <c r="AJ91" s="64" t="str">
        <f t="shared" si="158"/>
        <v/>
      </c>
      <c r="AK91" s="64" t="str">
        <f t="shared" si="159"/>
        <v/>
      </c>
      <c r="AL91" s="64" t="str">
        <f t="shared" si="160"/>
        <v/>
      </c>
      <c r="AM91" s="64" t="str">
        <f t="shared" si="161"/>
        <v/>
      </c>
      <c r="AN91" s="64" t="str">
        <f t="shared" si="162"/>
        <v/>
      </c>
    </row>
    <row r="92" spans="1:40" ht="24.5" hidden="1" outlineLevel="1" thickTop="1" thickBot="1" x14ac:dyDescent="0.55000000000000004">
      <c r="B92" t="s">
        <v>999</v>
      </c>
      <c r="C92" s="93" t="s">
        <v>1005</v>
      </c>
      <c r="D92" s="83"/>
      <c r="E92" s="83"/>
      <c r="F92" s="83"/>
      <c r="G92" s="83"/>
      <c r="H92" s="83"/>
      <c r="I92" s="83"/>
      <c r="J92" s="83"/>
      <c r="K92" s="83"/>
      <c r="L92" s="94" t="str">
        <f>IF(C92="","",_xlfn.CONCAT("            { line: ","""",C92,", ",M92:AN92,""", sC: ","""",B92,"""},  ]},"))</f>
        <v xml:space="preserve">            { line: "ASAMBLEA CIERRE, ", sC: "as"},  ]},</v>
      </c>
      <c r="M92" s="56" t="str">
        <f t="shared" si="136"/>
        <v/>
      </c>
      <c r="N92" s="57" t="str">
        <f t="shared" si="137"/>
        <v/>
      </c>
      <c r="O92" s="58" t="str">
        <f t="shared" si="138"/>
        <v/>
      </c>
      <c r="P92" s="59" t="str">
        <f t="shared" si="139"/>
        <v/>
      </c>
      <c r="Q92" s="60" t="str">
        <f t="shared" si="140"/>
        <v/>
      </c>
      <c r="R92" s="61" t="str">
        <f t="shared" si="135"/>
        <v/>
      </c>
      <c r="S92" s="56" t="str">
        <f t="shared" si="141"/>
        <v/>
      </c>
      <c r="T92" s="62" t="str">
        <f t="shared" si="142"/>
        <v/>
      </c>
      <c r="U92" s="63" t="str">
        <f t="shared" si="143"/>
        <v/>
      </c>
      <c r="V92" s="64" t="str">
        <f t="shared" si="144"/>
        <v/>
      </c>
      <c r="W92" s="65" t="str">
        <f t="shared" si="145"/>
        <v/>
      </c>
      <c r="X92" s="64" t="str">
        <f t="shared" si="146"/>
        <v/>
      </c>
      <c r="Y92" s="64" t="str">
        <f t="shared" si="147"/>
        <v/>
      </c>
      <c r="Z92" s="56" t="str">
        <f t="shared" si="148"/>
        <v/>
      </c>
      <c r="AA92" s="66" t="str">
        <f t="shared" si="149"/>
        <v/>
      </c>
      <c r="AB92" s="57" t="str">
        <f t="shared" si="150"/>
        <v/>
      </c>
      <c r="AC92" s="67" t="str">
        <f t="shared" si="151"/>
        <v/>
      </c>
      <c r="AD92" s="59" t="str">
        <f t="shared" si="152"/>
        <v/>
      </c>
      <c r="AE92" s="68" t="str">
        <f t="shared" si="153"/>
        <v/>
      </c>
      <c r="AF92" s="61" t="str">
        <f t="shared" si="154"/>
        <v/>
      </c>
      <c r="AG92" s="61" t="str">
        <f t="shared" si="155"/>
        <v/>
      </c>
      <c r="AH92" s="69" t="str">
        <f t="shared" si="156"/>
        <v/>
      </c>
      <c r="AI92" s="70" t="str">
        <f t="shared" si="157"/>
        <v/>
      </c>
      <c r="AJ92" s="64" t="str">
        <f t="shared" si="158"/>
        <v/>
      </c>
      <c r="AK92" s="64" t="str">
        <f t="shared" si="159"/>
        <v/>
      </c>
      <c r="AL92" s="64" t="str">
        <f t="shared" si="160"/>
        <v/>
      </c>
      <c r="AM92" s="64" t="str">
        <f t="shared" si="161"/>
        <v/>
      </c>
      <c r="AN92" s="64" t="str">
        <f t="shared" si="162"/>
        <v/>
      </c>
    </row>
    <row r="93" spans="1:40" ht="26.5" hidden="1" outlineLevel="1" thickTop="1" thickBot="1" x14ac:dyDescent="0.55000000000000004">
      <c r="A93" s="73"/>
      <c r="B93" s="73"/>
      <c r="C93" s="73"/>
      <c r="D93" s="74"/>
      <c r="E93" s="74"/>
      <c r="F93" s="74"/>
      <c r="G93" s="74"/>
      <c r="H93" s="74"/>
      <c r="I93" s="74"/>
      <c r="J93" s="74"/>
      <c r="K93" s="74"/>
      <c r="L93" s="75" t="s">
        <v>993</v>
      </c>
      <c r="M93" s="56"/>
      <c r="N93" s="57"/>
      <c r="O93" s="58"/>
      <c r="P93" s="59"/>
      <c r="Q93" s="60"/>
      <c r="R93" s="61" t="str">
        <f t="shared" si="135"/>
        <v/>
      </c>
      <c r="S93" s="56"/>
      <c r="T93" s="62"/>
      <c r="U93" s="63"/>
      <c r="V93" s="64"/>
      <c r="W93" s="65"/>
      <c r="X93" s="64"/>
      <c r="Y93" s="64"/>
      <c r="Z93" s="56"/>
      <c r="AA93" s="66"/>
      <c r="AB93" s="57"/>
      <c r="AC93" s="67"/>
      <c r="AD93" s="59"/>
      <c r="AE93" s="68"/>
      <c r="AF93" s="61"/>
      <c r="AG93" s="61"/>
      <c r="AH93" s="69"/>
      <c r="AI93" s="70"/>
      <c r="AJ93" s="64"/>
      <c r="AK93" s="64"/>
      <c r="AL93" s="64"/>
      <c r="AM93" s="64"/>
      <c r="AN93" s="64"/>
    </row>
    <row r="9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E2A6-9F36-4E77-BED3-BD104451B5A9}">
  <sheetPr codeName="Sheet77">
    <tabColor rgb="FF00B0F0"/>
  </sheetPr>
  <dimension ref="A1:AN116"/>
  <sheetViews>
    <sheetView zoomScale="85" zoomScaleNormal="85" workbookViewId="0">
      <pane xSplit="2" ySplit="1" topLeftCell="C28" activePane="bottomRight" state="frozen"/>
      <selection pane="topRight" activeCell="C1" sqref="C1"/>
      <selection pane="bottomLeft" activeCell="A2" sqref="A2"/>
      <selection pane="bottomRight" activeCell="C67" sqref="C67:G8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152</v>
      </c>
      <c r="E1" s="40"/>
      <c r="F1" s="40"/>
      <c r="G1" s="40"/>
      <c r="H1" s="40"/>
      <c r="I1" s="40"/>
      <c r="J1" s="40"/>
      <c r="K1" s="40"/>
      <c r="L1" s="41" t="str">
        <f ca="1">UPPER(VLOOKUP(C1,Table223[],3,FALSE))</f>
        <v xml:space="preserve">SI HOY ESCUCHÁIS SU VOZ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SI HOY ESCUCHÁIS SU VOZ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sihoyescuchaissuvoz</v>
      </c>
      <c r="L7" s="48" t="str">
        <f ca="1">_xlfn.CONCAT("        id: ","""",C7,"""",",")</f>
        <v xml:space="preserve">        id: "sihoyescuchaissuvoz",</v>
      </c>
    </row>
    <row r="8" spans="2:32" ht="23" x14ac:dyDescent="0.35">
      <c r="C8" t="str">
        <f ca="1">PROPER(L1)</f>
        <v xml:space="preserve">Si Hoy Escucháis Su Voz </v>
      </c>
      <c r="L8" s="48" t="str">
        <f ca="1">_xlfn.CONCAT("        tt: ","""",C8,"""",",")</f>
        <v xml:space="preserve">        tt: "Si Hoy Escucháis Su Voz ",</v>
      </c>
    </row>
    <row r="9" spans="2:32" ht="23" x14ac:dyDescent="0.35">
      <c r="C9" t="str">
        <f ca="1">PROPER(L1)</f>
        <v xml:space="preserve">Si Hoy Escucháis Su Voz </v>
      </c>
      <c r="L9" s="48" t="str">
        <f ca="1">_xlfn.CONCAT("        title: ","""",C9,"""",",")</f>
        <v xml:space="preserve">        title: "Si Hoy Escucháis Su Voz ",</v>
      </c>
    </row>
    <row r="10" spans="2:32" ht="23" x14ac:dyDescent="0.35">
      <c r="C10" t="str">
        <f ca="1">VLOOKUP(C1,Table223[],4,FALSE)</f>
        <v>Salmo 95 (94)</v>
      </c>
      <c r="L10" s="48" t="str">
        <f ca="1">_xlfn.CONCAT("        ","subtitle: ","""",C10,"""",",")</f>
        <v xml:space="preserve">        subtitle: "Salmo 95 (94)",</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152</v>
      </c>
      <c r="L16" s="48" t="str">
        <f ca="1">_xlfn.CONCAT("        dbno: ","""",C16,"""",",")</f>
        <v xml:space="preserve">        dbno: "152",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sihoyescuchaissuvoz</v>
      </c>
      <c r="L19" s="48" t="str">
        <f ca="1">_xlfn.CONCAT("        audioSrc: ","""https://audio.resucito.do/",C19,".mp3""",",")</f>
        <v xml:space="preserve">        audioSrc: "https://audio.resucito.do/sihoyescuchaissuvoz.mp3",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151</v>
      </c>
      <c r="C26" t="str">
        <f ca="1">VLOOKUP(B26,Table4[],13,FALSE)</f>
        <v>"/src/index.html?canto=sihabeisresucitadoconcristo"</v>
      </c>
      <c r="L26" s="48" t="str">
        <f ca="1">_xlfn.CONCAT("        ant: ",C26,",")</f>
        <v xml:space="preserve">        ant: "/src/index.html?canto=sihabeisresucitadoconcristo",</v>
      </c>
    </row>
    <row r="27" spans="1:40" ht="23" x14ac:dyDescent="0.35">
      <c r="B27">
        <f ca="1">+C1+1</f>
        <v>153</v>
      </c>
      <c r="C27" t="str">
        <f ca="1">VLOOKUP(B27,Table4[],13,FALSE)</f>
        <v>"/src/index.html?canto=simeherefugiadoenelsenor"</v>
      </c>
      <c r="L27" s="48" t="str">
        <f ca="1">_xlfn.CONCAT("        sig: ",C27,",")</f>
        <v xml:space="preserve">        sig: "/src/index.html?canto=simeherefugiadoenelsenor",</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t="s">
        <v>1251</v>
      </c>
      <c r="D31" s="112" t="s">
        <v>1011</v>
      </c>
      <c r="E31" s="52"/>
      <c r="F31" s="53" t="s">
        <v>1094</v>
      </c>
      <c r="G31" s="53" t="s">
        <v>1012</v>
      </c>
      <c r="H31" s="52"/>
      <c r="I31" s="52"/>
      <c r="J31" s="54"/>
      <c r="K31" s="54"/>
      <c r="L31" s="55" t="str">
        <f t="shared" ref="L31:L51" si="0">IF(C31="","",_xlfn.CONCAT("            { line: ","""",C31,", ",M31:AN31,""", sC: ","""",B31,"""},"))</f>
        <v xml:space="preserve">            { line: "SI HOY ESCUCHÁIS SU VOZ, (Mi,,20)(Fa#,m,250)", sC: ""},</v>
      </c>
      <c r="M31" s="56" t="str">
        <f t="shared" ref="M31:M64" si="1">IF(N31="","","(")</f>
        <v>(</v>
      </c>
      <c r="N31" s="57" t="str">
        <f t="shared" ref="N31:N101" si="2">IF(D31="","",D31)</f>
        <v>Mi</v>
      </c>
      <c r="O31" s="58" t="str">
        <f t="shared" ref="O31:O64" si="3">IF(N31="","",",")</f>
        <v>,</v>
      </c>
      <c r="P31" s="59" t="str">
        <f t="shared" ref="P31:P101" si="4">IF(E31="","",E31)</f>
        <v/>
      </c>
      <c r="Q31" s="60" t="str">
        <f t="shared" ref="Q31:Q64" si="5">IF(N31="","",",")</f>
        <v>,</v>
      </c>
      <c r="R31" s="61">
        <f t="shared" ref="R31:R94" si="6">IF(N31="Do",10,IF(N31="Re",22,IF(N31="Mi",20,IF(N31="Fa",20,IF(N31="Sol",14,IF(N31="La",20,IF(N31="Si",20,IF(N31="Do#",14,IF(N31="Fa#",15,IF(N31="Sol#",20,IF(N31="Si♭",17,"")))))))))))</f>
        <v>20</v>
      </c>
      <c r="S31" s="56" t="str">
        <f t="shared" ref="S31:S64" si="7">IF(N31="","",")")</f>
        <v>)</v>
      </c>
      <c r="T31" s="62" t="str">
        <f t="shared" ref="T31:T64" si="8">IF(U31="","","(")</f>
        <v>(</v>
      </c>
      <c r="U31" s="63" t="str">
        <f t="shared" ref="U31:U101" si="9">IF(F31="","",F31)</f>
        <v>Fa#</v>
      </c>
      <c r="V31" s="64" t="str">
        <f t="shared" ref="V31:V64" si="10">IF(U31="","",",")</f>
        <v>,</v>
      </c>
      <c r="W31" s="65" t="str">
        <f t="shared" ref="W31:W101" si="11">IF(G31="","",G31)</f>
        <v>m</v>
      </c>
      <c r="X31" s="64" t="str">
        <f t="shared" ref="X31:X64" si="12">IF(U31="","",",")</f>
        <v>,</v>
      </c>
      <c r="Y31" s="64">
        <f t="shared" ref="Y31:Y64" si="13">IF(U31="","",250)</f>
        <v>250</v>
      </c>
      <c r="Z31" s="56" t="str">
        <f t="shared" ref="Z31:Z64" si="14">IF(U31="","",")")</f>
        <v>)</v>
      </c>
      <c r="AA31" s="66" t="str">
        <f t="shared" ref="AA31:AA64" si="15">IF(AB31="","","(")</f>
        <v/>
      </c>
      <c r="AB31" s="57" t="str">
        <f t="shared" ref="AB31:AB101" si="16">IF(H31="","",H31)</f>
        <v/>
      </c>
      <c r="AC31" s="67" t="str">
        <f t="shared" ref="AC31:AC64" si="17">IF(AB31="","",",")</f>
        <v/>
      </c>
      <c r="AD31" s="59" t="str">
        <f t="shared" ref="AD31:AD64" si="18">IF(I31="","",I31)</f>
        <v/>
      </c>
      <c r="AE31" s="68" t="str">
        <f t="shared" ref="AE31:AE64" si="19">IF(AB31="","",",")</f>
        <v/>
      </c>
      <c r="AF31" s="61" t="str">
        <f t="shared" ref="AF31:AF64" si="20">IF(AB31="","",350)</f>
        <v/>
      </c>
      <c r="AG31" s="61" t="str">
        <f t="shared" ref="AG31:AG64" si="21">IF(AB31="","",")")</f>
        <v/>
      </c>
      <c r="AH31" s="69" t="str">
        <f t="shared" ref="AH31:AH64" si="22">IF(AI31="","","(")</f>
        <v/>
      </c>
      <c r="AI31" s="70" t="str">
        <f t="shared" ref="AI31:AI101" si="23">IF(J31="","",J31)</f>
        <v/>
      </c>
      <c r="AJ31" s="64" t="str">
        <f t="shared" ref="AJ31:AJ64" si="24">IF(AI31="","",",")</f>
        <v/>
      </c>
      <c r="AK31" s="64" t="str">
        <f t="shared" ref="AK31:AK64" si="25">IF(K31="","",K31)</f>
        <v/>
      </c>
      <c r="AL31" s="64" t="str">
        <f t="shared" ref="AL31:AL64" si="26">IF(AI31="","",",")</f>
        <v/>
      </c>
      <c r="AM31" s="64" t="str">
        <f t="shared" ref="AM31:AM64" si="27">IF(AI31="","",450)</f>
        <v/>
      </c>
      <c r="AN31" s="64" t="str">
        <f t="shared" ref="AN31:AN64" si="28">IF(AI31="","",")")</f>
        <v/>
      </c>
    </row>
    <row r="32" spans="1:40" ht="24.5" thickTop="1" thickBot="1" x14ac:dyDescent="0.55000000000000004">
      <c r="C32" s="113" t="s">
        <v>1252</v>
      </c>
      <c r="D32" s="112" t="s">
        <v>984</v>
      </c>
      <c r="E32" s="52">
        <v>7</v>
      </c>
      <c r="F32" s="53" t="s">
        <v>1011</v>
      </c>
      <c r="G32" s="53"/>
      <c r="H32" s="52"/>
      <c r="I32" s="52"/>
      <c r="J32" s="54"/>
      <c r="K32" s="54"/>
      <c r="L32" s="55" t="str">
        <f t="shared" si="0"/>
        <v xml:space="preserve">            { line: "NO ENDUREZCÁIS EL CORAZÓN., (Si,7,20)(Mi,,250)", sC: ""},</v>
      </c>
      <c r="M32" s="56" t="str">
        <f t="shared" si="1"/>
        <v>(</v>
      </c>
      <c r="N32" s="57" t="str">
        <f t="shared" si="2"/>
        <v>Si</v>
      </c>
      <c r="O32" s="58" t="str">
        <f t="shared" si="3"/>
        <v>,</v>
      </c>
      <c r="P32" s="59">
        <f t="shared" si="4"/>
        <v>7</v>
      </c>
      <c r="Q32" s="60" t="str">
        <f t="shared" si="5"/>
        <v>,</v>
      </c>
      <c r="R32" s="61">
        <f t="shared" si="6"/>
        <v>20</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113" t="s">
        <v>1253</v>
      </c>
      <c r="D33" s="112" t="s">
        <v>1180</v>
      </c>
      <c r="E33" s="52" t="s">
        <v>1012</v>
      </c>
      <c r="F33" s="53" t="s">
        <v>1094</v>
      </c>
      <c r="G33" s="53" t="s">
        <v>1012</v>
      </c>
      <c r="H33" s="52"/>
      <c r="I33" s="52"/>
      <c r="J33" s="54"/>
      <c r="K33" s="54"/>
      <c r="L33" s="55" t="str">
        <f>IF(C33="","",_xlfn.CONCAT("            { line: ","""",C33,", ",M33:AN33,""", sC: ","""",B33,"""},"))</f>
        <v xml:space="preserve">            { line: "Venid, aclamemos al Señor,, (Do#,m,14)(Fa#,m,250)", sC: ""},</v>
      </c>
      <c r="M33" s="56" t="str">
        <f t="shared" si="1"/>
        <v>(</v>
      </c>
      <c r="N33" s="57" t="str">
        <f t="shared" si="2"/>
        <v>Do#</v>
      </c>
      <c r="O33" s="58" t="str">
        <f t="shared" si="3"/>
        <v>,</v>
      </c>
      <c r="P33" s="59" t="str">
        <f t="shared" si="4"/>
        <v>m</v>
      </c>
      <c r="Q33" s="60" t="str">
        <f t="shared" si="5"/>
        <v>,</v>
      </c>
      <c r="R33" s="61">
        <f t="shared" si="6"/>
        <v>14</v>
      </c>
      <c r="S33" s="56" t="str">
        <f t="shared" si="7"/>
        <v>)</v>
      </c>
      <c r="T33" s="62" t="str">
        <f t="shared" si="8"/>
        <v>(</v>
      </c>
      <c r="U33" s="63" t="str">
        <f t="shared" si="9"/>
        <v>Fa#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113" t="s">
        <v>1254</v>
      </c>
      <c r="D34" s="112" t="s">
        <v>984</v>
      </c>
      <c r="E34" s="52">
        <v>7</v>
      </c>
      <c r="F34" s="53" t="s">
        <v>1011</v>
      </c>
      <c r="G34" s="53"/>
      <c r="H34" s="52"/>
      <c r="I34" s="52"/>
      <c r="J34" s="54"/>
      <c r="K34" s="54"/>
      <c r="L34" s="55" t="str">
        <f>IF(C34="","",_xlfn.CONCAT("            { line: ","""",C34,", ",M34:AN34,""", sC: ","""",B34,"""},"))</f>
        <v xml:space="preserve">            { line: "demos vítores a la roca que nos salva;, (Si,7,20)(Mi,,250)", sC: ""},</v>
      </c>
      <c r="M34" s="56" t="str">
        <f t="shared" si="1"/>
        <v>(</v>
      </c>
      <c r="N34" s="57" t="str">
        <f t="shared" si="2"/>
        <v>Si</v>
      </c>
      <c r="O34" s="58" t="str">
        <f t="shared" si="3"/>
        <v>,</v>
      </c>
      <c r="P34" s="59">
        <f t="shared" si="4"/>
        <v>7</v>
      </c>
      <c r="Q34" s="60" t="str">
        <f t="shared" si="5"/>
        <v>,</v>
      </c>
      <c r="R34" s="61">
        <f t="shared" si="6"/>
        <v>20</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113" t="s">
        <v>1255</v>
      </c>
      <c r="D35" s="112" t="s">
        <v>1180</v>
      </c>
      <c r="E35" s="52" t="s">
        <v>1012</v>
      </c>
      <c r="F35" s="53" t="s">
        <v>1209</v>
      </c>
      <c r="G35" s="53"/>
      <c r="H35" s="52"/>
      <c r="I35" s="52"/>
      <c r="J35" s="54"/>
      <c r="K35" s="54"/>
      <c r="L35" s="55" t="str">
        <f t="shared" ref="L35:L50" si="29">IF(C35="","",_xlfn.CONCAT("            { line: ","""",C35,", ",M35:AN35,""", sC: ","""",B35,"""},"))</f>
        <v xml:space="preserve">            { line: "entremos a su presencia dándole gracias,, (Do#,m,14)(Sol#,,250)", sC: ""},</v>
      </c>
      <c r="M35" s="56" t="str">
        <f t="shared" si="1"/>
        <v>(</v>
      </c>
      <c r="N35" s="57" t="str">
        <f t="shared" si="2"/>
        <v>Do#</v>
      </c>
      <c r="O35" s="58" t="str">
        <f t="shared" si="3"/>
        <v>,</v>
      </c>
      <c r="P35" s="59" t="str">
        <f t="shared" si="4"/>
        <v>m</v>
      </c>
      <c r="Q35" s="60" t="str">
        <f t="shared" si="5"/>
        <v>,</v>
      </c>
      <c r="R35" s="61">
        <f t="shared" si="6"/>
        <v>14</v>
      </c>
      <c r="S35" s="56" t="str">
        <f t="shared" si="7"/>
        <v>)</v>
      </c>
      <c r="T35" s="62" t="str">
        <f t="shared" si="8"/>
        <v>(</v>
      </c>
      <c r="U35" s="63" t="str">
        <f t="shared" si="9"/>
        <v>Sol#</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4.5" thickTop="1" thickBot="1" x14ac:dyDescent="0.55000000000000004">
      <c r="C36" s="113" t="s">
        <v>1256</v>
      </c>
      <c r="D36" s="112" t="s">
        <v>1180</v>
      </c>
      <c r="E36" s="52" t="s">
        <v>1012</v>
      </c>
      <c r="F36" s="53" t="s">
        <v>1011</v>
      </c>
      <c r="G36" s="53"/>
      <c r="H36" s="52"/>
      <c r="I36" s="52"/>
      <c r="J36" s="54"/>
      <c r="K36" s="54"/>
      <c r="L36" s="55" t="str">
        <f t="shared" si="29"/>
        <v xml:space="preserve">            { line: "aclamándolo con cantos y salmos., (Do#,m,14)(Mi,,250)", sC: ""},</v>
      </c>
      <c r="M36" s="56" t="str">
        <f>IF(N36="","","(")</f>
        <v>(</v>
      </c>
      <c r="N36" s="57" t="str">
        <f>IF(D36="","",D36)</f>
        <v>Do#</v>
      </c>
      <c r="O36" s="58" t="str">
        <f>IF(N36="","",",")</f>
        <v>,</v>
      </c>
      <c r="P36" s="59" t="str">
        <f>IF(E36="","",E36)</f>
        <v>m</v>
      </c>
      <c r="Q36" s="60" t="str">
        <f>IF(N36="","",",")</f>
        <v>,</v>
      </c>
      <c r="R36" s="61">
        <f t="shared" si="6"/>
        <v>14</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t="s">
        <v>1257</v>
      </c>
      <c r="D37" s="112" t="s">
        <v>1011</v>
      </c>
      <c r="E37" s="52"/>
      <c r="F37" s="53" t="s">
        <v>1094</v>
      </c>
      <c r="G37" s="53" t="s">
        <v>1012</v>
      </c>
      <c r="H37" s="52"/>
      <c r="I37" s="52"/>
      <c r="J37" s="54"/>
      <c r="K37" s="54"/>
      <c r="L37" s="55" t="str">
        <f t="shared" si="29"/>
        <v xml:space="preserve">            { line: "SI HOY ESCUCHÁIS SU VOZ..., (Mi,,20)(Fa#,m,250)", sC: ""},</v>
      </c>
      <c r="M37" s="56" t="str">
        <f>IF(N37="","","(")</f>
        <v>(</v>
      </c>
      <c r="N37" s="57" t="str">
        <f>IF(D37="","",D37)</f>
        <v>Mi</v>
      </c>
      <c r="O37" s="58" t="str">
        <f>IF(N37="","",",")</f>
        <v>,</v>
      </c>
      <c r="P37" s="59" t="str">
        <f>IF(E37="","",E37)</f>
        <v/>
      </c>
      <c r="Q37" s="60" t="str">
        <f>IF(N37="","",",")</f>
        <v>,</v>
      </c>
      <c r="R37" s="61">
        <f t="shared" si="6"/>
        <v>20</v>
      </c>
      <c r="S37" s="56" t="str">
        <f>IF(N37="","",")")</f>
        <v>)</v>
      </c>
      <c r="T37" s="62" t="str">
        <f>IF(U37="","","(")</f>
        <v>(</v>
      </c>
      <c r="U37" s="63" t="str">
        <f>IF(F37="","",F37)</f>
        <v>Fa#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t="s">
        <v>1252</v>
      </c>
      <c r="D38" s="112" t="s">
        <v>984</v>
      </c>
      <c r="E38" s="52">
        <v>7</v>
      </c>
      <c r="F38" s="53" t="s">
        <v>1011</v>
      </c>
      <c r="G38" s="53"/>
      <c r="H38" s="52"/>
      <c r="I38" s="52"/>
      <c r="J38" s="54"/>
      <c r="K38" s="54"/>
      <c r="L38" s="55" t="str">
        <f t="shared" si="29"/>
        <v xml:space="preserve">            { line: "NO ENDUREZCÁIS EL CORAZÓN., (Si,7,20)(Mi,,250)", sC: ""},</v>
      </c>
      <c r="M38" s="56" t="str">
        <f>IF(N38="","","(")</f>
        <v>(</v>
      </c>
      <c r="N38" s="57" t="str">
        <f>IF(D38="","",D38)</f>
        <v>Si</v>
      </c>
      <c r="O38" s="58" t="str">
        <f>IF(N38="","",",")</f>
        <v>,</v>
      </c>
      <c r="P38" s="59">
        <f>IF(E38="","",E38)</f>
        <v>7</v>
      </c>
      <c r="Q38" s="60" t="str">
        <f>IF(N38="","",",")</f>
        <v>,</v>
      </c>
      <c r="R38" s="61">
        <f t="shared" si="6"/>
        <v>20</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t="s">
        <v>1258</v>
      </c>
      <c r="D39" s="112" t="s">
        <v>1180</v>
      </c>
      <c r="E39" s="52" t="s">
        <v>1012</v>
      </c>
      <c r="F39" s="53" t="s">
        <v>1094</v>
      </c>
      <c r="G39" s="53" t="s">
        <v>1012</v>
      </c>
      <c r="H39" s="52"/>
      <c r="I39" s="52"/>
      <c r="J39" s="54"/>
      <c r="K39" s="54"/>
      <c r="L39" s="55" t="str">
        <f t="shared" si="29"/>
        <v xml:space="preserve">            { line: "Porque el Señor es un Dios grande,, (Do#,m,14)(Fa#,m,250)", sC: ""},</v>
      </c>
      <c r="M39" s="56" t="str">
        <f t="shared" ref="M39:M41" si="30">IF(N39="","","(")</f>
        <v>(</v>
      </c>
      <c r="N39" s="57" t="str">
        <f t="shared" ref="N39:N41" si="31">IF(D39="","",D39)</f>
        <v>Do#</v>
      </c>
      <c r="O39" s="58" t="str">
        <f t="shared" ref="O39:O41" si="32">IF(N39="","",",")</f>
        <v>,</v>
      </c>
      <c r="P39" s="59" t="str">
        <f t="shared" ref="P39:P41" si="33">IF(E39="","",E39)</f>
        <v>m</v>
      </c>
      <c r="Q39" s="60" t="str">
        <f t="shared" ref="Q39:Q41" si="34">IF(N39="","",",")</f>
        <v>,</v>
      </c>
      <c r="R39" s="61">
        <f t="shared" si="6"/>
        <v>14</v>
      </c>
      <c r="S39" s="56" t="str">
        <f t="shared" ref="S39:S41" si="35">IF(N39="","",")")</f>
        <v>)</v>
      </c>
      <c r="T39" s="62" t="str">
        <f t="shared" ref="T39:T41" si="36">IF(U39="","","(")</f>
        <v>(</v>
      </c>
      <c r="U39" s="63" t="str">
        <f t="shared" ref="U39:U41" si="37">IF(F39="","",F39)</f>
        <v>Fa#</v>
      </c>
      <c r="V39" s="64" t="str">
        <f t="shared" ref="V39:V41" si="38">IF(U39="","",",")</f>
        <v>,</v>
      </c>
      <c r="W39" s="65" t="str">
        <f t="shared" ref="W39:W41" si="39">IF(G39="","",G39)</f>
        <v>m</v>
      </c>
      <c r="X39" s="64" t="str">
        <f t="shared" ref="X39:X41" si="40">IF(U39="","",",")</f>
        <v>,</v>
      </c>
      <c r="Y39" s="64">
        <f t="shared" ref="Y39:Y41" si="41">IF(U39="","",250)</f>
        <v>250</v>
      </c>
      <c r="Z39" s="56" t="str">
        <f t="shared" ref="Z39:Z41" si="42">IF(U39="","",")")</f>
        <v>)</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3:40" ht="24.5" thickTop="1" thickBot="1" x14ac:dyDescent="0.55000000000000004">
      <c r="C40" s="113" t="s">
        <v>1259</v>
      </c>
      <c r="D40" s="112">
        <v>517</v>
      </c>
      <c r="E40" s="52"/>
      <c r="F40" s="53" t="s">
        <v>1260</v>
      </c>
      <c r="G40" s="53"/>
      <c r="H40" s="52"/>
      <c r="I40" s="52"/>
      <c r="J40" s="54"/>
      <c r="K40" s="54"/>
      <c r="L40" s="55" t="str">
        <f t="shared" si="29"/>
        <v xml:space="preserve">            { line: "más grande que todos los dioses;, (517,,)(MI,,250)", sC: ""},</v>
      </c>
      <c r="M40" s="56" t="str">
        <f t="shared" si="30"/>
        <v>(</v>
      </c>
      <c r="N40" s="57">
        <f t="shared" si="31"/>
        <v>517</v>
      </c>
      <c r="O40" s="58" t="str">
        <f t="shared" si="32"/>
        <v>,</v>
      </c>
      <c r="P40" s="59" t="str">
        <f t="shared" si="33"/>
        <v/>
      </c>
      <c r="Q40" s="60" t="str">
        <f t="shared" si="34"/>
        <v>,</v>
      </c>
      <c r="R40" s="61" t="str">
        <f t="shared" si="6"/>
        <v/>
      </c>
      <c r="S40" s="56" t="str">
        <f t="shared" si="35"/>
        <v>)</v>
      </c>
      <c r="T40" s="62" t="str">
        <f t="shared" si="36"/>
        <v>(</v>
      </c>
      <c r="U40" s="63" t="str">
        <f t="shared" si="37"/>
        <v>MI</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3:40" ht="24.5" thickTop="1" thickBot="1" x14ac:dyDescent="0.55000000000000004">
      <c r="C41" s="113" t="s">
        <v>1261</v>
      </c>
      <c r="D41" s="112" t="s">
        <v>1180</v>
      </c>
      <c r="E41" s="52" t="s">
        <v>1012</v>
      </c>
      <c r="F41" s="53" t="s">
        <v>1209</v>
      </c>
      <c r="G41" s="53"/>
      <c r="H41" s="52"/>
      <c r="I41" s="52"/>
      <c r="J41" s="54"/>
      <c r="K41" s="54"/>
      <c r="L41" s="55" t="str">
        <f t="shared" si="29"/>
        <v xml:space="preserve">            { line: "suyo es el mar, suya es la tierra,, (Do#,m,14)(Sol#,,250)", sC: ""},</v>
      </c>
      <c r="M41" s="56" t="str">
        <f t="shared" si="30"/>
        <v>(</v>
      </c>
      <c r="N41" s="57" t="str">
        <f t="shared" si="31"/>
        <v>Do#</v>
      </c>
      <c r="O41" s="58" t="str">
        <f t="shared" si="32"/>
        <v>,</v>
      </c>
      <c r="P41" s="59" t="str">
        <f t="shared" si="33"/>
        <v>m</v>
      </c>
      <c r="Q41" s="60" t="str">
        <f t="shared" si="34"/>
        <v>,</v>
      </c>
      <c r="R41" s="61">
        <f t="shared" si="6"/>
        <v>14</v>
      </c>
      <c r="S41" s="56" t="str">
        <f t="shared" si="35"/>
        <v>)</v>
      </c>
      <c r="T41" s="62" t="str">
        <f t="shared" si="36"/>
        <v>(</v>
      </c>
      <c r="U41" s="63" t="str">
        <f t="shared" si="37"/>
        <v>Sol#</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4.5" thickTop="1" thickBot="1" x14ac:dyDescent="0.55000000000000004">
      <c r="C42" s="113" t="s">
        <v>1262</v>
      </c>
      <c r="D42" s="112" t="s">
        <v>1180</v>
      </c>
      <c r="E42" s="52" t="s">
        <v>1012</v>
      </c>
      <c r="F42" s="53" t="s">
        <v>1011</v>
      </c>
      <c r="G42" s="53"/>
      <c r="H42" s="52"/>
      <c r="I42" s="52"/>
      <c r="J42" s="54"/>
      <c r="K42" s="54"/>
      <c r="L42" s="55" t="str">
        <f t="shared" si="29"/>
        <v xml:space="preserve">            { line: "son suyas las cumbres de los montes., (Do#,m,14)(Mi,,250)", sC: ""},</v>
      </c>
      <c r="M42" s="56" t="str">
        <f>IF(N42="","","(")</f>
        <v>(</v>
      </c>
      <c r="N42" s="57" t="str">
        <f>IF(D42="","",D42)</f>
        <v>Do#</v>
      </c>
      <c r="O42" s="58" t="str">
        <f>IF(N42="","",",")</f>
        <v>,</v>
      </c>
      <c r="P42" s="59" t="str">
        <f>IF(E42="","",E42)</f>
        <v>m</v>
      </c>
      <c r="Q42" s="60" t="str">
        <f>IF(N42="","",",")</f>
        <v>,</v>
      </c>
      <c r="R42" s="61">
        <f t="shared" si="6"/>
        <v>14</v>
      </c>
      <c r="S42" s="56" t="str">
        <f>IF(N42="","",")")</f>
        <v>)</v>
      </c>
      <c r="T42" s="62" t="str">
        <f>IF(U42="","","(")</f>
        <v>(</v>
      </c>
      <c r="U42" s="63" t="str">
        <f>IF(F42="","",F42)</f>
        <v>Mi</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t="s">
        <v>1257</v>
      </c>
      <c r="D43" s="112" t="s">
        <v>1011</v>
      </c>
      <c r="E43" s="52"/>
      <c r="F43" s="53" t="s">
        <v>1094</v>
      </c>
      <c r="G43" s="53" t="s">
        <v>1012</v>
      </c>
      <c r="H43" s="52"/>
      <c r="I43" s="52"/>
      <c r="J43" s="54"/>
      <c r="K43" s="54"/>
      <c r="L43" s="55" t="str">
        <f t="shared" si="29"/>
        <v xml:space="preserve">            { line: "SI HOY ESCUCHÁIS SU VOZ..., (Mi,,20)(Fa#,m,250)", sC: ""},</v>
      </c>
      <c r="M43" s="56" t="str">
        <f>IF(N43="","","(")</f>
        <v>(</v>
      </c>
      <c r="N43" s="57" t="str">
        <f>IF(D43="","",D43)</f>
        <v>Mi</v>
      </c>
      <c r="O43" s="58" t="str">
        <f>IF(N43="","",",")</f>
        <v>,</v>
      </c>
      <c r="P43" s="59" t="str">
        <f>IF(E43="","",E43)</f>
        <v/>
      </c>
      <c r="Q43" s="60" t="str">
        <f>IF(N43="","",",")</f>
        <v>,</v>
      </c>
      <c r="R43" s="61">
        <f t="shared" si="6"/>
        <v>20</v>
      </c>
      <c r="S43" s="56" t="str">
        <f>IF(N43="","",")")</f>
        <v>)</v>
      </c>
      <c r="T43" s="62" t="str">
        <f>IF(U43="","","(")</f>
        <v>(</v>
      </c>
      <c r="U43" s="63" t="str">
        <f>IF(F43="","",F43)</f>
        <v>Fa#</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t="s">
        <v>1252</v>
      </c>
      <c r="D44" s="112" t="s">
        <v>984</v>
      </c>
      <c r="E44" s="52">
        <v>7</v>
      </c>
      <c r="F44" s="53" t="s">
        <v>1011</v>
      </c>
      <c r="G44" s="53"/>
      <c r="H44" s="52"/>
      <c r="I44" s="52"/>
      <c r="J44" s="54"/>
      <c r="K44" s="54"/>
      <c r="L44" s="55" t="str">
        <f t="shared" si="29"/>
        <v xml:space="preserve">            { line: "NO ENDUREZCÁIS EL CORAZÓN., (Si,7,20)(Mi,,250)", sC: ""},</v>
      </c>
      <c r="M44" s="56" t="str">
        <f>IF(N44="","","(")</f>
        <v>(</v>
      </c>
      <c r="N44" s="57" t="str">
        <f>IF(D44="","",D44)</f>
        <v>Si</v>
      </c>
      <c r="O44" s="58" t="str">
        <f>IF(N44="","",",")</f>
        <v>,</v>
      </c>
      <c r="P44" s="59">
        <f>IF(E44="","",E44)</f>
        <v>7</v>
      </c>
      <c r="Q44" s="60" t="str">
        <f>IF(N44="","",",")</f>
        <v>,</v>
      </c>
      <c r="R44" s="61">
        <f t="shared" si="6"/>
        <v>20</v>
      </c>
      <c r="S44" s="56" t="str">
        <f>IF(N44="","",")")</f>
        <v>)</v>
      </c>
      <c r="T44" s="62" t="str">
        <f>IF(U44="","","(")</f>
        <v>(</v>
      </c>
      <c r="U44" s="63" t="str">
        <f>IF(F44="","",F44)</f>
        <v>Mi</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t="s">
        <v>1263</v>
      </c>
      <c r="D45" s="112" t="s">
        <v>1180</v>
      </c>
      <c r="E45" s="52" t="s">
        <v>1012</v>
      </c>
      <c r="F45" s="53" t="s">
        <v>1094</v>
      </c>
      <c r="G45" s="53" t="s">
        <v>1012</v>
      </c>
      <c r="H45" s="52"/>
      <c r="I45" s="52"/>
      <c r="J45" s="54"/>
      <c r="K45" s="54"/>
      <c r="L45" s="55" t="str">
        <f t="shared" si="29"/>
        <v xml:space="preserve">            { line: "Entrad, postrémonos por tierra,, (Do#,m,14)(Fa#,m,250)", sC: ""},</v>
      </c>
      <c r="M45" s="56" t="str">
        <f>IF(N45="","","(")</f>
        <v>(</v>
      </c>
      <c r="N45" s="57" t="str">
        <f>IF(D45="","",D45)</f>
        <v>Do#</v>
      </c>
      <c r="O45" s="58" t="str">
        <f>IF(N45="","",",")</f>
        <v>,</v>
      </c>
      <c r="P45" s="59" t="str">
        <f>IF(E45="","",E45)</f>
        <v>m</v>
      </c>
      <c r="Q45" s="60" t="str">
        <f>IF(N45="","",",")</f>
        <v>,</v>
      </c>
      <c r="R45" s="61">
        <f t="shared" si="6"/>
        <v>14</v>
      </c>
      <c r="S45" s="56" t="str">
        <f>IF(N45="","",")")</f>
        <v>)</v>
      </c>
      <c r="T45" s="62" t="str">
        <f>IF(U45="","","(")</f>
        <v>(</v>
      </c>
      <c r="U45" s="63" t="str">
        <f>IF(F45="","",F45)</f>
        <v>Fa#</v>
      </c>
      <c r="V45" s="64" t="str">
        <f>IF(U45="","",",")</f>
        <v>,</v>
      </c>
      <c r="W45" s="65" t="str">
        <f>IF(G45="","",G45)</f>
        <v>m</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t="s">
        <v>1264</v>
      </c>
      <c r="D46" s="112" t="s">
        <v>984</v>
      </c>
      <c r="E46" s="52">
        <v>7</v>
      </c>
      <c r="F46" s="53" t="s">
        <v>1011</v>
      </c>
      <c r="G46" s="53"/>
      <c r="H46" s="52"/>
      <c r="I46" s="52"/>
      <c r="J46" s="54"/>
      <c r="K46" s="54"/>
      <c r="L46" s="55" t="str">
        <f t="shared" si="29"/>
        <v xml:space="preserve">            { line: "bendiciendo al Señor, creador nuestro., (Si,7,20)(Mi,,250)", sC: ""},</v>
      </c>
      <c r="M46" s="56" t="str">
        <f t="shared" ref="M46:M50" si="57">IF(N46="","","(")</f>
        <v>(</v>
      </c>
      <c r="N46" s="57" t="str">
        <f t="shared" ref="N46:N50" si="58">IF(D46="","",D46)</f>
        <v>Si</v>
      </c>
      <c r="O46" s="58" t="str">
        <f t="shared" ref="O46:O50" si="59">IF(N46="","",",")</f>
        <v>,</v>
      </c>
      <c r="P46" s="59">
        <f t="shared" ref="P46:P50" si="60">IF(E46="","",E46)</f>
        <v>7</v>
      </c>
      <c r="Q46" s="60" t="str">
        <f t="shared" ref="Q46:Q50" si="61">IF(N46="","",",")</f>
        <v>,</v>
      </c>
      <c r="R46" s="61">
        <f t="shared" si="6"/>
        <v>20</v>
      </c>
      <c r="S46" s="56" t="str">
        <f t="shared" ref="S46:S50" si="62">IF(N46="","",")")</f>
        <v>)</v>
      </c>
      <c r="T46" s="62" t="str">
        <f t="shared" ref="T46:T50" si="63">IF(U46="","","(")</f>
        <v>(</v>
      </c>
      <c r="U46" s="63" t="str">
        <f t="shared" ref="U46:U50" si="64">IF(F46="","",F46)</f>
        <v>Mi</v>
      </c>
      <c r="V46" s="64" t="str">
        <f t="shared" ref="V46:V50" si="65">IF(U46="","",",")</f>
        <v>,</v>
      </c>
      <c r="W46" s="65" t="str">
        <f t="shared" ref="W46:W50" si="66">IF(G46="","",G46)</f>
        <v/>
      </c>
      <c r="X46" s="64" t="str">
        <f t="shared" ref="X46:X50" si="67">IF(U46="","",",")</f>
        <v>,</v>
      </c>
      <c r="Y46" s="64">
        <f t="shared" ref="Y46:Y50" si="68">IF(U46="","",250)</f>
        <v>250</v>
      </c>
      <c r="Z46" s="56" t="str">
        <f t="shared" ref="Z46:Z50" si="69">IF(U46="","",")")</f>
        <v>)</v>
      </c>
      <c r="AA46" s="66" t="str">
        <f t="shared" ref="AA46:AA50" si="70">IF(AB46="","","(")</f>
        <v/>
      </c>
      <c r="AB46" s="57" t="str">
        <f t="shared" ref="AB46:AB50" si="71">IF(H46="","",H46)</f>
        <v/>
      </c>
      <c r="AC46" s="67" t="str">
        <f t="shared" ref="AC46:AC50" si="72">IF(AB46="","",",")</f>
        <v/>
      </c>
      <c r="AD46" s="59" t="str">
        <f t="shared" ref="AD46:AD50" si="73">IF(I46="","",I46)</f>
        <v/>
      </c>
      <c r="AE46" s="68" t="str">
        <f t="shared" ref="AE46:AE50" si="74">IF(AB46="","",",")</f>
        <v/>
      </c>
      <c r="AF46" s="61" t="str">
        <f t="shared" ref="AF46:AF50" si="75">IF(AB46="","",350)</f>
        <v/>
      </c>
      <c r="AG46" s="61" t="str">
        <f t="shared" ref="AG46:AG50" si="76">IF(AB46="","",")")</f>
        <v/>
      </c>
      <c r="AH46" s="69" t="str">
        <f t="shared" ref="AH46:AH50" si="77">IF(AI46="","","(")</f>
        <v/>
      </c>
      <c r="AI46" s="70" t="str">
        <f t="shared" ref="AI46:AI50" si="78">IF(J46="","",J46)</f>
        <v/>
      </c>
      <c r="AJ46" s="64" t="str">
        <f t="shared" ref="AJ46:AJ50" si="79">IF(AI46="","",",")</f>
        <v/>
      </c>
      <c r="AK46" s="64" t="str">
        <f t="shared" ref="AK46:AK50" si="80">IF(K46="","",K46)</f>
        <v/>
      </c>
      <c r="AL46" s="64" t="str">
        <f t="shared" ref="AL46:AL50" si="81">IF(AI46="","",",")</f>
        <v/>
      </c>
      <c r="AM46" s="64" t="str">
        <f t="shared" ref="AM46:AM50" si="82">IF(AI46="","",450)</f>
        <v/>
      </c>
      <c r="AN46" s="64" t="str">
        <f t="shared" ref="AN46:AN50" si="83">IF(AI46="","",")")</f>
        <v/>
      </c>
    </row>
    <row r="47" spans="3:40" ht="24.5" thickTop="1" thickBot="1" x14ac:dyDescent="0.55000000000000004">
      <c r="C47" s="113" t="s">
        <v>1265</v>
      </c>
      <c r="D47" s="112" t="s">
        <v>1180</v>
      </c>
      <c r="E47" s="52" t="s">
        <v>1012</v>
      </c>
      <c r="F47" s="53" t="s">
        <v>1209</v>
      </c>
      <c r="G47" s="53"/>
      <c r="H47" s="52"/>
      <c r="I47" s="52"/>
      <c r="J47" s="54"/>
      <c r="K47" s="54"/>
      <c r="L47" s="55" t="str">
        <f t="shared" si="29"/>
        <v xml:space="preserve">            { line: "Porque El es nuestro Dios y nosotros su pueblo,, (Do#,m,14)(Sol#,,250)", sC: ""},</v>
      </c>
      <c r="M47" s="56" t="str">
        <f t="shared" si="57"/>
        <v>(</v>
      </c>
      <c r="N47" s="57" t="str">
        <f t="shared" si="58"/>
        <v>Do#</v>
      </c>
      <c r="O47" s="58" t="str">
        <f t="shared" si="59"/>
        <v>,</v>
      </c>
      <c r="P47" s="59" t="str">
        <f t="shared" si="60"/>
        <v>m</v>
      </c>
      <c r="Q47" s="60" t="str">
        <f t="shared" si="61"/>
        <v>,</v>
      </c>
      <c r="R47" s="61">
        <f t="shared" si="6"/>
        <v>14</v>
      </c>
      <c r="S47" s="56" t="str">
        <f t="shared" si="62"/>
        <v>)</v>
      </c>
      <c r="T47" s="62" t="str">
        <f t="shared" si="63"/>
        <v>(</v>
      </c>
      <c r="U47" s="63" t="str">
        <f t="shared" si="64"/>
        <v>Sol#</v>
      </c>
      <c r="V47" s="64" t="str">
        <f t="shared" si="65"/>
        <v>,</v>
      </c>
      <c r="W47" s="65" t="str">
        <f t="shared" si="66"/>
        <v/>
      </c>
      <c r="X47" s="64" t="str">
        <f t="shared" si="67"/>
        <v>,</v>
      </c>
      <c r="Y47" s="64">
        <f t="shared" si="68"/>
        <v>250</v>
      </c>
      <c r="Z47" s="56" t="str">
        <f t="shared" si="69"/>
        <v>)</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3:40" ht="24.5" thickTop="1" thickBot="1" x14ac:dyDescent="0.55000000000000004">
      <c r="C48" s="113" t="s">
        <v>1266</v>
      </c>
      <c r="D48" s="112" t="s">
        <v>1180</v>
      </c>
      <c r="E48" s="52" t="s">
        <v>1012</v>
      </c>
      <c r="F48" s="53" t="s">
        <v>1260</v>
      </c>
      <c r="G48" s="53"/>
      <c r="H48" s="52"/>
      <c r="I48" s="52"/>
      <c r="J48" s="54"/>
      <c r="K48" s="54"/>
      <c r="L48" s="55" t="str">
        <f t="shared" si="29"/>
        <v xml:space="preserve">            { line: "el rebaño que Él conduce., (Do#,m,14)(MI,,250)", sC: ""},</v>
      </c>
      <c r="M48" s="56" t="str">
        <f t="shared" si="57"/>
        <v>(</v>
      </c>
      <c r="N48" s="57" t="str">
        <f t="shared" si="58"/>
        <v>Do#</v>
      </c>
      <c r="O48" s="58" t="str">
        <f t="shared" si="59"/>
        <v>,</v>
      </c>
      <c r="P48" s="59" t="str">
        <f t="shared" si="60"/>
        <v>m</v>
      </c>
      <c r="Q48" s="60" t="str">
        <f t="shared" si="61"/>
        <v>,</v>
      </c>
      <c r="R48" s="61">
        <f t="shared" si="6"/>
        <v>14</v>
      </c>
      <c r="S48" s="56" t="str">
        <f t="shared" si="62"/>
        <v>)</v>
      </c>
      <c r="T48" s="62" t="str">
        <f t="shared" si="63"/>
        <v>(</v>
      </c>
      <c r="U48" s="63" t="str">
        <f t="shared" si="64"/>
        <v>MI</v>
      </c>
      <c r="V48" s="64" t="str">
        <f t="shared" si="65"/>
        <v>,</v>
      </c>
      <c r="W48" s="65" t="str">
        <f t="shared" si="66"/>
        <v/>
      </c>
      <c r="X48" s="64" t="str">
        <f t="shared" si="67"/>
        <v>,</v>
      </c>
      <c r="Y48" s="64">
        <f t="shared" si="68"/>
        <v>250</v>
      </c>
      <c r="Z48" s="56" t="str">
        <f t="shared" si="69"/>
        <v>)</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3:40" ht="24.5" thickTop="1" thickBot="1" x14ac:dyDescent="0.55000000000000004">
      <c r="C49" s="113" t="s">
        <v>1257</v>
      </c>
      <c r="D49" s="112" t="s">
        <v>1011</v>
      </c>
      <c r="E49" s="52"/>
      <c r="F49" s="53" t="s">
        <v>1094</v>
      </c>
      <c r="G49" s="53" t="s">
        <v>1012</v>
      </c>
      <c r="H49" s="52"/>
      <c r="I49" s="52"/>
      <c r="J49" s="54"/>
      <c r="K49" s="54"/>
      <c r="L49" s="55" t="str">
        <f t="shared" si="29"/>
        <v xml:space="preserve">            { line: "SI HOY ESCUCHÁIS SU VOZ..., (Mi,,20)(Fa#,m,250)", sC: ""},</v>
      </c>
      <c r="M49" s="56" t="str">
        <f t="shared" si="57"/>
        <v>(</v>
      </c>
      <c r="N49" s="57" t="str">
        <f t="shared" si="58"/>
        <v>Mi</v>
      </c>
      <c r="O49" s="58" t="str">
        <f t="shared" si="59"/>
        <v>,</v>
      </c>
      <c r="P49" s="59" t="str">
        <f t="shared" si="60"/>
        <v/>
      </c>
      <c r="Q49" s="60" t="str">
        <f t="shared" si="61"/>
        <v>,</v>
      </c>
      <c r="R49" s="61">
        <f t="shared" si="6"/>
        <v>20</v>
      </c>
      <c r="S49" s="56" t="str">
        <f t="shared" si="62"/>
        <v>)</v>
      </c>
      <c r="T49" s="62" t="str">
        <f t="shared" si="63"/>
        <v>(</v>
      </c>
      <c r="U49" s="63" t="str">
        <f t="shared" si="64"/>
        <v>Fa#</v>
      </c>
      <c r="V49" s="64" t="str">
        <f t="shared" si="65"/>
        <v>,</v>
      </c>
      <c r="W49" s="65" t="str">
        <f t="shared" si="66"/>
        <v>m</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3:40" ht="24.5" thickTop="1" thickBot="1" x14ac:dyDescent="0.55000000000000004">
      <c r="C50" s="113" t="s">
        <v>1252</v>
      </c>
      <c r="D50" s="112" t="s">
        <v>984</v>
      </c>
      <c r="E50" s="52">
        <v>7</v>
      </c>
      <c r="F50" s="53" t="s">
        <v>1011</v>
      </c>
      <c r="G50" s="53"/>
      <c r="H50" s="52"/>
      <c r="I50" s="52"/>
      <c r="J50" s="54"/>
      <c r="K50" s="54"/>
      <c r="L50" s="55" t="str">
        <f t="shared" si="29"/>
        <v xml:space="preserve">            { line: "NO ENDUREZCÁIS EL CORAZÓN., (Si,7,20)(Mi,,250)", sC: ""},</v>
      </c>
      <c r="M50" s="56" t="str">
        <f t="shared" si="57"/>
        <v>(</v>
      </c>
      <c r="N50" s="57" t="str">
        <f t="shared" si="58"/>
        <v>Si</v>
      </c>
      <c r="O50" s="58" t="str">
        <f t="shared" si="59"/>
        <v>,</v>
      </c>
      <c r="P50" s="59">
        <f t="shared" si="60"/>
        <v>7</v>
      </c>
      <c r="Q50" s="60" t="str">
        <f t="shared" si="61"/>
        <v>,</v>
      </c>
      <c r="R50" s="61">
        <f t="shared" si="6"/>
        <v>20</v>
      </c>
      <c r="S50" s="56" t="str">
        <f t="shared" si="62"/>
        <v>)</v>
      </c>
      <c r="T50" s="62" t="str">
        <f t="shared" si="63"/>
        <v>(</v>
      </c>
      <c r="U50" s="63" t="str">
        <f t="shared" si="64"/>
        <v>Mi</v>
      </c>
      <c r="V50" s="64" t="str">
        <f t="shared" si="65"/>
        <v>,</v>
      </c>
      <c r="W50" s="65" t="str">
        <f t="shared" si="66"/>
        <v/>
      </c>
      <c r="X50" s="64" t="str">
        <f t="shared" si="67"/>
        <v>,</v>
      </c>
      <c r="Y50" s="64">
        <f t="shared" si="68"/>
        <v>250</v>
      </c>
      <c r="Z50" s="56" t="str">
        <f t="shared" si="69"/>
        <v>)</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3:40" ht="24.5" thickTop="1" thickBot="1" x14ac:dyDescent="0.550000000000000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6"/>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3:40" ht="24.5" thickTop="1" thickBot="1" x14ac:dyDescent="0.550000000000000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6"/>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3:40" ht="24.5" thickTop="1" thickBot="1" x14ac:dyDescent="0.550000000000000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6"/>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3:40" ht="24.5" thickTop="1" thickBot="1" x14ac:dyDescent="0.55000000000000004">
      <c r="C54" s="113"/>
      <c r="D54" s="112"/>
      <c r="E54" s="52"/>
      <c r="F54" s="53"/>
      <c r="G54" s="53"/>
      <c r="H54" s="52"/>
      <c r="I54" s="52"/>
      <c r="J54" s="54"/>
      <c r="K54" s="54"/>
      <c r="L54" s="55" t="str">
        <f t="shared" ref="L54:L65" si="84">IF(C54="","",_xlfn.CONCAT("            { line: ","""",C54,", ",M54:AN54,""", sC: ","""",B54,"""},"))</f>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3:40" ht="24.5" thickTop="1" thickBot="1" x14ac:dyDescent="0.55000000000000004">
      <c r="C55" s="113"/>
      <c r="D55" s="112"/>
      <c r="E55" s="52"/>
      <c r="F55" s="53"/>
      <c r="G55" s="53"/>
      <c r="H55" s="52"/>
      <c r="I55" s="52"/>
      <c r="J55" s="54"/>
      <c r="K55" s="54"/>
      <c r="L55" s="55" t="str">
        <f t="shared" si="84"/>
        <v/>
      </c>
      <c r="M55" s="56" t="str">
        <f>IF(N55="","","(")</f>
        <v/>
      </c>
      <c r="N55" s="57" t="str">
        <f>IF(D55="","",D55)</f>
        <v/>
      </c>
      <c r="O55" s="58" t="str">
        <f>IF(N55="","",",")</f>
        <v/>
      </c>
      <c r="P55" s="59" t="str">
        <f>IF(E55="","",E55)</f>
        <v/>
      </c>
      <c r="Q55" s="60" t="str">
        <f>IF(N55="","",",")</f>
        <v/>
      </c>
      <c r="R55" s="61" t="str">
        <f t="shared" si="6"/>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4"/>
        <v/>
      </c>
      <c r="M56" s="56" t="str">
        <f>IF(N56="","","(")</f>
        <v/>
      </c>
      <c r="N56" s="57" t="str">
        <f>IF(D56="","",D56)</f>
        <v/>
      </c>
      <c r="O56" s="58" t="str">
        <f>IF(N56="","",",")</f>
        <v/>
      </c>
      <c r="P56" s="59" t="str">
        <f>IF(E56="","",E56)</f>
        <v/>
      </c>
      <c r="Q56" s="60" t="str">
        <f>IF(N56="","",",")</f>
        <v/>
      </c>
      <c r="R56" s="61" t="str">
        <f t="shared" si="6"/>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4"/>
        <v/>
      </c>
      <c r="M57" s="56" t="str">
        <f>IF(N57="","","(")</f>
        <v/>
      </c>
      <c r="N57" s="57" t="str">
        <f>IF(D57="","",D57)</f>
        <v/>
      </c>
      <c r="O57" s="58" t="str">
        <f>IF(N57="","",",")</f>
        <v/>
      </c>
      <c r="P57" s="59" t="str">
        <f>IF(E57="","",E57)</f>
        <v/>
      </c>
      <c r="Q57" s="60" t="str">
        <f>IF(N57="","",",")</f>
        <v/>
      </c>
      <c r="R57" s="61" t="str">
        <f t="shared" si="6"/>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4"/>
        <v/>
      </c>
      <c r="M58" s="56" t="str">
        <f>IF(N58="","","(")</f>
        <v/>
      </c>
      <c r="N58" s="57" t="str">
        <f>IF(D58="","",D58)</f>
        <v/>
      </c>
      <c r="O58" s="58" t="str">
        <f>IF(N58="","",",")</f>
        <v/>
      </c>
      <c r="P58" s="59" t="str">
        <f>IF(E58="","",E58)</f>
        <v/>
      </c>
      <c r="Q58" s="60" t="str">
        <f>IF(N58="","",",")</f>
        <v/>
      </c>
      <c r="R58" s="61" t="str">
        <f t="shared" si="6"/>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4"/>
        <v/>
      </c>
      <c r="M59" s="56" t="str">
        <f>IF(N59="","","(")</f>
        <v/>
      </c>
      <c r="N59" s="57" t="str">
        <f>IF(D59="","",D59)</f>
        <v/>
      </c>
      <c r="O59" s="58" t="str">
        <f>IF(N59="","",",")</f>
        <v/>
      </c>
      <c r="P59" s="59" t="str">
        <f>IF(E59="","",E59)</f>
        <v/>
      </c>
      <c r="Q59" s="60" t="str">
        <f>IF(N59="","",",")</f>
        <v/>
      </c>
      <c r="R59" s="61" t="str">
        <f t="shared" si="6"/>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4"/>
        <v/>
      </c>
      <c r="M60" s="56" t="str">
        <f t="shared" si="1"/>
        <v/>
      </c>
      <c r="N60" s="57" t="str">
        <f t="shared" si="2"/>
        <v/>
      </c>
      <c r="O60" s="58" t="str">
        <f t="shared" si="3"/>
        <v/>
      </c>
      <c r="P60" s="59" t="str">
        <f t="shared" si="4"/>
        <v/>
      </c>
      <c r="Q60" s="60" t="str">
        <f t="shared" si="5"/>
        <v/>
      </c>
      <c r="R60" s="61" t="str">
        <f t="shared" si="6"/>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4.5" thickTop="1" thickBot="1" x14ac:dyDescent="0.55000000000000004">
      <c r="C61" s="113"/>
      <c r="D61" s="112"/>
      <c r="E61" s="52"/>
      <c r="F61" s="53"/>
      <c r="G61" s="53"/>
      <c r="H61" s="52"/>
      <c r="I61" s="52"/>
      <c r="J61" s="54"/>
      <c r="K61" s="54"/>
      <c r="L61" s="55" t="str">
        <f t="shared" si="84"/>
        <v/>
      </c>
      <c r="M61" s="56" t="str">
        <f t="shared" si="1"/>
        <v/>
      </c>
      <c r="N61" s="57" t="str">
        <f t="shared" si="2"/>
        <v/>
      </c>
      <c r="O61" s="58" t="str">
        <f t="shared" si="3"/>
        <v/>
      </c>
      <c r="P61" s="59" t="str">
        <f t="shared" si="4"/>
        <v/>
      </c>
      <c r="Q61" s="60" t="str">
        <f t="shared" si="5"/>
        <v/>
      </c>
      <c r="R61" s="61" t="str">
        <f t="shared" si="6"/>
        <v/>
      </c>
      <c r="S61" s="56" t="str">
        <f t="shared" si="7"/>
        <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3:40" ht="24.5" thickTop="1" thickBot="1" x14ac:dyDescent="0.55000000000000004">
      <c r="C62" s="113"/>
      <c r="D62" s="112"/>
      <c r="E62" s="52"/>
      <c r="F62" s="53"/>
      <c r="G62" s="53"/>
      <c r="H62" s="52"/>
      <c r="I62" s="52"/>
      <c r="J62" s="54"/>
      <c r="K62" s="54"/>
      <c r="L62" s="55" t="str">
        <f t="shared" si="84"/>
        <v/>
      </c>
      <c r="M62" s="56" t="str">
        <f t="shared" si="1"/>
        <v/>
      </c>
      <c r="N62" s="57" t="str">
        <f t="shared" si="2"/>
        <v/>
      </c>
      <c r="O62" s="58" t="str">
        <f t="shared" si="3"/>
        <v/>
      </c>
      <c r="P62" s="59" t="str">
        <f t="shared" si="4"/>
        <v/>
      </c>
      <c r="Q62" s="60" t="str">
        <f t="shared" si="5"/>
        <v/>
      </c>
      <c r="R62" s="61" t="str">
        <f t="shared" si="6"/>
        <v/>
      </c>
      <c r="S62" s="56" t="str">
        <f t="shared" si="7"/>
        <v/>
      </c>
      <c r="T62" s="62" t="str">
        <f t="shared" si="8"/>
        <v/>
      </c>
      <c r="U62" s="63" t="str">
        <f t="shared" si="9"/>
        <v/>
      </c>
      <c r="V62" s="64" t="str">
        <f t="shared" si="10"/>
        <v/>
      </c>
      <c r="W62" s="65" t="str">
        <f t="shared" si="11"/>
        <v/>
      </c>
      <c r="X62" s="64" t="str">
        <f t="shared" si="12"/>
        <v/>
      </c>
      <c r="Y62" s="64" t="str">
        <f t="shared" si="13"/>
        <v/>
      </c>
      <c r="Z62" s="56" t="str">
        <f t="shared" si="14"/>
        <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3:40" ht="24.5" thickTop="1" thickBot="1" x14ac:dyDescent="0.55000000000000004">
      <c r="C63" s="113"/>
      <c r="D63" s="112"/>
      <c r="E63" s="52"/>
      <c r="F63" s="53"/>
      <c r="G63" s="53"/>
      <c r="H63" s="52"/>
      <c r="I63" s="52"/>
      <c r="J63" s="54"/>
      <c r="K63" s="54"/>
      <c r="L63" s="55" t="str">
        <f t="shared" si="84"/>
        <v/>
      </c>
      <c r="M63" s="56" t="str">
        <f t="shared" si="1"/>
        <v/>
      </c>
      <c r="N63" s="57" t="str">
        <f t="shared" si="2"/>
        <v/>
      </c>
      <c r="O63" s="58" t="str">
        <f t="shared" si="3"/>
        <v/>
      </c>
      <c r="P63" s="59" t="str">
        <f t="shared" si="4"/>
        <v/>
      </c>
      <c r="Q63" s="60" t="str">
        <f t="shared" si="5"/>
        <v/>
      </c>
      <c r="R63" s="61" t="str">
        <f t="shared" si="6"/>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3:40" ht="24.5" thickTop="1" thickBot="1" x14ac:dyDescent="0.55000000000000004">
      <c r="C64" s="113"/>
      <c r="D64" s="112"/>
      <c r="E64" s="52"/>
      <c r="F64" s="53"/>
      <c r="G64" s="53"/>
      <c r="H64" s="52"/>
      <c r="I64" s="52"/>
      <c r="J64" s="54"/>
      <c r="K64" s="54"/>
      <c r="L64" s="55" t="str">
        <f t="shared" si="84"/>
        <v/>
      </c>
      <c r="M64" s="56" t="str">
        <f t="shared" si="1"/>
        <v/>
      </c>
      <c r="N64" s="57" t="str">
        <f t="shared" si="2"/>
        <v/>
      </c>
      <c r="O64" s="58" t="str">
        <f t="shared" si="3"/>
        <v/>
      </c>
      <c r="P64" s="59" t="str">
        <f t="shared" si="4"/>
        <v/>
      </c>
      <c r="Q64" s="60" t="str">
        <f t="shared" si="5"/>
        <v/>
      </c>
      <c r="R64" s="61" t="str">
        <f t="shared" si="6"/>
        <v/>
      </c>
      <c r="S64" s="56" t="str">
        <f t="shared" si="7"/>
        <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4.5" thickTop="1" thickBot="1" x14ac:dyDescent="0.55000000000000004">
      <c r="C65" s="113"/>
      <c r="D65" s="112"/>
      <c r="E65" s="52"/>
      <c r="F65" s="71"/>
      <c r="G65" s="53"/>
      <c r="H65" s="52"/>
      <c r="I65" s="52"/>
      <c r="J65" s="72"/>
      <c r="K65" s="54"/>
      <c r="L65" s="55" t="str">
        <f t="shared" si="84"/>
        <v/>
      </c>
      <c r="M65" s="56" t="str">
        <f>IF(N65="","","(")</f>
        <v/>
      </c>
      <c r="N65" s="57" t="str">
        <f t="shared" si="2"/>
        <v/>
      </c>
      <c r="O65" s="58" t="str">
        <f>IF(N65="","",",")</f>
        <v/>
      </c>
      <c r="P65" s="59" t="str">
        <f t="shared" si="4"/>
        <v/>
      </c>
      <c r="Q65" s="60" t="str">
        <f>IF(N65="","",",")</f>
        <v/>
      </c>
      <c r="R65" s="61" t="str">
        <f t="shared" si="6"/>
        <v/>
      </c>
      <c r="S65" s="56" t="str">
        <f>IF(N65="","",")")</f>
        <v/>
      </c>
      <c r="T65" s="62" t="str">
        <f>IF(U65="","","(")</f>
        <v/>
      </c>
      <c r="U65" s="63" t="str">
        <f t="shared" si="9"/>
        <v/>
      </c>
      <c r="V65" s="64" t="str">
        <f>IF(U65="","",",")</f>
        <v/>
      </c>
      <c r="W65" s="65" t="str">
        <f t="shared" si="11"/>
        <v/>
      </c>
      <c r="X65" s="64" t="str">
        <f>IF(U65="","",",")</f>
        <v/>
      </c>
      <c r="Y65" s="64" t="str">
        <f>IF(U65="","",250)</f>
        <v/>
      </c>
      <c r="Z65" s="56" t="str">
        <f>IF(U65="","",")")</f>
        <v/>
      </c>
      <c r="AA65" s="66" t="str">
        <f>IF(AB65="","","(")</f>
        <v/>
      </c>
      <c r="AB65" s="57" t="str">
        <f t="shared" si="16"/>
        <v/>
      </c>
      <c r="AC65" s="67" t="str">
        <f>IF(AB65="","",",")</f>
        <v/>
      </c>
      <c r="AD65" s="59" t="str">
        <f>IF(I65="","",I65)</f>
        <v/>
      </c>
      <c r="AE65" s="68" t="str">
        <f>IF(AB65="","",",")</f>
        <v/>
      </c>
      <c r="AF65" s="61" t="str">
        <f>IF(AB65="","",350)</f>
        <v/>
      </c>
      <c r="AG65" s="61" t="str">
        <f>IF(AB65="","",")")</f>
        <v/>
      </c>
      <c r="AH65" s="69" t="str">
        <f>IF(AI65="","","(")</f>
        <v/>
      </c>
      <c r="AI65" s="70" t="str">
        <f t="shared" si="23"/>
        <v/>
      </c>
      <c r="AJ65" s="64" t="str">
        <f>IF(AI65="","",",")</f>
        <v/>
      </c>
      <c r="AK65" s="64" t="str">
        <f>IF(K65="","",K65)</f>
        <v/>
      </c>
      <c r="AL65" s="64" t="str">
        <f>IF(AI65="","",",")</f>
        <v/>
      </c>
      <c r="AM65" s="64" t="str">
        <f>IF(AI65="","",450)</f>
        <v/>
      </c>
      <c r="AN65" s="64" t="str">
        <f>IF(AI65="","",")")</f>
        <v/>
      </c>
    </row>
    <row r="66" spans="1:40" ht="36.5" thickTop="1" thickBot="1" x14ac:dyDescent="0.55000000000000004">
      <c r="A66" s="76"/>
      <c r="B66" s="76"/>
      <c r="C66" s="76" t="s">
        <v>1031</v>
      </c>
      <c r="D66" s="77"/>
      <c r="E66" s="77"/>
      <c r="F66" s="77"/>
      <c r="G66" s="77"/>
      <c r="H66" s="77"/>
      <c r="I66" s="77"/>
      <c r="J66" s="77"/>
      <c r="K66" s="77"/>
      <c r="L66" s="50" t="s">
        <v>994</v>
      </c>
      <c r="M66" s="104"/>
      <c r="N66" s="57"/>
      <c r="O66" s="105"/>
      <c r="P66" s="59"/>
      <c r="Q66" s="106"/>
      <c r="R66" s="61" t="str">
        <f t="shared" si="6"/>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outlineLevel="1" thickTop="1" thickBot="1" x14ac:dyDescent="0.55000000000000004">
      <c r="C67" s="113" t="s">
        <v>1267</v>
      </c>
      <c r="D67" s="112" t="s">
        <v>1180</v>
      </c>
      <c r="E67" s="52" t="s">
        <v>1012</v>
      </c>
      <c r="F67" s="53" t="s">
        <v>1209</v>
      </c>
      <c r="G67" s="53"/>
      <c r="H67" s="52"/>
      <c r="I67" s="52"/>
      <c r="J67" s="54"/>
      <c r="K67" s="54"/>
      <c r="L67" s="55" t="str">
        <f t="shared" ref="L67:L100" si="85">IF(C67="","",_xlfn.CONCAT("            { line: ","""",C67,", ",M67:AN67,""", sC: ","""",B67,"""},"))</f>
        <v xml:space="preserve">            { line: "¡Ojalá! ¡Ojalá escuchéis hoy su voz, (Do#,m,14)(Sol#,,250)", sC: ""},</v>
      </c>
      <c r="M67" s="56" t="str">
        <f t="shared" ref="M67:M102" si="86">IF(N67="","","(")</f>
        <v>(</v>
      </c>
      <c r="N67" s="57" t="str">
        <f t="shared" si="2"/>
        <v>Do#</v>
      </c>
      <c r="O67" s="58" t="str">
        <f t="shared" ref="O67:O102" si="87">IF(N67="","",",")</f>
        <v>,</v>
      </c>
      <c r="P67" s="59" t="str">
        <f t="shared" si="4"/>
        <v>m</v>
      </c>
      <c r="Q67" s="60" t="str">
        <f t="shared" ref="Q67:Q102" si="88">IF(N67="","",",")</f>
        <v>,</v>
      </c>
      <c r="R67" s="61">
        <f t="shared" si="6"/>
        <v>14</v>
      </c>
      <c r="S67" s="56" t="str">
        <f t="shared" ref="S67:S102" si="89">IF(N67="","",")")</f>
        <v>)</v>
      </c>
      <c r="T67" s="62" t="str">
        <f t="shared" ref="T67:T102" si="90">IF(U67="","","(")</f>
        <v>(</v>
      </c>
      <c r="U67" s="63" t="str">
        <f t="shared" si="9"/>
        <v>Sol#</v>
      </c>
      <c r="V67" s="64" t="str">
        <f t="shared" ref="V67:V102" si="91">IF(U67="","",",")</f>
        <v>,</v>
      </c>
      <c r="W67" s="65" t="str">
        <f t="shared" si="11"/>
        <v/>
      </c>
      <c r="X67" s="64" t="str">
        <f t="shared" ref="X67:X102" si="92">IF(U67="","",",")</f>
        <v>,</v>
      </c>
      <c r="Y67" s="64">
        <f t="shared" ref="Y67:Y102" si="93">IF(U67="","",250)</f>
        <v>250</v>
      </c>
      <c r="Z67" s="56" t="str">
        <f t="shared" ref="Z67:Z102" si="94">IF(U67="","",")")</f>
        <v>)</v>
      </c>
      <c r="AA67" s="66" t="str">
        <f t="shared" ref="AA67:AA102" si="95">IF(AB67="","","(")</f>
        <v/>
      </c>
      <c r="AB67" s="57" t="str">
        <f t="shared" si="16"/>
        <v/>
      </c>
      <c r="AC67" s="67" t="str">
        <f t="shared" ref="AC67:AC102" si="96">IF(AB67="","",",")</f>
        <v/>
      </c>
      <c r="AD67" s="59" t="str">
        <f t="shared" ref="AD67:AD102" si="97">IF(I67="","",I67)</f>
        <v/>
      </c>
      <c r="AE67" s="68" t="str">
        <f t="shared" ref="AE67:AE102" si="98">IF(AB67="","",",")</f>
        <v/>
      </c>
      <c r="AF67" s="61" t="str">
        <f t="shared" ref="AF67:AF102" si="99">IF(AB67="","",350)</f>
        <v/>
      </c>
      <c r="AG67" s="61" t="str">
        <f t="shared" ref="AG67:AG102" si="100">IF(AB67="","",")")</f>
        <v/>
      </c>
      <c r="AH67" s="69" t="str">
        <f t="shared" ref="AH67:AH102" si="101">IF(AI67="","","(")</f>
        <v/>
      </c>
      <c r="AI67" s="70" t="str">
        <f t="shared" si="23"/>
        <v/>
      </c>
      <c r="AJ67" s="64" t="str">
        <f t="shared" ref="AJ67:AJ102" si="102">IF(AI67="","",",")</f>
        <v/>
      </c>
      <c r="AK67" s="64" t="str">
        <f t="shared" ref="AK67:AK102" si="103">IF(K67="","",K67)</f>
        <v/>
      </c>
      <c r="AL67" s="64" t="str">
        <f t="shared" ref="AL67:AL102" si="104">IF(AI67="","",",")</f>
        <v/>
      </c>
      <c r="AM67" s="64" t="str">
        <f t="shared" ref="AM67:AM102" si="105">IF(AI67="","",450)</f>
        <v/>
      </c>
      <c r="AN67" s="64" t="str">
        <f t="shared" ref="AN67:AN102" si="106">IF(AI67="","",")")</f>
        <v/>
      </c>
    </row>
    <row r="68" spans="1:40" ht="24.5" outlineLevel="1" thickTop="1" thickBot="1" x14ac:dyDescent="0.55000000000000004">
      <c r="C68" s="113" t="s">
        <v>1268</v>
      </c>
      <c r="D68" s="112" t="s">
        <v>1180</v>
      </c>
      <c r="E68" s="52" t="s">
        <v>1012</v>
      </c>
      <c r="F68" s="53"/>
      <c r="G68" s="53"/>
      <c r="H68" s="52"/>
      <c r="I68" s="52"/>
      <c r="J68" s="54"/>
      <c r="K68" s="54"/>
      <c r="L68" s="55" t="str">
        <f t="shared" si="85"/>
        <v xml:space="preserve">            { line: "y no endurezcáis el corazón!, (Do#,m,14)", sC: ""},</v>
      </c>
      <c r="M68" s="56" t="str">
        <f t="shared" si="86"/>
        <v>(</v>
      </c>
      <c r="N68" s="57" t="str">
        <f t="shared" si="2"/>
        <v>Do#</v>
      </c>
      <c r="O68" s="58" t="str">
        <f t="shared" si="87"/>
        <v>,</v>
      </c>
      <c r="P68" s="59" t="str">
        <f t="shared" si="4"/>
        <v>m</v>
      </c>
      <c r="Q68" s="60" t="str">
        <f t="shared" si="88"/>
        <v>,</v>
      </c>
      <c r="R68" s="61">
        <f t="shared" si="6"/>
        <v>14</v>
      </c>
      <c r="S68" s="56" t="str">
        <f t="shared" si="89"/>
        <v>)</v>
      </c>
      <c r="T68" s="62" t="str">
        <f t="shared" si="90"/>
        <v/>
      </c>
      <c r="U68" s="63" t="str">
        <f t="shared" si="9"/>
        <v/>
      </c>
      <c r="V68" s="64" t="str">
        <f t="shared" si="91"/>
        <v/>
      </c>
      <c r="W68" s="65" t="str">
        <f t="shared" si="11"/>
        <v/>
      </c>
      <c r="X68" s="64" t="str">
        <f t="shared" si="92"/>
        <v/>
      </c>
      <c r="Y68" s="64" t="str">
        <f t="shared" si="93"/>
        <v/>
      </c>
      <c r="Z68" s="56" t="str">
        <f t="shared" si="94"/>
        <v/>
      </c>
      <c r="AA68" s="66" t="str">
        <f t="shared" si="95"/>
        <v/>
      </c>
      <c r="AB68" s="57" t="str">
        <f t="shared" si="16"/>
        <v/>
      </c>
      <c r="AC68" s="67" t="str">
        <f t="shared" si="96"/>
        <v/>
      </c>
      <c r="AD68" s="59" t="str">
        <f t="shared" si="97"/>
        <v/>
      </c>
      <c r="AE68" s="68" t="str">
        <f t="shared" si="98"/>
        <v/>
      </c>
      <c r="AF68" s="61" t="str">
        <f t="shared" si="99"/>
        <v/>
      </c>
      <c r="AG68" s="61" t="str">
        <f t="shared" si="100"/>
        <v/>
      </c>
      <c r="AH68" s="69" t="str">
        <f t="shared" si="101"/>
        <v/>
      </c>
      <c r="AI68" s="70" t="str">
        <f t="shared" si="23"/>
        <v/>
      </c>
      <c r="AJ68" s="64" t="str">
        <f t="shared" si="102"/>
        <v/>
      </c>
      <c r="AK68" s="64" t="str">
        <f t="shared" si="103"/>
        <v/>
      </c>
      <c r="AL68" s="64" t="str">
        <f t="shared" si="104"/>
        <v/>
      </c>
      <c r="AM68" s="64" t="str">
        <f t="shared" si="105"/>
        <v/>
      </c>
      <c r="AN68" s="64" t="str">
        <f t="shared" si="106"/>
        <v/>
      </c>
    </row>
    <row r="69" spans="1:40" ht="24.5" outlineLevel="1" thickTop="1" thickBot="1" x14ac:dyDescent="0.55000000000000004">
      <c r="C69" s="113" t="s">
        <v>1269</v>
      </c>
      <c r="D69" s="112" t="s">
        <v>1094</v>
      </c>
      <c r="E69" s="52" t="s">
        <v>1012</v>
      </c>
      <c r="F69" s="53"/>
      <c r="G69" s="53"/>
      <c r="H69" s="52"/>
      <c r="I69" s="52"/>
      <c r="J69" s="54"/>
      <c r="K69" s="54"/>
      <c r="L69" s="55" t="str">
        <f t="shared" si="85"/>
        <v xml:space="preserve">            { line: "Como en Meribá,, (Fa#,m,15)", sC: ""},</v>
      </c>
      <c r="M69" s="56" t="str">
        <f t="shared" si="86"/>
        <v>(</v>
      </c>
      <c r="N69" s="57" t="str">
        <f t="shared" si="2"/>
        <v>Fa#</v>
      </c>
      <c r="O69" s="58" t="str">
        <f t="shared" si="87"/>
        <v>,</v>
      </c>
      <c r="P69" s="59" t="str">
        <f t="shared" si="4"/>
        <v>m</v>
      </c>
      <c r="Q69" s="60" t="str">
        <f t="shared" si="88"/>
        <v>,</v>
      </c>
      <c r="R69" s="61">
        <f t="shared" si="6"/>
        <v>15</v>
      </c>
      <c r="S69" s="56" t="str">
        <f t="shared" si="89"/>
        <v>)</v>
      </c>
      <c r="T69" s="62" t="str">
        <f t="shared" si="90"/>
        <v/>
      </c>
      <c r="U69" s="63" t="str">
        <f t="shared" si="9"/>
        <v/>
      </c>
      <c r="V69" s="64" t="str">
        <f t="shared" si="91"/>
        <v/>
      </c>
      <c r="W69" s="65" t="str">
        <f t="shared" si="11"/>
        <v/>
      </c>
      <c r="X69" s="64" t="str">
        <f t="shared" si="92"/>
        <v/>
      </c>
      <c r="Y69" s="64" t="str">
        <f t="shared" si="93"/>
        <v/>
      </c>
      <c r="Z69" s="56" t="str">
        <f t="shared" si="94"/>
        <v/>
      </c>
      <c r="AA69" s="66" t="str">
        <f t="shared" si="95"/>
        <v/>
      </c>
      <c r="AB69" s="57" t="str">
        <f t="shared" si="16"/>
        <v/>
      </c>
      <c r="AC69" s="67" t="str">
        <f t="shared" si="96"/>
        <v/>
      </c>
      <c r="AD69" s="59" t="str">
        <f t="shared" si="97"/>
        <v/>
      </c>
      <c r="AE69" s="68" t="str">
        <f t="shared" si="98"/>
        <v/>
      </c>
      <c r="AF69" s="61" t="str">
        <f t="shared" si="99"/>
        <v/>
      </c>
      <c r="AG69" s="61" t="str">
        <f t="shared" si="100"/>
        <v/>
      </c>
      <c r="AH69" s="69" t="str">
        <f t="shared" si="101"/>
        <v/>
      </c>
      <c r="AI69" s="70" t="str">
        <f t="shared" si="23"/>
        <v/>
      </c>
      <c r="AJ69" s="64" t="str">
        <f t="shared" si="102"/>
        <v/>
      </c>
      <c r="AK69" s="64" t="str">
        <f t="shared" si="103"/>
        <v/>
      </c>
      <c r="AL69" s="64" t="str">
        <f t="shared" si="104"/>
        <v/>
      </c>
      <c r="AM69" s="64" t="str">
        <f t="shared" si="105"/>
        <v/>
      </c>
      <c r="AN69" s="64" t="str">
        <f t="shared" si="106"/>
        <v/>
      </c>
    </row>
    <row r="70" spans="1:40" ht="24.5" outlineLevel="1" thickTop="1" thickBot="1" x14ac:dyDescent="0.55000000000000004">
      <c r="C70" s="113" t="s">
        <v>1270</v>
      </c>
      <c r="D70" s="112" t="s">
        <v>984</v>
      </c>
      <c r="E70" s="52">
        <v>7</v>
      </c>
      <c r="F70" s="53" t="s">
        <v>1011</v>
      </c>
      <c r="G70" s="53"/>
      <c r="H70" s="52"/>
      <c r="I70" s="52"/>
      <c r="J70" s="54"/>
      <c r="K70" s="54"/>
      <c r="L70" s="55" t="str">
        <f t="shared" si="85"/>
        <v xml:space="preserve">            { line: "como el día de Masá en el desierto,, (Si,7,20)(Mi,,250)", sC: ""},</v>
      </c>
      <c r="M70" s="56" t="str">
        <f t="shared" si="86"/>
        <v>(</v>
      </c>
      <c r="N70" s="57" t="str">
        <f t="shared" si="2"/>
        <v>Si</v>
      </c>
      <c r="O70" s="58" t="str">
        <f t="shared" si="87"/>
        <v>,</v>
      </c>
      <c r="P70" s="59">
        <f t="shared" si="4"/>
        <v>7</v>
      </c>
      <c r="Q70" s="60" t="str">
        <f t="shared" si="88"/>
        <v>,</v>
      </c>
      <c r="R70" s="61">
        <f t="shared" si="6"/>
        <v>20</v>
      </c>
      <c r="S70" s="56" t="str">
        <f t="shared" si="89"/>
        <v>)</v>
      </c>
      <c r="T70" s="62" t="str">
        <f t="shared" si="90"/>
        <v>(</v>
      </c>
      <c r="U70" s="63" t="str">
        <f t="shared" si="9"/>
        <v>Mi</v>
      </c>
      <c r="V70" s="64" t="str">
        <f t="shared" si="91"/>
        <v>,</v>
      </c>
      <c r="W70" s="65" t="str">
        <f t="shared" si="11"/>
        <v/>
      </c>
      <c r="X70" s="64" t="str">
        <f t="shared" si="92"/>
        <v>,</v>
      </c>
      <c r="Y70" s="64">
        <f t="shared" si="93"/>
        <v>250</v>
      </c>
      <c r="Z70" s="56" t="str">
        <f t="shared" si="94"/>
        <v>)</v>
      </c>
      <c r="AA70" s="66" t="str">
        <f t="shared" si="95"/>
        <v/>
      </c>
      <c r="AB70" s="57" t="str">
        <f t="shared" si="16"/>
        <v/>
      </c>
      <c r="AC70" s="67" t="str">
        <f t="shared" si="96"/>
        <v/>
      </c>
      <c r="AD70" s="59" t="str">
        <f t="shared" si="97"/>
        <v/>
      </c>
      <c r="AE70" s="68" t="str">
        <f t="shared" si="98"/>
        <v/>
      </c>
      <c r="AF70" s="61" t="str">
        <f t="shared" si="99"/>
        <v/>
      </c>
      <c r="AG70" s="61" t="str">
        <f t="shared" si="100"/>
        <v/>
      </c>
      <c r="AH70" s="69" t="str">
        <f t="shared" si="101"/>
        <v/>
      </c>
      <c r="AI70" s="70" t="str">
        <f t="shared" si="23"/>
        <v/>
      </c>
      <c r="AJ70" s="64" t="str">
        <f t="shared" si="102"/>
        <v/>
      </c>
      <c r="AK70" s="64" t="str">
        <f t="shared" si="103"/>
        <v/>
      </c>
      <c r="AL70" s="64" t="str">
        <f t="shared" si="104"/>
        <v/>
      </c>
      <c r="AM70" s="64" t="str">
        <f t="shared" si="105"/>
        <v/>
      </c>
      <c r="AN70" s="64" t="str">
        <f t="shared" si="106"/>
        <v/>
      </c>
    </row>
    <row r="71" spans="1:40" ht="24.5" outlineLevel="1" thickTop="1" thickBot="1" x14ac:dyDescent="0.55000000000000004">
      <c r="C71" s="113" t="s">
        <v>1271</v>
      </c>
      <c r="D71" s="112" t="s">
        <v>1180</v>
      </c>
      <c r="E71" s="52" t="s">
        <v>1012</v>
      </c>
      <c r="F71" s="53" t="s">
        <v>1209</v>
      </c>
      <c r="G71" s="53"/>
      <c r="H71" s="52"/>
      <c r="I71" s="52"/>
      <c r="J71" s="54"/>
      <c r="K71" s="54"/>
      <c r="L71" s="78" t="str">
        <f t="shared" si="85"/>
        <v xml:space="preserve">            { line: "donde vuestros padres dudaron de mí,, (Do#,m,14)(Sol#,,250)", sC: ""},</v>
      </c>
      <c r="M71" s="56" t="str">
        <f t="shared" si="86"/>
        <v>(</v>
      </c>
      <c r="N71" s="57" t="str">
        <f t="shared" si="2"/>
        <v>Do#</v>
      </c>
      <c r="O71" s="58" t="str">
        <f t="shared" si="87"/>
        <v>,</v>
      </c>
      <c r="P71" s="59" t="str">
        <f t="shared" si="4"/>
        <v>m</v>
      </c>
      <c r="Q71" s="60" t="str">
        <f t="shared" si="88"/>
        <v>,</v>
      </c>
      <c r="R71" s="61">
        <f t="shared" si="6"/>
        <v>14</v>
      </c>
      <c r="S71" s="56" t="str">
        <f t="shared" si="89"/>
        <v>)</v>
      </c>
      <c r="T71" s="62" t="str">
        <f t="shared" si="90"/>
        <v>(</v>
      </c>
      <c r="U71" s="63" t="str">
        <f t="shared" si="9"/>
        <v>Sol#</v>
      </c>
      <c r="V71" s="64" t="str">
        <f t="shared" si="91"/>
        <v>,</v>
      </c>
      <c r="W71" s="65" t="str">
        <f t="shared" si="11"/>
        <v/>
      </c>
      <c r="X71" s="64" t="str">
        <f t="shared" si="92"/>
        <v>,</v>
      </c>
      <c r="Y71" s="64">
        <f t="shared" si="93"/>
        <v>250</v>
      </c>
      <c r="Z71" s="56" t="str">
        <f t="shared" si="94"/>
        <v>)</v>
      </c>
      <c r="AA71" s="66" t="str">
        <f t="shared" si="95"/>
        <v/>
      </c>
      <c r="AB71" s="57" t="str">
        <f t="shared" si="16"/>
        <v/>
      </c>
      <c r="AC71" s="67" t="str">
        <f t="shared" si="96"/>
        <v/>
      </c>
      <c r="AD71" s="59" t="str">
        <f t="shared" si="97"/>
        <v/>
      </c>
      <c r="AE71" s="68" t="str">
        <f t="shared" si="98"/>
        <v/>
      </c>
      <c r="AF71" s="61" t="str">
        <f t="shared" si="99"/>
        <v/>
      </c>
      <c r="AG71" s="61" t="str">
        <f t="shared" si="100"/>
        <v/>
      </c>
      <c r="AH71" s="69" t="str">
        <f t="shared" si="101"/>
        <v/>
      </c>
      <c r="AI71" s="70" t="str">
        <f t="shared" si="23"/>
        <v/>
      </c>
      <c r="AJ71" s="64" t="str">
        <f t="shared" si="102"/>
        <v/>
      </c>
      <c r="AK71" s="64" t="str">
        <f t="shared" si="103"/>
        <v/>
      </c>
      <c r="AL71" s="64" t="str">
        <f t="shared" si="104"/>
        <v/>
      </c>
      <c r="AM71" s="64" t="str">
        <f t="shared" si="105"/>
        <v/>
      </c>
      <c r="AN71" s="64" t="str">
        <f t="shared" si="106"/>
        <v/>
      </c>
    </row>
    <row r="72" spans="1:40" ht="24.5" outlineLevel="1" thickTop="1" thickBot="1" x14ac:dyDescent="0.55000000000000004">
      <c r="C72" s="113" t="s">
        <v>1272</v>
      </c>
      <c r="D72" s="112"/>
      <c r="E72" s="52"/>
      <c r="F72" s="53"/>
      <c r="G72" s="53"/>
      <c r="H72" s="52"/>
      <c r="I72" s="52"/>
      <c r="J72" s="54"/>
      <c r="K72" s="54"/>
      <c r="L72" s="78" t="str">
        <f t="shared" si="85"/>
        <v xml:space="preserve">            { line: "aunque habían visto mis obras, ", sC: ""},</v>
      </c>
      <c r="M72" s="56" t="str">
        <f t="shared" si="86"/>
        <v/>
      </c>
      <c r="N72" s="57" t="str">
        <f t="shared" si="2"/>
        <v/>
      </c>
      <c r="O72" s="58" t="str">
        <f t="shared" si="87"/>
        <v/>
      </c>
      <c r="P72" s="59" t="str">
        <f t="shared" si="4"/>
        <v/>
      </c>
      <c r="Q72" s="60" t="str">
        <f t="shared" si="88"/>
        <v/>
      </c>
      <c r="R72" s="61" t="str">
        <f t="shared" si="6"/>
        <v/>
      </c>
      <c r="S72" s="56" t="str">
        <f t="shared" si="89"/>
        <v/>
      </c>
      <c r="T72" s="62" t="str">
        <f t="shared" si="90"/>
        <v/>
      </c>
      <c r="U72" s="63" t="str">
        <f t="shared" si="9"/>
        <v/>
      </c>
      <c r="V72" s="64" t="str">
        <f t="shared" si="91"/>
        <v/>
      </c>
      <c r="W72" s="65" t="str">
        <f t="shared" si="11"/>
        <v/>
      </c>
      <c r="X72" s="64" t="str">
        <f t="shared" si="92"/>
        <v/>
      </c>
      <c r="Y72" s="64" t="str">
        <f t="shared" si="93"/>
        <v/>
      </c>
      <c r="Z72" s="56" t="str">
        <f t="shared" si="94"/>
        <v/>
      </c>
      <c r="AA72" s="66" t="str">
        <f t="shared" si="95"/>
        <v/>
      </c>
      <c r="AB72" s="57" t="str">
        <f t="shared" si="16"/>
        <v/>
      </c>
      <c r="AC72" s="67" t="str">
        <f t="shared" si="96"/>
        <v/>
      </c>
      <c r="AD72" s="59" t="str">
        <f t="shared" si="97"/>
        <v/>
      </c>
      <c r="AE72" s="68" t="str">
        <f t="shared" si="98"/>
        <v/>
      </c>
      <c r="AF72" s="61" t="str">
        <f t="shared" si="99"/>
        <v/>
      </c>
      <c r="AG72" s="61" t="str">
        <f t="shared" si="100"/>
        <v/>
      </c>
      <c r="AH72" s="69" t="str">
        <f t="shared" si="101"/>
        <v/>
      </c>
      <c r="AI72" s="70" t="str">
        <f t="shared" si="23"/>
        <v/>
      </c>
      <c r="AJ72" s="64" t="str">
        <f t="shared" si="102"/>
        <v/>
      </c>
      <c r="AK72" s="64" t="str">
        <f t="shared" si="103"/>
        <v/>
      </c>
      <c r="AL72" s="64" t="str">
        <f t="shared" si="104"/>
        <v/>
      </c>
      <c r="AM72" s="64" t="str">
        <f t="shared" si="105"/>
        <v/>
      </c>
      <c r="AN72" s="64" t="str">
        <f t="shared" si="106"/>
        <v/>
      </c>
    </row>
    <row r="73" spans="1:40" ht="24.5" outlineLevel="1" thickTop="1" thickBot="1" x14ac:dyDescent="0.55000000000000004">
      <c r="C73" s="113" t="s">
        <v>1273</v>
      </c>
      <c r="D73" s="112" t="s">
        <v>1180</v>
      </c>
      <c r="E73" s="52" t="s">
        <v>1012</v>
      </c>
      <c r="F73" s="53"/>
      <c r="G73" s="53"/>
      <c r="H73" s="52"/>
      <c r="I73" s="52"/>
      <c r="J73" s="54"/>
      <c r="K73" s="54"/>
      <c r="L73" s="78" t="str">
        <f t="shared" si="85"/>
        <v xml:space="preserve">            { line: "me obligaron a hacer su voluntad., (Do#,m,14)", sC: ""},</v>
      </c>
      <c r="M73" s="56" t="str">
        <f t="shared" si="86"/>
        <v>(</v>
      </c>
      <c r="N73" s="57" t="str">
        <f t="shared" si="2"/>
        <v>Do#</v>
      </c>
      <c r="O73" s="58" t="str">
        <f t="shared" si="87"/>
        <v>,</v>
      </c>
      <c r="P73" s="59" t="str">
        <f t="shared" si="4"/>
        <v>m</v>
      </c>
      <c r="Q73" s="60" t="str">
        <f t="shared" si="88"/>
        <v>,</v>
      </c>
      <c r="R73" s="61">
        <f t="shared" si="6"/>
        <v>14</v>
      </c>
      <c r="S73" s="56" t="str">
        <f t="shared" si="89"/>
        <v>)</v>
      </c>
      <c r="T73" s="62" t="str">
        <f t="shared" si="90"/>
        <v/>
      </c>
      <c r="U73" s="63" t="str">
        <f t="shared" si="9"/>
        <v/>
      </c>
      <c r="V73" s="64" t="str">
        <f t="shared" si="91"/>
        <v/>
      </c>
      <c r="W73" s="65" t="str">
        <f t="shared" si="11"/>
        <v/>
      </c>
      <c r="X73" s="64" t="str">
        <f t="shared" si="92"/>
        <v/>
      </c>
      <c r="Y73" s="64" t="str">
        <f t="shared" si="93"/>
        <v/>
      </c>
      <c r="Z73" s="56" t="str">
        <f t="shared" si="94"/>
        <v/>
      </c>
      <c r="AA73" s="66" t="str">
        <f t="shared" si="95"/>
        <v/>
      </c>
      <c r="AB73" s="57" t="str">
        <f t="shared" si="16"/>
        <v/>
      </c>
      <c r="AC73" s="67" t="str">
        <f t="shared" si="96"/>
        <v/>
      </c>
      <c r="AD73" s="59" t="str">
        <f t="shared" si="97"/>
        <v/>
      </c>
      <c r="AE73" s="68" t="str">
        <f t="shared" si="98"/>
        <v/>
      </c>
      <c r="AF73" s="61" t="str">
        <f t="shared" si="99"/>
        <v/>
      </c>
      <c r="AG73" s="61" t="str">
        <f t="shared" si="100"/>
        <v/>
      </c>
      <c r="AH73" s="69" t="str">
        <f t="shared" si="101"/>
        <v/>
      </c>
      <c r="AI73" s="70" t="str">
        <f t="shared" si="23"/>
        <v/>
      </c>
      <c r="AJ73" s="64" t="str">
        <f t="shared" si="102"/>
        <v/>
      </c>
      <c r="AK73" s="64" t="str">
        <f t="shared" si="103"/>
        <v/>
      </c>
      <c r="AL73" s="64" t="str">
        <f t="shared" si="104"/>
        <v/>
      </c>
      <c r="AM73" s="64" t="str">
        <f t="shared" si="105"/>
        <v/>
      </c>
      <c r="AN73" s="64" t="str">
        <f t="shared" si="106"/>
        <v/>
      </c>
    </row>
    <row r="74" spans="1:40" ht="24.5" outlineLevel="1" thickTop="1" thickBot="1" x14ac:dyDescent="0.55000000000000004">
      <c r="C74" s="113" t="s">
        <v>1274</v>
      </c>
      <c r="D74" s="112" t="s">
        <v>1094</v>
      </c>
      <c r="E74" s="52" t="s">
        <v>1012</v>
      </c>
      <c r="F74" s="53"/>
      <c r="G74" s="53"/>
      <c r="H74" s="52"/>
      <c r="I74" s="52"/>
      <c r="J74" s="54"/>
      <c r="K74" s="54"/>
      <c r="L74" s="55" t="str">
        <f t="shared" si="85"/>
        <v xml:space="preserve">            { line: "Durante cuarenta años, (Fa#,m,15)", sC: ""},</v>
      </c>
      <c r="M74" s="56" t="str">
        <f t="shared" si="86"/>
        <v>(</v>
      </c>
      <c r="N74" s="57" t="str">
        <f t="shared" si="2"/>
        <v>Fa#</v>
      </c>
      <c r="O74" s="58" t="str">
        <f t="shared" si="87"/>
        <v>,</v>
      </c>
      <c r="P74" s="59" t="str">
        <f t="shared" si="4"/>
        <v>m</v>
      </c>
      <c r="Q74" s="60" t="str">
        <f t="shared" si="88"/>
        <v>,</v>
      </c>
      <c r="R74" s="61">
        <f t="shared" si="6"/>
        <v>15</v>
      </c>
      <c r="S74" s="56" t="str">
        <f t="shared" si="89"/>
        <v>)</v>
      </c>
      <c r="T74" s="62" t="str">
        <f t="shared" si="90"/>
        <v/>
      </c>
      <c r="U74" s="63" t="str">
        <f t="shared" si="9"/>
        <v/>
      </c>
      <c r="V74" s="64" t="str">
        <f t="shared" si="91"/>
        <v/>
      </c>
      <c r="W74" s="65" t="str">
        <f t="shared" si="11"/>
        <v/>
      </c>
      <c r="X74" s="64" t="str">
        <f t="shared" si="92"/>
        <v/>
      </c>
      <c r="Y74" s="64" t="str">
        <f t="shared" si="93"/>
        <v/>
      </c>
      <c r="Z74" s="56" t="str">
        <f t="shared" si="94"/>
        <v/>
      </c>
      <c r="AA74" s="66" t="str">
        <f t="shared" si="95"/>
        <v/>
      </c>
      <c r="AB74" s="57" t="str">
        <f t="shared" si="16"/>
        <v/>
      </c>
      <c r="AC74" s="67" t="str">
        <f t="shared" si="96"/>
        <v/>
      </c>
      <c r="AD74" s="59" t="str">
        <f t="shared" si="97"/>
        <v/>
      </c>
      <c r="AE74" s="68" t="str">
        <f t="shared" si="98"/>
        <v/>
      </c>
      <c r="AF74" s="61" t="str">
        <f t="shared" si="99"/>
        <v/>
      </c>
      <c r="AG74" s="61" t="str">
        <f t="shared" si="100"/>
        <v/>
      </c>
      <c r="AH74" s="69" t="str">
        <f t="shared" si="101"/>
        <v/>
      </c>
      <c r="AI74" s="70" t="str">
        <f t="shared" si="23"/>
        <v/>
      </c>
      <c r="AJ74" s="64" t="str">
        <f t="shared" si="102"/>
        <v/>
      </c>
      <c r="AK74" s="64" t="str">
        <f t="shared" si="103"/>
        <v/>
      </c>
      <c r="AL74" s="64" t="str">
        <f t="shared" si="104"/>
        <v/>
      </c>
      <c r="AM74" s="64" t="str">
        <f t="shared" si="105"/>
        <v/>
      </c>
      <c r="AN74" s="64" t="str">
        <f t="shared" si="106"/>
        <v/>
      </c>
    </row>
    <row r="75" spans="1:40" ht="24.5" outlineLevel="1" thickTop="1" thickBot="1" x14ac:dyDescent="0.55000000000000004">
      <c r="C75" s="113" t="s">
        <v>1275</v>
      </c>
      <c r="D75" s="112" t="s">
        <v>984</v>
      </c>
      <c r="E75" s="52">
        <v>7</v>
      </c>
      <c r="F75" s="53" t="s">
        <v>1011</v>
      </c>
      <c r="G75" s="53"/>
      <c r="H75" s="52"/>
      <c r="I75" s="52"/>
      <c r="J75" s="54"/>
      <c r="K75" s="54"/>
      <c r="L75" s="55" t="str">
        <f t="shared" si="85"/>
        <v xml:space="preserve">            { line: "me disgustó aquella generación., (Si,7,20)(Mi,,250)", sC: ""},</v>
      </c>
      <c r="M75" s="56" t="str">
        <f t="shared" si="86"/>
        <v>(</v>
      </c>
      <c r="N75" s="57" t="str">
        <f t="shared" si="2"/>
        <v>Si</v>
      </c>
      <c r="O75" s="58" t="str">
        <f t="shared" si="87"/>
        <v>,</v>
      </c>
      <c r="P75" s="59">
        <f t="shared" si="4"/>
        <v>7</v>
      </c>
      <c r="Q75" s="60" t="str">
        <f t="shared" si="88"/>
        <v>,</v>
      </c>
      <c r="R75" s="61">
        <f t="shared" si="6"/>
        <v>20</v>
      </c>
      <c r="S75" s="56" t="str">
        <f t="shared" si="89"/>
        <v>)</v>
      </c>
      <c r="T75" s="62" t="str">
        <f t="shared" si="90"/>
        <v>(</v>
      </c>
      <c r="U75" s="63" t="str">
        <f t="shared" si="9"/>
        <v>Mi</v>
      </c>
      <c r="V75" s="64" t="str">
        <f t="shared" si="91"/>
        <v>,</v>
      </c>
      <c r="W75" s="65" t="str">
        <f t="shared" si="11"/>
        <v/>
      </c>
      <c r="X75" s="64" t="str">
        <f t="shared" si="92"/>
        <v>,</v>
      </c>
      <c r="Y75" s="64">
        <f t="shared" si="93"/>
        <v>250</v>
      </c>
      <c r="Z75" s="56" t="str">
        <f t="shared" si="94"/>
        <v>)</v>
      </c>
      <c r="AA75" s="66" t="str">
        <f t="shared" si="95"/>
        <v/>
      </c>
      <c r="AB75" s="57" t="str">
        <f t="shared" si="16"/>
        <v/>
      </c>
      <c r="AC75" s="67" t="str">
        <f t="shared" si="96"/>
        <v/>
      </c>
      <c r="AD75" s="59" t="str">
        <f t="shared" si="97"/>
        <v/>
      </c>
      <c r="AE75" s="68" t="str">
        <f t="shared" si="98"/>
        <v/>
      </c>
      <c r="AF75" s="61" t="str">
        <f t="shared" si="99"/>
        <v/>
      </c>
      <c r="AG75" s="61" t="str">
        <f t="shared" si="100"/>
        <v/>
      </c>
      <c r="AH75" s="69" t="str">
        <f t="shared" si="101"/>
        <v/>
      </c>
      <c r="AI75" s="70" t="str">
        <f t="shared" si="23"/>
        <v/>
      </c>
      <c r="AJ75" s="64" t="str">
        <f t="shared" si="102"/>
        <v/>
      </c>
      <c r="AK75" s="64" t="str">
        <f t="shared" si="103"/>
        <v/>
      </c>
      <c r="AL75" s="64" t="str">
        <f t="shared" si="104"/>
        <v/>
      </c>
      <c r="AM75" s="64" t="str">
        <f t="shared" si="105"/>
        <v/>
      </c>
      <c r="AN75" s="64" t="str">
        <f t="shared" si="106"/>
        <v/>
      </c>
    </row>
    <row r="76" spans="1:40" ht="24.5" outlineLevel="1" thickTop="1" thickBot="1" x14ac:dyDescent="0.55000000000000004">
      <c r="C76" s="113" t="s">
        <v>1276</v>
      </c>
      <c r="D76" s="112" t="s">
        <v>1180</v>
      </c>
      <c r="E76" s="52" t="s">
        <v>1012</v>
      </c>
      <c r="F76" s="53"/>
      <c r="G76" s="53"/>
      <c r="H76" s="52"/>
      <c r="I76" s="52"/>
      <c r="J76" s="54"/>
      <c r="K76" s="54"/>
      <c r="L76" s="55" t="str">
        <f t="shared" si="85"/>
        <v xml:space="preserve">            { line: "Y dije «Este es un pueblo, (Do#,m,14)", sC: ""},</v>
      </c>
      <c r="M76" s="56" t="str">
        <f t="shared" si="86"/>
        <v>(</v>
      </c>
      <c r="N76" s="57" t="str">
        <f t="shared" si="2"/>
        <v>Do#</v>
      </c>
      <c r="O76" s="58" t="str">
        <f t="shared" si="87"/>
        <v>,</v>
      </c>
      <c r="P76" s="59" t="str">
        <f t="shared" si="4"/>
        <v>m</v>
      </c>
      <c r="Q76" s="60" t="str">
        <f t="shared" si="88"/>
        <v>,</v>
      </c>
      <c r="R76" s="61">
        <f t="shared" si="6"/>
        <v>14</v>
      </c>
      <c r="S76" s="56" t="str">
        <f t="shared" si="89"/>
        <v>)</v>
      </c>
      <c r="T76" s="62" t="str">
        <f t="shared" si="90"/>
        <v/>
      </c>
      <c r="U76" s="63" t="str">
        <f t="shared" si="9"/>
        <v/>
      </c>
      <c r="V76" s="64" t="str">
        <f t="shared" si="91"/>
        <v/>
      </c>
      <c r="W76" s="65" t="str">
        <f t="shared" si="11"/>
        <v/>
      </c>
      <c r="X76" s="64" t="str">
        <f t="shared" si="92"/>
        <v/>
      </c>
      <c r="Y76" s="64" t="str">
        <f t="shared" si="93"/>
        <v/>
      </c>
      <c r="Z76" s="56" t="str">
        <f t="shared" si="94"/>
        <v/>
      </c>
      <c r="AA76" s="66" t="str">
        <f t="shared" si="95"/>
        <v/>
      </c>
      <c r="AB76" s="57" t="str">
        <f t="shared" si="16"/>
        <v/>
      </c>
      <c r="AC76" s="67" t="str">
        <f t="shared" si="96"/>
        <v/>
      </c>
      <c r="AD76" s="59" t="str">
        <f t="shared" si="97"/>
        <v/>
      </c>
      <c r="AE76" s="68" t="str">
        <f t="shared" si="98"/>
        <v/>
      </c>
      <c r="AF76" s="61" t="str">
        <f t="shared" si="99"/>
        <v/>
      </c>
      <c r="AG76" s="61" t="str">
        <f t="shared" si="100"/>
        <v/>
      </c>
      <c r="AH76" s="69" t="str">
        <f t="shared" si="101"/>
        <v/>
      </c>
      <c r="AI76" s="70" t="str">
        <f t="shared" si="23"/>
        <v/>
      </c>
      <c r="AJ76" s="64" t="str">
        <f t="shared" si="102"/>
        <v/>
      </c>
      <c r="AK76" s="64" t="str">
        <f t="shared" si="103"/>
        <v/>
      </c>
      <c r="AL76" s="64" t="str">
        <f t="shared" si="104"/>
        <v/>
      </c>
      <c r="AM76" s="64" t="str">
        <f t="shared" si="105"/>
        <v/>
      </c>
      <c r="AN76" s="64" t="str">
        <f t="shared" si="106"/>
        <v/>
      </c>
    </row>
    <row r="77" spans="1:40" ht="24.5" outlineLevel="1" thickTop="1" thickBot="1" x14ac:dyDescent="0.55000000000000004">
      <c r="C77" s="113" t="s">
        <v>1277</v>
      </c>
      <c r="D77" s="112" t="s">
        <v>1209</v>
      </c>
      <c r="E77" s="52"/>
      <c r="F77" s="53"/>
      <c r="G77" s="53"/>
      <c r="H77" s="52"/>
      <c r="I77" s="52"/>
      <c r="J77" s="54"/>
      <c r="K77" s="54"/>
      <c r="L77" s="55" t="str">
        <f t="shared" si="85"/>
        <v xml:space="preserve">            { line: "de corazón extraviado,, (Sol#,,20)", sC: ""},</v>
      </c>
      <c r="M77" s="56" t="str">
        <f t="shared" si="86"/>
        <v>(</v>
      </c>
      <c r="N77" s="57" t="str">
        <f t="shared" si="2"/>
        <v>Sol#</v>
      </c>
      <c r="O77" s="58" t="str">
        <f t="shared" si="87"/>
        <v>,</v>
      </c>
      <c r="P77" s="59" t="str">
        <f t="shared" si="4"/>
        <v/>
      </c>
      <c r="Q77" s="60" t="str">
        <f t="shared" si="88"/>
        <v>,</v>
      </c>
      <c r="R77" s="61">
        <f t="shared" si="6"/>
        <v>20</v>
      </c>
      <c r="S77" s="56" t="str">
        <f t="shared" si="89"/>
        <v>)</v>
      </c>
      <c r="T77" s="62" t="str">
        <f t="shared" si="90"/>
        <v/>
      </c>
      <c r="U77" s="63" t="str">
        <f t="shared" si="9"/>
        <v/>
      </c>
      <c r="V77" s="64" t="str">
        <f t="shared" si="91"/>
        <v/>
      </c>
      <c r="W77" s="65" t="str">
        <f t="shared" si="11"/>
        <v/>
      </c>
      <c r="X77" s="64" t="str">
        <f t="shared" si="92"/>
        <v/>
      </c>
      <c r="Y77" s="64" t="str">
        <f t="shared" si="93"/>
        <v/>
      </c>
      <c r="Z77" s="56" t="str">
        <f t="shared" si="94"/>
        <v/>
      </c>
      <c r="AA77" s="66" t="str">
        <f t="shared" si="95"/>
        <v/>
      </c>
      <c r="AB77" s="57" t="str">
        <f t="shared" si="16"/>
        <v/>
      </c>
      <c r="AC77" s="67" t="str">
        <f t="shared" si="96"/>
        <v/>
      </c>
      <c r="AD77" s="59" t="str">
        <f t="shared" si="97"/>
        <v/>
      </c>
      <c r="AE77" s="68" t="str">
        <f t="shared" si="98"/>
        <v/>
      </c>
      <c r="AF77" s="61" t="str">
        <f t="shared" si="99"/>
        <v/>
      </c>
      <c r="AG77" s="61" t="str">
        <f t="shared" si="100"/>
        <v/>
      </c>
      <c r="AH77" s="69" t="str">
        <f t="shared" si="101"/>
        <v/>
      </c>
      <c r="AI77" s="70" t="str">
        <f t="shared" si="23"/>
        <v/>
      </c>
      <c r="AJ77" s="64" t="str">
        <f t="shared" si="102"/>
        <v/>
      </c>
      <c r="AK77" s="64" t="str">
        <f t="shared" si="103"/>
        <v/>
      </c>
      <c r="AL77" s="64" t="str">
        <f t="shared" si="104"/>
        <v/>
      </c>
      <c r="AM77" s="64" t="str">
        <f t="shared" si="105"/>
        <v/>
      </c>
      <c r="AN77" s="64" t="str">
        <f t="shared" si="106"/>
        <v/>
      </c>
    </row>
    <row r="78" spans="1:40" ht="24.5" outlineLevel="1" thickTop="1" thickBot="1" x14ac:dyDescent="0.55000000000000004">
      <c r="C78" s="113" t="s">
        <v>1278</v>
      </c>
      <c r="D78" s="112"/>
      <c r="E78" s="52"/>
      <c r="F78" s="53"/>
      <c r="G78" s="53"/>
      <c r="H78" s="52"/>
      <c r="I78" s="52"/>
      <c r="J78" s="54"/>
      <c r="K78" s="54"/>
      <c r="L78" s="55" t="str">
        <f t="shared" si="85"/>
        <v xml:space="preserve">            { line: "no quiere conocer mis caminos,, ", sC: ""},</v>
      </c>
      <c r="M78" s="56" t="str">
        <f t="shared" si="86"/>
        <v/>
      </c>
      <c r="N78" s="57" t="str">
        <f t="shared" si="2"/>
        <v/>
      </c>
      <c r="O78" s="58" t="str">
        <f t="shared" si="87"/>
        <v/>
      </c>
      <c r="P78" s="59" t="str">
        <f t="shared" si="4"/>
        <v/>
      </c>
      <c r="Q78" s="60" t="str">
        <f t="shared" si="88"/>
        <v/>
      </c>
      <c r="R78" s="61" t="str">
        <f t="shared" si="6"/>
        <v/>
      </c>
      <c r="S78" s="56" t="str">
        <f t="shared" si="89"/>
        <v/>
      </c>
      <c r="T78" s="62" t="str">
        <f t="shared" si="90"/>
        <v/>
      </c>
      <c r="U78" s="63" t="str">
        <f t="shared" si="9"/>
        <v/>
      </c>
      <c r="V78" s="64" t="str">
        <f t="shared" si="91"/>
        <v/>
      </c>
      <c r="W78" s="65" t="str">
        <f t="shared" si="11"/>
        <v/>
      </c>
      <c r="X78" s="64" t="str">
        <f t="shared" si="92"/>
        <v/>
      </c>
      <c r="Y78" s="64" t="str">
        <f t="shared" si="93"/>
        <v/>
      </c>
      <c r="Z78" s="56" t="str">
        <f t="shared" si="94"/>
        <v/>
      </c>
      <c r="AA78" s="66" t="str">
        <f t="shared" si="95"/>
        <v/>
      </c>
      <c r="AB78" s="57" t="str">
        <f t="shared" si="16"/>
        <v/>
      </c>
      <c r="AC78" s="67" t="str">
        <f t="shared" si="96"/>
        <v/>
      </c>
      <c r="AD78" s="59" t="str">
        <f t="shared" si="97"/>
        <v/>
      </c>
      <c r="AE78" s="68" t="str">
        <f t="shared" si="98"/>
        <v/>
      </c>
      <c r="AF78" s="61" t="str">
        <f t="shared" si="99"/>
        <v/>
      </c>
      <c r="AG78" s="61" t="str">
        <f t="shared" si="100"/>
        <v/>
      </c>
      <c r="AH78" s="69" t="str">
        <f t="shared" si="101"/>
        <v/>
      </c>
      <c r="AI78" s="70" t="str">
        <f t="shared" si="23"/>
        <v/>
      </c>
      <c r="AJ78" s="64" t="str">
        <f t="shared" si="102"/>
        <v/>
      </c>
      <c r="AK78" s="64" t="str">
        <f t="shared" si="103"/>
        <v/>
      </c>
      <c r="AL78" s="64" t="str">
        <f t="shared" si="104"/>
        <v/>
      </c>
      <c r="AM78" s="64" t="str">
        <f t="shared" si="105"/>
        <v/>
      </c>
      <c r="AN78" s="64" t="str">
        <f t="shared" si="106"/>
        <v/>
      </c>
    </row>
    <row r="79" spans="1:40" ht="24.5" outlineLevel="1" thickTop="1" thickBot="1" x14ac:dyDescent="0.55000000000000004">
      <c r="C79" s="113" t="s">
        <v>1279</v>
      </c>
      <c r="D79" s="112" t="s">
        <v>1180</v>
      </c>
      <c r="E79" s="52" t="s">
        <v>1012</v>
      </c>
      <c r="F79" s="53" t="s">
        <v>1011</v>
      </c>
      <c r="G79" s="53"/>
      <c r="H79" s="52"/>
      <c r="I79" s="52"/>
      <c r="J79" s="54"/>
      <c r="K79" s="54"/>
      <c r="L79" s="55" t="str">
        <f t="shared" si="85"/>
        <v xml:space="preserve">            { line: "por eso no entrarán en mi descanso»., (Do#,m,14)(Mi,,250)", sC: ""},</v>
      </c>
      <c r="M79" s="56" t="str">
        <f t="shared" si="86"/>
        <v>(</v>
      </c>
      <c r="N79" s="57" t="str">
        <f t="shared" si="2"/>
        <v>Do#</v>
      </c>
      <c r="O79" s="58" t="str">
        <f t="shared" si="87"/>
        <v>,</v>
      </c>
      <c r="P79" s="59" t="str">
        <f t="shared" si="4"/>
        <v>m</v>
      </c>
      <c r="Q79" s="60" t="str">
        <f t="shared" si="88"/>
        <v>,</v>
      </c>
      <c r="R79" s="61">
        <f t="shared" si="6"/>
        <v>14</v>
      </c>
      <c r="S79" s="56" t="str">
        <f t="shared" si="89"/>
        <v>)</v>
      </c>
      <c r="T79" s="62" t="str">
        <f t="shared" si="90"/>
        <v>(</v>
      </c>
      <c r="U79" s="63" t="str">
        <f t="shared" si="9"/>
        <v>Mi</v>
      </c>
      <c r="V79" s="64" t="str">
        <f t="shared" si="91"/>
        <v>,</v>
      </c>
      <c r="W79" s="65" t="str">
        <f t="shared" si="11"/>
        <v/>
      </c>
      <c r="X79" s="64" t="str">
        <f t="shared" si="92"/>
        <v>,</v>
      </c>
      <c r="Y79" s="64">
        <f t="shared" si="93"/>
        <v>250</v>
      </c>
      <c r="Z79" s="56" t="str">
        <f t="shared" si="94"/>
        <v>)</v>
      </c>
      <c r="AA79" s="66" t="str">
        <f t="shared" si="95"/>
        <v/>
      </c>
      <c r="AB79" s="57" t="str">
        <f t="shared" si="16"/>
        <v/>
      </c>
      <c r="AC79" s="67" t="str">
        <f t="shared" si="96"/>
        <v/>
      </c>
      <c r="AD79" s="59" t="str">
        <f t="shared" si="97"/>
        <v/>
      </c>
      <c r="AE79" s="68" t="str">
        <f t="shared" si="98"/>
        <v/>
      </c>
      <c r="AF79" s="61" t="str">
        <f t="shared" si="99"/>
        <v/>
      </c>
      <c r="AG79" s="61" t="str">
        <f t="shared" si="100"/>
        <v/>
      </c>
      <c r="AH79" s="69" t="str">
        <f t="shared" si="101"/>
        <v/>
      </c>
      <c r="AI79" s="70" t="str">
        <f t="shared" si="23"/>
        <v/>
      </c>
      <c r="AJ79" s="64" t="str">
        <f t="shared" si="102"/>
        <v/>
      </c>
      <c r="AK79" s="64" t="str">
        <f t="shared" si="103"/>
        <v/>
      </c>
      <c r="AL79" s="64" t="str">
        <f t="shared" si="104"/>
        <v/>
      </c>
      <c r="AM79" s="64" t="str">
        <f t="shared" si="105"/>
        <v/>
      </c>
      <c r="AN79" s="64" t="str">
        <f t="shared" si="106"/>
        <v/>
      </c>
    </row>
    <row r="80" spans="1:40" ht="24.5" outlineLevel="1" thickTop="1" thickBot="1" x14ac:dyDescent="0.55000000000000004">
      <c r="C80" s="113" t="s">
        <v>1257</v>
      </c>
      <c r="D80" s="112" t="s">
        <v>1011</v>
      </c>
      <c r="E80" s="52"/>
      <c r="F80" s="53" t="s">
        <v>1094</v>
      </c>
      <c r="G80" s="53" t="s">
        <v>1012</v>
      </c>
      <c r="H80" s="52"/>
      <c r="I80" s="52"/>
      <c r="J80" s="54"/>
      <c r="K80" s="54"/>
      <c r="L80" s="78" t="str">
        <f t="shared" si="85"/>
        <v xml:space="preserve">            { line: "SI HOY ESCUCHÁIS SU VOZ..., (Mi,,20)(Fa#,m,250)", sC: ""},</v>
      </c>
      <c r="M80" s="56" t="str">
        <f t="shared" si="86"/>
        <v>(</v>
      </c>
      <c r="N80" s="57" t="str">
        <f t="shared" si="2"/>
        <v>Mi</v>
      </c>
      <c r="O80" s="58" t="str">
        <f t="shared" si="87"/>
        <v>,</v>
      </c>
      <c r="P80" s="59" t="str">
        <f t="shared" si="4"/>
        <v/>
      </c>
      <c r="Q80" s="60" t="str">
        <f t="shared" si="88"/>
        <v>,</v>
      </c>
      <c r="R80" s="61">
        <f t="shared" si="6"/>
        <v>20</v>
      </c>
      <c r="S80" s="56" t="str">
        <f t="shared" si="89"/>
        <v>)</v>
      </c>
      <c r="T80" s="62" t="str">
        <f t="shared" si="90"/>
        <v>(</v>
      </c>
      <c r="U80" s="63" t="str">
        <f t="shared" si="9"/>
        <v>Fa#</v>
      </c>
      <c r="V80" s="64" t="str">
        <f t="shared" si="91"/>
        <v>,</v>
      </c>
      <c r="W80" s="65" t="str">
        <f t="shared" si="11"/>
        <v>m</v>
      </c>
      <c r="X80" s="64" t="str">
        <f t="shared" si="92"/>
        <v>,</v>
      </c>
      <c r="Y80" s="64">
        <f t="shared" si="93"/>
        <v>250</v>
      </c>
      <c r="Z80" s="56" t="str">
        <f t="shared" si="94"/>
        <v>)</v>
      </c>
      <c r="AA80" s="66" t="str">
        <f t="shared" si="95"/>
        <v/>
      </c>
      <c r="AB80" s="57" t="str">
        <f t="shared" si="16"/>
        <v/>
      </c>
      <c r="AC80" s="67" t="str">
        <f t="shared" si="96"/>
        <v/>
      </c>
      <c r="AD80" s="59" t="str">
        <f t="shared" si="97"/>
        <v/>
      </c>
      <c r="AE80" s="68" t="str">
        <f t="shared" si="98"/>
        <v/>
      </c>
      <c r="AF80" s="61" t="str">
        <f t="shared" si="99"/>
        <v/>
      </c>
      <c r="AG80" s="61" t="str">
        <f t="shared" si="100"/>
        <v/>
      </c>
      <c r="AH80" s="69" t="str">
        <f t="shared" si="101"/>
        <v/>
      </c>
      <c r="AI80" s="70" t="str">
        <f t="shared" si="23"/>
        <v/>
      </c>
      <c r="AJ80" s="64" t="str">
        <f t="shared" si="102"/>
        <v/>
      </c>
      <c r="AK80" s="64" t="str">
        <f t="shared" si="103"/>
        <v/>
      </c>
      <c r="AL80" s="64" t="str">
        <f t="shared" si="104"/>
        <v/>
      </c>
      <c r="AM80" s="64" t="str">
        <f t="shared" si="105"/>
        <v/>
      </c>
      <c r="AN80" s="64" t="str">
        <f t="shared" si="106"/>
        <v/>
      </c>
    </row>
    <row r="81" spans="3:40" ht="24.5" outlineLevel="1" thickTop="1" thickBot="1" x14ac:dyDescent="0.55000000000000004">
      <c r="C81" s="113" t="s">
        <v>1252</v>
      </c>
      <c r="D81" s="112" t="s">
        <v>984</v>
      </c>
      <c r="E81" s="52">
        <v>7</v>
      </c>
      <c r="F81" s="53" t="s">
        <v>1011</v>
      </c>
      <c r="G81" s="53"/>
      <c r="H81" s="52"/>
      <c r="I81" s="52"/>
      <c r="J81" s="54"/>
      <c r="K81" s="54"/>
      <c r="L81" s="78" t="str">
        <f t="shared" si="85"/>
        <v xml:space="preserve">            { line: "NO ENDUREZCÁIS EL CORAZÓN., (Si,7,20)(Mi,,250)", sC: ""},</v>
      </c>
      <c r="M81" s="56" t="str">
        <f t="shared" si="86"/>
        <v>(</v>
      </c>
      <c r="N81" s="57" t="str">
        <f t="shared" si="2"/>
        <v>Si</v>
      </c>
      <c r="O81" s="58" t="str">
        <f t="shared" si="87"/>
        <v>,</v>
      </c>
      <c r="P81" s="59">
        <f t="shared" si="4"/>
        <v>7</v>
      </c>
      <c r="Q81" s="60" t="str">
        <f t="shared" si="88"/>
        <v>,</v>
      </c>
      <c r="R81" s="61">
        <f t="shared" si="6"/>
        <v>20</v>
      </c>
      <c r="S81" s="56" t="str">
        <f t="shared" si="89"/>
        <v>)</v>
      </c>
      <c r="T81" s="62" t="str">
        <f t="shared" si="90"/>
        <v>(</v>
      </c>
      <c r="U81" s="63" t="str">
        <f t="shared" si="9"/>
        <v>Mi</v>
      </c>
      <c r="V81" s="64" t="str">
        <f t="shared" si="91"/>
        <v>,</v>
      </c>
      <c r="W81" s="65" t="str">
        <f t="shared" si="11"/>
        <v/>
      </c>
      <c r="X81" s="64" t="str">
        <f t="shared" si="92"/>
        <v>,</v>
      </c>
      <c r="Y81" s="64">
        <f t="shared" si="93"/>
        <v>250</v>
      </c>
      <c r="Z81" s="56" t="str">
        <f t="shared" si="94"/>
        <v>)</v>
      </c>
      <c r="AA81" s="66" t="str">
        <f t="shared" si="95"/>
        <v/>
      </c>
      <c r="AB81" s="57" t="str">
        <f t="shared" si="16"/>
        <v/>
      </c>
      <c r="AC81" s="67" t="str">
        <f t="shared" si="96"/>
        <v/>
      </c>
      <c r="AD81" s="59" t="str">
        <f t="shared" si="97"/>
        <v/>
      </c>
      <c r="AE81" s="68" t="str">
        <f t="shared" si="98"/>
        <v/>
      </c>
      <c r="AF81" s="61" t="str">
        <f t="shared" si="99"/>
        <v/>
      </c>
      <c r="AG81" s="61" t="str">
        <f t="shared" si="100"/>
        <v/>
      </c>
      <c r="AH81" s="69" t="str">
        <f t="shared" si="101"/>
        <v/>
      </c>
      <c r="AI81" s="70" t="str">
        <f t="shared" si="23"/>
        <v/>
      </c>
      <c r="AJ81" s="64" t="str">
        <f t="shared" si="102"/>
        <v/>
      </c>
      <c r="AK81" s="64" t="str">
        <f t="shared" si="103"/>
        <v/>
      </c>
      <c r="AL81" s="64" t="str">
        <f t="shared" si="104"/>
        <v/>
      </c>
      <c r="AM81" s="64" t="str">
        <f t="shared" si="105"/>
        <v/>
      </c>
      <c r="AN81" s="64" t="str">
        <f t="shared" si="106"/>
        <v/>
      </c>
    </row>
    <row r="82" spans="3:40" ht="24.5" outlineLevel="1" thickTop="1" thickBot="1" x14ac:dyDescent="0.55000000000000004">
      <c r="C82" s="113"/>
      <c r="D82" s="112"/>
      <c r="E82" s="52"/>
      <c r="F82" s="53"/>
      <c r="G82" s="53"/>
      <c r="H82" s="52"/>
      <c r="I82" s="52"/>
      <c r="J82" s="54"/>
      <c r="K82" s="54"/>
      <c r="L82" s="78" t="str">
        <f t="shared" si="85"/>
        <v/>
      </c>
      <c r="M82" s="56" t="str">
        <f t="shared" si="86"/>
        <v/>
      </c>
      <c r="N82" s="57" t="str">
        <f t="shared" si="2"/>
        <v/>
      </c>
      <c r="O82" s="58" t="str">
        <f t="shared" si="87"/>
        <v/>
      </c>
      <c r="P82" s="59" t="str">
        <f t="shared" si="4"/>
        <v/>
      </c>
      <c r="Q82" s="60" t="str">
        <f t="shared" si="88"/>
        <v/>
      </c>
      <c r="R82" s="61" t="str">
        <f t="shared" si="6"/>
        <v/>
      </c>
      <c r="S82" s="56" t="str">
        <f t="shared" si="89"/>
        <v/>
      </c>
      <c r="T82" s="62" t="str">
        <f t="shared" si="90"/>
        <v/>
      </c>
      <c r="U82" s="63" t="str">
        <f t="shared" si="9"/>
        <v/>
      </c>
      <c r="V82" s="64" t="str">
        <f t="shared" si="91"/>
        <v/>
      </c>
      <c r="W82" s="65" t="str">
        <f t="shared" si="11"/>
        <v/>
      </c>
      <c r="X82" s="64" t="str">
        <f t="shared" si="92"/>
        <v/>
      </c>
      <c r="Y82" s="64" t="str">
        <f t="shared" si="93"/>
        <v/>
      </c>
      <c r="Z82" s="56" t="str">
        <f t="shared" si="94"/>
        <v/>
      </c>
      <c r="AA82" s="66" t="str">
        <f t="shared" si="95"/>
        <v/>
      </c>
      <c r="AB82" s="57" t="str">
        <f t="shared" si="16"/>
        <v/>
      </c>
      <c r="AC82" s="67" t="str">
        <f t="shared" si="96"/>
        <v/>
      </c>
      <c r="AD82" s="59" t="str">
        <f t="shared" si="97"/>
        <v/>
      </c>
      <c r="AE82" s="68" t="str">
        <f t="shared" si="98"/>
        <v/>
      </c>
      <c r="AF82" s="61" t="str">
        <f t="shared" si="99"/>
        <v/>
      </c>
      <c r="AG82" s="61" t="str">
        <f t="shared" si="100"/>
        <v/>
      </c>
      <c r="AH82" s="69" t="str">
        <f t="shared" si="101"/>
        <v/>
      </c>
      <c r="AI82" s="70" t="str">
        <f t="shared" si="23"/>
        <v/>
      </c>
      <c r="AJ82" s="64" t="str">
        <f t="shared" si="102"/>
        <v/>
      </c>
      <c r="AK82" s="64" t="str">
        <f t="shared" si="103"/>
        <v/>
      </c>
      <c r="AL82" s="64" t="str">
        <f t="shared" si="104"/>
        <v/>
      </c>
      <c r="AM82" s="64" t="str">
        <f t="shared" si="105"/>
        <v/>
      </c>
      <c r="AN82" s="64" t="str">
        <f t="shared" si="106"/>
        <v/>
      </c>
    </row>
    <row r="83" spans="3:40" ht="24.5" outlineLevel="1" thickTop="1" thickBot="1" x14ac:dyDescent="0.55000000000000004">
      <c r="C83" s="113"/>
      <c r="D83" s="112"/>
      <c r="E83" s="52"/>
      <c r="F83" s="53"/>
      <c r="G83" s="53"/>
      <c r="H83" s="52"/>
      <c r="I83" s="52"/>
      <c r="J83" s="54"/>
      <c r="K83" s="54"/>
      <c r="L83" s="55" t="str">
        <f t="shared" si="85"/>
        <v/>
      </c>
      <c r="M83" s="56" t="str">
        <f t="shared" si="86"/>
        <v/>
      </c>
      <c r="N83" s="57" t="str">
        <f t="shared" si="2"/>
        <v/>
      </c>
      <c r="O83" s="58" t="str">
        <f t="shared" si="87"/>
        <v/>
      </c>
      <c r="P83" s="59" t="str">
        <f t="shared" si="4"/>
        <v/>
      </c>
      <c r="Q83" s="60" t="str">
        <f t="shared" si="88"/>
        <v/>
      </c>
      <c r="R83" s="61" t="str">
        <f t="shared" si="6"/>
        <v/>
      </c>
      <c r="S83" s="56" t="str">
        <f t="shared" si="89"/>
        <v/>
      </c>
      <c r="T83" s="62" t="str">
        <f t="shared" si="90"/>
        <v/>
      </c>
      <c r="U83" s="63" t="str">
        <f t="shared" si="9"/>
        <v/>
      </c>
      <c r="V83" s="64" t="str">
        <f t="shared" si="91"/>
        <v/>
      </c>
      <c r="W83" s="65" t="str">
        <f t="shared" si="11"/>
        <v/>
      </c>
      <c r="X83" s="64" t="str">
        <f t="shared" si="92"/>
        <v/>
      </c>
      <c r="Y83" s="64" t="str">
        <f t="shared" si="93"/>
        <v/>
      </c>
      <c r="Z83" s="56" t="str">
        <f t="shared" si="94"/>
        <v/>
      </c>
      <c r="AA83" s="66" t="str">
        <f t="shared" si="95"/>
        <v/>
      </c>
      <c r="AB83" s="57" t="str">
        <f t="shared" si="16"/>
        <v/>
      </c>
      <c r="AC83" s="67" t="str">
        <f t="shared" si="96"/>
        <v/>
      </c>
      <c r="AD83" s="59" t="str">
        <f t="shared" si="97"/>
        <v/>
      </c>
      <c r="AE83" s="68" t="str">
        <f t="shared" si="98"/>
        <v/>
      </c>
      <c r="AF83" s="61" t="str">
        <f t="shared" si="99"/>
        <v/>
      </c>
      <c r="AG83" s="61" t="str">
        <f t="shared" si="100"/>
        <v/>
      </c>
      <c r="AH83" s="69" t="str">
        <f t="shared" si="101"/>
        <v/>
      </c>
      <c r="AI83" s="70" t="str">
        <f t="shared" si="23"/>
        <v/>
      </c>
      <c r="AJ83" s="64" t="str">
        <f t="shared" si="102"/>
        <v/>
      </c>
      <c r="AK83" s="64" t="str">
        <f t="shared" si="103"/>
        <v/>
      </c>
      <c r="AL83" s="64" t="str">
        <f t="shared" si="104"/>
        <v/>
      </c>
      <c r="AM83" s="64" t="str">
        <f t="shared" si="105"/>
        <v/>
      </c>
      <c r="AN83" s="64" t="str">
        <f t="shared" si="106"/>
        <v/>
      </c>
    </row>
    <row r="84" spans="3:40" ht="24.5" outlineLevel="1" thickTop="1" thickBot="1" x14ac:dyDescent="0.55000000000000004">
      <c r="C84" s="113"/>
      <c r="D84" s="112"/>
      <c r="E84" s="52"/>
      <c r="F84" s="53"/>
      <c r="G84" s="53"/>
      <c r="H84" s="52"/>
      <c r="I84" s="52"/>
      <c r="J84" s="54"/>
      <c r="K84" s="54"/>
      <c r="L84" s="55" t="str">
        <f t="shared" si="85"/>
        <v/>
      </c>
      <c r="M84" s="56" t="str">
        <f t="shared" si="86"/>
        <v/>
      </c>
      <c r="N84" s="57" t="str">
        <f t="shared" si="2"/>
        <v/>
      </c>
      <c r="O84" s="58" t="str">
        <f t="shared" si="87"/>
        <v/>
      </c>
      <c r="P84" s="59" t="str">
        <f t="shared" si="4"/>
        <v/>
      </c>
      <c r="Q84" s="60" t="str">
        <f t="shared" si="88"/>
        <v/>
      </c>
      <c r="R84" s="61" t="str">
        <f t="shared" si="6"/>
        <v/>
      </c>
      <c r="S84" s="56" t="str">
        <f t="shared" si="89"/>
        <v/>
      </c>
      <c r="T84" s="62" t="str">
        <f t="shared" si="90"/>
        <v/>
      </c>
      <c r="U84" s="63" t="str">
        <f t="shared" si="9"/>
        <v/>
      </c>
      <c r="V84" s="64" t="str">
        <f t="shared" si="91"/>
        <v/>
      </c>
      <c r="W84" s="65" t="str">
        <f t="shared" si="11"/>
        <v/>
      </c>
      <c r="X84" s="64" t="str">
        <f t="shared" si="92"/>
        <v/>
      </c>
      <c r="Y84" s="64" t="str">
        <f t="shared" si="93"/>
        <v/>
      </c>
      <c r="Z84" s="56" t="str">
        <f t="shared" si="94"/>
        <v/>
      </c>
      <c r="AA84" s="66" t="str">
        <f t="shared" si="95"/>
        <v/>
      </c>
      <c r="AB84" s="57" t="str">
        <f t="shared" si="16"/>
        <v/>
      </c>
      <c r="AC84" s="67" t="str">
        <f t="shared" si="96"/>
        <v/>
      </c>
      <c r="AD84" s="59" t="str">
        <f t="shared" si="97"/>
        <v/>
      </c>
      <c r="AE84" s="68" t="str">
        <f t="shared" si="98"/>
        <v/>
      </c>
      <c r="AF84" s="61" t="str">
        <f t="shared" si="99"/>
        <v/>
      </c>
      <c r="AG84" s="61" t="str">
        <f t="shared" si="100"/>
        <v/>
      </c>
      <c r="AH84" s="69" t="str">
        <f t="shared" si="101"/>
        <v/>
      </c>
      <c r="AI84" s="70" t="str">
        <f t="shared" si="23"/>
        <v/>
      </c>
      <c r="AJ84" s="64" t="str">
        <f t="shared" si="102"/>
        <v/>
      </c>
      <c r="AK84" s="64" t="str">
        <f t="shared" si="103"/>
        <v/>
      </c>
      <c r="AL84" s="64" t="str">
        <f t="shared" si="104"/>
        <v/>
      </c>
      <c r="AM84" s="64" t="str">
        <f t="shared" si="105"/>
        <v/>
      </c>
      <c r="AN84" s="64" t="str">
        <f t="shared" si="106"/>
        <v/>
      </c>
    </row>
    <row r="85" spans="3:40" ht="24.5" outlineLevel="1" thickTop="1" thickBot="1" x14ac:dyDescent="0.55000000000000004">
      <c r="C85" s="113"/>
      <c r="D85" s="112"/>
      <c r="E85" s="52"/>
      <c r="F85" s="53"/>
      <c r="G85" s="53"/>
      <c r="H85" s="52"/>
      <c r="I85" s="52"/>
      <c r="J85" s="54"/>
      <c r="K85" s="54"/>
      <c r="L85" s="55" t="str">
        <f t="shared" si="85"/>
        <v/>
      </c>
      <c r="M85" s="56" t="str">
        <f t="shared" si="86"/>
        <v/>
      </c>
      <c r="N85" s="57" t="str">
        <f t="shared" si="2"/>
        <v/>
      </c>
      <c r="O85" s="58" t="str">
        <f t="shared" si="87"/>
        <v/>
      </c>
      <c r="P85" s="59" t="str">
        <f t="shared" si="4"/>
        <v/>
      </c>
      <c r="Q85" s="60" t="str">
        <f t="shared" si="88"/>
        <v/>
      </c>
      <c r="R85" s="61" t="str">
        <f t="shared" si="6"/>
        <v/>
      </c>
      <c r="S85" s="56" t="str">
        <f t="shared" si="89"/>
        <v/>
      </c>
      <c r="T85" s="62" t="str">
        <f t="shared" si="90"/>
        <v/>
      </c>
      <c r="U85" s="63" t="str">
        <f t="shared" si="9"/>
        <v/>
      </c>
      <c r="V85" s="64" t="str">
        <f t="shared" si="91"/>
        <v/>
      </c>
      <c r="W85" s="65" t="str">
        <f t="shared" si="11"/>
        <v/>
      </c>
      <c r="X85" s="64" t="str">
        <f t="shared" si="92"/>
        <v/>
      </c>
      <c r="Y85" s="64" t="str">
        <f t="shared" si="93"/>
        <v/>
      </c>
      <c r="Z85" s="56" t="str">
        <f t="shared" si="94"/>
        <v/>
      </c>
      <c r="AA85" s="66" t="str">
        <f t="shared" si="95"/>
        <v/>
      </c>
      <c r="AB85" s="57" t="str">
        <f t="shared" si="16"/>
        <v/>
      </c>
      <c r="AC85" s="67" t="str">
        <f t="shared" si="96"/>
        <v/>
      </c>
      <c r="AD85" s="59" t="str">
        <f t="shared" si="97"/>
        <v/>
      </c>
      <c r="AE85" s="68" t="str">
        <f t="shared" si="98"/>
        <v/>
      </c>
      <c r="AF85" s="61" t="str">
        <f t="shared" si="99"/>
        <v/>
      </c>
      <c r="AG85" s="61" t="str">
        <f t="shared" si="100"/>
        <v/>
      </c>
      <c r="AH85" s="69" t="str">
        <f t="shared" si="101"/>
        <v/>
      </c>
      <c r="AI85" s="70" t="str">
        <f t="shared" si="23"/>
        <v/>
      </c>
      <c r="AJ85" s="64" t="str">
        <f t="shared" si="102"/>
        <v/>
      </c>
      <c r="AK85" s="64" t="str">
        <f t="shared" si="103"/>
        <v/>
      </c>
      <c r="AL85" s="64" t="str">
        <f t="shared" si="104"/>
        <v/>
      </c>
      <c r="AM85" s="64" t="str">
        <f t="shared" si="105"/>
        <v/>
      </c>
      <c r="AN85" s="64" t="str">
        <f t="shared" si="106"/>
        <v/>
      </c>
    </row>
    <row r="86" spans="3:40" ht="24.5" outlineLevel="1" thickTop="1" thickBot="1" x14ac:dyDescent="0.55000000000000004">
      <c r="C86" s="113"/>
      <c r="D86" s="112"/>
      <c r="E86" s="52"/>
      <c r="F86" s="53"/>
      <c r="G86" s="53"/>
      <c r="H86" s="52"/>
      <c r="I86" s="52"/>
      <c r="J86" s="54"/>
      <c r="K86" s="54"/>
      <c r="L86" s="55" t="str">
        <f t="shared" si="85"/>
        <v/>
      </c>
      <c r="M86" s="56" t="str">
        <f t="shared" si="86"/>
        <v/>
      </c>
      <c r="N86" s="57" t="str">
        <f t="shared" si="2"/>
        <v/>
      </c>
      <c r="O86" s="58" t="str">
        <f t="shared" si="87"/>
        <v/>
      </c>
      <c r="P86" s="59" t="str">
        <f t="shared" si="4"/>
        <v/>
      </c>
      <c r="Q86" s="60" t="str">
        <f t="shared" si="88"/>
        <v/>
      </c>
      <c r="R86" s="61" t="str">
        <f t="shared" si="6"/>
        <v/>
      </c>
      <c r="S86" s="56" t="str">
        <f t="shared" si="89"/>
        <v/>
      </c>
      <c r="T86" s="62" t="str">
        <f t="shared" si="90"/>
        <v/>
      </c>
      <c r="U86" s="63" t="str">
        <f t="shared" si="9"/>
        <v/>
      </c>
      <c r="V86" s="64" t="str">
        <f t="shared" si="91"/>
        <v/>
      </c>
      <c r="W86" s="65" t="str">
        <f t="shared" si="11"/>
        <v/>
      </c>
      <c r="X86" s="64" t="str">
        <f t="shared" si="92"/>
        <v/>
      </c>
      <c r="Y86" s="64" t="str">
        <f t="shared" si="93"/>
        <v/>
      </c>
      <c r="Z86" s="56" t="str">
        <f t="shared" si="94"/>
        <v/>
      </c>
      <c r="AA86" s="66" t="str">
        <f t="shared" si="95"/>
        <v/>
      </c>
      <c r="AB86" s="57" t="str">
        <f t="shared" si="16"/>
        <v/>
      </c>
      <c r="AC86" s="67" t="str">
        <f t="shared" si="96"/>
        <v/>
      </c>
      <c r="AD86" s="59" t="str">
        <f t="shared" si="97"/>
        <v/>
      </c>
      <c r="AE86" s="68" t="str">
        <f t="shared" si="98"/>
        <v/>
      </c>
      <c r="AF86" s="61" t="str">
        <f t="shared" si="99"/>
        <v/>
      </c>
      <c r="AG86" s="61" t="str">
        <f t="shared" si="100"/>
        <v/>
      </c>
      <c r="AH86" s="69" t="str">
        <f t="shared" si="101"/>
        <v/>
      </c>
      <c r="AI86" s="70" t="str">
        <f t="shared" si="23"/>
        <v/>
      </c>
      <c r="AJ86" s="64" t="str">
        <f t="shared" si="102"/>
        <v/>
      </c>
      <c r="AK86" s="64" t="str">
        <f t="shared" si="103"/>
        <v/>
      </c>
      <c r="AL86" s="64" t="str">
        <f t="shared" si="104"/>
        <v/>
      </c>
      <c r="AM86" s="64" t="str">
        <f t="shared" si="105"/>
        <v/>
      </c>
      <c r="AN86" s="64" t="str">
        <f t="shared" si="106"/>
        <v/>
      </c>
    </row>
    <row r="87" spans="3:40" ht="24.5" outlineLevel="1" thickTop="1" thickBot="1" x14ac:dyDescent="0.55000000000000004">
      <c r="C87" s="113"/>
      <c r="D87" s="112"/>
      <c r="E87" s="52"/>
      <c r="F87" s="53"/>
      <c r="G87" s="53"/>
      <c r="H87" s="52"/>
      <c r="I87" s="52"/>
      <c r="J87" s="54"/>
      <c r="K87" s="54"/>
      <c r="L87" s="55" t="str">
        <f t="shared" si="85"/>
        <v/>
      </c>
      <c r="M87" s="56" t="str">
        <f t="shared" si="86"/>
        <v/>
      </c>
      <c r="N87" s="57" t="str">
        <f t="shared" si="2"/>
        <v/>
      </c>
      <c r="O87" s="58" t="str">
        <f t="shared" si="87"/>
        <v/>
      </c>
      <c r="P87" s="59" t="str">
        <f t="shared" si="4"/>
        <v/>
      </c>
      <c r="Q87" s="60" t="str">
        <f t="shared" si="88"/>
        <v/>
      </c>
      <c r="R87" s="61" t="str">
        <f t="shared" si="6"/>
        <v/>
      </c>
      <c r="S87" s="56" t="str">
        <f t="shared" si="89"/>
        <v/>
      </c>
      <c r="T87" s="62" t="str">
        <f t="shared" si="90"/>
        <v/>
      </c>
      <c r="U87" s="63" t="str">
        <f t="shared" si="9"/>
        <v/>
      </c>
      <c r="V87" s="64" t="str">
        <f t="shared" si="91"/>
        <v/>
      </c>
      <c r="W87" s="65" t="str">
        <f t="shared" si="11"/>
        <v/>
      </c>
      <c r="X87" s="64" t="str">
        <f t="shared" si="92"/>
        <v/>
      </c>
      <c r="Y87" s="64" t="str">
        <f t="shared" si="93"/>
        <v/>
      </c>
      <c r="Z87" s="56" t="str">
        <f t="shared" si="94"/>
        <v/>
      </c>
      <c r="AA87" s="66" t="str">
        <f t="shared" si="95"/>
        <v/>
      </c>
      <c r="AB87" s="57" t="str">
        <f t="shared" si="16"/>
        <v/>
      </c>
      <c r="AC87" s="67" t="str">
        <f t="shared" si="96"/>
        <v/>
      </c>
      <c r="AD87" s="59" t="str">
        <f t="shared" si="97"/>
        <v/>
      </c>
      <c r="AE87" s="68" t="str">
        <f t="shared" si="98"/>
        <v/>
      </c>
      <c r="AF87" s="61" t="str">
        <f t="shared" si="99"/>
        <v/>
      </c>
      <c r="AG87" s="61" t="str">
        <f t="shared" si="100"/>
        <v/>
      </c>
      <c r="AH87" s="69" t="str">
        <f t="shared" si="101"/>
        <v/>
      </c>
      <c r="AI87" s="70" t="str">
        <f t="shared" si="23"/>
        <v/>
      </c>
      <c r="AJ87" s="64" t="str">
        <f t="shared" si="102"/>
        <v/>
      </c>
      <c r="AK87" s="64" t="str">
        <f t="shared" si="103"/>
        <v/>
      </c>
      <c r="AL87" s="64" t="str">
        <f t="shared" si="104"/>
        <v/>
      </c>
      <c r="AM87" s="64" t="str">
        <f t="shared" si="105"/>
        <v/>
      </c>
      <c r="AN87" s="64" t="str">
        <f t="shared" si="106"/>
        <v/>
      </c>
    </row>
    <row r="88" spans="3:40" ht="24.5" outlineLevel="1" thickTop="1" thickBot="1" x14ac:dyDescent="0.55000000000000004">
      <c r="C88" s="113"/>
      <c r="D88" s="112"/>
      <c r="E88" s="52"/>
      <c r="F88" s="53"/>
      <c r="G88" s="53"/>
      <c r="H88" s="52"/>
      <c r="I88" s="52"/>
      <c r="J88" s="54"/>
      <c r="K88" s="54"/>
      <c r="L88" s="78" t="str">
        <f t="shared" si="85"/>
        <v/>
      </c>
      <c r="M88" s="56" t="str">
        <f t="shared" si="86"/>
        <v/>
      </c>
      <c r="N88" s="57" t="str">
        <f t="shared" si="2"/>
        <v/>
      </c>
      <c r="O88" s="58" t="str">
        <f t="shared" si="87"/>
        <v/>
      </c>
      <c r="P88" s="59" t="str">
        <f t="shared" si="4"/>
        <v/>
      </c>
      <c r="Q88" s="60" t="str">
        <f t="shared" si="88"/>
        <v/>
      </c>
      <c r="R88" s="61" t="str">
        <f t="shared" si="6"/>
        <v/>
      </c>
      <c r="S88" s="56" t="str">
        <f t="shared" si="89"/>
        <v/>
      </c>
      <c r="T88" s="62" t="str">
        <f t="shared" si="90"/>
        <v/>
      </c>
      <c r="U88" s="63" t="str">
        <f t="shared" si="9"/>
        <v/>
      </c>
      <c r="V88" s="64" t="str">
        <f t="shared" si="91"/>
        <v/>
      </c>
      <c r="W88" s="65" t="str">
        <f t="shared" si="11"/>
        <v/>
      </c>
      <c r="X88" s="64" t="str">
        <f t="shared" si="92"/>
        <v/>
      </c>
      <c r="Y88" s="64" t="str">
        <f t="shared" si="93"/>
        <v/>
      </c>
      <c r="Z88" s="56" t="str">
        <f t="shared" si="94"/>
        <v/>
      </c>
      <c r="AA88" s="66" t="str">
        <f t="shared" si="95"/>
        <v/>
      </c>
      <c r="AB88" s="57" t="str">
        <f t="shared" si="16"/>
        <v/>
      </c>
      <c r="AC88" s="67" t="str">
        <f t="shared" si="96"/>
        <v/>
      </c>
      <c r="AD88" s="59" t="str">
        <f t="shared" si="97"/>
        <v/>
      </c>
      <c r="AE88" s="68" t="str">
        <f t="shared" si="98"/>
        <v/>
      </c>
      <c r="AF88" s="61" t="str">
        <f t="shared" si="99"/>
        <v/>
      </c>
      <c r="AG88" s="61" t="str">
        <f t="shared" si="100"/>
        <v/>
      </c>
      <c r="AH88" s="69" t="str">
        <f t="shared" si="101"/>
        <v/>
      </c>
      <c r="AI88" s="70" t="str">
        <f t="shared" si="23"/>
        <v/>
      </c>
      <c r="AJ88" s="64" t="str">
        <f t="shared" si="102"/>
        <v/>
      </c>
      <c r="AK88" s="64" t="str">
        <f t="shared" si="103"/>
        <v/>
      </c>
      <c r="AL88" s="64" t="str">
        <f t="shared" si="104"/>
        <v/>
      </c>
      <c r="AM88" s="64" t="str">
        <f t="shared" si="105"/>
        <v/>
      </c>
      <c r="AN88" s="64" t="str">
        <f t="shared" si="106"/>
        <v/>
      </c>
    </row>
    <row r="89" spans="3:40" ht="24.5" outlineLevel="1" thickTop="1" thickBot="1" x14ac:dyDescent="0.55000000000000004">
      <c r="C89" s="113"/>
      <c r="D89" s="112"/>
      <c r="E89" s="52"/>
      <c r="F89" s="53"/>
      <c r="G89" s="53"/>
      <c r="H89" s="52"/>
      <c r="I89" s="52"/>
      <c r="J89" s="54"/>
      <c r="K89" s="54"/>
      <c r="L89" s="78" t="str">
        <f t="shared" si="85"/>
        <v/>
      </c>
      <c r="M89" s="56" t="str">
        <f t="shared" si="86"/>
        <v/>
      </c>
      <c r="N89" s="57" t="str">
        <f t="shared" si="2"/>
        <v/>
      </c>
      <c r="O89" s="58" t="str">
        <f t="shared" si="87"/>
        <v/>
      </c>
      <c r="P89" s="59" t="str">
        <f t="shared" si="4"/>
        <v/>
      </c>
      <c r="Q89" s="60" t="str">
        <f t="shared" si="88"/>
        <v/>
      </c>
      <c r="R89" s="61" t="str">
        <f t="shared" si="6"/>
        <v/>
      </c>
      <c r="S89" s="56" t="str">
        <f t="shared" si="89"/>
        <v/>
      </c>
      <c r="T89" s="62" t="str">
        <f t="shared" si="90"/>
        <v/>
      </c>
      <c r="U89" s="63" t="str">
        <f t="shared" si="9"/>
        <v/>
      </c>
      <c r="V89" s="64" t="str">
        <f t="shared" si="91"/>
        <v/>
      </c>
      <c r="W89" s="65" t="str">
        <f t="shared" si="11"/>
        <v/>
      </c>
      <c r="X89" s="64" t="str">
        <f t="shared" si="92"/>
        <v/>
      </c>
      <c r="Y89" s="64" t="str">
        <f t="shared" si="93"/>
        <v/>
      </c>
      <c r="Z89" s="56" t="str">
        <f t="shared" si="94"/>
        <v/>
      </c>
      <c r="AA89" s="66" t="str">
        <f t="shared" si="95"/>
        <v/>
      </c>
      <c r="AB89" s="57" t="str">
        <f t="shared" si="16"/>
        <v/>
      </c>
      <c r="AC89" s="67" t="str">
        <f t="shared" si="96"/>
        <v/>
      </c>
      <c r="AD89" s="59" t="str">
        <f t="shared" si="97"/>
        <v/>
      </c>
      <c r="AE89" s="68" t="str">
        <f t="shared" si="98"/>
        <v/>
      </c>
      <c r="AF89" s="61" t="str">
        <f t="shared" si="99"/>
        <v/>
      </c>
      <c r="AG89" s="61" t="str">
        <f t="shared" si="100"/>
        <v/>
      </c>
      <c r="AH89" s="69" t="str">
        <f t="shared" si="101"/>
        <v/>
      </c>
      <c r="AI89" s="70" t="str">
        <f t="shared" si="23"/>
        <v/>
      </c>
      <c r="AJ89" s="64" t="str">
        <f t="shared" si="102"/>
        <v/>
      </c>
      <c r="AK89" s="64" t="str">
        <f t="shared" si="103"/>
        <v/>
      </c>
      <c r="AL89" s="64" t="str">
        <f t="shared" si="104"/>
        <v/>
      </c>
      <c r="AM89" s="64" t="str">
        <f t="shared" si="105"/>
        <v/>
      </c>
      <c r="AN89" s="64" t="str">
        <f t="shared" si="106"/>
        <v/>
      </c>
    </row>
    <row r="90" spans="3:40" ht="24.5" outlineLevel="1" thickTop="1" thickBot="1" x14ac:dyDescent="0.55000000000000004">
      <c r="C90" s="113"/>
      <c r="D90" s="112"/>
      <c r="E90" s="52"/>
      <c r="F90" s="53"/>
      <c r="G90" s="53"/>
      <c r="H90" s="52"/>
      <c r="I90" s="52"/>
      <c r="J90" s="54"/>
      <c r="K90" s="54"/>
      <c r="L90" s="78" t="str">
        <f t="shared" si="85"/>
        <v/>
      </c>
      <c r="M90" s="56" t="str">
        <f t="shared" si="86"/>
        <v/>
      </c>
      <c r="N90" s="57" t="str">
        <f t="shared" si="2"/>
        <v/>
      </c>
      <c r="O90" s="58" t="str">
        <f t="shared" si="87"/>
        <v/>
      </c>
      <c r="P90" s="59" t="str">
        <f t="shared" si="4"/>
        <v/>
      </c>
      <c r="Q90" s="60" t="str">
        <f t="shared" si="88"/>
        <v/>
      </c>
      <c r="R90" s="61" t="str">
        <f t="shared" si="6"/>
        <v/>
      </c>
      <c r="S90" s="56" t="str">
        <f t="shared" si="89"/>
        <v/>
      </c>
      <c r="T90" s="62" t="str">
        <f t="shared" si="90"/>
        <v/>
      </c>
      <c r="U90" s="63" t="str">
        <f t="shared" si="9"/>
        <v/>
      </c>
      <c r="V90" s="64" t="str">
        <f t="shared" si="91"/>
        <v/>
      </c>
      <c r="W90" s="65" t="str">
        <f t="shared" si="11"/>
        <v/>
      </c>
      <c r="X90" s="64" t="str">
        <f t="shared" si="92"/>
        <v/>
      </c>
      <c r="Y90" s="64" t="str">
        <f t="shared" si="93"/>
        <v/>
      </c>
      <c r="Z90" s="56" t="str">
        <f t="shared" si="94"/>
        <v/>
      </c>
      <c r="AA90" s="66" t="str">
        <f t="shared" si="95"/>
        <v/>
      </c>
      <c r="AB90" s="57" t="str">
        <f t="shared" si="16"/>
        <v/>
      </c>
      <c r="AC90" s="67" t="str">
        <f t="shared" si="96"/>
        <v/>
      </c>
      <c r="AD90" s="59" t="str">
        <f t="shared" si="97"/>
        <v/>
      </c>
      <c r="AE90" s="68" t="str">
        <f t="shared" si="98"/>
        <v/>
      </c>
      <c r="AF90" s="61" t="str">
        <f t="shared" si="99"/>
        <v/>
      </c>
      <c r="AG90" s="61" t="str">
        <f t="shared" si="100"/>
        <v/>
      </c>
      <c r="AH90" s="69" t="str">
        <f t="shared" si="101"/>
        <v/>
      </c>
      <c r="AI90" s="70" t="str">
        <f t="shared" si="23"/>
        <v/>
      </c>
      <c r="AJ90" s="64" t="str">
        <f t="shared" si="102"/>
        <v/>
      </c>
      <c r="AK90" s="64" t="str">
        <f t="shared" si="103"/>
        <v/>
      </c>
      <c r="AL90" s="64" t="str">
        <f t="shared" si="104"/>
        <v/>
      </c>
      <c r="AM90" s="64" t="str">
        <f t="shared" si="105"/>
        <v/>
      </c>
      <c r="AN90" s="64" t="str">
        <f t="shared" si="106"/>
        <v/>
      </c>
    </row>
    <row r="91" spans="3:40" ht="24.5" outlineLevel="1" thickTop="1" thickBot="1" x14ac:dyDescent="0.55000000000000004">
      <c r="C91" s="113"/>
      <c r="D91" s="112"/>
      <c r="E91" s="52"/>
      <c r="F91" s="53"/>
      <c r="G91" s="53"/>
      <c r="H91" s="52"/>
      <c r="I91" s="52"/>
      <c r="J91" s="54"/>
      <c r="K91" s="54"/>
      <c r="L91" s="55" t="str">
        <f t="shared" si="85"/>
        <v/>
      </c>
      <c r="M91" s="56" t="str">
        <f t="shared" si="86"/>
        <v/>
      </c>
      <c r="N91" s="57" t="str">
        <f t="shared" si="2"/>
        <v/>
      </c>
      <c r="O91" s="58" t="str">
        <f t="shared" si="87"/>
        <v/>
      </c>
      <c r="P91" s="59" t="str">
        <f t="shared" si="4"/>
        <v/>
      </c>
      <c r="Q91" s="60" t="str">
        <f t="shared" si="88"/>
        <v/>
      </c>
      <c r="R91" s="61" t="str">
        <f t="shared" si="6"/>
        <v/>
      </c>
      <c r="S91" s="56" t="str">
        <f t="shared" si="89"/>
        <v/>
      </c>
      <c r="T91" s="62" t="str">
        <f t="shared" si="90"/>
        <v/>
      </c>
      <c r="U91" s="63" t="str">
        <f t="shared" si="9"/>
        <v/>
      </c>
      <c r="V91" s="64" t="str">
        <f t="shared" si="91"/>
        <v/>
      </c>
      <c r="W91" s="65" t="str">
        <f t="shared" si="11"/>
        <v/>
      </c>
      <c r="X91" s="64" t="str">
        <f t="shared" si="92"/>
        <v/>
      </c>
      <c r="Y91" s="64" t="str">
        <f t="shared" si="93"/>
        <v/>
      </c>
      <c r="Z91" s="56" t="str">
        <f t="shared" si="94"/>
        <v/>
      </c>
      <c r="AA91" s="66" t="str">
        <f t="shared" si="95"/>
        <v/>
      </c>
      <c r="AB91" s="57" t="str">
        <f t="shared" si="16"/>
        <v/>
      </c>
      <c r="AC91" s="67" t="str">
        <f t="shared" si="96"/>
        <v/>
      </c>
      <c r="AD91" s="59" t="str">
        <f t="shared" si="97"/>
        <v/>
      </c>
      <c r="AE91" s="68" t="str">
        <f t="shared" si="98"/>
        <v/>
      </c>
      <c r="AF91" s="61" t="str">
        <f t="shared" si="99"/>
        <v/>
      </c>
      <c r="AG91" s="61" t="str">
        <f t="shared" si="100"/>
        <v/>
      </c>
      <c r="AH91" s="69" t="str">
        <f t="shared" si="101"/>
        <v/>
      </c>
      <c r="AI91" s="70" t="str">
        <f t="shared" si="23"/>
        <v/>
      </c>
      <c r="AJ91" s="64" t="str">
        <f t="shared" si="102"/>
        <v/>
      </c>
      <c r="AK91" s="64" t="str">
        <f t="shared" si="103"/>
        <v/>
      </c>
      <c r="AL91" s="64" t="str">
        <f t="shared" si="104"/>
        <v/>
      </c>
      <c r="AM91" s="64" t="str">
        <f t="shared" si="105"/>
        <v/>
      </c>
      <c r="AN91" s="64" t="str">
        <f t="shared" si="106"/>
        <v/>
      </c>
    </row>
    <row r="92" spans="3:40" ht="24.5" outlineLevel="1" thickTop="1" thickBot="1" x14ac:dyDescent="0.55000000000000004">
      <c r="C92" s="113"/>
      <c r="D92" s="112"/>
      <c r="E92" s="52"/>
      <c r="F92" s="53"/>
      <c r="G92" s="53"/>
      <c r="H92" s="52"/>
      <c r="I92" s="52"/>
      <c r="J92" s="54"/>
      <c r="K92" s="54"/>
      <c r="L92" s="55" t="str">
        <f t="shared" si="85"/>
        <v/>
      </c>
      <c r="M92" s="56" t="str">
        <f t="shared" si="86"/>
        <v/>
      </c>
      <c r="N92" s="57" t="str">
        <f t="shared" si="2"/>
        <v/>
      </c>
      <c r="O92" s="58" t="str">
        <f t="shared" si="87"/>
        <v/>
      </c>
      <c r="P92" s="59" t="str">
        <f t="shared" si="4"/>
        <v/>
      </c>
      <c r="Q92" s="60" t="str">
        <f t="shared" si="88"/>
        <v/>
      </c>
      <c r="R92" s="61" t="str">
        <f t="shared" si="6"/>
        <v/>
      </c>
      <c r="S92" s="56" t="str">
        <f t="shared" si="89"/>
        <v/>
      </c>
      <c r="T92" s="62" t="str">
        <f t="shared" si="90"/>
        <v/>
      </c>
      <c r="U92" s="63" t="str">
        <f t="shared" si="9"/>
        <v/>
      </c>
      <c r="V92" s="64" t="str">
        <f t="shared" si="91"/>
        <v/>
      </c>
      <c r="W92" s="65" t="str">
        <f t="shared" si="11"/>
        <v/>
      </c>
      <c r="X92" s="64" t="str">
        <f t="shared" si="92"/>
        <v/>
      </c>
      <c r="Y92" s="64" t="str">
        <f t="shared" si="93"/>
        <v/>
      </c>
      <c r="Z92" s="56" t="str">
        <f t="shared" si="94"/>
        <v/>
      </c>
      <c r="AA92" s="66" t="str">
        <f t="shared" si="95"/>
        <v/>
      </c>
      <c r="AB92" s="57" t="str">
        <f t="shared" si="16"/>
        <v/>
      </c>
      <c r="AC92" s="67" t="str">
        <f t="shared" si="96"/>
        <v/>
      </c>
      <c r="AD92" s="59" t="str">
        <f t="shared" si="97"/>
        <v/>
      </c>
      <c r="AE92" s="68" t="str">
        <f t="shared" si="98"/>
        <v/>
      </c>
      <c r="AF92" s="61" t="str">
        <f t="shared" si="99"/>
        <v/>
      </c>
      <c r="AG92" s="61" t="str">
        <f t="shared" si="100"/>
        <v/>
      </c>
      <c r="AH92" s="69" t="str">
        <f t="shared" si="101"/>
        <v/>
      </c>
      <c r="AI92" s="70" t="str">
        <f t="shared" si="23"/>
        <v/>
      </c>
      <c r="AJ92" s="64" t="str">
        <f t="shared" si="102"/>
        <v/>
      </c>
      <c r="AK92" s="64" t="str">
        <f t="shared" si="103"/>
        <v/>
      </c>
      <c r="AL92" s="64" t="str">
        <f t="shared" si="104"/>
        <v/>
      </c>
      <c r="AM92" s="64" t="str">
        <f t="shared" si="105"/>
        <v/>
      </c>
      <c r="AN92" s="64" t="str">
        <f t="shared" si="106"/>
        <v/>
      </c>
    </row>
    <row r="93" spans="3:40" ht="24.5" outlineLevel="1" thickTop="1" thickBot="1" x14ac:dyDescent="0.55000000000000004">
      <c r="C93" s="113"/>
      <c r="D93" s="112"/>
      <c r="E93" s="52"/>
      <c r="F93" s="53"/>
      <c r="G93" s="53"/>
      <c r="H93" s="52"/>
      <c r="I93" s="52"/>
      <c r="J93" s="54"/>
      <c r="K93" s="54"/>
      <c r="L93" s="55" t="str">
        <f t="shared" si="85"/>
        <v/>
      </c>
      <c r="M93" s="56" t="str">
        <f t="shared" si="86"/>
        <v/>
      </c>
      <c r="N93" s="57" t="str">
        <f t="shared" si="2"/>
        <v/>
      </c>
      <c r="O93" s="58" t="str">
        <f t="shared" si="87"/>
        <v/>
      </c>
      <c r="P93" s="59" t="str">
        <f t="shared" si="4"/>
        <v/>
      </c>
      <c r="Q93" s="60" t="str">
        <f t="shared" si="88"/>
        <v/>
      </c>
      <c r="R93" s="61" t="str">
        <f t="shared" si="6"/>
        <v/>
      </c>
      <c r="S93" s="56" t="str">
        <f t="shared" si="89"/>
        <v/>
      </c>
      <c r="T93" s="62" t="str">
        <f t="shared" si="90"/>
        <v/>
      </c>
      <c r="U93" s="63" t="str">
        <f t="shared" si="9"/>
        <v/>
      </c>
      <c r="V93" s="64" t="str">
        <f t="shared" si="91"/>
        <v/>
      </c>
      <c r="W93" s="65" t="str">
        <f t="shared" si="11"/>
        <v/>
      </c>
      <c r="X93" s="64" t="str">
        <f t="shared" si="92"/>
        <v/>
      </c>
      <c r="Y93" s="64" t="str">
        <f t="shared" si="93"/>
        <v/>
      </c>
      <c r="Z93" s="56" t="str">
        <f t="shared" si="94"/>
        <v/>
      </c>
      <c r="AA93" s="66" t="str">
        <f t="shared" si="95"/>
        <v/>
      </c>
      <c r="AB93" s="57" t="str">
        <f t="shared" si="16"/>
        <v/>
      </c>
      <c r="AC93" s="67" t="str">
        <f t="shared" si="96"/>
        <v/>
      </c>
      <c r="AD93" s="59" t="str">
        <f t="shared" si="97"/>
        <v/>
      </c>
      <c r="AE93" s="68" t="str">
        <f t="shared" si="98"/>
        <v/>
      </c>
      <c r="AF93" s="61" t="str">
        <f t="shared" si="99"/>
        <v/>
      </c>
      <c r="AG93" s="61" t="str">
        <f t="shared" si="100"/>
        <v/>
      </c>
      <c r="AH93" s="69" t="str">
        <f t="shared" si="101"/>
        <v/>
      </c>
      <c r="AI93" s="70" t="str">
        <f t="shared" si="23"/>
        <v/>
      </c>
      <c r="AJ93" s="64" t="str">
        <f t="shared" si="102"/>
        <v/>
      </c>
      <c r="AK93" s="64" t="str">
        <f t="shared" si="103"/>
        <v/>
      </c>
      <c r="AL93" s="64" t="str">
        <f t="shared" si="104"/>
        <v/>
      </c>
      <c r="AM93" s="64" t="str">
        <f t="shared" si="105"/>
        <v/>
      </c>
      <c r="AN93" s="64" t="str">
        <f t="shared" si="106"/>
        <v/>
      </c>
    </row>
    <row r="94" spans="3:40" ht="24.5" outlineLevel="1" thickTop="1" thickBot="1" x14ac:dyDescent="0.55000000000000004">
      <c r="C94" s="113"/>
      <c r="D94" s="112"/>
      <c r="E94" s="52"/>
      <c r="F94" s="53"/>
      <c r="G94" s="53"/>
      <c r="H94" s="52"/>
      <c r="I94" s="52"/>
      <c r="J94" s="54"/>
      <c r="K94" s="54"/>
      <c r="L94" s="55" t="str">
        <f t="shared" si="85"/>
        <v/>
      </c>
      <c r="M94" s="56" t="str">
        <f t="shared" si="86"/>
        <v/>
      </c>
      <c r="N94" s="57" t="str">
        <f t="shared" si="2"/>
        <v/>
      </c>
      <c r="O94" s="58" t="str">
        <f t="shared" si="87"/>
        <v/>
      </c>
      <c r="P94" s="59" t="str">
        <f t="shared" si="4"/>
        <v/>
      </c>
      <c r="Q94" s="60" t="str">
        <f t="shared" si="88"/>
        <v/>
      </c>
      <c r="R94" s="61" t="str">
        <f t="shared" si="6"/>
        <v/>
      </c>
      <c r="S94" s="56" t="str">
        <f t="shared" si="89"/>
        <v/>
      </c>
      <c r="T94" s="62" t="str">
        <f t="shared" si="90"/>
        <v/>
      </c>
      <c r="U94" s="63" t="str">
        <f t="shared" si="9"/>
        <v/>
      </c>
      <c r="V94" s="64" t="str">
        <f t="shared" si="91"/>
        <v/>
      </c>
      <c r="W94" s="65" t="str">
        <f t="shared" si="11"/>
        <v/>
      </c>
      <c r="X94" s="64" t="str">
        <f t="shared" si="92"/>
        <v/>
      </c>
      <c r="Y94" s="64" t="str">
        <f t="shared" si="93"/>
        <v/>
      </c>
      <c r="Z94" s="56" t="str">
        <f t="shared" si="94"/>
        <v/>
      </c>
      <c r="AA94" s="66" t="str">
        <f t="shared" si="95"/>
        <v/>
      </c>
      <c r="AB94" s="57" t="str">
        <f t="shared" si="16"/>
        <v/>
      </c>
      <c r="AC94" s="67" t="str">
        <f t="shared" si="96"/>
        <v/>
      </c>
      <c r="AD94" s="59" t="str">
        <f t="shared" si="97"/>
        <v/>
      </c>
      <c r="AE94" s="68" t="str">
        <f t="shared" si="98"/>
        <v/>
      </c>
      <c r="AF94" s="61" t="str">
        <f t="shared" si="99"/>
        <v/>
      </c>
      <c r="AG94" s="61" t="str">
        <f t="shared" si="100"/>
        <v/>
      </c>
      <c r="AH94" s="69" t="str">
        <f t="shared" si="101"/>
        <v/>
      </c>
      <c r="AI94" s="70" t="str">
        <f t="shared" si="23"/>
        <v/>
      </c>
      <c r="AJ94" s="64" t="str">
        <f t="shared" si="102"/>
        <v/>
      </c>
      <c r="AK94" s="64" t="str">
        <f t="shared" si="103"/>
        <v/>
      </c>
      <c r="AL94" s="64" t="str">
        <f t="shared" si="104"/>
        <v/>
      </c>
      <c r="AM94" s="64" t="str">
        <f t="shared" si="105"/>
        <v/>
      </c>
      <c r="AN94" s="64" t="str">
        <f t="shared" si="106"/>
        <v/>
      </c>
    </row>
    <row r="95" spans="3:40" ht="24.5" outlineLevel="1" thickTop="1" thickBot="1" x14ac:dyDescent="0.55000000000000004">
      <c r="C95" s="113"/>
      <c r="D95" s="112"/>
      <c r="E95" s="52"/>
      <c r="F95" s="53"/>
      <c r="G95" s="53"/>
      <c r="H95" s="52"/>
      <c r="I95" s="52"/>
      <c r="J95" s="54"/>
      <c r="K95" s="54"/>
      <c r="L95" s="55" t="str">
        <f t="shared" si="85"/>
        <v/>
      </c>
      <c r="M95" s="56" t="str">
        <f t="shared" si="86"/>
        <v/>
      </c>
      <c r="N95" s="57" t="str">
        <f t="shared" si="2"/>
        <v/>
      </c>
      <c r="O95" s="58" t="str">
        <f t="shared" si="87"/>
        <v/>
      </c>
      <c r="P95" s="59" t="str">
        <f t="shared" si="4"/>
        <v/>
      </c>
      <c r="Q95" s="60" t="str">
        <f t="shared" si="88"/>
        <v/>
      </c>
      <c r="R95" s="61" t="str">
        <f t="shared" ref="R95:R102" si="107">IF(N95="Do",10,IF(N95="Re",22,IF(N95="Mi",20,IF(N95="Fa",20,IF(N95="Sol",14,IF(N95="La",20,IF(N95="Si",20,IF(N95="Do#",14,IF(N95="Fa#",15,IF(N95="Sol#",20,IF(N95="Si♭",17,"")))))))))))</f>
        <v/>
      </c>
      <c r="S95" s="56" t="str">
        <f t="shared" si="89"/>
        <v/>
      </c>
      <c r="T95" s="62" t="str">
        <f t="shared" si="90"/>
        <v/>
      </c>
      <c r="U95" s="63" t="str">
        <f t="shared" si="9"/>
        <v/>
      </c>
      <c r="V95" s="64" t="str">
        <f t="shared" si="91"/>
        <v/>
      </c>
      <c r="W95" s="65" t="str">
        <f t="shared" si="11"/>
        <v/>
      </c>
      <c r="X95" s="64" t="str">
        <f t="shared" si="92"/>
        <v/>
      </c>
      <c r="Y95" s="64" t="str">
        <f t="shared" si="93"/>
        <v/>
      </c>
      <c r="Z95" s="56" t="str">
        <f t="shared" si="94"/>
        <v/>
      </c>
      <c r="AA95" s="66" t="str">
        <f t="shared" si="95"/>
        <v/>
      </c>
      <c r="AB95" s="57" t="str">
        <f t="shared" si="16"/>
        <v/>
      </c>
      <c r="AC95" s="67" t="str">
        <f t="shared" si="96"/>
        <v/>
      </c>
      <c r="AD95" s="59" t="str">
        <f t="shared" si="97"/>
        <v/>
      </c>
      <c r="AE95" s="68" t="str">
        <f t="shared" si="98"/>
        <v/>
      </c>
      <c r="AF95" s="61" t="str">
        <f t="shared" si="99"/>
        <v/>
      </c>
      <c r="AG95" s="61" t="str">
        <f t="shared" si="100"/>
        <v/>
      </c>
      <c r="AH95" s="69" t="str">
        <f t="shared" si="101"/>
        <v/>
      </c>
      <c r="AI95" s="70" t="str">
        <f t="shared" si="23"/>
        <v/>
      </c>
      <c r="AJ95" s="64" t="str">
        <f t="shared" si="102"/>
        <v/>
      </c>
      <c r="AK95" s="64" t="str">
        <f t="shared" si="103"/>
        <v/>
      </c>
      <c r="AL95" s="64" t="str">
        <f t="shared" si="104"/>
        <v/>
      </c>
      <c r="AM95" s="64" t="str">
        <f t="shared" si="105"/>
        <v/>
      </c>
      <c r="AN95" s="64" t="str">
        <f t="shared" si="106"/>
        <v/>
      </c>
    </row>
    <row r="96" spans="3:40" ht="24.5" outlineLevel="1" thickTop="1" thickBot="1" x14ac:dyDescent="0.55000000000000004">
      <c r="C96" s="113"/>
      <c r="D96" s="112"/>
      <c r="E96" s="52"/>
      <c r="F96" s="53"/>
      <c r="G96" s="53"/>
      <c r="H96" s="52"/>
      <c r="I96" s="52"/>
      <c r="J96" s="54"/>
      <c r="K96" s="54"/>
      <c r="L96" s="78" t="str">
        <f t="shared" si="85"/>
        <v/>
      </c>
      <c r="M96" s="56" t="str">
        <f t="shared" si="86"/>
        <v/>
      </c>
      <c r="N96" s="57" t="str">
        <f t="shared" si="2"/>
        <v/>
      </c>
      <c r="O96" s="58" t="str">
        <f t="shared" si="87"/>
        <v/>
      </c>
      <c r="P96" s="59" t="str">
        <f t="shared" si="4"/>
        <v/>
      </c>
      <c r="Q96" s="60" t="str">
        <f t="shared" si="88"/>
        <v/>
      </c>
      <c r="R96" s="61" t="str">
        <f t="shared" si="107"/>
        <v/>
      </c>
      <c r="S96" s="56" t="str">
        <f t="shared" si="89"/>
        <v/>
      </c>
      <c r="T96" s="62" t="str">
        <f t="shared" si="90"/>
        <v/>
      </c>
      <c r="U96" s="63" t="str">
        <f t="shared" si="9"/>
        <v/>
      </c>
      <c r="V96" s="64" t="str">
        <f t="shared" si="91"/>
        <v/>
      </c>
      <c r="W96" s="65" t="str">
        <f t="shared" si="11"/>
        <v/>
      </c>
      <c r="X96" s="64" t="str">
        <f t="shared" si="92"/>
        <v/>
      </c>
      <c r="Y96" s="64" t="str">
        <f t="shared" si="93"/>
        <v/>
      </c>
      <c r="Z96" s="56" t="str">
        <f t="shared" si="94"/>
        <v/>
      </c>
      <c r="AA96" s="66" t="str">
        <f t="shared" si="95"/>
        <v/>
      </c>
      <c r="AB96" s="57" t="str">
        <f t="shared" si="16"/>
        <v/>
      </c>
      <c r="AC96" s="67" t="str">
        <f t="shared" si="96"/>
        <v/>
      </c>
      <c r="AD96" s="59" t="str">
        <f t="shared" si="97"/>
        <v/>
      </c>
      <c r="AE96" s="68" t="str">
        <f t="shared" si="98"/>
        <v/>
      </c>
      <c r="AF96" s="61" t="str">
        <f t="shared" si="99"/>
        <v/>
      </c>
      <c r="AG96" s="61" t="str">
        <f t="shared" si="100"/>
        <v/>
      </c>
      <c r="AH96" s="69" t="str">
        <f t="shared" si="101"/>
        <v/>
      </c>
      <c r="AI96" s="70" t="str">
        <f t="shared" si="23"/>
        <v/>
      </c>
      <c r="AJ96" s="64" t="str">
        <f t="shared" si="102"/>
        <v/>
      </c>
      <c r="AK96" s="64" t="str">
        <f t="shared" si="103"/>
        <v/>
      </c>
      <c r="AL96" s="64" t="str">
        <f t="shared" si="104"/>
        <v/>
      </c>
      <c r="AM96" s="64" t="str">
        <f t="shared" si="105"/>
        <v/>
      </c>
      <c r="AN96" s="64" t="str">
        <f t="shared" si="106"/>
        <v/>
      </c>
    </row>
    <row r="97" spans="1:40" ht="24.5" outlineLevel="1" thickTop="1" thickBot="1" x14ac:dyDescent="0.55000000000000004">
      <c r="C97" s="113"/>
      <c r="D97" s="112"/>
      <c r="E97" s="52"/>
      <c r="F97" s="53"/>
      <c r="G97" s="53"/>
      <c r="H97" s="52"/>
      <c r="I97" s="52"/>
      <c r="J97" s="54"/>
      <c r="K97" s="54"/>
      <c r="L97" s="78" t="str">
        <f t="shared" si="85"/>
        <v/>
      </c>
      <c r="M97" s="56" t="str">
        <f t="shared" si="86"/>
        <v/>
      </c>
      <c r="N97" s="57" t="str">
        <f t="shared" si="2"/>
        <v/>
      </c>
      <c r="O97" s="58" t="str">
        <f t="shared" si="87"/>
        <v/>
      </c>
      <c r="P97" s="59" t="str">
        <f t="shared" si="4"/>
        <v/>
      </c>
      <c r="Q97" s="60" t="str">
        <f t="shared" si="88"/>
        <v/>
      </c>
      <c r="R97" s="61" t="str">
        <f t="shared" si="107"/>
        <v/>
      </c>
      <c r="S97" s="56" t="str">
        <f t="shared" si="89"/>
        <v/>
      </c>
      <c r="T97" s="62" t="str">
        <f t="shared" si="90"/>
        <v/>
      </c>
      <c r="U97" s="63" t="str">
        <f t="shared" si="9"/>
        <v/>
      </c>
      <c r="V97" s="64" t="str">
        <f t="shared" si="91"/>
        <v/>
      </c>
      <c r="W97" s="65" t="str">
        <f t="shared" si="11"/>
        <v/>
      </c>
      <c r="X97" s="64" t="str">
        <f t="shared" si="92"/>
        <v/>
      </c>
      <c r="Y97" s="64" t="str">
        <f t="shared" si="93"/>
        <v/>
      </c>
      <c r="Z97" s="56" t="str">
        <f t="shared" si="94"/>
        <v/>
      </c>
      <c r="AA97" s="66" t="str">
        <f t="shared" si="95"/>
        <v/>
      </c>
      <c r="AB97" s="57" t="str">
        <f t="shared" si="16"/>
        <v/>
      </c>
      <c r="AC97" s="67" t="str">
        <f t="shared" si="96"/>
        <v/>
      </c>
      <c r="AD97" s="59" t="str">
        <f t="shared" si="97"/>
        <v/>
      </c>
      <c r="AE97" s="68" t="str">
        <f t="shared" si="98"/>
        <v/>
      </c>
      <c r="AF97" s="61" t="str">
        <f t="shared" si="99"/>
        <v/>
      </c>
      <c r="AG97" s="61" t="str">
        <f t="shared" si="100"/>
        <v/>
      </c>
      <c r="AH97" s="69" t="str">
        <f t="shared" si="101"/>
        <v/>
      </c>
      <c r="AI97" s="70" t="str">
        <f t="shared" si="23"/>
        <v/>
      </c>
      <c r="AJ97" s="64" t="str">
        <f t="shared" si="102"/>
        <v/>
      </c>
      <c r="AK97" s="64" t="str">
        <f t="shared" si="103"/>
        <v/>
      </c>
      <c r="AL97" s="64" t="str">
        <f t="shared" si="104"/>
        <v/>
      </c>
      <c r="AM97" s="64" t="str">
        <f t="shared" si="105"/>
        <v/>
      </c>
      <c r="AN97" s="64" t="str">
        <f t="shared" si="106"/>
        <v/>
      </c>
    </row>
    <row r="98" spans="1:40" ht="24.5" outlineLevel="1" thickTop="1" thickBot="1" x14ac:dyDescent="0.55000000000000004">
      <c r="C98" s="113"/>
      <c r="D98" s="112"/>
      <c r="E98" s="52"/>
      <c r="F98" s="53"/>
      <c r="G98" s="53"/>
      <c r="H98" s="52"/>
      <c r="I98" s="52"/>
      <c r="J98" s="54"/>
      <c r="K98" s="54"/>
      <c r="L98" s="78" t="str">
        <f t="shared" si="85"/>
        <v/>
      </c>
      <c r="M98" s="56" t="str">
        <f t="shared" si="86"/>
        <v/>
      </c>
      <c r="N98" s="57" t="str">
        <f t="shared" si="2"/>
        <v/>
      </c>
      <c r="O98" s="58" t="str">
        <f t="shared" si="87"/>
        <v/>
      </c>
      <c r="P98" s="59" t="str">
        <f t="shared" si="4"/>
        <v/>
      </c>
      <c r="Q98" s="60" t="str">
        <f t="shared" si="88"/>
        <v/>
      </c>
      <c r="R98" s="61" t="str">
        <f t="shared" si="107"/>
        <v/>
      </c>
      <c r="S98" s="56" t="str">
        <f t="shared" si="89"/>
        <v/>
      </c>
      <c r="T98" s="62" t="str">
        <f t="shared" si="90"/>
        <v/>
      </c>
      <c r="U98" s="63" t="str">
        <f t="shared" si="9"/>
        <v/>
      </c>
      <c r="V98" s="64" t="str">
        <f t="shared" si="91"/>
        <v/>
      </c>
      <c r="W98" s="65" t="str">
        <f t="shared" si="11"/>
        <v/>
      </c>
      <c r="X98" s="64" t="str">
        <f t="shared" si="92"/>
        <v/>
      </c>
      <c r="Y98" s="64" t="str">
        <f t="shared" si="93"/>
        <v/>
      </c>
      <c r="Z98" s="56" t="str">
        <f t="shared" si="94"/>
        <v/>
      </c>
      <c r="AA98" s="66" t="str">
        <f t="shared" si="95"/>
        <v/>
      </c>
      <c r="AB98" s="57" t="str">
        <f t="shared" si="16"/>
        <v/>
      </c>
      <c r="AC98" s="67" t="str">
        <f t="shared" si="96"/>
        <v/>
      </c>
      <c r="AD98" s="59" t="str">
        <f t="shared" si="97"/>
        <v/>
      </c>
      <c r="AE98" s="68" t="str">
        <f t="shared" si="98"/>
        <v/>
      </c>
      <c r="AF98" s="61" t="str">
        <f t="shared" si="99"/>
        <v/>
      </c>
      <c r="AG98" s="61" t="str">
        <f t="shared" si="100"/>
        <v/>
      </c>
      <c r="AH98" s="69" t="str">
        <f t="shared" si="101"/>
        <v/>
      </c>
      <c r="AI98" s="70" t="str">
        <f t="shared" si="23"/>
        <v/>
      </c>
      <c r="AJ98" s="64" t="str">
        <f t="shared" si="102"/>
        <v/>
      </c>
      <c r="AK98" s="64" t="str">
        <f t="shared" si="103"/>
        <v/>
      </c>
      <c r="AL98" s="64" t="str">
        <f t="shared" si="104"/>
        <v/>
      </c>
      <c r="AM98" s="64" t="str">
        <f t="shared" si="105"/>
        <v/>
      </c>
      <c r="AN98" s="64" t="str">
        <f t="shared" si="106"/>
        <v/>
      </c>
    </row>
    <row r="99" spans="1:40" ht="24.5" outlineLevel="1" thickTop="1" thickBot="1" x14ac:dyDescent="0.55000000000000004">
      <c r="C99" s="113"/>
      <c r="D99" s="112"/>
      <c r="E99" s="52"/>
      <c r="F99" s="53"/>
      <c r="G99" s="53"/>
      <c r="H99" s="52"/>
      <c r="I99" s="52"/>
      <c r="J99" s="54"/>
      <c r="K99" s="54"/>
      <c r="L99" s="78" t="str">
        <f t="shared" si="85"/>
        <v/>
      </c>
      <c r="M99" s="56" t="str">
        <f t="shared" si="86"/>
        <v/>
      </c>
      <c r="N99" s="57" t="str">
        <f t="shared" si="2"/>
        <v/>
      </c>
      <c r="O99" s="58" t="str">
        <f t="shared" si="87"/>
        <v/>
      </c>
      <c r="P99" s="59" t="str">
        <f t="shared" si="4"/>
        <v/>
      </c>
      <c r="Q99" s="60" t="str">
        <f t="shared" si="88"/>
        <v/>
      </c>
      <c r="R99" s="61" t="str">
        <f t="shared" si="107"/>
        <v/>
      </c>
      <c r="S99" s="56" t="str">
        <f t="shared" si="89"/>
        <v/>
      </c>
      <c r="T99" s="62" t="str">
        <f t="shared" si="90"/>
        <v/>
      </c>
      <c r="U99" s="63" t="str">
        <f t="shared" si="9"/>
        <v/>
      </c>
      <c r="V99" s="64" t="str">
        <f t="shared" si="91"/>
        <v/>
      </c>
      <c r="W99" s="65" t="str">
        <f t="shared" si="11"/>
        <v/>
      </c>
      <c r="X99" s="64" t="str">
        <f t="shared" si="92"/>
        <v/>
      </c>
      <c r="Y99" s="64" t="str">
        <f t="shared" si="93"/>
        <v/>
      </c>
      <c r="Z99" s="56" t="str">
        <f t="shared" si="94"/>
        <v/>
      </c>
      <c r="AA99" s="66" t="str">
        <f t="shared" si="95"/>
        <v/>
      </c>
      <c r="AB99" s="57" t="str">
        <f t="shared" si="16"/>
        <v/>
      </c>
      <c r="AC99" s="67" t="str">
        <f t="shared" si="96"/>
        <v/>
      </c>
      <c r="AD99" s="59" t="str">
        <f t="shared" si="97"/>
        <v/>
      </c>
      <c r="AE99" s="68" t="str">
        <f t="shared" si="98"/>
        <v/>
      </c>
      <c r="AF99" s="61" t="str">
        <f t="shared" si="99"/>
        <v/>
      </c>
      <c r="AG99" s="61" t="str">
        <f t="shared" si="100"/>
        <v/>
      </c>
      <c r="AH99" s="69" t="str">
        <f t="shared" si="101"/>
        <v/>
      </c>
      <c r="AI99" s="70" t="str">
        <f t="shared" si="23"/>
        <v/>
      </c>
      <c r="AJ99" s="64" t="str">
        <f t="shared" si="102"/>
        <v/>
      </c>
      <c r="AK99" s="64" t="str">
        <f t="shared" si="103"/>
        <v/>
      </c>
      <c r="AL99" s="64" t="str">
        <f t="shared" si="104"/>
        <v/>
      </c>
      <c r="AM99" s="64" t="str">
        <f t="shared" si="105"/>
        <v/>
      </c>
      <c r="AN99" s="64" t="str">
        <f t="shared" si="106"/>
        <v/>
      </c>
    </row>
    <row r="100" spans="1:40" ht="24.5" outlineLevel="1" thickTop="1" thickBot="1" x14ac:dyDescent="0.55000000000000004">
      <c r="C100" s="113"/>
      <c r="D100" s="112"/>
      <c r="E100" s="52"/>
      <c r="F100" s="53"/>
      <c r="G100" s="53"/>
      <c r="H100" s="52"/>
      <c r="I100" s="52"/>
      <c r="J100" s="54"/>
      <c r="K100" s="54"/>
      <c r="L100" s="78" t="str">
        <f t="shared" si="85"/>
        <v/>
      </c>
      <c r="M100" s="56" t="str">
        <f t="shared" si="86"/>
        <v/>
      </c>
      <c r="N100" s="57" t="str">
        <f t="shared" si="2"/>
        <v/>
      </c>
      <c r="O100" s="58" t="str">
        <f t="shared" si="87"/>
        <v/>
      </c>
      <c r="P100" s="59" t="str">
        <f t="shared" si="4"/>
        <v/>
      </c>
      <c r="Q100" s="60" t="str">
        <f t="shared" si="88"/>
        <v/>
      </c>
      <c r="R100" s="61" t="str">
        <f t="shared" si="107"/>
        <v/>
      </c>
      <c r="S100" s="56" t="str">
        <f t="shared" si="89"/>
        <v/>
      </c>
      <c r="T100" s="62" t="str">
        <f t="shared" si="90"/>
        <v/>
      </c>
      <c r="U100" s="63" t="str">
        <f t="shared" si="9"/>
        <v/>
      </c>
      <c r="V100" s="64" t="str">
        <f t="shared" si="91"/>
        <v/>
      </c>
      <c r="W100" s="65" t="str">
        <f t="shared" si="11"/>
        <v/>
      </c>
      <c r="X100" s="64" t="str">
        <f t="shared" si="92"/>
        <v/>
      </c>
      <c r="Y100" s="64" t="str">
        <f t="shared" si="93"/>
        <v/>
      </c>
      <c r="Z100" s="56" t="str">
        <f t="shared" si="94"/>
        <v/>
      </c>
      <c r="AA100" s="66" t="str">
        <f t="shared" si="95"/>
        <v/>
      </c>
      <c r="AB100" s="57" t="str">
        <f t="shared" si="16"/>
        <v/>
      </c>
      <c r="AC100" s="67" t="str">
        <f t="shared" si="96"/>
        <v/>
      </c>
      <c r="AD100" s="59" t="str">
        <f t="shared" si="97"/>
        <v/>
      </c>
      <c r="AE100" s="68" t="str">
        <f t="shared" si="98"/>
        <v/>
      </c>
      <c r="AF100" s="61" t="str">
        <f t="shared" si="99"/>
        <v/>
      </c>
      <c r="AG100" s="61" t="str">
        <f t="shared" si="100"/>
        <v/>
      </c>
      <c r="AH100" s="69" t="str">
        <f t="shared" si="101"/>
        <v/>
      </c>
      <c r="AI100" s="70" t="str">
        <f t="shared" si="23"/>
        <v/>
      </c>
      <c r="AJ100" s="64" t="str">
        <f t="shared" si="102"/>
        <v/>
      </c>
      <c r="AK100" s="64" t="str">
        <f t="shared" si="103"/>
        <v/>
      </c>
      <c r="AL100" s="64" t="str">
        <f t="shared" si="104"/>
        <v/>
      </c>
      <c r="AM100" s="64" t="str">
        <f t="shared" si="105"/>
        <v/>
      </c>
      <c r="AN100" s="64" t="str">
        <f t="shared" si="106"/>
        <v/>
      </c>
    </row>
    <row r="101" spans="1:40" ht="24.5" outlineLevel="1" thickTop="1" thickBot="1" x14ac:dyDescent="0.55000000000000004">
      <c r="C101" s="113"/>
      <c r="D101" s="112"/>
      <c r="E101" s="52"/>
      <c r="F101" s="53"/>
      <c r="G101" s="53"/>
      <c r="H101" s="52"/>
      <c r="I101" s="52"/>
      <c r="J101" s="54"/>
      <c r="K101" s="54"/>
      <c r="L101" s="55" t="str">
        <f>IF(C101="","",_xlfn.CONCAT("            { line: ","""",C101,", ",M101:AN101,""", sC: ","""",B101,"""},"))</f>
        <v/>
      </c>
      <c r="M101" s="56" t="str">
        <f t="shared" si="86"/>
        <v/>
      </c>
      <c r="N101" s="57" t="str">
        <f t="shared" si="2"/>
        <v/>
      </c>
      <c r="O101" s="58" t="str">
        <f t="shared" si="87"/>
        <v/>
      </c>
      <c r="P101" s="59" t="str">
        <f t="shared" si="4"/>
        <v/>
      </c>
      <c r="Q101" s="60" t="str">
        <f t="shared" si="88"/>
        <v/>
      </c>
      <c r="R101" s="61" t="str">
        <f t="shared" si="107"/>
        <v/>
      </c>
      <c r="S101" s="56" t="str">
        <f t="shared" si="89"/>
        <v/>
      </c>
      <c r="T101" s="62" t="str">
        <f t="shared" si="90"/>
        <v/>
      </c>
      <c r="U101" s="63" t="str">
        <f t="shared" si="9"/>
        <v/>
      </c>
      <c r="V101" s="64" t="str">
        <f t="shared" si="91"/>
        <v/>
      </c>
      <c r="W101" s="65" t="str">
        <f t="shared" si="11"/>
        <v/>
      </c>
      <c r="X101" s="64" t="str">
        <f t="shared" si="92"/>
        <v/>
      </c>
      <c r="Y101" s="64" t="str">
        <f t="shared" si="93"/>
        <v/>
      </c>
      <c r="Z101" s="56" t="str">
        <f t="shared" si="94"/>
        <v/>
      </c>
      <c r="AA101" s="66" t="str">
        <f t="shared" si="95"/>
        <v/>
      </c>
      <c r="AB101" s="57" t="str">
        <f t="shared" si="16"/>
        <v/>
      </c>
      <c r="AC101" s="67" t="str">
        <f t="shared" si="96"/>
        <v/>
      </c>
      <c r="AD101" s="59" t="str">
        <f t="shared" si="97"/>
        <v/>
      </c>
      <c r="AE101" s="68" t="str">
        <f t="shared" si="98"/>
        <v/>
      </c>
      <c r="AF101" s="61" t="str">
        <f t="shared" si="99"/>
        <v/>
      </c>
      <c r="AG101" s="61" t="str">
        <f t="shared" si="100"/>
        <v/>
      </c>
      <c r="AH101" s="69" t="str">
        <f t="shared" si="101"/>
        <v/>
      </c>
      <c r="AI101" s="70" t="str">
        <f t="shared" si="23"/>
        <v/>
      </c>
      <c r="AJ101" s="64" t="str">
        <f t="shared" si="102"/>
        <v/>
      </c>
      <c r="AK101" s="64" t="str">
        <f t="shared" si="103"/>
        <v/>
      </c>
      <c r="AL101" s="64" t="str">
        <f t="shared" si="104"/>
        <v/>
      </c>
      <c r="AM101" s="64" t="str">
        <f t="shared" si="105"/>
        <v/>
      </c>
      <c r="AN101" s="64" t="str">
        <f t="shared" si="106"/>
        <v/>
      </c>
    </row>
    <row r="102" spans="1:40" ht="24.5" outlineLevel="1" thickTop="1" thickBot="1" x14ac:dyDescent="0.55000000000000004">
      <c r="C102" s="113"/>
      <c r="D102" s="112"/>
      <c r="E102" s="52"/>
      <c r="F102" s="53"/>
      <c r="G102" s="53"/>
      <c r="H102" s="52"/>
      <c r="I102" s="52"/>
      <c r="J102" s="54"/>
      <c r="K102" s="54"/>
      <c r="L102" s="55" t="str">
        <f t="shared" ref="L102" si="108">IF(C102="","",_xlfn.CONCAT("            { line: ","""",C102,", ",M102:AN102,""", sC: ","""",B102,"""},"))</f>
        <v/>
      </c>
      <c r="M102" s="56" t="str">
        <f t="shared" si="86"/>
        <v/>
      </c>
      <c r="N102" s="57" t="str">
        <f t="shared" ref="N102" si="109">IF(D102="","",D102)</f>
        <v/>
      </c>
      <c r="O102" s="58" t="str">
        <f t="shared" si="87"/>
        <v/>
      </c>
      <c r="P102" s="59" t="str">
        <f t="shared" ref="P102" si="110">IF(E102="","",E102)</f>
        <v/>
      </c>
      <c r="Q102" s="60" t="str">
        <f t="shared" si="88"/>
        <v/>
      </c>
      <c r="R102" s="61" t="str">
        <f t="shared" si="107"/>
        <v/>
      </c>
      <c r="S102" s="56" t="str">
        <f t="shared" si="89"/>
        <v/>
      </c>
      <c r="T102" s="62" t="str">
        <f t="shared" si="90"/>
        <v/>
      </c>
      <c r="U102" s="63" t="str">
        <f t="shared" ref="U102" si="111">IF(F102="","",F102)</f>
        <v/>
      </c>
      <c r="V102" s="64" t="str">
        <f t="shared" si="91"/>
        <v/>
      </c>
      <c r="W102" s="65" t="str">
        <f t="shared" ref="W102" si="112">IF(G102="","",G102)</f>
        <v/>
      </c>
      <c r="X102" s="64" t="str">
        <f t="shared" si="92"/>
        <v/>
      </c>
      <c r="Y102" s="64" t="str">
        <f t="shared" si="93"/>
        <v/>
      </c>
      <c r="Z102" s="56" t="str">
        <f t="shared" si="94"/>
        <v/>
      </c>
      <c r="AA102" s="66" t="str">
        <f t="shared" si="95"/>
        <v/>
      </c>
      <c r="AB102" s="57" t="str">
        <f t="shared" ref="AB102" si="113">IF(H102="","",H102)</f>
        <v/>
      </c>
      <c r="AC102" s="67" t="str">
        <f t="shared" si="96"/>
        <v/>
      </c>
      <c r="AD102" s="59" t="str">
        <f t="shared" si="97"/>
        <v/>
      </c>
      <c r="AE102" s="68" t="str">
        <f t="shared" si="98"/>
        <v/>
      </c>
      <c r="AF102" s="61" t="str">
        <f t="shared" si="99"/>
        <v/>
      </c>
      <c r="AG102" s="61" t="str">
        <f t="shared" si="100"/>
        <v/>
      </c>
      <c r="AH102" s="69" t="str">
        <f t="shared" si="101"/>
        <v/>
      </c>
      <c r="AI102" s="70" t="str">
        <f t="shared" ref="AI102" si="114">IF(J102="","",J102)</f>
        <v/>
      </c>
      <c r="AJ102" s="64" t="str">
        <f t="shared" si="102"/>
        <v/>
      </c>
      <c r="AK102" s="64" t="str">
        <f t="shared" si="103"/>
        <v/>
      </c>
      <c r="AL102" s="64" t="str">
        <f t="shared" si="104"/>
        <v/>
      </c>
      <c r="AM102" s="64" t="str">
        <f t="shared" si="105"/>
        <v/>
      </c>
      <c r="AN102" s="64" t="str">
        <f t="shared" si="106"/>
        <v/>
      </c>
    </row>
    <row r="103" spans="1:40" ht="24" customHeight="1" thickTop="1" x14ac:dyDescent="0.6">
      <c r="A103" s="95"/>
      <c r="B103" s="95"/>
      <c r="C103" s="95"/>
      <c r="D103" s="95"/>
      <c r="E103" s="95"/>
      <c r="F103" s="95"/>
      <c r="G103" s="95"/>
      <c r="H103" s="95"/>
      <c r="I103" s="95"/>
      <c r="J103" s="95"/>
      <c r="K103" s="95"/>
      <c r="L103" s="99" t="str">
        <f ca="1">_xlfn.CONCAT("]}, // ULTIMA LINEA DEL CANTO: ",L1)</f>
        <v xml:space="preserve">]}, // ULTIMA LINEA DEL CANTO: SI HOY ESCUCHÁIS SU VOZ </v>
      </c>
      <c r="M103" s="95"/>
    </row>
    <row r="104" spans="1:40" ht="20.5" x14ac:dyDescent="0.35">
      <c r="L104" s="100" t="s">
        <v>1008</v>
      </c>
      <c r="M104" s="101"/>
    </row>
    <row r="105" spans="1:40" ht="15" outlineLevel="1" thickBot="1" x14ac:dyDescent="0.4">
      <c r="M105" s="101"/>
    </row>
    <row r="106" spans="1:40" ht="26.5" outlineLevel="1"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ref="R106:R115" si="115">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4.5" outlineLevel="1" thickTop="1" thickBot="1" x14ac:dyDescent="0.55000000000000004">
      <c r="C107" s="79" t="s">
        <v>995</v>
      </c>
      <c r="D107" s="80"/>
      <c r="E107" s="80"/>
      <c r="F107" s="80"/>
      <c r="G107" s="80"/>
      <c r="H107" s="80"/>
      <c r="I107" s="80"/>
      <c r="J107" s="80"/>
      <c r="K107" s="80"/>
      <c r="L107" s="81" t="s">
        <v>996</v>
      </c>
      <c r="M107" s="56" t="str">
        <f t="shared" ref="M107:M114" si="116">IF(N107="","","(")</f>
        <v/>
      </c>
      <c r="N107" s="57" t="str">
        <f t="shared" ref="N107:N114" si="117">IF(D107="","",D107)</f>
        <v/>
      </c>
      <c r="O107" s="58" t="str">
        <f t="shared" ref="O107:O114" si="118">IF(N107="","",",")</f>
        <v/>
      </c>
      <c r="P107" s="59" t="str">
        <f t="shared" ref="P107:P114" si="119">IF(E107="","",E107)</f>
        <v/>
      </c>
      <c r="Q107" s="60" t="str">
        <f t="shared" ref="Q107:Q114" si="120">IF(N107="","",",")</f>
        <v/>
      </c>
      <c r="R107" s="61" t="str">
        <f t="shared" si="115"/>
        <v/>
      </c>
      <c r="S107" s="56" t="str">
        <f t="shared" ref="S107:S114" si="121">IF(N107="","",")")</f>
        <v/>
      </c>
      <c r="T107" s="62" t="str">
        <f t="shared" ref="T107:T114" si="122">IF(U107="","","(")</f>
        <v/>
      </c>
      <c r="U107" s="63" t="str">
        <f t="shared" ref="U107:U114" si="123">IF(F107="","",F107)</f>
        <v/>
      </c>
      <c r="V107" s="64" t="str">
        <f t="shared" ref="V107:V114" si="124">IF(U107="","",",")</f>
        <v/>
      </c>
      <c r="W107" s="65" t="str">
        <f t="shared" ref="W107:W114" si="125">IF(G107="","",G107)</f>
        <v/>
      </c>
      <c r="X107" s="64" t="str">
        <f t="shared" ref="X107:X114" si="126">IF(U107="","",",")</f>
        <v/>
      </c>
      <c r="Y107" s="64" t="str">
        <f t="shared" ref="Y107:Y114" si="127">IF(U107="","",250)</f>
        <v/>
      </c>
      <c r="Z107" s="56" t="str">
        <f t="shared" ref="Z107:Z114" si="128">IF(U107="","",")")</f>
        <v/>
      </c>
      <c r="AA107" s="66" t="str">
        <f t="shared" ref="AA107:AA114" si="129">IF(AB107="","","(")</f>
        <v/>
      </c>
      <c r="AB107" s="57" t="str">
        <f t="shared" ref="AB107:AB114" si="130">IF(H107="","",H107)</f>
        <v/>
      </c>
      <c r="AC107" s="67" t="str">
        <f t="shared" ref="AC107:AC114" si="131">IF(AB107="","",",")</f>
        <v/>
      </c>
      <c r="AD107" s="59" t="str">
        <f t="shared" ref="AD107:AD114" si="132">IF(I107="","",I107)</f>
        <v/>
      </c>
      <c r="AE107" s="68" t="str">
        <f t="shared" ref="AE107:AE114" si="133">IF(AB107="","",",")</f>
        <v/>
      </c>
      <c r="AF107" s="61" t="str">
        <f t="shared" ref="AF107:AF114" si="134">IF(AB107="","",350)</f>
        <v/>
      </c>
      <c r="AG107" s="61" t="str">
        <f t="shared" ref="AG107:AG114" si="135">IF(AB107="","",")")</f>
        <v/>
      </c>
      <c r="AH107" s="69" t="str">
        <f t="shared" ref="AH107:AH114" si="136">IF(AI107="","","(")</f>
        <v/>
      </c>
      <c r="AI107" s="70" t="str">
        <f t="shared" ref="AI107:AI114" si="137">IF(J107="","",J107)</f>
        <v/>
      </c>
      <c r="AJ107" s="64" t="str">
        <f t="shared" ref="AJ107:AJ114" si="138">IF(AI107="","",",")</f>
        <v/>
      </c>
      <c r="AK107" s="64" t="str">
        <f t="shared" ref="AK107:AK114" si="139">IF(K107="","",K107)</f>
        <v/>
      </c>
      <c r="AL107" s="64" t="str">
        <f t="shared" ref="AL107:AL114" si="140">IF(AI107="","",",")</f>
        <v/>
      </c>
      <c r="AM107" s="64" t="str">
        <f t="shared" ref="AM107:AM114" si="141">IF(AI107="","",450)</f>
        <v/>
      </c>
      <c r="AN107" s="64" t="str">
        <f t="shared" ref="AN107:AN114" si="142">IF(AI107="","",")")</f>
        <v/>
      </c>
    </row>
    <row r="108" spans="1:40" ht="24.5" outlineLevel="1" thickTop="1" thickBot="1" x14ac:dyDescent="0.550000000000000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16"/>
        <v/>
      </c>
      <c r="N108" s="57" t="str">
        <f t="shared" si="117"/>
        <v/>
      </c>
      <c r="O108" s="58" t="str">
        <f t="shared" si="118"/>
        <v/>
      </c>
      <c r="P108" s="59" t="str">
        <f t="shared" si="119"/>
        <v/>
      </c>
      <c r="Q108" s="60" t="str">
        <f t="shared" si="120"/>
        <v/>
      </c>
      <c r="R108" s="61" t="str">
        <f t="shared" si="115"/>
        <v/>
      </c>
      <c r="S108" s="56" t="str">
        <f t="shared" si="121"/>
        <v/>
      </c>
      <c r="T108" s="62" t="str">
        <f t="shared" si="122"/>
        <v/>
      </c>
      <c r="U108" s="63" t="str">
        <f t="shared" si="123"/>
        <v/>
      </c>
      <c r="V108" s="64" t="str">
        <f t="shared" si="124"/>
        <v/>
      </c>
      <c r="W108" s="65" t="str">
        <f t="shared" si="125"/>
        <v/>
      </c>
      <c r="X108" s="64" t="str">
        <f t="shared" si="126"/>
        <v/>
      </c>
      <c r="Y108" s="64" t="str">
        <f t="shared" si="127"/>
        <v/>
      </c>
      <c r="Z108" s="56" t="str">
        <f t="shared" si="128"/>
        <v/>
      </c>
      <c r="AA108" s="66" t="str">
        <f t="shared" si="129"/>
        <v/>
      </c>
      <c r="AB108" s="57" t="str">
        <f t="shared" si="130"/>
        <v/>
      </c>
      <c r="AC108" s="67" t="str">
        <f t="shared" si="131"/>
        <v/>
      </c>
      <c r="AD108" s="59" t="str">
        <f t="shared" si="132"/>
        <v/>
      </c>
      <c r="AE108" s="68" t="str">
        <f t="shared" si="133"/>
        <v/>
      </c>
      <c r="AF108" s="61" t="str">
        <f t="shared" si="134"/>
        <v/>
      </c>
      <c r="AG108" s="61" t="str">
        <f t="shared" si="135"/>
        <v/>
      </c>
      <c r="AH108" s="69" t="str">
        <f t="shared" si="136"/>
        <v/>
      </c>
      <c r="AI108" s="70" t="str">
        <f t="shared" si="137"/>
        <v/>
      </c>
      <c r="AJ108" s="64" t="str">
        <f t="shared" si="138"/>
        <v/>
      </c>
      <c r="AK108" s="64" t="str">
        <f t="shared" si="139"/>
        <v/>
      </c>
      <c r="AL108" s="64" t="str">
        <f t="shared" si="140"/>
        <v/>
      </c>
      <c r="AM108" s="64" t="str">
        <f t="shared" si="141"/>
        <v/>
      </c>
      <c r="AN108" s="64" t="str">
        <f t="shared" si="142"/>
        <v/>
      </c>
    </row>
    <row r="109" spans="1:40" ht="24.5" outlineLevel="1" thickTop="1" thickBot="1" x14ac:dyDescent="0.550000000000000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16"/>
        <v/>
      </c>
      <c r="N109" s="57" t="str">
        <f t="shared" si="117"/>
        <v/>
      </c>
      <c r="O109" s="58" t="str">
        <f t="shared" si="118"/>
        <v/>
      </c>
      <c r="P109" s="59" t="str">
        <f t="shared" si="119"/>
        <v/>
      </c>
      <c r="Q109" s="60" t="str">
        <f t="shared" si="120"/>
        <v/>
      </c>
      <c r="R109" s="61" t="str">
        <f t="shared" si="115"/>
        <v/>
      </c>
      <c r="S109" s="56" t="str">
        <f t="shared" si="121"/>
        <v/>
      </c>
      <c r="T109" s="62" t="str">
        <f t="shared" si="122"/>
        <v/>
      </c>
      <c r="U109" s="63" t="str">
        <f t="shared" si="123"/>
        <v/>
      </c>
      <c r="V109" s="64" t="str">
        <f t="shared" si="124"/>
        <v/>
      </c>
      <c r="W109" s="65" t="str">
        <f t="shared" si="125"/>
        <v/>
      </c>
      <c r="X109" s="64" t="str">
        <f t="shared" si="126"/>
        <v/>
      </c>
      <c r="Y109" s="64" t="str">
        <f t="shared" si="127"/>
        <v/>
      </c>
      <c r="Z109" s="56" t="str">
        <f t="shared" si="128"/>
        <v/>
      </c>
      <c r="AA109" s="66" t="str">
        <f t="shared" si="129"/>
        <v/>
      </c>
      <c r="AB109" s="57" t="str">
        <f t="shared" si="130"/>
        <v/>
      </c>
      <c r="AC109" s="67" t="str">
        <f t="shared" si="131"/>
        <v/>
      </c>
      <c r="AD109" s="59" t="str">
        <f t="shared" si="132"/>
        <v/>
      </c>
      <c r="AE109" s="68" t="str">
        <f t="shared" si="133"/>
        <v/>
      </c>
      <c r="AF109" s="61" t="str">
        <f t="shared" si="134"/>
        <v/>
      </c>
      <c r="AG109" s="61" t="str">
        <f t="shared" si="135"/>
        <v/>
      </c>
      <c r="AH109" s="69" t="str">
        <f t="shared" si="136"/>
        <v/>
      </c>
      <c r="AI109" s="70" t="str">
        <f t="shared" si="137"/>
        <v/>
      </c>
      <c r="AJ109" s="64" t="str">
        <f t="shared" si="138"/>
        <v/>
      </c>
      <c r="AK109" s="64" t="str">
        <f t="shared" si="139"/>
        <v/>
      </c>
      <c r="AL109" s="64" t="str">
        <f t="shared" si="140"/>
        <v/>
      </c>
      <c r="AM109" s="64" t="str">
        <f t="shared" si="141"/>
        <v/>
      </c>
      <c r="AN109" s="64" t="str">
        <f t="shared" si="142"/>
        <v/>
      </c>
    </row>
    <row r="110" spans="1:40" ht="24.5" outlineLevel="1" thickTop="1" thickBot="1" x14ac:dyDescent="0.550000000000000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16"/>
        <v/>
      </c>
      <c r="N110" s="57" t="str">
        <f t="shared" si="117"/>
        <v/>
      </c>
      <c r="O110" s="58" t="str">
        <f t="shared" si="118"/>
        <v/>
      </c>
      <c r="P110" s="59" t="str">
        <f t="shared" si="119"/>
        <v/>
      </c>
      <c r="Q110" s="60" t="str">
        <f t="shared" si="120"/>
        <v/>
      </c>
      <c r="R110" s="61" t="str">
        <f t="shared" si="115"/>
        <v/>
      </c>
      <c r="S110" s="56" t="str">
        <f t="shared" si="121"/>
        <v/>
      </c>
      <c r="T110" s="62" t="str">
        <f t="shared" si="122"/>
        <v/>
      </c>
      <c r="U110" s="63" t="str">
        <f t="shared" si="123"/>
        <v/>
      </c>
      <c r="V110" s="64" t="str">
        <f t="shared" si="124"/>
        <v/>
      </c>
      <c r="W110" s="65" t="str">
        <f t="shared" si="125"/>
        <v/>
      </c>
      <c r="X110" s="64" t="str">
        <f t="shared" si="126"/>
        <v/>
      </c>
      <c r="Y110" s="64" t="str">
        <f t="shared" si="127"/>
        <v/>
      </c>
      <c r="Z110" s="56" t="str">
        <f t="shared" si="128"/>
        <v/>
      </c>
      <c r="AA110" s="66" t="str">
        <f t="shared" si="129"/>
        <v/>
      </c>
      <c r="AB110" s="57" t="str">
        <f t="shared" si="130"/>
        <v/>
      </c>
      <c r="AC110" s="67" t="str">
        <f t="shared" si="131"/>
        <v/>
      </c>
      <c r="AD110" s="59" t="str">
        <f t="shared" si="132"/>
        <v/>
      </c>
      <c r="AE110" s="68" t="str">
        <f t="shared" si="133"/>
        <v/>
      </c>
      <c r="AF110" s="61" t="str">
        <f t="shared" si="134"/>
        <v/>
      </c>
      <c r="AG110" s="61" t="str">
        <f t="shared" si="135"/>
        <v/>
      </c>
      <c r="AH110" s="69" t="str">
        <f t="shared" si="136"/>
        <v/>
      </c>
      <c r="AI110" s="70" t="str">
        <f t="shared" si="137"/>
        <v/>
      </c>
      <c r="AJ110" s="64" t="str">
        <f t="shared" si="138"/>
        <v/>
      </c>
      <c r="AK110" s="64" t="str">
        <f t="shared" si="139"/>
        <v/>
      </c>
      <c r="AL110" s="64" t="str">
        <f t="shared" si="140"/>
        <v/>
      </c>
      <c r="AM110" s="64" t="str">
        <f t="shared" si="141"/>
        <v/>
      </c>
      <c r="AN110" s="64" t="str">
        <f t="shared" si="142"/>
        <v/>
      </c>
    </row>
    <row r="111" spans="1:40" ht="24.5" outlineLevel="1" thickTop="1" thickBot="1" x14ac:dyDescent="0.550000000000000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16"/>
        <v/>
      </c>
      <c r="N111" s="57" t="str">
        <f t="shared" si="117"/>
        <v/>
      </c>
      <c r="O111" s="58" t="str">
        <f t="shared" si="118"/>
        <v/>
      </c>
      <c r="P111" s="59" t="str">
        <f t="shared" si="119"/>
        <v/>
      </c>
      <c r="Q111" s="60" t="str">
        <f t="shared" si="120"/>
        <v/>
      </c>
      <c r="R111" s="61" t="str">
        <f t="shared" si="115"/>
        <v/>
      </c>
      <c r="S111" s="56" t="str">
        <f t="shared" si="121"/>
        <v/>
      </c>
      <c r="T111" s="62" t="str">
        <f t="shared" si="122"/>
        <v/>
      </c>
      <c r="U111" s="63" t="str">
        <f t="shared" si="123"/>
        <v/>
      </c>
      <c r="V111" s="64" t="str">
        <f t="shared" si="124"/>
        <v/>
      </c>
      <c r="W111" s="65" t="str">
        <f t="shared" si="125"/>
        <v/>
      </c>
      <c r="X111" s="64" t="str">
        <f t="shared" si="126"/>
        <v/>
      </c>
      <c r="Y111" s="64" t="str">
        <f t="shared" si="127"/>
        <v/>
      </c>
      <c r="Z111" s="56" t="str">
        <f t="shared" si="128"/>
        <v/>
      </c>
      <c r="AA111" s="66" t="str">
        <f t="shared" si="129"/>
        <v/>
      </c>
      <c r="AB111" s="57" t="str">
        <f t="shared" si="130"/>
        <v/>
      </c>
      <c r="AC111" s="67" t="str">
        <f t="shared" si="131"/>
        <v/>
      </c>
      <c r="AD111" s="59" t="str">
        <f t="shared" si="132"/>
        <v/>
      </c>
      <c r="AE111" s="68" t="str">
        <f t="shared" si="133"/>
        <v/>
      </c>
      <c r="AF111" s="61" t="str">
        <f t="shared" si="134"/>
        <v/>
      </c>
      <c r="AG111" s="61" t="str">
        <f t="shared" si="135"/>
        <v/>
      </c>
      <c r="AH111" s="69" t="str">
        <f t="shared" si="136"/>
        <v/>
      </c>
      <c r="AI111" s="70" t="str">
        <f t="shared" si="137"/>
        <v/>
      </c>
      <c r="AJ111" s="64" t="str">
        <f t="shared" si="138"/>
        <v/>
      </c>
      <c r="AK111" s="64" t="str">
        <f t="shared" si="139"/>
        <v/>
      </c>
      <c r="AL111" s="64" t="str">
        <f t="shared" si="140"/>
        <v/>
      </c>
      <c r="AM111" s="64" t="str">
        <f t="shared" si="141"/>
        <v/>
      </c>
      <c r="AN111" s="64" t="str">
        <f t="shared" si="142"/>
        <v/>
      </c>
    </row>
    <row r="112" spans="1:40" ht="24.5" outlineLevel="1" thickTop="1" thickBot="1" x14ac:dyDescent="0.550000000000000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16"/>
        <v/>
      </c>
      <c r="N112" s="57" t="str">
        <f t="shared" si="117"/>
        <v/>
      </c>
      <c r="O112" s="58" t="str">
        <f t="shared" si="118"/>
        <v/>
      </c>
      <c r="P112" s="59" t="str">
        <f t="shared" si="119"/>
        <v/>
      </c>
      <c r="Q112" s="60" t="str">
        <f t="shared" si="120"/>
        <v/>
      </c>
      <c r="R112" s="61" t="str">
        <f t="shared" si="115"/>
        <v/>
      </c>
      <c r="S112" s="56" t="str">
        <f t="shared" si="121"/>
        <v/>
      </c>
      <c r="T112" s="62" t="str">
        <f t="shared" si="122"/>
        <v/>
      </c>
      <c r="U112" s="63" t="str">
        <f t="shared" si="123"/>
        <v/>
      </c>
      <c r="V112" s="64" t="str">
        <f t="shared" si="124"/>
        <v/>
      </c>
      <c r="W112" s="65" t="str">
        <f t="shared" si="125"/>
        <v/>
      </c>
      <c r="X112" s="64" t="str">
        <f t="shared" si="126"/>
        <v/>
      </c>
      <c r="Y112" s="64" t="str">
        <f t="shared" si="127"/>
        <v/>
      </c>
      <c r="Z112" s="56" t="str">
        <f t="shared" si="128"/>
        <v/>
      </c>
      <c r="AA112" s="66" t="str">
        <f t="shared" si="129"/>
        <v/>
      </c>
      <c r="AB112" s="57" t="str">
        <f t="shared" si="130"/>
        <v/>
      </c>
      <c r="AC112" s="67" t="str">
        <f t="shared" si="131"/>
        <v/>
      </c>
      <c r="AD112" s="59" t="str">
        <f t="shared" si="132"/>
        <v/>
      </c>
      <c r="AE112" s="68" t="str">
        <f t="shared" si="133"/>
        <v/>
      </c>
      <c r="AF112" s="61" t="str">
        <f t="shared" si="134"/>
        <v/>
      </c>
      <c r="AG112" s="61" t="str">
        <f t="shared" si="135"/>
        <v/>
      </c>
      <c r="AH112" s="69" t="str">
        <f t="shared" si="136"/>
        <v/>
      </c>
      <c r="AI112" s="70" t="str">
        <f t="shared" si="137"/>
        <v/>
      </c>
      <c r="AJ112" s="64" t="str">
        <f t="shared" si="138"/>
        <v/>
      </c>
      <c r="AK112" s="64" t="str">
        <f t="shared" si="139"/>
        <v/>
      </c>
      <c r="AL112" s="64" t="str">
        <f t="shared" si="140"/>
        <v/>
      </c>
      <c r="AM112" s="64" t="str">
        <f t="shared" si="141"/>
        <v/>
      </c>
      <c r="AN112" s="64" t="str">
        <f t="shared" si="142"/>
        <v/>
      </c>
    </row>
    <row r="113" spans="1:40" ht="24.5" outlineLevel="1" thickTop="1" thickBot="1" x14ac:dyDescent="0.550000000000000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16"/>
        <v/>
      </c>
      <c r="N113" s="57" t="str">
        <f t="shared" si="117"/>
        <v/>
      </c>
      <c r="O113" s="58" t="str">
        <f t="shared" si="118"/>
        <v/>
      </c>
      <c r="P113" s="59" t="str">
        <f t="shared" si="119"/>
        <v/>
      </c>
      <c r="Q113" s="60" t="str">
        <f t="shared" si="120"/>
        <v/>
      </c>
      <c r="R113" s="61" t="str">
        <f t="shared" si="115"/>
        <v/>
      </c>
      <c r="S113" s="56" t="str">
        <f t="shared" si="121"/>
        <v/>
      </c>
      <c r="T113" s="62" t="str">
        <f t="shared" si="122"/>
        <v/>
      </c>
      <c r="U113" s="63" t="str">
        <f t="shared" si="123"/>
        <v/>
      </c>
      <c r="V113" s="64" t="str">
        <f t="shared" si="124"/>
        <v/>
      </c>
      <c r="W113" s="65" t="str">
        <f t="shared" si="125"/>
        <v/>
      </c>
      <c r="X113" s="64" t="str">
        <f t="shared" si="126"/>
        <v/>
      </c>
      <c r="Y113" s="64" t="str">
        <f t="shared" si="127"/>
        <v/>
      </c>
      <c r="Z113" s="56" t="str">
        <f t="shared" si="128"/>
        <v/>
      </c>
      <c r="AA113" s="66" t="str">
        <f t="shared" si="129"/>
        <v/>
      </c>
      <c r="AB113" s="57" t="str">
        <f t="shared" si="130"/>
        <v/>
      </c>
      <c r="AC113" s="67" t="str">
        <f t="shared" si="131"/>
        <v/>
      </c>
      <c r="AD113" s="59" t="str">
        <f t="shared" si="132"/>
        <v/>
      </c>
      <c r="AE113" s="68" t="str">
        <f t="shared" si="133"/>
        <v/>
      </c>
      <c r="AF113" s="61" t="str">
        <f t="shared" si="134"/>
        <v/>
      </c>
      <c r="AG113" s="61" t="str">
        <f t="shared" si="135"/>
        <v/>
      </c>
      <c r="AH113" s="69" t="str">
        <f t="shared" si="136"/>
        <v/>
      </c>
      <c r="AI113" s="70" t="str">
        <f t="shared" si="137"/>
        <v/>
      </c>
      <c r="AJ113" s="64" t="str">
        <f t="shared" si="138"/>
        <v/>
      </c>
      <c r="AK113" s="64" t="str">
        <f t="shared" si="139"/>
        <v/>
      </c>
      <c r="AL113" s="64" t="str">
        <f t="shared" si="140"/>
        <v/>
      </c>
      <c r="AM113" s="64" t="str">
        <f t="shared" si="141"/>
        <v/>
      </c>
      <c r="AN113" s="64" t="str">
        <f t="shared" si="142"/>
        <v/>
      </c>
    </row>
    <row r="114" spans="1:40" ht="24.5" outlineLevel="1" thickTop="1" thickBot="1" x14ac:dyDescent="0.550000000000000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16"/>
        <v/>
      </c>
      <c r="N114" s="57" t="str">
        <f t="shared" si="117"/>
        <v/>
      </c>
      <c r="O114" s="58" t="str">
        <f t="shared" si="118"/>
        <v/>
      </c>
      <c r="P114" s="59" t="str">
        <f t="shared" si="119"/>
        <v/>
      </c>
      <c r="Q114" s="60" t="str">
        <f t="shared" si="120"/>
        <v/>
      </c>
      <c r="R114" s="61" t="str">
        <f t="shared" si="115"/>
        <v/>
      </c>
      <c r="S114" s="56" t="str">
        <f t="shared" si="121"/>
        <v/>
      </c>
      <c r="T114" s="62" t="str">
        <f t="shared" si="122"/>
        <v/>
      </c>
      <c r="U114" s="63" t="str">
        <f t="shared" si="123"/>
        <v/>
      </c>
      <c r="V114" s="64" t="str">
        <f t="shared" si="124"/>
        <v/>
      </c>
      <c r="W114" s="65" t="str">
        <f t="shared" si="125"/>
        <v/>
      </c>
      <c r="X114" s="64" t="str">
        <f t="shared" si="126"/>
        <v/>
      </c>
      <c r="Y114" s="64" t="str">
        <f t="shared" si="127"/>
        <v/>
      </c>
      <c r="Z114" s="56" t="str">
        <f t="shared" si="128"/>
        <v/>
      </c>
      <c r="AA114" s="66" t="str">
        <f t="shared" si="129"/>
        <v/>
      </c>
      <c r="AB114" s="57" t="str">
        <f t="shared" si="130"/>
        <v/>
      </c>
      <c r="AC114" s="67" t="str">
        <f t="shared" si="131"/>
        <v/>
      </c>
      <c r="AD114" s="59" t="str">
        <f t="shared" si="132"/>
        <v/>
      </c>
      <c r="AE114" s="68" t="str">
        <f t="shared" si="133"/>
        <v/>
      </c>
      <c r="AF114" s="61" t="str">
        <f t="shared" si="134"/>
        <v/>
      </c>
      <c r="AG114" s="61" t="str">
        <f t="shared" si="135"/>
        <v/>
      </c>
      <c r="AH114" s="69" t="str">
        <f t="shared" si="136"/>
        <v/>
      </c>
      <c r="AI114" s="70" t="str">
        <f t="shared" si="137"/>
        <v/>
      </c>
      <c r="AJ114" s="64" t="str">
        <f t="shared" si="138"/>
        <v/>
      </c>
      <c r="AK114" s="64" t="str">
        <f t="shared" si="139"/>
        <v/>
      </c>
      <c r="AL114" s="64" t="str">
        <f t="shared" si="140"/>
        <v/>
      </c>
      <c r="AM114" s="64" t="str">
        <f t="shared" si="141"/>
        <v/>
      </c>
      <c r="AN114" s="64" t="str">
        <f t="shared" si="142"/>
        <v/>
      </c>
    </row>
    <row r="115" spans="1:40" ht="26.5" outlineLevel="1" thickTop="1" thickBot="1" x14ac:dyDescent="0.55000000000000004">
      <c r="A115" s="73"/>
      <c r="B115" s="73"/>
      <c r="C115" s="73"/>
      <c r="D115" s="74"/>
      <c r="E115" s="74"/>
      <c r="F115" s="74"/>
      <c r="G115" s="74"/>
      <c r="H115" s="74"/>
      <c r="I115" s="74"/>
      <c r="J115" s="74"/>
      <c r="K115" s="74"/>
      <c r="L115" s="75" t="s">
        <v>993</v>
      </c>
      <c r="M115" s="56"/>
      <c r="N115" s="57"/>
      <c r="O115" s="58"/>
      <c r="P115" s="59"/>
      <c r="Q115" s="60"/>
      <c r="R115" s="61" t="str">
        <f t="shared" si="115"/>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A860A-E414-447C-9D38-F9876FA54287}">
  <sheetPr codeName="Sheet78">
    <tabColor rgb="FF00B0F0"/>
  </sheetPr>
  <dimension ref="A1:AN73"/>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153</v>
      </c>
      <c r="E1" s="40"/>
      <c r="F1" s="40"/>
      <c r="G1" s="40"/>
      <c r="H1" s="40"/>
      <c r="I1" s="40"/>
      <c r="J1" s="40"/>
      <c r="K1" s="40"/>
      <c r="L1" s="41" t="str">
        <f ca="1">UPPER(VLOOKUP(C1,Table223[],3,FALSE))</f>
        <v>SI ME HE REFUGIADO EN EL SEÑOR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SI ME HE REFUGIADO EN EL SEÑOR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simeherefugiadoenelsenor</v>
      </c>
      <c r="L7" s="48" t="str">
        <f ca="1">_xlfn.CONCAT("        id: ","""",C7,"""",",")</f>
        <v xml:space="preserve">        id: "simeherefugiadoenelsenor",</v>
      </c>
    </row>
    <row r="8" spans="2:32" ht="23" x14ac:dyDescent="0.35">
      <c r="C8" t="str">
        <f ca="1">PROPER(L1)</f>
        <v>Si Me He Refugiado En El Señor</v>
      </c>
      <c r="L8" s="48" t="str">
        <f ca="1">_xlfn.CONCAT("        tt: ","""",C8,"""",",")</f>
        <v xml:space="preserve">        tt: "Si Me He Refugiado En El Señor",</v>
      </c>
    </row>
    <row r="9" spans="2:32" ht="23" x14ac:dyDescent="0.35">
      <c r="C9" t="str">
        <f ca="1">PROPER(L1)</f>
        <v>Si Me He Refugiado En El Señor</v>
      </c>
      <c r="L9" s="48" t="str">
        <f ca="1">_xlfn.CONCAT("        title: ","""",C9,"""",",")</f>
        <v xml:space="preserve">        title: "Si Me He Refugiado En El Señor",</v>
      </c>
    </row>
    <row r="10" spans="2:32" ht="23" x14ac:dyDescent="0.35">
      <c r="C10" t="str">
        <f ca="1">VLOOKUP(C1,Table223[],4,FALSE)</f>
        <v>Salmo 11(10)</v>
      </c>
      <c r="L10" s="48" t="str">
        <f ca="1">_xlfn.CONCAT("        ","subtitle: ","""",C10,"""",",")</f>
        <v xml:space="preserve">        subtitle: "Salmo 11(10)",</v>
      </c>
    </row>
    <row r="11" spans="2:32" ht="23" x14ac:dyDescent="0.35">
      <c r="C11" t="str">
        <f ca="1">_xlfn.CONCAT("category: [",VLOOKUP(C1,Table223[],16,FALSE),"],")</f>
        <v>category: ["Precatecumenado","Cuaresma","Penitencial","Antiguo Testamento"],</v>
      </c>
      <c r="L11" s="48" t="str">
        <f ca="1">_xlfn.CONCAT("        ",C11)</f>
        <v xml:space="preserve">        category: ["Precatecumenado","Cuaresma","Penitencial","Antiguo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153</v>
      </c>
      <c r="L16" s="48" t="str">
        <f ca="1">_xlfn.CONCAT("        dbno: ","""",C16,"""",",")</f>
        <v xml:space="preserve">        dbno: "153",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simeherefugiadoenelsenor</v>
      </c>
      <c r="L19" s="48" t="str">
        <f ca="1">_xlfn.CONCAT("        audioSrc: ","""https://audio.resucito.do/",C19,".mp3""",",")</f>
        <v xml:space="preserve">        audioSrc: "https://audio.resucito.do/simeherefugiadoenelsenor.mp3",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152</v>
      </c>
      <c r="C26" t="str">
        <f ca="1">VLOOKUP(B26,Table4[],13,FALSE)</f>
        <v>"/src/index.html?canto=sihoyescuchaissuvoz"</v>
      </c>
      <c r="L26" s="48" t="str">
        <f ca="1">_xlfn.CONCAT("        ant: ",C26,",")</f>
        <v xml:space="preserve">        ant: "/src/index.html?canto=sihoyescuchaissuvoz",</v>
      </c>
    </row>
    <row r="27" spans="1:40" ht="23" x14ac:dyDescent="0.35">
      <c r="B27">
        <f ca="1">+C1+1</f>
        <v>154</v>
      </c>
      <c r="C27" t="str">
        <f ca="1">VLOOKUP(B27,Table4[],13,FALSE)</f>
        <v>"/src/index.html?canto=sionmadredetodoslospueblos"</v>
      </c>
      <c r="L27" s="48" t="str">
        <f ca="1">_xlfn.CONCAT("        sig: ",C27,",")</f>
        <v xml:space="preserve">        sig: "/src/index.html?canto=sionmadredetodoslospueblos",</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997</v>
      </c>
      <c r="C30" s="113" t="s">
        <v>1280</v>
      </c>
      <c r="D30" s="112" t="s">
        <v>1015</v>
      </c>
      <c r="E30" s="52"/>
      <c r="F30" s="53" t="s">
        <v>984</v>
      </c>
      <c r="G30" s="53">
        <v>7</v>
      </c>
      <c r="H30" s="52"/>
      <c r="I30" s="52"/>
      <c r="J30" s="54"/>
      <c r="K30" s="54"/>
      <c r="L30" s="55" t="str">
        <f t="shared" ref="L30:L31" si="0">IF(C30="","",_xlfn.CONCAT("            { line: ","""",C30,", ",M30:AN30,""", sC: ","""",B30,"""},"))</f>
        <v xml:space="preserve">            { line: "SI ME HE REFUGIADO EN EL SEÑOR,, (Sol,,14)(Si,7,250)", sC: "ta as"},</v>
      </c>
      <c r="M30" s="56" t="str">
        <f t="shared" ref="M30:M34" si="1">IF(N30="","","(")</f>
        <v>(</v>
      </c>
      <c r="N30" s="57" t="str">
        <f t="shared" ref="N30:N52" si="2">IF(D30="","",D30)</f>
        <v>Sol</v>
      </c>
      <c r="O30" s="58" t="str">
        <f t="shared" ref="O30:O34" si="3">IF(N30="","",",")</f>
        <v>,</v>
      </c>
      <c r="P30" s="59" t="str">
        <f t="shared" ref="P30:P52" si="4">IF(E30="","",E30)</f>
        <v/>
      </c>
      <c r="Q30" s="60" t="str">
        <f t="shared" ref="Q30:Q34" si="5">IF(N30="","",",")</f>
        <v>,</v>
      </c>
      <c r="R30" s="61">
        <f t="shared" ref="R30:R59" si="6">IF(N30="Do",10,IF(N30="Re",22,IF(N30="Mi",20,IF(N30="Fa",20,IF(N30="Sol",14,IF(N30="La",20,IF(N30="Si",20,IF(N30="Do#",14,IF(N30="Fa#",15,IF(N30="Sol#",20,IF(N30="Si♭",17,"")))))))))))</f>
        <v>14</v>
      </c>
      <c r="S30" s="56" t="str">
        <f t="shared" ref="S30:S34" si="7">IF(N30="","",")")</f>
        <v>)</v>
      </c>
      <c r="T30" s="62" t="str">
        <f t="shared" ref="T30:T34" si="8">IF(U30="","","(")</f>
        <v>(</v>
      </c>
      <c r="U30" s="63" t="str">
        <f t="shared" ref="U30:U52" si="9">IF(F30="","",F30)</f>
        <v>Si</v>
      </c>
      <c r="V30" s="64" t="str">
        <f t="shared" ref="V30:V34" si="10">IF(U30="","",",")</f>
        <v>,</v>
      </c>
      <c r="W30" s="65">
        <f t="shared" ref="W30:W52" si="11">IF(G30="","",G30)</f>
        <v>7</v>
      </c>
      <c r="X30" s="64" t="str">
        <f t="shared" ref="X30:X34" si="12">IF(U30="","",",")</f>
        <v>,</v>
      </c>
      <c r="Y30" s="64">
        <f t="shared" ref="Y30:Y34" si="13">IF(U30="","",250)</f>
        <v>250</v>
      </c>
      <c r="Z30" s="56" t="str">
        <f t="shared" ref="Z30:Z34" si="14">IF(U30="","",")")</f>
        <v>)</v>
      </c>
      <c r="AA30" s="66" t="str">
        <f t="shared" ref="AA30:AA34" si="15">IF(AB30="","","(")</f>
        <v/>
      </c>
      <c r="AB30" s="57" t="str">
        <f t="shared" ref="AB30:AB52"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52"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4.5" thickTop="1" thickBot="1" x14ac:dyDescent="0.55000000000000004">
      <c r="B31" t="s">
        <v>999</v>
      </c>
      <c r="C31" s="113" t="s">
        <v>1281</v>
      </c>
      <c r="D31" s="112"/>
      <c r="E31" s="52"/>
      <c r="F31" s="53"/>
      <c r="G31" s="53"/>
      <c r="H31" s="52"/>
      <c r="I31" s="52"/>
      <c r="J31" s="54"/>
      <c r="K31" s="54"/>
      <c r="L31" s="55" t="str">
        <f t="shared" si="0"/>
        <v xml:space="preserve">            { line: "¿CÓMO PODÉIS DECIRME,, ", sC: "as"},</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113" t="s">
        <v>1282</v>
      </c>
      <c r="D32" s="112" t="s">
        <v>1011</v>
      </c>
      <c r="E32" s="52" t="s">
        <v>1012</v>
      </c>
      <c r="F32" s="53"/>
      <c r="G32" s="53"/>
      <c r="H32" s="52"/>
      <c r="I32" s="52"/>
      <c r="J32" s="54"/>
      <c r="K32" s="54"/>
      <c r="L32" s="55" t="str">
        <f>IF(C32="","",_xlfn.CONCAT("            { line: ","""",C32,", ",M32:AN32,""", sC: ","""",B32,"""},"))</f>
        <v xml:space="preserve">            { line: "CÓMO PODÉIS DECIRME, (Mi,m,20)", sC: "as"},</v>
      </c>
      <c r="M32" s="56" t="str">
        <f t="shared" si="1"/>
        <v>(</v>
      </c>
      <c r="N32" s="57" t="str">
        <f t="shared" si="2"/>
        <v>Mi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1283</v>
      </c>
      <c r="D33" s="112" t="s">
        <v>1030</v>
      </c>
      <c r="E33" s="52"/>
      <c r="F33" s="53" t="s">
        <v>984</v>
      </c>
      <c r="G33" s="53">
        <v>7</v>
      </c>
      <c r="H33" s="52"/>
      <c r="I33" s="52"/>
      <c r="J33" s="54"/>
      <c r="K33" s="54"/>
      <c r="L33" s="55" t="str">
        <f>IF(C33="","",_xlfn.CONCAT("            { line: ","""",C33,", ",M33:AN33,""", sC: ","""",B33,"""},"))</f>
        <v xml:space="preserve">            { line: "QUE HUYA COMO EL PÁJARO AL MONTE,, (Do,,10)(Si,7,250)", sC: "as"},</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Si</v>
      </c>
      <c r="V33" s="64" t="str">
        <f t="shared" si="10"/>
        <v>,</v>
      </c>
      <c r="W33" s="65">
        <f t="shared" si="11"/>
        <v>7</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113" t="s">
        <v>1284</v>
      </c>
      <c r="D34" s="112" t="s">
        <v>1030</v>
      </c>
      <c r="E34" s="52"/>
      <c r="F34" s="53" t="s">
        <v>984</v>
      </c>
      <c r="G34" s="53">
        <v>7</v>
      </c>
      <c r="H34" s="52"/>
      <c r="I34" s="52"/>
      <c r="J34" s="54"/>
      <c r="K34" s="54"/>
      <c r="L34" s="55" t="str">
        <f t="shared" ref="L34:L41" si="29">IF(C34="","",_xlfn.CONCAT("            { line: ","""",C34,", ",M34:AN34,""", sC: ","""",B34,"""},"))</f>
        <v xml:space="preserve">            { line: "QUE HUYA COMO EL PÁJARO AL MONTE?, (Do,,10)(Si,7,250)", sC: "as"},</v>
      </c>
      <c r="M34" s="56" t="str">
        <f t="shared" si="1"/>
        <v>(</v>
      </c>
      <c r="N34" s="57" t="str">
        <f t="shared" si="2"/>
        <v>Do</v>
      </c>
      <c r="O34" s="58" t="str">
        <f t="shared" si="3"/>
        <v>,</v>
      </c>
      <c r="P34" s="59" t="str">
        <f t="shared" si="4"/>
        <v/>
      </c>
      <c r="Q34" s="60" t="str">
        <f t="shared" si="5"/>
        <v>,</v>
      </c>
      <c r="R34" s="61">
        <f t="shared" si="6"/>
        <v>10</v>
      </c>
      <c r="S34" s="56" t="str">
        <f t="shared" si="7"/>
        <v>)</v>
      </c>
      <c r="T34" s="62" t="str">
        <f t="shared" si="8"/>
        <v>(</v>
      </c>
      <c r="U34" s="63" t="str">
        <f t="shared" si="9"/>
        <v>Si</v>
      </c>
      <c r="V34" s="64" t="str">
        <f t="shared" si="10"/>
        <v>,</v>
      </c>
      <c r="W34" s="65">
        <f t="shared" si="11"/>
        <v>7</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1014</v>
      </c>
      <c r="C36" s="113" t="s">
        <v>1285</v>
      </c>
      <c r="D36" s="112" t="s">
        <v>1030</v>
      </c>
      <c r="E36" s="52"/>
      <c r="F36" s="53" t="s">
        <v>1169</v>
      </c>
      <c r="G36" s="53"/>
      <c r="H36" s="52"/>
      <c r="I36" s="52"/>
      <c r="J36" s="54"/>
      <c r="K36" s="54"/>
      <c r="L36" s="55" t="str">
        <f t="shared" si="29"/>
        <v xml:space="preserve">            { line: "Yo sé que los malvados tensan el arco,, (Do,,10)(Si7,,250)", sC: "tc"},</v>
      </c>
      <c r="M36" s="56" t="str">
        <f>IF(N36="","","(")</f>
        <v>(</v>
      </c>
      <c r="N36" s="57" t="str">
        <f>IF(D36="","",D36)</f>
        <v>Do</v>
      </c>
      <c r="O36" s="58" t="str">
        <f>IF(N36="","",",")</f>
        <v>,</v>
      </c>
      <c r="P36" s="59" t="str">
        <f>IF(E36="","",E36)</f>
        <v/>
      </c>
      <c r="Q36" s="60" t="str">
        <f>IF(N36="","",",")</f>
        <v>,</v>
      </c>
      <c r="R36" s="61">
        <f t="shared" si="6"/>
        <v>10</v>
      </c>
      <c r="S36" s="56" t="str">
        <f>IF(N36="","",")")</f>
        <v>)</v>
      </c>
      <c r="T36" s="62" t="str">
        <f>IF(U36="","","(")</f>
        <v>(</v>
      </c>
      <c r="U36" s="63" t="str">
        <f>IF(F36="","",F36)</f>
        <v>Si7</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1286</v>
      </c>
      <c r="D37" s="112" t="s">
        <v>1030</v>
      </c>
      <c r="E37" s="52"/>
      <c r="F37" s="53" t="s">
        <v>984</v>
      </c>
      <c r="G37" s="53">
        <v>7</v>
      </c>
      <c r="H37" s="52"/>
      <c r="I37" s="52"/>
      <c r="J37" s="54"/>
      <c r="K37" s="54"/>
      <c r="L37" s="55" t="str">
        <f t="shared" si="29"/>
        <v xml:space="preserve">            { line: "que ajustan las flechas a la cuerda,, (Do,,10)(Si,7,250)", sC: ""},</v>
      </c>
      <c r="M37" s="56" t="str">
        <f>IF(N37="","","(")</f>
        <v>(</v>
      </c>
      <c r="N37" s="57" t="str">
        <f>IF(D37="","",D37)</f>
        <v>Do</v>
      </c>
      <c r="O37" s="58" t="str">
        <f>IF(N37="","",",")</f>
        <v>,</v>
      </c>
      <c r="P37" s="59" t="str">
        <f>IF(E37="","",E37)</f>
        <v/>
      </c>
      <c r="Q37" s="60" t="str">
        <f>IF(N37="","",",")</f>
        <v>,</v>
      </c>
      <c r="R37" s="61">
        <f t="shared" si="6"/>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1287</v>
      </c>
      <c r="D38" s="112" t="s">
        <v>1030</v>
      </c>
      <c r="E38" s="52"/>
      <c r="F38" s="53" t="s">
        <v>984</v>
      </c>
      <c r="G38" s="53">
        <v>7</v>
      </c>
      <c r="H38" s="52"/>
      <c r="I38" s="52"/>
      <c r="J38" s="54"/>
      <c r="K38" s="54"/>
      <c r="L38" s="55" t="str">
        <f t="shared" si="29"/>
        <v xml:space="preserve">            { line: "para herir en la sombra al inocente., (Do,,10)(Si,7,250)", sC: ""},</v>
      </c>
      <c r="M38" s="56" t="str">
        <f>IF(N38="","","(")</f>
        <v>(</v>
      </c>
      <c r="N38" s="57" t="str">
        <f>IF(D38="","",D38)</f>
        <v>Do</v>
      </c>
      <c r="O38" s="58" t="str">
        <f>IF(N38="","",",")</f>
        <v>,</v>
      </c>
      <c r="P38" s="59" t="str">
        <f>IF(E38="","",E38)</f>
        <v/>
      </c>
      <c r="Q38" s="60" t="str">
        <f>IF(N38="","",",")</f>
        <v>,</v>
      </c>
      <c r="R38" s="61">
        <f t="shared" si="6"/>
        <v>10</v>
      </c>
      <c r="S38" s="56" t="str">
        <f>IF(N38="","",")")</f>
        <v>)</v>
      </c>
      <c r="T38" s="62" t="str">
        <f>IF(U38="","","(")</f>
        <v>(</v>
      </c>
      <c r="U38" s="63" t="str">
        <f>IF(F38="","",F38)</f>
        <v>Si</v>
      </c>
      <c r="V38" s="64" t="str">
        <f>IF(U38="","",",")</f>
        <v>,</v>
      </c>
      <c r="W38" s="65">
        <f>IF(G38="","",G38)</f>
        <v>7</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1288</v>
      </c>
      <c r="D39" s="112" t="s">
        <v>1013</v>
      </c>
      <c r="E39" s="52" t="s">
        <v>1012</v>
      </c>
      <c r="F39" s="53" t="s">
        <v>984</v>
      </c>
      <c r="G39" s="53">
        <v>7</v>
      </c>
      <c r="H39" s="52"/>
      <c r="I39" s="52"/>
      <c r="J39" s="54"/>
      <c r="K39" s="54"/>
      <c r="L39" s="55" t="str">
        <f t="shared" si="29"/>
        <v xml:space="preserve">            { line: "Mas cuando fallan los cimientos,, (La,m,20)(Si,7,250)", sC: ""},</v>
      </c>
      <c r="M39" s="56" t="str">
        <f t="shared" ref="M39:M41" si="30">IF(N39="","","(")</f>
        <v>(</v>
      </c>
      <c r="N39" s="57" t="str">
        <f t="shared" ref="N39:N41" si="31">IF(D39="","",D39)</f>
        <v>La</v>
      </c>
      <c r="O39" s="58" t="str">
        <f t="shared" ref="O39:O41" si="32">IF(N39="","",",")</f>
        <v>,</v>
      </c>
      <c r="P39" s="59" t="str">
        <f t="shared" ref="P39:P41" si="33">IF(E39="","",E39)</f>
        <v>m</v>
      </c>
      <c r="Q39" s="60" t="str">
        <f t="shared" ref="Q39:Q41" si="34">IF(N39="","",",")</f>
        <v>,</v>
      </c>
      <c r="R39" s="61">
        <f t="shared" si="6"/>
        <v>20</v>
      </c>
      <c r="S39" s="56" t="str">
        <f t="shared" ref="S39:S41" si="35">IF(N39="","",")")</f>
        <v>)</v>
      </c>
      <c r="T39" s="62" t="str">
        <f t="shared" ref="T39:T41" si="36">IF(U39="","","(")</f>
        <v>(</v>
      </c>
      <c r="U39" s="63" t="str">
        <f t="shared" ref="U39:U41" si="37">IF(F39="","",F39)</f>
        <v>Si</v>
      </c>
      <c r="V39" s="64" t="str">
        <f t="shared" ref="V39:V41" si="38">IF(U39="","",",")</f>
        <v>,</v>
      </c>
      <c r="W39" s="65">
        <f t="shared" ref="W39:W41" si="39">IF(G39="","",G39)</f>
        <v>7</v>
      </c>
      <c r="X39" s="64" t="str">
        <f t="shared" ref="X39:X41" si="40">IF(U39="","",",")</f>
        <v>,</v>
      </c>
      <c r="Y39" s="64">
        <f t="shared" ref="Y39:Y41" si="41">IF(U39="","",250)</f>
        <v>250</v>
      </c>
      <c r="Z39" s="56" t="str">
        <f t="shared" ref="Z39:Z41" si="42">IF(U39="","",")")</f>
        <v>)</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4.5" thickTop="1" thickBot="1" x14ac:dyDescent="0.55000000000000004">
      <c r="C40" s="113" t="s">
        <v>1289</v>
      </c>
      <c r="D40" s="112" t="s">
        <v>1013</v>
      </c>
      <c r="E40" s="52" t="s">
        <v>1012</v>
      </c>
      <c r="F40" s="53" t="s">
        <v>984</v>
      </c>
      <c r="G40" s="53">
        <v>7</v>
      </c>
      <c r="H40" s="52"/>
      <c r="I40" s="52"/>
      <c r="J40" s="54"/>
      <c r="K40" s="54"/>
      <c r="L40" s="55" t="str">
        <f t="shared" si="29"/>
        <v xml:space="preserve">            { line: "¿qué puede hacer el justo?,, (La,m,20)(Si,7,250)", sC: ""},</v>
      </c>
      <c r="M40" s="56" t="str">
        <f t="shared" si="30"/>
        <v>(</v>
      </c>
      <c r="N40" s="57" t="str">
        <f t="shared" si="31"/>
        <v>La</v>
      </c>
      <c r="O40" s="58" t="str">
        <f t="shared" si="32"/>
        <v>,</v>
      </c>
      <c r="P40" s="59" t="str">
        <f t="shared" si="33"/>
        <v>m</v>
      </c>
      <c r="Q40" s="60" t="str">
        <f t="shared" si="34"/>
        <v>,</v>
      </c>
      <c r="R40" s="61">
        <f t="shared" si="6"/>
        <v>20</v>
      </c>
      <c r="S40" s="56" t="str">
        <f t="shared" si="35"/>
        <v>)</v>
      </c>
      <c r="T40" s="62" t="str">
        <f t="shared" si="36"/>
        <v>(</v>
      </c>
      <c r="U40" s="63" t="str">
        <f t="shared" si="37"/>
        <v>Si</v>
      </c>
      <c r="V40" s="64" t="str">
        <f t="shared" si="38"/>
        <v>,</v>
      </c>
      <c r="W40" s="65">
        <f t="shared" si="39"/>
        <v>7</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4.5" thickTop="1" thickBot="1" x14ac:dyDescent="0.55000000000000004">
      <c r="C41" s="113" t="s">
        <v>1290</v>
      </c>
      <c r="D41" s="112" t="s">
        <v>1030</v>
      </c>
      <c r="E41" s="52"/>
      <c r="F41" s="53" t="s">
        <v>984</v>
      </c>
      <c r="G41" s="53">
        <v>7</v>
      </c>
      <c r="H41" s="52"/>
      <c r="I41" s="52"/>
      <c r="J41" s="54"/>
      <c r="K41" s="54"/>
      <c r="L41" s="55" t="str">
        <f t="shared" si="29"/>
        <v xml:space="preserve">            { line: "¿qué puede hacer el justo?, (Do,,10)(Si,7,250)", sC: ""},</v>
      </c>
      <c r="M41" s="56" t="str">
        <f t="shared" si="30"/>
        <v>(</v>
      </c>
      <c r="N41" s="57" t="str">
        <f t="shared" si="31"/>
        <v>Do</v>
      </c>
      <c r="O41" s="58" t="str">
        <f t="shared" si="32"/>
        <v>,</v>
      </c>
      <c r="P41" s="59" t="str">
        <f t="shared" si="33"/>
        <v/>
      </c>
      <c r="Q41" s="60" t="str">
        <f t="shared" si="34"/>
        <v>,</v>
      </c>
      <c r="R41" s="61">
        <f t="shared" si="6"/>
        <v>10</v>
      </c>
      <c r="S41" s="56" t="str">
        <f t="shared" si="35"/>
        <v>)</v>
      </c>
      <c r="T41" s="62" t="str">
        <f t="shared" si="36"/>
        <v>(</v>
      </c>
      <c r="U41" s="63" t="str">
        <f t="shared" si="37"/>
        <v>Si</v>
      </c>
      <c r="V41" s="64" t="str">
        <f t="shared" si="38"/>
        <v>,</v>
      </c>
      <c r="W41" s="65">
        <f t="shared" si="39"/>
        <v>7</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36.5" thickTop="1" thickBot="1" x14ac:dyDescent="0.55000000000000004">
      <c r="A42" s="76"/>
      <c r="B42" s="76"/>
      <c r="C42" s="76" t="s">
        <v>1031</v>
      </c>
      <c r="D42" s="77"/>
      <c r="E42" s="77"/>
      <c r="F42" s="77"/>
      <c r="G42" s="77"/>
      <c r="H42" s="77"/>
      <c r="I42" s="77"/>
      <c r="J42" s="77"/>
      <c r="K42" s="77"/>
      <c r="L42" s="50" t="s">
        <v>994</v>
      </c>
      <c r="M42" s="104"/>
      <c r="N42" s="57"/>
      <c r="O42" s="105"/>
      <c r="P42" s="59"/>
      <c r="Q42" s="106"/>
      <c r="R42" s="61" t="str">
        <f t="shared" si="6"/>
        <v/>
      </c>
      <c r="S42" s="104"/>
      <c r="T42" s="107"/>
      <c r="U42" s="108"/>
      <c r="V42" s="109"/>
      <c r="W42" s="110"/>
      <c r="X42" s="109"/>
      <c r="Y42" s="109"/>
      <c r="Z42" s="104"/>
      <c r="AA42" s="66"/>
      <c r="AB42" s="57"/>
      <c r="AC42" s="67"/>
      <c r="AD42" s="59"/>
      <c r="AE42" s="68"/>
      <c r="AF42" s="61"/>
      <c r="AG42" s="61"/>
      <c r="AH42" s="66"/>
      <c r="AI42" s="111"/>
      <c r="AJ42" s="109"/>
      <c r="AK42" s="109"/>
      <c r="AL42" s="109"/>
      <c r="AM42" s="109"/>
      <c r="AN42" s="109"/>
    </row>
    <row r="43" spans="1:40" ht="24.5" outlineLevel="1" thickTop="1" thickBot="1" x14ac:dyDescent="0.55000000000000004">
      <c r="C43" s="113" t="s">
        <v>1291</v>
      </c>
      <c r="D43" s="112" t="s">
        <v>1015</v>
      </c>
      <c r="E43" s="52"/>
      <c r="F43" s="53" t="s">
        <v>984</v>
      </c>
      <c r="G43" s="53">
        <v>7</v>
      </c>
      <c r="H43" s="52"/>
      <c r="I43" s="52"/>
      <c r="J43" s="54"/>
      <c r="K43" s="54"/>
      <c r="L43" s="55" t="str">
        <f t="shared" ref="L43:L52" si="57">IF(C43="","",_xlfn.CONCAT("            { line: ","""",C43,", ",M43:AN43,""", sC: ","""",B43,"""},"))</f>
        <v xml:space="preserve">            { line: "Mas el Señor, el Señor, (Sol,,14)(Si,7,250)", sC: ""},</v>
      </c>
      <c r="M43" s="56" t="str">
        <f t="shared" ref="M43:M52" si="58">IF(N43="","","(")</f>
        <v>(</v>
      </c>
      <c r="N43" s="57" t="str">
        <f t="shared" si="2"/>
        <v>Sol</v>
      </c>
      <c r="O43" s="58" t="str">
        <f t="shared" ref="O43:O52" si="59">IF(N43="","",",")</f>
        <v>,</v>
      </c>
      <c r="P43" s="59" t="str">
        <f t="shared" si="4"/>
        <v/>
      </c>
      <c r="Q43" s="60" t="str">
        <f t="shared" ref="Q43:Q52" si="60">IF(N43="","",",")</f>
        <v>,</v>
      </c>
      <c r="R43" s="61">
        <f t="shared" si="6"/>
        <v>14</v>
      </c>
      <c r="S43" s="56" t="str">
        <f t="shared" ref="S43:S52" si="61">IF(N43="","",")")</f>
        <v>)</v>
      </c>
      <c r="T43" s="62" t="str">
        <f t="shared" ref="T43:T52" si="62">IF(U43="","","(")</f>
        <v>(</v>
      </c>
      <c r="U43" s="63" t="str">
        <f t="shared" si="9"/>
        <v>Si</v>
      </c>
      <c r="V43" s="64" t="str">
        <f t="shared" ref="V43:V52" si="63">IF(U43="","",",")</f>
        <v>,</v>
      </c>
      <c r="W43" s="65">
        <f t="shared" si="11"/>
        <v>7</v>
      </c>
      <c r="X43" s="64" t="str">
        <f t="shared" ref="X43:X52" si="64">IF(U43="","",",")</f>
        <v>,</v>
      </c>
      <c r="Y43" s="64">
        <f t="shared" ref="Y43:Y52" si="65">IF(U43="","",250)</f>
        <v>250</v>
      </c>
      <c r="Z43" s="56" t="str">
        <f t="shared" ref="Z43:Z52" si="66">IF(U43="","",")")</f>
        <v>)</v>
      </c>
      <c r="AA43" s="66" t="str">
        <f t="shared" ref="AA43:AA52" si="67">IF(AB43="","","(")</f>
        <v/>
      </c>
      <c r="AB43" s="57" t="str">
        <f t="shared" si="16"/>
        <v/>
      </c>
      <c r="AC43" s="67" t="str">
        <f t="shared" ref="AC43:AC52" si="68">IF(AB43="","",",")</f>
        <v/>
      </c>
      <c r="AD43" s="59" t="str">
        <f t="shared" ref="AD43:AD52" si="69">IF(I43="","",I43)</f>
        <v/>
      </c>
      <c r="AE43" s="68" t="str">
        <f t="shared" ref="AE43:AE52" si="70">IF(AB43="","",",")</f>
        <v/>
      </c>
      <c r="AF43" s="61" t="str">
        <f t="shared" ref="AF43:AF52" si="71">IF(AB43="","",350)</f>
        <v/>
      </c>
      <c r="AG43" s="61" t="str">
        <f t="shared" ref="AG43:AG52" si="72">IF(AB43="","",")")</f>
        <v/>
      </c>
      <c r="AH43" s="69" t="str">
        <f t="shared" ref="AH43:AH52" si="73">IF(AI43="","","(")</f>
        <v/>
      </c>
      <c r="AI43" s="70" t="str">
        <f t="shared" si="23"/>
        <v/>
      </c>
      <c r="AJ43" s="64" t="str">
        <f t="shared" ref="AJ43:AJ52" si="74">IF(AI43="","",",")</f>
        <v/>
      </c>
      <c r="AK43" s="64" t="str">
        <f t="shared" ref="AK43:AK52" si="75">IF(K43="","",K43)</f>
        <v/>
      </c>
      <c r="AL43" s="64" t="str">
        <f t="shared" ref="AL43:AL52" si="76">IF(AI43="","",",")</f>
        <v/>
      </c>
      <c r="AM43" s="64" t="str">
        <f t="shared" ref="AM43:AM52" si="77">IF(AI43="","",450)</f>
        <v/>
      </c>
      <c r="AN43" s="64" t="str">
        <f t="shared" ref="AN43:AN52" si="78">IF(AI43="","",")")</f>
        <v/>
      </c>
    </row>
    <row r="44" spans="1:40" ht="24.5" outlineLevel="1" thickTop="1" thickBot="1" x14ac:dyDescent="0.55000000000000004">
      <c r="C44" s="113" t="s">
        <v>1292</v>
      </c>
      <c r="D44" s="112" t="s">
        <v>1011</v>
      </c>
      <c r="E44" s="52" t="s">
        <v>1012</v>
      </c>
      <c r="F44" s="53"/>
      <c r="G44" s="53"/>
      <c r="H44" s="52"/>
      <c r="I44" s="52"/>
      <c r="J44" s="54"/>
      <c r="K44" s="54"/>
      <c r="L44" s="55" t="str">
        <f t="shared" si="57"/>
        <v xml:space="preserve">            { line: "está en su templo santo,, (Mi,m,20)", sC: ""},</v>
      </c>
      <c r="M44" s="56" t="str">
        <f t="shared" si="58"/>
        <v>(</v>
      </c>
      <c r="N44" s="57" t="str">
        <f t="shared" si="2"/>
        <v>Mi</v>
      </c>
      <c r="O44" s="58" t="str">
        <f t="shared" si="59"/>
        <v>,</v>
      </c>
      <c r="P44" s="59" t="str">
        <f t="shared" si="4"/>
        <v>m</v>
      </c>
      <c r="Q44" s="60" t="str">
        <f t="shared" si="60"/>
        <v>,</v>
      </c>
      <c r="R44" s="61">
        <f t="shared" si="6"/>
        <v>20</v>
      </c>
      <c r="S44" s="56" t="str">
        <f t="shared" si="61"/>
        <v>)</v>
      </c>
      <c r="T44" s="62" t="str">
        <f t="shared" si="62"/>
        <v/>
      </c>
      <c r="U44" s="63" t="str">
        <f t="shared" si="9"/>
        <v/>
      </c>
      <c r="V44" s="64" t="str">
        <f t="shared" si="63"/>
        <v/>
      </c>
      <c r="W44" s="65" t="str">
        <f t="shared" si="11"/>
        <v/>
      </c>
      <c r="X44" s="64" t="str">
        <f t="shared" si="64"/>
        <v/>
      </c>
      <c r="Y44" s="64" t="str">
        <f t="shared" si="65"/>
        <v/>
      </c>
      <c r="Z44" s="56" t="str">
        <f t="shared" si="66"/>
        <v/>
      </c>
      <c r="AA44" s="66" t="str">
        <f t="shared" si="67"/>
        <v/>
      </c>
      <c r="AB44" s="57" t="str">
        <f t="shared" si="16"/>
        <v/>
      </c>
      <c r="AC44" s="67" t="str">
        <f t="shared" si="68"/>
        <v/>
      </c>
      <c r="AD44" s="59" t="str">
        <f t="shared" si="69"/>
        <v/>
      </c>
      <c r="AE44" s="68" t="str">
        <f t="shared" si="70"/>
        <v/>
      </c>
      <c r="AF44" s="61" t="str">
        <f t="shared" si="71"/>
        <v/>
      </c>
      <c r="AG44" s="61" t="str">
        <f t="shared" si="72"/>
        <v/>
      </c>
      <c r="AH44" s="69" t="str">
        <f t="shared" si="73"/>
        <v/>
      </c>
      <c r="AI44" s="70" t="str">
        <f t="shared" si="23"/>
        <v/>
      </c>
      <c r="AJ44" s="64" t="str">
        <f t="shared" si="74"/>
        <v/>
      </c>
      <c r="AK44" s="64" t="str">
        <f t="shared" si="75"/>
        <v/>
      </c>
      <c r="AL44" s="64" t="str">
        <f t="shared" si="76"/>
        <v/>
      </c>
      <c r="AM44" s="64" t="str">
        <f t="shared" si="77"/>
        <v/>
      </c>
      <c r="AN44" s="64" t="str">
        <f t="shared" si="78"/>
        <v/>
      </c>
    </row>
    <row r="45" spans="1:40" ht="24.5" outlineLevel="1" thickTop="1" thickBot="1" x14ac:dyDescent="0.55000000000000004">
      <c r="C45" s="113" t="s">
        <v>1293</v>
      </c>
      <c r="D45" s="112" t="s">
        <v>1030</v>
      </c>
      <c r="E45" s="52"/>
      <c r="F45" s="53" t="s">
        <v>984</v>
      </c>
      <c r="G45" s="53">
        <v>7</v>
      </c>
      <c r="H45" s="52"/>
      <c r="I45" s="52"/>
      <c r="J45" s="54"/>
      <c r="K45" s="54"/>
      <c r="L45" s="55" t="str">
        <f t="shared" si="57"/>
        <v xml:space="preserve">            { line: "tiene su trono en el cielo;, (Do,,10)(Si,7,250)", sC: ""},</v>
      </c>
      <c r="M45" s="56" t="str">
        <f t="shared" si="58"/>
        <v>(</v>
      </c>
      <c r="N45" s="57" t="str">
        <f t="shared" si="2"/>
        <v>Do</v>
      </c>
      <c r="O45" s="58" t="str">
        <f t="shared" si="59"/>
        <v>,</v>
      </c>
      <c r="P45" s="59" t="str">
        <f t="shared" si="4"/>
        <v/>
      </c>
      <c r="Q45" s="60" t="str">
        <f t="shared" si="60"/>
        <v>,</v>
      </c>
      <c r="R45" s="61">
        <f t="shared" si="6"/>
        <v>10</v>
      </c>
      <c r="S45" s="56" t="str">
        <f t="shared" si="61"/>
        <v>)</v>
      </c>
      <c r="T45" s="62" t="str">
        <f t="shared" si="62"/>
        <v>(</v>
      </c>
      <c r="U45" s="63" t="str">
        <f t="shared" si="9"/>
        <v>Si</v>
      </c>
      <c r="V45" s="64" t="str">
        <f t="shared" si="63"/>
        <v>,</v>
      </c>
      <c r="W45" s="65">
        <f t="shared" si="11"/>
        <v>7</v>
      </c>
      <c r="X45" s="64" t="str">
        <f t="shared" si="64"/>
        <v>,</v>
      </c>
      <c r="Y45" s="64">
        <f t="shared" si="65"/>
        <v>250</v>
      </c>
      <c r="Z45" s="56" t="str">
        <f t="shared" si="66"/>
        <v>)</v>
      </c>
      <c r="AA45" s="66" t="str">
        <f t="shared" si="67"/>
        <v/>
      </c>
      <c r="AB45" s="57" t="str">
        <f t="shared" si="16"/>
        <v/>
      </c>
      <c r="AC45" s="67" t="str">
        <f t="shared" si="68"/>
        <v/>
      </c>
      <c r="AD45" s="59" t="str">
        <f t="shared" si="69"/>
        <v/>
      </c>
      <c r="AE45" s="68" t="str">
        <f t="shared" si="70"/>
        <v/>
      </c>
      <c r="AF45" s="61" t="str">
        <f t="shared" si="71"/>
        <v/>
      </c>
      <c r="AG45" s="61" t="str">
        <f t="shared" si="72"/>
        <v/>
      </c>
      <c r="AH45" s="69" t="str">
        <f t="shared" si="73"/>
        <v/>
      </c>
      <c r="AI45" s="70" t="str">
        <f t="shared" si="23"/>
        <v/>
      </c>
      <c r="AJ45" s="64" t="str">
        <f t="shared" si="74"/>
        <v/>
      </c>
      <c r="AK45" s="64" t="str">
        <f t="shared" si="75"/>
        <v/>
      </c>
      <c r="AL45" s="64" t="str">
        <f t="shared" si="76"/>
        <v/>
      </c>
      <c r="AM45" s="64" t="str">
        <f t="shared" si="77"/>
        <v/>
      </c>
      <c r="AN45" s="64" t="str">
        <f t="shared" si="78"/>
        <v/>
      </c>
    </row>
    <row r="46" spans="1:40" ht="24.5" outlineLevel="1" thickTop="1" thickBot="1" x14ac:dyDescent="0.55000000000000004">
      <c r="C46" s="113" t="s">
        <v>1294</v>
      </c>
      <c r="D46" s="112" t="s">
        <v>1030</v>
      </c>
      <c r="E46" s="52"/>
      <c r="F46" s="53" t="s">
        <v>984</v>
      </c>
      <c r="G46" s="53">
        <v>7</v>
      </c>
      <c r="H46" s="52"/>
      <c r="I46" s="52"/>
      <c r="J46" s="54"/>
      <c r="K46" s="54"/>
      <c r="L46" s="55" t="str">
        <f t="shared" si="57"/>
        <v xml:space="preserve">            { line: "sus ojos observan el mundo,, (Do,,10)(Si,7,250)", sC: ""},</v>
      </c>
      <c r="M46" s="56" t="str">
        <f t="shared" si="58"/>
        <v>(</v>
      </c>
      <c r="N46" s="57" t="str">
        <f t="shared" si="2"/>
        <v>Do</v>
      </c>
      <c r="O46" s="58" t="str">
        <f t="shared" si="59"/>
        <v>,</v>
      </c>
      <c r="P46" s="59" t="str">
        <f t="shared" si="4"/>
        <v/>
      </c>
      <c r="Q46" s="60" t="str">
        <f t="shared" si="60"/>
        <v>,</v>
      </c>
      <c r="R46" s="61">
        <f t="shared" si="6"/>
        <v>10</v>
      </c>
      <c r="S46" s="56" t="str">
        <f t="shared" si="61"/>
        <v>)</v>
      </c>
      <c r="T46" s="62" t="str">
        <f t="shared" si="62"/>
        <v>(</v>
      </c>
      <c r="U46" s="63" t="str">
        <f t="shared" si="9"/>
        <v>Si</v>
      </c>
      <c r="V46" s="64" t="str">
        <f t="shared" si="63"/>
        <v>,</v>
      </c>
      <c r="W46" s="65">
        <f t="shared" si="11"/>
        <v>7</v>
      </c>
      <c r="X46" s="64" t="str">
        <f t="shared" si="64"/>
        <v>,</v>
      </c>
      <c r="Y46" s="64">
        <f t="shared" si="65"/>
        <v>250</v>
      </c>
      <c r="Z46" s="56" t="str">
        <f t="shared" si="66"/>
        <v>)</v>
      </c>
      <c r="AA46" s="66" t="str">
        <f t="shared" si="67"/>
        <v/>
      </c>
      <c r="AB46" s="57" t="str">
        <f t="shared" si="16"/>
        <v/>
      </c>
      <c r="AC46" s="67" t="str">
        <f t="shared" si="68"/>
        <v/>
      </c>
      <c r="AD46" s="59" t="str">
        <f t="shared" si="69"/>
        <v/>
      </c>
      <c r="AE46" s="68" t="str">
        <f t="shared" si="70"/>
        <v/>
      </c>
      <c r="AF46" s="61" t="str">
        <f t="shared" si="71"/>
        <v/>
      </c>
      <c r="AG46" s="61" t="str">
        <f t="shared" si="72"/>
        <v/>
      </c>
      <c r="AH46" s="69" t="str">
        <f t="shared" si="73"/>
        <v/>
      </c>
      <c r="AI46" s="70" t="str">
        <f t="shared" si="23"/>
        <v/>
      </c>
      <c r="AJ46" s="64" t="str">
        <f t="shared" si="74"/>
        <v/>
      </c>
      <c r="AK46" s="64" t="str">
        <f t="shared" si="75"/>
        <v/>
      </c>
      <c r="AL46" s="64" t="str">
        <f t="shared" si="76"/>
        <v/>
      </c>
      <c r="AM46" s="64" t="str">
        <f t="shared" si="77"/>
        <v/>
      </c>
      <c r="AN46" s="64" t="str">
        <f t="shared" si="78"/>
        <v/>
      </c>
    </row>
    <row r="47" spans="1:40" ht="24.5" outlineLevel="1" thickTop="1" thickBot="1" x14ac:dyDescent="0.55000000000000004">
      <c r="C47" s="113" t="s">
        <v>1295</v>
      </c>
      <c r="D47" s="112" t="s">
        <v>1030</v>
      </c>
      <c r="E47" s="52"/>
      <c r="F47" s="53" t="s">
        <v>984</v>
      </c>
      <c r="G47" s="53">
        <v>7</v>
      </c>
      <c r="H47" s="52"/>
      <c r="I47" s="52"/>
      <c r="J47" s="54"/>
      <c r="K47" s="54"/>
      <c r="L47" s="78" t="str">
        <f t="shared" si="57"/>
        <v xml:space="preserve">            { line: "sus pupilas las acciones de los hombres., (Do,,10)(Si,7,250)", sC: ""},</v>
      </c>
      <c r="M47" s="56" t="str">
        <f t="shared" si="58"/>
        <v>(</v>
      </c>
      <c r="N47" s="57" t="str">
        <f t="shared" si="2"/>
        <v>Do</v>
      </c>
      <c r="O47" s="58" t="str">
        <f t="shared" si="59"/>
        <v>,</v>
      </c>
      <c r="P47" s="59" t="str">
        <f t="shared" si="4"/>
        <v/>
      </c>
      <c r="Q47" s="60" t="str">
        <f t="shared" si="60"/>
        <v>,</v>
      </c>
      <c r="R47" s="61">
        <f t="shared" si="6"/>
        <v>10</v>
      </c>
      <c r="S47" s="56" t="str">
        <f t="shared" si="61"/>
        <v>)</v>
      </c>
      <c r="T47" s="62" t="str">
        <f t="shared" si="62"/>
        <v>(</v>
      </c>
      <c r="U47" s="63" t="str">
        <f t="shared" si="9"/>
        <v>Si</v>
      </c>
      <c r="V47" s="64" t="str">
        <f t="shared" si="63"/>
        <v>,</v>
      </c>
      <c r="W47" s="65">
        <f t="shared" si="11"/>
        <v>7</v>
      </c>
      <c r="X47" s="64" t="str">
        <f t="shared" si="64"/>
        <v>,</v>
      </c>
      <c r="Y47" s="64">
        <f t="shared" si="65"/>
        <v>250</v>
      </c>
      <c r="Z47" s="56" t="str">
        <f t="shared" si="66"/>
        <v>)</v>
      </c>
      <c r="AA47" s="66" t="str">
        <f t="shared" si="67"/>
        <v/>
      </c>
      <c r="AB47" s="57" t="str">
        <f t="shared" si="16"/>
        <v/>
      </c>
      <c r="AC47" s="67" t="str">
        <f t="shared" si="68"/>
        <v/>
      </c>
      <c r="AD47" s="59" t="str">
        <f t="shared" si="69"/>
        <v/>
      </c>
      <c r="AE47" s="68" t="str">
        <f t="shared" si="70"/>
        <v/>
      </c>
      <c r="AF47" s="61" t="str">
        <f t="shared" si="71"/>
        <v/>
      </c>
      <c r="AG47" s="61" t="str">
        <f t="shared" si="72"/>
        <v/>
      </c>
      <c r="AH47" s="69" t="str">
        <f t="shared" si="73"/>
        <v/>
      </c>
      <c r="AI47" s="70" t="str">
        <f t="shared" si="23"/>
        <v/>
      </c>
      <c r="AJ47" s="64" t="str">
        <f t="shared" si="74"/>
        <v/>
      </c>
      <c r="AK47" s="64" t="str">
        <f t="shared" si="75"/>
        <v/>
      </c>
      <c r="AL47" s="64" t="str">
        <f t="shared" si="76"/>
        <v/>
      </c>
      <c r="AM47" s="64" t="str">
        <f t="shared" si="77"/>
        <v/>
      </c>
      <c r="AN47" s="64" t="str">
        <f t="shared" si="78"/>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outlineLevel="1" thickTop="1" thickBot="1" x14ac:dyDescent="0.55000000000000004">
      <c r="C49" s="113" t="s">
        <v>1296</v>
      </c>
      <c r="D49" s="112" t="s">
        <v>1015</v>
      </c>
      <c r="E49" s="52"/>
      <c r="F49" s="53" t="s">
        <v>984</v>
      </c>
      <c r="G49" s="53">
        <v>7</v>
      </c>
      <c r="H49" s="52" t="s">
        <v>1011</v>
      </c>
      <c r="I49" s="52" t="s">
        <v>1012</v>
      </c>
      <c r="J49" s="54"/>
      <c r="K49" s="54"/>
      <c r="L49" s="78" t="str">
        <f t="shared" si="57"/>
        <v xml:space="preserve">            { line: "El Señor escruta a los justos,, (Sol,,14)(Si,7,250)(Mi,m,350)", sC: ""},</v>
      </c>
      <c r="M49" s="56" t="str">
        <f t="shared" si="58"/>
        <v>(</v>
      </c>
      <c r="N49" s="57" t="str">
        <f t="shared" si="2"/>
        <v>Sol</v>
      </c>
      <c r="O49" s="58" t="str">
        <f t="shared" si="59"/>
        <v>,</v>
      </c>
      <c r="P49" s="59" t="str">
        <f t="shared" si="4"/>
        <v/>
      </c>
      <c r="Q49" s="60" t="str">
        <f t="shared" si="60"/>
        <v>,</v>
      </c>
      <c r="R49" s="61">
        <f t="shared" si="6"/>
        <v>14</v>
      </c>
      <c r="S49" s="56" t="str">
        <f t="shared" si="61"/>
        <v>)</v>
      </c>
      <c r="T49" s="62" t="str">
        <f t="shared" si="62"/>
        <v>(</v>
      </c>
      <c r="U49" s="63" t="str">
        <f t="shared" si="9"/>
        <v>Si</v>
      </c>
      <c r="V49" s="64" t="str">
        <f t="shared" si="63"/>
        <v>,</v>
      </c>
      <c r="W49" s="65">
        <f t="shared" si="11"/>
        <v>7</v>
      </c>
      <c r="X49" s="64" t="str">
        <f t="shared" si="64"/>
        <v>,</v>
      </c>
      <c r="Y49" s="64">
        <f t="shared" si="65"/>
        <v>250</v>
      </c>
      <c r="Z49" s="56" t="str">
        <f t="shared" si="66"/>
        <v>)</v>
      </c>
      <c r="AA49" s="66" t="str">
        <f t="shared" si="67"/>
        <v>(</v>
      </c>
      <c r="AB49" s="57" t="str">
        <f t="shared" si="16"/>
        <v>Mi</v>
      </c>
      <c r="AC49" s="67" t="str">
        <f t="shared" si="68"/>
        <v>,</v>
      </c>
      <c r="AD49" s="59" t="str">
        <f t="shared" si="69"/>
        <v>m</v>
      </c>
      <c r="AE49" s="68" t="str">
        <f t="shared" si="70"/>
        <v>,</v>
      </c>
      <c r="AF49" s="61">
        <f t="shared" si="71"/>
        <v>350</v>
      </c>
      <c r="AG49" s="61" t="str">
        <f t="shared" si="72"/>
        <v>)</v>
      </c>
      <c r="AH49" s="69" t="str">
        <f t="shared" si="73"/>
        <v/>
      </c>
      <c r="AI49" s="70" t="str">
        <f t="shared" si="23"/>
        <v/>
      </c>
      <c r="AJ49" s="64" t="str">
        <f t="shared" si="74"/>
        <v/>
      </c>
      <c r="AK49" s="64" t="str">
        <f t="shared" si="75"/>
        <v/>
      </c>
      <c r="AL49" s="64" t="str">
        <f t="shared" si="76"/>
        <v/>
      </c>
      <c r="AM49" s="64" t="str">
        <f t="shared" si="77"/>
        <v/>
      </c>
      <c r="AN49" s="64" t="str">
        <f t="shared" si="78"/>
        <v/>
      </c>
    </row>
    <row r="50" spans="1:40" ht="24.5" outlineLevel="1" thickTop="1" thickBot="1" x14ac:dyDescent="0.55000000000000004">
      <c r="C50" s="113" t="s">
        <v>1297</v>
      </c>
      <c r="D50" s="112" t="s">
        <v>1030</v>
      </c>
      <c r="E50" s="52"/>
      <c r="F50" s="53" t="s">
        <v>984</v>
      </c>
      <c r="G50" s="53">
        <v>7</v>
      </c>
      <c r="H50" s="52"/>
      <c r="I50" s="52"/>
      <c r="J50" s="54"/>
      <c r="K50" s="54"/>
      <c r="L50" s="78" t="str">
        <f t="shared" si="57"/>
        <v xml:space="preserve">            { line: "mas también escruta a los malvados;, (Do,,10)(Si,7,250)", sC: ""},</v>
      </c>
      <c r="M50" s="56" t="str">
        <f t="shared" si="58"/>
        <v>(</v>
      </c>
      <c r="N50" s="57" t="str">
        <f t="shared" si="2"/>
        <v>Do</v>
      </c>
      <c r="O50" s="58" t="str">
        <f t="shared" si="59"/>
        <v>,</v>
      </c>
      <c r="P50" s="59" t="str">
        <f t="shared" si="4"/>
        <v/>
      </c>
      <c r="Q50" s="60" t="str">
        <f t="shared" si="60"/>
        <v>,</v>
      </c>
      <c r="R50" s="61">
        <f t="shared" si="6"/>
        <v>10</v>
      </c>
      <c r="S50" s="56" t="str">
        <f t="shared" si="61"/>
        <v>)</v>
      </c>
      <c r="T50" s="62" t="str">
        <f t="shared" si="62"/>
        <v>(</v>
      </c>
      <c r="U50" s="63" t="str">
        <f t="shared" si="9"/>
        <v>Si</v>
      </c>
      <c r="V50" s="64" t="str">
        <f t="shared" si="63"/>
        <v>,</v>
      </c>
      <c r="W50" s="65">
        <f t="shared" si="11"/>
        <v>7</v>
      </c>
      <c r="X50" s="64" t="str">
        <f t="shared" si="64"/>
        <v>,</v>
      </c>
      <c r="Y50" s="64">
        <f t="shared" si="65"/>
        <v>250</v>
      </c>
      <c r="Z50" s="56" t="str">
        <f t="shared" si="66"/>
        <v>)</v>
      </c>
      <c r="AA50" s="66" t="str">
        <f t="shared" si="67"/>
        <v/>
      </c>
      <c r="AB50" s="57" t="str">
        <f t="shared" si="16"/>
        <v/>
      </c>
      <c r="AC50" s="67" t="str">
        <f t="shared" si="68"/>
        <v/>
      </c>
      <c r="AD50" s="59" t="str">
        <f t="shared" si="69"/>
        <v/>
      </c>
      <c r="AE50" s="68" t="str">
        <f t="shared" si="70"/>
        <v/>
      </c>
      <c r="AF50" s="61" t="str">
        <f t="shared" si="71"/>
        <v/>
      </c>
      <c r="AG50" s="61" t="str">
        <f t="shared" si="72"/>
        <v/>
      </c>
      <c r="AH50" s="69" t="str">
        <f t="shared" si="73"/>
        <v/>
      </c>
      <c r="AI50" s="70" t="str">
        <f t="shared" si="23"/>
        <v/>
      </c>
      <c r="AJ50" s="64" t="str">
        <f t="shared" si="74"/>
        <v/>
      </c>
      <c r="AK50" s="64" t="str">
        <f t="shared" si="75"/>
        <v/>
      </c>
      <c r="AL50" s="64" t="str">
        <f t="shared" si="76"/>
        <v/>
      </c>
      <c r="AM50" s="64" t="str">
        <f t="shared" si="77"/>
        <v/>
      </c>
      <c r="AN50" s="64" t="str">
        <f t="shared" si="78"/>
        <v/>
      </c>
    </row>
    <row r="51" spans="1:40" ht="24.5" outlineLevel="1" thickTop="1" thickBot="1" x14ac:dyDescent="0.55000000000000004">
      <c r="C51" s="113" t="s">
        <v>1298</v>
      </c>
      <c r="D51" s="112" t="s">
        <v>1013</v>
      </c>
      <c r="E51" s="52" t="s">
        <v>1012</v>
      </c>
      <c r="F51" s="53" t="s">
        <v>984</v>
      </c>
      <c r="G51" s="53">
        <v>7</v>
      </c>
      <c r="H51" s="52"/>
      <c r="I51" s="52"/>
      <c r="J51" s="54"/>
      <c r="K51" s="54"/>
      <c r="L51" s="55" t="str">
        <f t="shared" si="57"/>
        <v xml:space="preserve">            { line: "y el Señor no ama la violencia,, (La,m,20)(Si,7,250)", sC: ""},</v>
      </c>
      <c r="M51" s="56" t="str">
        <f t="shared" si="58"/>
        <v>(</v>
      </c>
      <c r="N51" s="57" t="str">
        <f t="shared" si="2"/>
        <v>La</v>
      </c>
      <c r="O51" s="58" t="str">
        <f t="shared" si="59"/>
        <v>,</v>
      </c>
      <c r="P51" s="59" t="str">
        <f t="shared" si="4"/>
        <v>m</v>
      </c>
      <c r="Q51" s="60" t="str">
        <f t="shared" si="60"/>
        <v>,</v>
      </c>
      <c r="R51" s="61">
        <f t="shared" si="6"/>
        <v>20</v>
      </c>
      <c r="S51" s="56" t="str">
        <f t="shared" si="61"/>
        <v>)</v>
      </c>
      <c r="T51" s="62" t="str">
        <f t="shared" si="62"/>
        <v>(</v>
      </c>
      <c r="U51" s="63" t="str">
        <f t="shared" si="9"/>
        <v>Si</v>
      </c>
      <c r="V51" s="64" t="str">
        <f t="shared" si="63"/>
        <v>,</v>
      </c>
      <c r="W51" s="65">
        <f t="shared" si="11"/>
        <v>7</v>
      </c>
      <c r="X51" s="64" t="str">
        <f t="shared" si="64"/>
        <v>,</v>
      </c>
      <c r="Y51" s="64">
        <f t="shared" si="65"/>
        <v>250</v>
      </c>
      <c r="Z51" s="56" t="str">
        <f t="shared" si="66"/>
        <v>)</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1:40" ht="24.5" outlineLevel="1" thickTop="1" thickBot="1" x14ac:dyDescent="0.55000000000000004">
      <c r="C52" s="113" t="s">
        <v>1299</v>
      </c>
      <c r="D52" s="112" t="s">
        <v>1013</v>
      </c>
      <c r="E52" s="52" t="s">
        <v>1012</v>
      </c>
      <c r="F52" s="53" t="s">
        <v>984</v>
      </c>
      <c r="G52" s="53">
        <v>7</v>
      </c>
      <c r="H52" s="52"/>
      <c r="I52" s="52"/>
      <c r="J52" s="54"/>
      <c r="K52" s="54"/>
      <c r="L52" s="55" t="str">
        <f t="shared" si="57"/>
        <v xml:space="preserve">            { line: "el Señor no ama la violencia., (La,m,20)(Si,7,250)", sC: ""},</v>
      </c>
      <c r="M52" s="56" t="str">
        <f t="shared" si="58"/>
        <v>(</v>
      </c>
      <c r="N52" s="57" t="str">
        <f t="shared" si="2"/>
        <v>La</v>
      </c>
      <c r="O52" s="58" t="str">
        <f t="shared" si="59"/>
        <v>,</v>
      </c>
      <c r="P52" s="59" t="str">
        <f t="shared" si="4"/>
        <v>m</v>
      </c>
      <c r="Q52" s="60" t="str">
        <f t="shared" si="60"/>
        <v>,</v>
      </c>
      <c r="R52" s="61">
        <f t="shared" si="6"/>
        <v>20</v>
      </c>
      <c r="S52" s="56" t="str">
        <f t="shared" si="61"/>
        <v>)</v>
      </c>
      <c r="T52" s="62" t="str">
        <f t="shared" si="62"/>
        <v>(</v>
      </c>
      <c r="U52" s="63" t="str">
        <f t="shared" si="9"/>
        <v>Si</v>
      </c>
      <c r="V52" s="64" t="str">
        <f t="shared" si="63"/>
        <v>,</v>
      </c>
      <c r="W52" s="65">
        <f t="shared" si="11"/>
        <v>7</v>
      </c>
      <c r="X52" s="64" t="str">
        <f t="shared" si="64"/>
        <v>,</v>
      </c>
      <c r="Y52" s="64">
        <f t="shared" si="65"/>
        <v>250</v>
      </c>
      <c r="Z52" s="56" t="str">
        <f t="shared" si="66"/>
        <v>)</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1:40" ht="26.5" outlineLevel="1" thickTop="1" thickBot="1" x14ac:dyDescent="0.55000000000000004">
      <c r="A53" s="73"/>
      <c r="B53" s="73"/>
      <c r="C53" s="73"/>
      <c r="D53" s="74"/>
      <c r="E53" s="74"/>
      <c r="F53" s="74"/>
      <c r="G53" s="74"/>
      <c r="H53" s="74"/>
      <c r="I53" s="74"/>
      <c r="J53" s="74"/>
      <c r="K53" s="74"/>
      <c r="L53" s="75" t="s">
        <v>993</v>
      </c>
      <c r="M53" s="56"/>
      <c r="N53" s="57"/>
      <c r="O53" s="58"/>
      <c r="P53" s="59"/>
      <c r="Q53" s="60"/>
      <c r="R53" s="61" t="str">
        <f t="shared" si="6"/>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outlineLevel="1" thickTop="1" thickBot="1" x14ac:dyDescent="0.55000000000000004">
      <c r="C54" s="79" t="s">
        <v>995</v>
      </c>
      <c r="D54" s="80"/>
      <c r="E54" s="80"/>
      <c r="F54" s="80"/>
      <c r="G54" s="80"/>
      <c r="H54" s="80"/>
      <c r="I54" s="80"/>
      <c r="J54" s="80"/>
      <c r="K54" s="80"/>
      <c r="L54" s="81" t="s">
        <v>996</v>
      </c>
      <c r="M54" s="56" t="str">
        <f t="shared" ref="M54:M59" si="79">IF(N54="","","(")</f>
        <v/>
      </c>
      <c r="N54" s="57" t="str">
        <f t="shared" ref="N54:N59" si="80">IF(D54="","",D54)</f>
        <v/>
      </c>
      <c r="O54" s="58" t="str">
        <f t="shared" ref="O54:O59" si="81">IF(N54="","",",")</f>
        <v/>
      </c>
      <c r="P54" s="59" t="str">
        <f t="shared" ref="P54:P59" si="82">IF(E54="","",E54)</f>
        <v/>
      </c>
      <c r="Q54" s="60" t="str">
        <f t="shared" ref="Q54:Q59" si="83">IF(N54="","",",")</f>
        <v/>
      </c>
      <c r="R54" s="61" t="str">
        <f t="shared" si="6"/>
        <v/>
      </c>
      <c r="S54" s="56" t="str">
        <f t="shared" ref="S54:S59" si="84">IF(N54="","",")")</f>
        <v/>
      </c>
      <c r="T54" s="62" t="str">
        <f t="shared" ref="T54:T59" si="85">IF(U54="","","(")</f>
        <v/>
      </c>
      <c r="U54" s="63" t="str">
        <f t="shared" ref="U54:U59" si="86">IF(F54="","",F54)</f>
        <v/>
      </c>
      <c r="V54" s="64" t="str">
        <f t="shared" ref="V54:V59" si="87">IF(U54="","",",")</f>
        <v/>
      </c>
      <c r="W54" s="65" t="str">
        <f t="shared" ref="W54:W59" si="88">IF(G54="","",G54)</f>
        <v/>
      </c>
      <c r="X54" s="64" t="str">
        <f t="shared" ref="X54:X59" si="89">IF(U54="","",",")</f>
        <v/>
      </c>
      <c r="Y54" s="64" t="str">
        <f t="shared" ref="Y54:Y59" si="90">IF(U54="","",250)</f>
        <v/>
      </c>
      <c r="Z54" s="56" t="str">
        <f t="shared" ref="Z54:Z59" si="91">IF(U54="","",")")</f>
        <v/>
      </c>
      <c r="AA54" s="66" t="str">
        <f t="shared" ref="AA54:AA59" si="92">IF(AB54="","","(")</f>
        <v/>
      </c>
      <c r="AB54" s="57" t="str">
        <f t="shared" ref="AB54:AB59" si="93">IF(H54="","",H54)</f>
        <v/>
      </c>
      <c r="AC54" s="67" t="str">
        <f t="shared" ref="AC54:AC59" si="94">IF(AB54="","",",")</f>
        <v/>
      </c>
      <c r="AD54" s="59" t="str">
        <f t="shared" ref="AD54:AD59" si="95">IF(I54="","",I54)</f>
        <v/>
      </c>
      <c r="AE54" s="68" t="str">
        <f t="shared" ref="AE54:AE59" si="96">IF(AB54="","",",")</f>
        <v/>
      </c>
      <c r="AF54" s="61" t="str">
        <f t="shared" ref="AF54:AF59" si="97">IF(AB54="","",350)</f>
        <v/>
      </c>
      <c r="AG54" s="61" t="str">
        <f t="shared" ref="AG54:AG59" si="98">IF(AB54="","",")")</f>
        <v/>
      </c>
      <c r="AH54" s="69" t="str">
        <f t="shared" ref="AH54:AH59" si="99">IF(AI54="","","(")</f>
        <v/>
      </c>
      <c r="AI54" s="70" t="str">
        <f t="shared" ref="AI54:AI59" si="100">IF(J54="","",J54)</f>
        <v/>
      </c>
      <c r="AJ54" s="64" t="str">
        <f t="shared" ref="AJ54:AJ59" si="101">IF(AI54="","",",")</f>
        <v/>
      </c>
      <c r="AK54" s="64" t="str">
        <f t="shared" ref="AK54:AK59" si="102">IF(K54="","",K54)</f>
        <v/>
      </c>
      <c r="AL54" s="64" t="str">
        <f t="shared" ref="AL54:AL59" si="103">IF(AI54="","",",")</f>
        <v/>
      </c>
      <c r="AM54" s="64" t="str">
        <f t="shared" ref="AM54:AM59" si="104">IF(AI54="","",450)</f>
        <v/>
      </c>
      <c r="AN54" s="64" t="str">
        <f t="shared" ref="AN54:AN59" si="105">IF(AI54="","",")")</f>
        <v/>
      </c>
    </row>
    <row r="55" spans="1:40" ht="24.5" outlineLevel="1" thickTop="1" thickBot="1" x14ac:dyDescent="0.55000000000000004">
      <c r="B55" t="s">
        <v>997</v>
      </c>
      <c r="C55" s="82" t="s">
        <v>1300</v>
      </c>
      <c r="D55" s="83" t="s">
        <v>1015</v>
      </c>
      <c r="E55" s="83"/>
      <c r="F55" s="83" t="s">
        <v>984</v>
      </c>
      <c r="G55" s="83">
        <v>7</v>
      </c>
      <c r="H55" s="83"/>
      <c r="I55" s="83"/>
      <c r="J55" s="83"/>
      <c r="K55" s="83"/>
      <c r="L55" s="84" t="str">
        <f>IF(C55="","",_xlfn.CONCAT("       triggerLine: ","""",C55,", ",M55:AN55,""", sC: ","""",B55,""", lines: ["))</f>
        <v xml:space="preserve">       triggerLine: "SI ME HE REFUGIADO EN EL SEÑOR..., (Sol,,14)(Si,7,250)", sC: "ta as", lines: [</v>
      </c>
      <c r="M55" s="56" t="str">
        <f t="shared" si="79"/>
        <v>(</v>
      </c>
      <c r="N55" s="57" t="str">
        <f t="shared" si="80"/>
        <v>Sol</v>
      </c>
      <c r="O55" s="58" t="str">
        <f t="shared" si="81"/>
        <v>,</v>
      </c>
      <c r="P55" s="59" t="str">
        <f t="shared" si="82"/>
        <v/>
      </c>
      <c r="Q55" s="60" t="str">
        <f t="shared" si="83"/>
        <v>,</v>
      </c>
      <c r="R55" s="61">
        <f t="shared" si="6"/>
        <v>14</v>
      </c>
      <c r="S55" s="56" t="str">
        <f t="shared" si="84"/>
        <v>)</v>
      </c>
      <c r="T55" s="62" t="str">
        <f t="shared" si="85"/>
        <v>(</v>
      </c>
      <c r="U55" s="63" t="str">
        <f t="shared" si="86"/>
        <v>Si</v>
      </c>
      <c r="V55" s="64" t="str">
        <f t="shared" si="87"/>
        <v>,</v>
      </c>
      <c r="W55" s="65">
        <f t="shared" si="88"/>
        <v>7</v>
      </c>
      <c r="X55" s="64" t="str">
        <f t="shared" si="89"/>
        <v>,</v>
      </c>
      <c r="Y55" s="64">
        <f t="shared" si="90"/>
        <v>250</v>
      </c>
      <c r="Z55" s="56" t="str">
        <f t="shared" si="91"/>
        <v>)</v>
      </c>
      <c r="AA55" s="66" t="str">
        <f t="shared" si="92"/>
        <v/>
      </c>
      <c r="AB55" s="57" t="str">
        <f t="shared" si="93"/>
        <v/>
      </c>
      <c r="AC55" s="67" t="str">
        <f t="shared" si="94"/>
        <v/>
      </c>
      <c r="AD55" s="59" t="str">
        <f t="shared" si="95"/>
        <v/>
      </c>
      <c r="AE55" s="68" t="str">
        <f t="shared" si="96"/>
        <v/>
      </c>
      <c r="AF55" s="61" t="str">
        <f t="shared" si="97"/>
        <v/>
      </c>
      <c r="AG55" s="61" t="str">
        <f t="shared" si="98"/>
        <v/>
      </c>
      <c r="AH55" s="69" t="str">
        <f t="shared" si="99"/>
        <v/>
      </c>
      <c r="AI55" s="70" t="str">
        <f t="shared" si="100"/>
        <v/>
      </c>
      <c r="AJ55" s="64" t="str">
        <f t="shared" si="101"/>
        <v/>
      </c>
      <c r="AK55" s="64" t="str">
        <f t="shared" si="102"/>
        <v/>
      </c>
      <c r="AL55" s="64" t="str">
        <f t="shared" si="103"/>
        <v/>
      </c>
      <c r="AM55" s="64" t="str">
        <f t="shared" si="104"/>
        <v/>
      </c>
      <c r="AN55" s="64" t="str">
        <f t="shared" si="105"/>
        <v/>
      </c>
    </row>
    <row r="56" spans="1:40" ht="24.5" outlineLevel="1" thickTop="1" thickBot="1" x14ac:dyDescent="0.55000000000000004">
      <c r="B56" t="s">
        <v>999</v>
      </c>
      <c r="C56" s="85" t="s">
        <v>1281</v>
      </c>
      <c r="D56" s="86"/>
      <c r="E56" s="86"/>
      <c r="F56" s="86"/>
      <c r="G56" s="86"/>
      <c r="H56" s="87"/>
      <c r="I56" s="87"/>
      <c r="J56" s="87"/>
      <c r="K56" s="87"/>
      <c r="L56" s="88" t="str">
        <f>IF(C56="","",_xlfn.CONCAT("            { line: ","""",C56,", ",M56:AN56,""", sC: ","""",B56,"""},"))</f>
        <v xml:space="preserve">            { line: "¿CÓMO PODÉIS DECIRME,, ", sC: "as"},</v>
      </c>
      <c r="M56" s="56" t="str">
        <f t="shared" si="79"/>
        <v/>
      </c>
      <c r="N56" s="57" t="str">
        <f t="shared" si="80"/>
        <v/>
      </c>
      <c r="O56" s="58" t="str">
        <f t="shared" si="81"/>
        <v/>
      </c>
      <c r="P56" s="59" t="str">
        <f t="shared" si="82"/>
        <v/>
      </c>
      <c r="Q56" s="60" t="str">
        <f t="shared" si="83"/>
        <v/>
      </c>
      <c r="R56" s="61" t="str">
        <f t="shared" si="6"/>
        <v/>
      </c>
      <c r="S56" s="56" t="str">
        <f t="shared" si="84"/>
        <v/>
      </c>
      <c r="T56" s="62" t="str">
        <f t="shared" si="85"/>
        <v/>
      </c>
      <c r="U56" s="63" t="str">
        <f t="shared" si="86"/>
        <v/>
      </c>
      <c r="V56" s="64" t="str">
        <f t="shared" si="87"/>
        <v/>
      </c>
      <c r="W56" s="65" t="str">
        <f t="shared" si="88"/>
        <v/>
      </c>
      <c r="X56" s="64" t="str">
        <f t="shared" si="89"/>
        <v/>
      </c>
      <c r="Y56" s="64" t="str">
        <f t="shared" si="90"/>
        <v/>
      </c>
      <c r="Z56" s="56" t="str">
        <f t="shared" si="91"/>
        <v/>
      </c>
      <c r="AA56" s="66" t="str">
        <f t="shared" si="92"/>
        <v/>
      </c>
      <c r="AB56" s="57" t="str">
        <f t="shared" si="93"/>
        <v/>
      </c>
      <c r="AC56" s="67" t="str">
        <f t="shared" si="94"/>
        <v/>
      </c>
      <c r="AD56" s="59" t="str">
        <f t="shared" si="95"/>
        <v/>
      </c>
      <c r="AE56" s="68" t="str">
        <f t="shared" si="96"/>
        <v/>
      </c>
      <c r="AF56" s="61" t="str">
        <f t="shared" si="97"/>
        <v/>
      </c>
      <c r="AG56" s="61" t="str">
        <f t="shared" si="98"/>
        <v/>
      </c>
      <c r="AH56" s="69" t="str">
        <f t="shared" si="99"/>
        <v/>
      </c>
      <c r="AI56" s="70" t="str">
        <f t="shared" si="100"/>
        <v/>
      </c>
      <c r="AJ56" s="64" t="str">
        <f t="shared" si="101"/>
        <v/>
      </c>
      <c r="AK56" s="64" t="str">
        <f t="shared" si="102"/>
        <v/>
      </c>
      <c r="AL56" s="64" t="str">
        <f t="shared" si="103"/>
        <v/>
      </c>
      <c r="AM56" s="64" t="str">
        <f t="shared" si="104"/>
        <v/>
      </c>
      <c r="AN56" s="64" t="str">
        <f t="shared" si="105"/>
        <v/>
      </c>
    </row>
    <row r="57" spans="1:40" ht="24.5" outlineLevel="1" thickTop="1" thickBot="1" x14ac:dyDescent="0.55000000000000004">
      <c r="B57" t="s">
        <v>999</v>
      </c>
      <c r="C57" s="85" t="s">
        <v>1282</v>
      </c>
      <c r="D57" s="89" t="s">
        <v>1011</v>
      </c>
      <c r="E57" s="89" t="s">
        <v>1012</v>
      </c>
      <c r="F57" s="89"/>
      <c r="G57" s="89"/>
      <c r="H57" s="90"/>
      <c r="I57" s="90"/>
      <c r="J57" s="90"/>
      <c r="K57" s="90"/>
      <c r="L57" s="88" t="str">
        <f>IF(C57="","",_xlfn.CONCAT("            { line: ","""",C57,", ",M57:AN57,""", sC: ","""",B57,"""},"))</f>
        <v xml:space="preserve">            { line: "CÓMO PODÉIS DECIRME, (Mi,m,20)", sC: "as"},</v>
      </c>
      <c r="M57" s="56" t="str">
        <f t="shared" si="79"/>
        <v>(</v>
      </c>
      <c r="N57" s="57" t="str">
        <f t="shared" si="80"/>
        <v>Mi</v>
      </c>
      <c r="O57" s="58" t="str">
        <f t="shared" si="81"/>
        <v>,</v>
      </c>
      <c r="P57" s="59" t="str">
        <f t="shared" si="82"/>
        <v>m</v>
      </c>
      <c r="Q57" s="60" t="str">
        <f t="shared" si="83"/>
        <v>,</v>
      </c>
      <c r="R57" s="61">
        <f t="shared" si="6"/>
        <v>20</v>
      </c>
      <c r="S57" s="56" t="str">
        <f t="shared" si="84"/>
        <v>)</v>
      </c>
      <c r="T57" s="62" t="str">
        <f t="shared" si="85"/>
        <v/>
      </c>
      <c r="U57" s="63" t="str">
        <f t="shared" si="86"/>
        <v/>
      </c>
      <c r="V57" s="64" t="str">
        <f t="shared" si="87"/>
        <v/>
      </c>
      <c r="W57" s="65" t="str">
        <f t="shared" si="88"/>
        <v/>
      </c>
      <c r="X57" s="64" t="str">
        <f t="shared" si="89"/>
        <v/>
      </c>
      <c r="Y57" s="64" t="str">
        <f t="shared" si="90"/>
        <v/>
      </c>
      <c r="Z57" s="56" t="str">
        <f t="shared" si="91"/>
        <v/>
      </c>
      <c r="AA57" s="66" t="str">
        <f t="shared" si="92"/>
        <v/>
      </c>
      <c r="AB57" s="57" t="str">
        <f t="shared" si="93"/>
        <v/>
      </c>
      <c r="AC57" s="67" t="str">
        <f t="shared" si="94"/>
        <v/>
      </c>
      <c r="AD57" s="59" t="str">
        <f t="shared" si="95"/>
        <v/>
      </c>
      <c r="AE57" s="68" t="str">
        <f t="shared" si="96"/>
        <v/>
      </c>
      <c r="AF57" s="61" t="str">
        <f t="shared" si="97"/>
        <v/>
      </c>
      <c r="AG57" s="61" t="str">
        <f t="shared" si="98"/>
        <v/>
      </c>
      <c r="AH57" s="69" t="str">
        <f t="shared" si="99"/>
        <v/>
      </c>
      <c r="AI57" s="70" t="str">
        <f t="shared" si="100"/>
        <v/>
      </c>
      <c r="AJ57" s="64" t="str">
        <f t="shared" si="101"/>
        <v/>
      </c>
      <c r="AK57" s="64" t="str">
        <f t="shared" si="102"/>
        <v/>
      </c>
      <c r="AL57" s="64" t="str">
        <f t="shared" si="103"/>
        <v/>
      </c>
      <c r="AM57" s="64" t="str">
        <f t="shared" si="104"/>
        <v/>
      </c>
      <c r="AN57" s="64" t="str">
        <f t="shared" si="105"/>
        <v/>
      </c>
    </row>
    <row r="58" spans="1:40" ht="24.5" outlineLevel="1" thickTop="1" thickBot="1" x14ac:dyDescent="0.55000000000000004">
      <c r="B58" t="s">
        <v>999</v>
      </c>
      <c r="C58" s="85" t="s">
        <v>1283</v>
      </c>
      <c r="D58" s="86" t="s">
        <v>1030</v>
      </c>
      <c r="E58" s="86"/>
      <c r="F58" s="86" t="s">
        <v>984</v>
      </c>
      <c r="G58" s="86">
        <v>7</v>
      </c>
      <c r="H58" s="87"/>
      <c r="I58" s="87"/>
      <c r="J58" s="87"/>
      <c r="K58" s="87"/>
      <c r="L58" s="88" t="str">
        <f>IF(C58="","",_xlfn.CONCAT("            { line: ","""",C58,", ",M58:AN58,""", sC: ","""",B58,"""},"))</f>
        <v xml:space="preserve">            { line: "QUE HUYA COMO EL PÁJARO AL MONTE,, (Do,,10)(Si,7,250)", sC: "as"},</v>
      </c>
      <c r="M58" s="56" t="str">
        <f t="shared" si="79"/>
        <v>(</v>
      </c>
      <c r="N58" s="57" t="str">
        <f t="shared" si="80"/>
        <v>Do</v>
      </c>
      <c r="O58" s="58" t="str">
        <f t="shared" si="81"/>
        <v>,</v>
      </c>
      <c r="P58" s="59" t="str">
        <f t="shared" si="82"/>
        <v/>
      </c>
      <c r="Q58" s="60" t="str">
        <f t="shared" si="83"/>
        <v>,</v>
      </c>
      <c r="R58" s="61">
        <f t="shared" si="6"/>
        <v>10</v>
      </c>
      <c r="S58" s="56" t="str">
        <f t="shared" si="84"/>
        <v>)</v>
      </c>
      <c r="T58" s="62" t="str">
        <f t="shared" si="85"/>
        <v>(</v>
      </c>
      <c r="U58" s="63" t="str">
        <f t="shared" si="86"/>
        <v>Si</v>
      </c>
      <c r="V58" s="64" t="str">
        <f t="shared" si="87"/>
        <v>,</v>
      </c>
      <c r="W58" s="65">
        <f t="shared" si="88"/>
        <v>7</v>
      </c>
      <c r="X58" s="64" t="str">
        <f t="shared" si="89"/>
        <v>,</v>
      </c>
      <c r="Y58" s="64">
        <f t="shared" si="90"/>
        <v>250</v>
      </c>
      <c r="Z58" s="56" t="str">
        <f t="shared" si="91"/>
        <v>)</v>
      </c>
      <c r="AA58" s="66" t="str">
        <f t="shared" si="92"/>
        <v/>
      </c>
      <c r="AB58" s="57" t="str">
        <f t="shared" si="93"/>
        <v/>
      </c>
      <c r="AC58" s="67" t="str">
        <f t="shared" si="94"/>
        <v/>
      </c>
      <c r="AD58" s="59" t="str">
        <f t="shared" si="95"/>
        <v/>
      </c>
      <c r="AE58" s="68" t="str">
        <f t="shared" si="96"/>
        <v/>
      </c>
      <c r="AF58" s="61" t="str">
        <f t="shared" si="97"/>
        <v/>
      </c>
      <c r="AG58" s="61" t="str">
        <f t="shared" si="98"/>
        <v/>
      </c>
      <c r="AH58" s="69" t="str">
        <f t="shared" si="99"/>
        <v/>
      </c>
      <c r="AI58" s="70" t="str">
        <f t="shared" si="100"/>
        <v/>
      </c>
      <c r="AJ58" s="64" t="str">
        <f t="shared" si="101"/>
        <v/>
      </c>
      <c r="AK58" s="64" t="str">
        <f t="shared" si="102"/>
        <v/>
      </c>
      <c r="AL58" s="64" t="str">
        <f t="shared" si="103"/>
        <v/>
      </c>
      <c r="AM58" s="64" t="str">
        <f t="shared" si="104"/>
        <v/>
      </c>
      <c r="AN58" s="64" t="str">
        <f t="shared" si="105"/>
        <v/>
      </c>
    </row>
    <row r="59" spans="1:40" ht="24.5" outlineLevel="1" thickTop="1" thickBot="1" x14ac:dyDescent="0.55000000000000004">
      <c r="B59" t="s">
        <v>999</v>
      </c>
      <c r="C59" s="93" t="s">
        <v>1284</v>
      </c>
      <c r="D59" s="83" t="s">
        <v>1030</v>
      </c>
      <c r="E59" s="83"/>
      <c r="F59" s="83" t="s">
        <v>984</v>
      </c>
      <c r="G59" s="83">
        <v>7</v>
      </c>
      <c r="H59" s="83"/>
      <c r="I59" s="83"/>
      <c r="J59" s="83"/>
      <c r="K59" s="83"/>
      <c r="L59" s="94" t="str">
        <f>IF(C59="","",_xlfn.CONCAT("            { line: ","""",C59,", ",M59:AN59,""", sC: ","""",B59,"""},  ]},"))</f>
        <v xml:space="preserve">            { line: "QUE HUYA COMO EL PÁJARO AL MONTE?, (Do,,10)(Si,7,250)", sC: "as"},  ]},</v>
      </c>
      <c r="M59" s="56" t="str">
        <f t="shared" si="79"/>
        <v>(</v>
      </c>
      <c r="N59" s="57" t="str">
        <f t="shared" si="80"/>
        <v>Do</v>
      </c>
      <c r="O59" s="58" t="str">
        <f t="shared" si="81"/>
        <v>,</v>
      </c>
      <c r="P59" s="59" t="str">
        <f t="shared" si="82"/>
        <v/>
      </c>
      <c r="Q59" s="60" t="str">
        <f t="shared" si="83"/>
        <v>,</v>
      </c>
      <c r="R59" s="61">
        <f t="shared" si="6"/>
        <v>10</v>
      </c>
      <c r="S59" s="56" t="str">
        <f t="shared" si="84"/>
        <v>)</v>
      </c>
      <c r="T59" s="62" t="str">
        <f t="shared" si="85"/>
        <v>(</v>
      </c>
      <c r="U59" s="63" t="str">
        <f t="shared" si="86"/>
        <v>Si</v>
      </c>
      <c r="V59" s="64" t="str">
        <f t="shared" si="87"/>
        <v>,</v>
      </c>
      <c r="W59" s="65">
        <f t="shared" si="88"/>
        <v>7</v>
      </c>
      <c r="X59" s="64" t="str">
        <f t="shared" si="89"/>
        <v>,</v>
      </c>
      <c r="Y59" s="64">
        <f t="shared" si="90"/>
        <v>250</v>
      </c>
      <c r="Z59" s="56" t="str">
        <f t="shared" si="91"/>
        <v>)</v>
      </c>
      <c r="AA59" s="66" t="str">
        <f t="shared" si="92"/>
        <v/>
      </c>
      <c r="AB59" s="57" t="str">
        <f t="shared" si="93"/>
        <v/>
      </c>
      <c r="AC59" s="67" t="str">
        <f t="shared" si="94"/>
        <v/>
      </c>
      <c r="AD59" s="59" t="str">
        <f t="shared" si="95"/>
        <v/>
      </c>
      <c r="AE59" s="68" t="str">
        <f t="shared" si="96"/>
        <v/>
      </c>
      <c r="AF59" s="61" t="str">
        <f t="shared" si="97"/>
        <v/>
      </c>
      <c r="AG59" s="61" t="str">
        <f t="shared" si="98"/>
        <v/>
      </c>
      <c r="AH59" s="69" t="str">
        <f t="shared" si="99"/>
        <v/>
      </c>
      <c r="AI59" s="70" t="str">
        <f t="shared" si="100"/>
        <v/>
      </c>
      <c r="AJ59" s="64" t="str">
        <f t="shared" si="101"/>
        <v/>
      </c>
      <c r="AK59" s="64" t="str">
        <f t="shared" si="102"/>
        <v/>
      </c>
      <c r="AL59" s="64" t="str">
        <f t="shared" si="103"/>
        <v/>
      </c>
      <c r="AM59" s="64" t="str">
        <f t="shared" si="104"/>
        <v/>
      </c>
      <c r="AN59" s="64" t="str">
        <f t="shared" si="105"/>
        <v/>
      </c>
    </row>
    <row r="60" spans="1:40" ht="24" customHeight="1" x14ac:dyDescent="0.6">
      <c r="A60" s="95"/>
      <c r="B60" s="95"/>
      <c r="C60" s="95"/>
      <c r="D60" s="95"/>
      <c r="E60" s="95"/>
      <c r="F60" s="95"/>
      <c r="G60" s="95"/>
      <c r="H60" s="95"/>
      <c r="I60" s="95"/>
      <c r="J60" s="95"/>
      <c r="K60" s="95"/>
      <c r="L60" s="99" t="str">
        <f ca="1">_xlfn.CONCAT("]}, // ULTIMA LINEA DEL CANTO: ",L1)</f>
        <v>]}, // ULTIMA LINEA DEL CANTO: SI ME HE REFUGIADO EN EL SEÑOR</v>
      </c>
      <c r="M60" s="95"/>
    </row>
    <row r="61" spans="1:40" ht="20.5" x14ac:dyDescent="0.35">
      <c r="L61" s="100" t="s">
        <v>1008</v>
      </c>
      <c r="M61" s="101"/>
    </row>
    <row r="62" spans="1:40" ht="15" hidden="1" outlineLevel="1" thickBot="1" x14ac:dyDescent="0.4">
      <c r="M62" s="101"/>
    </row>
    <row r="63" spans="1:40" ht="26.5" hidden="1" outlineLevel="1" thickTop="1" thickBot="1" x14ac:dyDescent="0.55000000000000004">
      <c r="A63" s="73"/>
      <c r="B63" s="73"/>
      <c r="C63" s="73"/>
      <c r="D63" s="74"/>
      <c r="E63" s="74"/>
      <c r="F63" s="74"/>
      <c r="G63" s="74"/>
      <c r="H63" s="74"/>
      <c r="I63" s="74"/>
      <c r="J63" s="74"/>
      <c r="K63" s="74"/>
      <c r="L63" s="75" t="s">
        <v>993</v>
      </c>
      <c r="M63" s="56"/>
      <c r="N63" s="57"/>
      <c r="O63" s="58"/>
      <c r="P63" s="59"/>
      <c r="Q63" s="60"/>
      <c r="R63" s="61" t="str">
        <f t="shared" ref="R63:R72" si="106">IF(N63="Do",10,IF(N63="Re",22,IF(N63="Mi",20,IF(N63="Fa",20,IF(N63="Sol",14,IF(N63="La",20,IF(N63="Si",20,IF(N63="Do#",14,IF(N63="Fa#",15,IF(N63="Sol#",20,IF(N63="Si♭",17,"")))))))))))</f>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hidden="1" outlineLevel="1" thickTop="1" thickBot="1" x14ac:dyDescent="0.55000000000000004">
      <c r="C64" s="79" t="s">
        <v>995</v>
      </c>
      <c r="D64" s="80"/>
      <c r="E64" s="80"/>
      <c r="F64" s="80"/>
      <c r="G64" s="80"/>
      <c r="H64" s="80"/>
      <c r="I64" s="80"/>
      <c r="J64" s="80"/>
      <c r="K64" s="80"/>
      <c r="L64" s="81" t="s">
        <v>996</v>
      </c>
      <c r="M64" s="56" t="str">
        <f t="shared" ref="M64:M71" si="107">IF(N64="","","(")</f>
        <v/>
      </c>
      <c r="N64" s="57" t="str">
        <f t="shared" ref="N64:N71" si="108">IF(D64="","",D64)</f>
        <v/>
      </c>
      <c r="O64" s="58" t="str">
        <f t="shared" ref="O64:O71" si="109">IF(N64="","",",")</f>
        <v/>
      </c>
      <c r="P64" s="59" t="str">
        <f t="shared" ref="P64:P71" si="110">IF(E64="","",E64)</f>
        <v/>
      </c>
      <c r="Q64" s="60" t="str">
        <f t="shared" ref="Q64:Q71" si="111">IF(N64="","",",")</f>
        <v/>
      </c>
      <c r="R64" s="61" t="str">
        <f t="shared" si="106"/>
        <v/>
      </c>
      <c r="S64" s="56" t="str">
        <f t="shared" ref="S64:S71" si="112">IF(N64="","",")")</f>
        <v/>
      </c>
      <c r="T64" s="62" t="str">
        <f t="shared" ref="T64:T71" si="113">IF(U64="","","(")</f>
        <v/>
      </c>
      <c r="U64" s="63" t="str">
        <f t="shared" ref="U64:U71" si="114">IF(F64="","",F64)</f>
        <v/>
      </c>
      <c r="V64" s="64" t="str">
        <f t="shared" ref="V64:V71" si="115">IF(U64="","",",")</f>
        <v/>
      </c>
      <c r="W64" s="65" t="str">
        <f t="shared" ref="W64:W71" si="116">IF(G64="","",G64)</f>
        <v/>
      </c>
      <c r="X64" s="64" t="str">
        <f t="shared" ref="X64:X71" si="117">IF(U64="","",",")</f>
        <v/>
      </c>
      <c r="Y64" s="64" t="str">
        <f t="shared" ref="Y64:Y71" si="118">IF(U64="","",250)</f>
        <v/>
      </c>
      <c r="Z64" s="56" t="str">
        <f t="shared" ref="Z64:Z71" si="119">IF(U64="","",")")</f>
        <v/>
      </c>
      <c r="AA64" s="66" t="str">
        <f t="shared" ref="AA64:AA71" si="120">IF(AB64="","","(")</f>
        <v/>
      </c>
      <c r="AB64" s="57" t="str">
        <f t="shared" ref="AB64:AB71" si="121">IF(H64="","",H64)</f>
        <v/>
      </c>
      <c r="AC64" s="67" t="str">
        <f t="shared" ref="AC64:AC71" si="122">IF(AB64="","",",")</f>
        <v/>
      </c>
      <c r="AD64" s="59" t="str">
        <f t="shared" ref="AD64:AD71" si="123">IF(I64="","",I64)</f>
        <v/>
      </c>
      <c r="AE64" s="68" t="str">
        <f t="shared" ref="AE64:AE71" si="124">IF(AB64="","",",")</f>
        <v/>
      </c>
      <c r="AF64" s="61" t="str">
        <f t="shared" ref="AF64:AF71" si="125">IF(AB64="","",350)</f>
        <v/>
      </c>
      <c r="AG64" s="61" t="str">
        <f t="shared" ref="AG64:AG71" si="126">IF(AB64="","",")")</f>
        <v/>
      </c>
      <c r="AH64" s="69" t="str">
        <f t="shared" ref="AH64:AH71" si="127">IF(AI64="","","(")</f>
        <v/>
      </c>
      <c r="AI64" s="70" t="str">
        <f t="shared" ref="AI64:AI71" si="128">IF(J64="","",J64)</f>
        <v/>
      </c>
      <c r="AJ64" s="64" t="str">
        <f t="shared" ref="AJ64:AJ71" si="129">IF(AI64="","",",")</f>
        <v/>
      </c>
      <c r="AK64" s="64" t="str">
        <f t="shared" ref="AK64:AK71" si="130">IF(K64="","",K64)</f>
        <v/>
      </c>
      <c r="AL64" s="64" t="str">
        <f t="shared" ref="AL64:AL71" si="131">IF(AI64="","",",")</f>
        <v/>
      </c>
      <c r="AM64" s="64" t="str">
        <f t="shared" ref="AM64:AM71" si="132">IF(AI64="","",450)</f>
        <v/>
      </c>
      <c r="AN64" s="64" t="str">
        <f t="shared" ref="AN64:AN71" si="133">IF(AI64="","",")")</f>
        <v/>
      </c>
    </row>
    <row r="65" spans="1:40" ht="24.5" hidden="1" outlineLevel="1" thickTop="1" thickBot="1" x14ac:dyDescent="0.55000000000000004">
      <c r="B65" t="s">
        <v>997</v>
      </c>
      <c r="C65" s="82" t="s">
        <v>998</v>
      </c>
      <c r="D65" s="83"/>
      <c r="E65" s="83"/>
      <c r="F65" s="83"/>
      <c r="G65" s="83"/>
      <c r="H65" s="83"/>
      <c r="I65" s="83"/>
      <c r="J65" s="83"/>
      <c r="K65" s="83"/>
      <c r="L65" s="84" t="str">
        <f>IF(C65="","",_xlfn.CONCAT("       triggerLine: ","""",C65,", ",M65:AN65,""", sC: ","""",B65,""", lines: ["))</f>
        <v xml:space="preserve">       triggerLine: "ASAMBLEA UNO, ", sC: "ta as", lines: [</v>
      </c>
      <c r="M65" s="56" t="str">
        <f t="shared" si="107"/>
        <v/>
      </c>
      <c r="N65" s="57" t="str">
        <f t="shared" si="108"/>
        <v/>
      </c>
      <c r="O65" s="58" t="str">
        <f t="shared" si="109"/>
        <v/>
      </c>
      <c r="P65" s="59" t="str">
        <f t="shared" si="110"/>
        <v/>
      </c>
      <c r="Q65" s="60" t="str">
        <f t="shared" si="111"/>
        <v/>
      </c>
      <c r="R65" s="61" t="str">
        <f t="shared" si="106"/>
        <v/>
      </c>
      <c r="S65" s="56" t="str">
        <f t="shared" si="112"/>
        <v/>
      </c>
      <c r="T65" s="62" t="str">
        <f t="shared" si="113"/>
        <v/>
      </c>
      <c r="U65" s="63" t="str">
        <f t="shared" si="114"/>
        <v/>
      </c>
      <c r="V65" s="64" t="str">
        <f t="shared" si="115"/>
        <v/>
      </c>
      <c r="W65" s="65" t="str">
        <f t="shared" si="116"/>
        <v/>
      </c>
      <c r="X65" s="64" t="str">
        <f t="shared" si="117"/>
        <v/>
      </c>
      <c r="Y65" s="64" t="str">
        <f t="shared" si="118"/>
        <v/>
      </c>
      <c r="Z65" s="56" t="str">
        <f t="shared" si="119"/>
        <v/>
      </c>
      <c r="AA65" s="66" t="str">
        <f t="shared" si="120"/>
        <v/>
      </c>
      <c r="AB65" s="57" t="str">
        <f t="shared" si="121"/>
        <v/>
      </c>
      <c r="AC65" s="67" t="str">
        <f t="shared" si="122"/>
        <v/>
      </c>
      <c r="AD65" s="59" t="str">
        <f t="shared" si="123"/>
        <v/>
      </c>
      <c r="AE65" s="68" t="str">
        <f t="shared" si="124"/>
        <v/>
      </c>
      <c r="AF65" s="61" t="str">
        <f t="shared" si="125"/>
        <v/>
      </c>
      <c r="AG65" s="61" t="str">
        <f t="shared" si="126"/>
        <v/>
      </c>
      <c r="AH65" s="69" t="str">
        <f t="shared" si="127"/>
        <v/>
      </c>
      <c r="AI65" s="70" t="str">
        <f t="shared" si="128"/>
        <v/>
      </c>
      <c r="AJ65" s="64" t="str">
        <f t="shared" si="129"/>
        <v/>
      </c>
      <c r="AK65" s="64" t="str">
        <f t="shared" si="130"/>
        <v/>
      </c>
      <c r="AL65" s="64" t="str">
        <f t="shared" si="131"/>
        <v/>
      </c>
      <c r="AM65" s="64" t="str">
        <f t="shared" si="132"/>
        <v/>
      </c>
      <c r="AN65" s="64" t="str">
        <f t="shared" si="133"/>
        <v/>
      </c>
    </row>
    <row r="66" spans="1:40" ht="24.5" hidden="1" outlineLevel="1" thickTop="1" thickBot="1" x14ac:dyDescent="0.55000000000000004">
      <c r="B66" t="s">
        <v>999</v>
      </c>
      <c r="C66" s="85" t="s">
        <v>1000</v>
      </c>
      <c r="D66" s="86"/>
      <c r="E66" s="86"/>
      <c r="F66" s="86"/>
      <c r="G66" s="86"/>
      <c r="H66" s="87"/>
      <c r="I66" s="87"/>
      <c r="J66" s="87"/>
      <c r="K66" s="87"/>
      <c r="L66" s="88" t="str">
        <f>IF(C66="","",_xlfn.CONCAT("            { line: ","""",C66,", ",M66:AN66,""", sC: ","""",B66,"""},"))</f>
        <v xml:space="preserve">            { line: "ASAMBLEA DOS, ", sC: "as"},</v>
      </c>
      <c r="M66" s="56" t="str">
        <f t="shared" si="107"/>
        <v/>
      </c>
      <c r="N66" s="57" t="str">
        <f t="shared" si="108"/>
        <v/>
      </c>
      <c r="O66" s="58" t="str">
        <f t="shared" si="109"/>
        <v/>
      </c>
      <c r="P66" s="59" t="str">
        <f t="shared" si="110"/>
        <v/>
      </c>
      <c r="Q66" s="60" t="str">
        <f t="shared" si="111"/>
        <v/>
      </c>
      <c r="R66" s="61" t="str">
        <f t="shared" si="106"/>
        <v/>
      </c>
      <c r="S66" s="56" t="str">
        <f t="shared" si="112"/>
        <v/>
      </c>
      <c r="T66" s="62" t="str">
        <f t="shared" si="113"/>
        <v/>
      </c>
      <c r="U66" s="63" t="str">
        <f t="shared" si="114"/>
        <v/>
      </c>
      <c r="V66" s="64" t="str">
        <f t="shared" si="115"/>
        <v/>
      </c>
      <c r="W66" s="65" t="str">
        <f t="shared" si="116"/>
        <v/>
      </c>
      <c r="X66" s="64" t="str">
        <f t="shared" si="117"/>
        <v/>
      </c>
      <c r="Y66" s="64" t="str">
        <f t="shared" si="118"/>
        <v/>
      </c>
      <c r="Z66" s="56" t="str">
        <f t="shared" si="119"/>
        <v/>
      </c>
      <c r="AA66" s="66" t="str">
        <f t="shared" si="120"/>
        <v/>
      </c>
      <c r="AB66" s="57" t="str">
        <f t="shared" si="121"/>
        <v/>
      </c>
      <c r="AC66" s="67" t="str">
        <f t="shared" si="122"/>
        <v/>
      </c>
      <c r="AD66" s="59" t="str">
        <f t="shared" si="123"/>
        <v/>
      </c>
      <c r="AE66" s="68" t="str">
        <f t="shared" si="124"/>
        <v/>
      </c>
      <c r="AF66" s="61" t="str">
        <f t="shared" si="125"/>
        <v/>
      </c>
      <c r="AG66" s="61" t="str">
        <f t="shared" si="126"/>
        <v/>
      </c>
      <c r="AH66" s="69" t="str">
        <f t="shared" si="127"/>
        <v/>
      </c>
      <c r="AI66" s="70" t="str">
        <f t="shared" si="128"/>
        <v/>
      </c>
      <c r="AJ66" s="64" t="str">
        <f t="shared" si="129"/>
        <v/>
      </c>
      <c r="AK66" s="64" t="str">
        <f t="shared" si="130"/>
        <v/>
      </c>
      <c r="AL66" s="64" t="str">
        <f t="shared" si="131"/>
        <v/>
      </c>
      <c r="AM66" s="64" t="str">
        <f t="shared" si="132"/>
        <v/>
      </c>
      <c r="AN66" s="64" t="str">
        <f t="shared" si="133"/>
        <v/>
      </c>
    </row>
    <row r="67" spans="1:40" ht="24.5" hidden="1" outlineLevel="1" thickTop="1" thickBot="1" x14ac:dyDescent="0.55000000000000004">
      <c r="B67" t="s">
        <v>999</v>
      </c>
      <c r="C67" s="85" t="s">
        <v>1001</v>
      </c>
      <c r="D67" s="89"/>
      <c r="E67" s="89"/>
      <c r="F67" s="89"/>
      <c r="G67" s="89"/>
      <c r="H67" s="90"/>
      <c r="I67" s="90"/>
      <c r="J67" s="90"/>
      <c r="K67" s="90"/>
      <c r="L67" s="88" t="str">
        <f>IF(C67="","",_xlfn.CONCAT("            { line: ","""",C67,", ",M67:AN67,""", sC: ","""",B67,"""},"))</f>
        <v xml:space="preserve">            { line: "ASAMBLEA TRES, ", sC: "as"},</v>
      </c>
      <c r="M67" s="56" t="str">
        <f t="shared" si="107"/>
        <v/>
      </c>
      <c r="N67" s="57" t="str">
        <f t="shared" si="108"/>
        <v/>
      </c>
      <c r="O67" s="58" t="str">
        <f t="shared" si="109"/>
        <v/>
      </c>
      <c r="P67" s="59" t="str">
        <f t="shared" si="110"/>
        <v/>
      </c>
      <c r="Q67" s="60" t="str">
        <f t="shared" si="111"/>
        <v/>
      </c>
      <c r="R67" s="61" t="str">
        <f t="shared" si="106"/>
        <v/>
      </c>
      <c r="S67" s="56" t="str">
        <f t="shared" si="112"/>
        <v/>
      </c>
      <c r="T67" s="62" t="str">
        <f t="shared" si="113"/>
        <v/>
      </c>
      <c r="U67" s="63" t="str">
        <f t="shared" si="114"/>
        <v/>
      </c>
      <c r="V67" s="64" t="str">
        <f t="shared" si="115"/>
        <v/>
      </c>
      <c r="W67" s="65" t="str">
        <f t="shared" si="116"/>
        <v/>
      </c>
      <c r="X67" s="64" t="str">
        <f t="shared" si="117"/>
        <v/>
      </c>
      <c r="Y67" s="64" t="str">
        <f t="shared" si="118"/>
        <v/>
      </c>
      <c r="Z67" s="56" t="str">
        <f t="shared" si="119"/>
        <v/>
      </c>
      <c r="AA67" s="66" t="str">
        <f t="shared" si="120"/>
        <v/>
      </c>
      <c r="AB67" s="57" t="str">
        <f t="shared" si="121"/>
        <v/>
      </c>
      <c r="AC67" s="67" t="str">
        <f t="shared" si="122"/>
        <v/>
      </c>
      <c r="AD67" s="59" t="str">
        <f t="shared" si="123"/>
        <v/>
      </c>
      <c r="AE67" s="68" t="str">
        <f t="shared" si="124"/>
        <v/>
      </c>
      <c r="AF67" s="61" t="str">
        <f t="shared" si="125"/>
        <v/>
      </c>
      <c r="AG67" s="61" t="str">
        <f t="shared" si="126"/>
        <v/>
      </c>
      <c r="AH67" s="69" t="str">
        <f t="shared" si="127"/>
        <v/>
      </c>
      <c r="AI67" s="70" t="str">
        <f t="shared" si="128"/>
        <v/>
      </c>
      <c r="AJ67" s="64" t="str">
        <f t="shared" si="129"/>
        <v/>
      </c>
      <c r="AK67" s="64" t="str">
        <f t="shared" si="130"/>
        <v/>
      </c>
      <c r="AL67" s="64" t="str">
        <f t="shared" si="131"/>
        <v/>
      </c>
      <c r="AM67" s="64" t="str">
        <f t="shared" si="132"/>
        <v/>
      </c>
      <c r="AN67" s="64" t="str">
        <f t="shared" si="133"/>
        <v/>
      </c>
    </row>
    <row r="68" spans="1:40" ht="24.5" hidden="1" outlineLevel="1" thickTop="1" thickBot="1" x14ac:dyDescent="0.55000000000000004">
      <c r="B68" t="s">
        <v>999</v>
      </c>
      <c r="C68" s="85" t="s">
        <v>1002</v>
      </c>
      <c r="D68" s="86"/>
      <c r="E68" s="86"/>
      <c r="F68" s="86"/>
      <c r="G68" s="86"/>
      <c r="H68" s="87"/>
      <c r="I68" s="87"/>
      <c r="J68" s="87"/>
      <c r="K68" s="87"/>
      <c r="L68" s="88" t="str">
        <f>IF(C68="","",_xlfn.CONCAT("            { line: ","""",C68,", ",M68:AN68,""", sC: ","""",B68,"""},"))</f>
        <v xml:space="preserve">            { line: "ASAMBLEA CUATRO, ", sC: "as"},</v>
      </c>
      <c r="M68" s="56" t="str">
        <f t="shared" si="107"/>
        <v/>
      </c>
      <c r="N68" s="57" t="str">
        <f t="shared" si="108"/>
        <v/>
      </c>
      <c r="O68" s="58" t="str">
        <f t="shared" si="109"/>
        <v/>
      </c>
      <c r="P68" s="59" t="str">
        <f t="shared" si="110"/>
        <v/>
      </c>
      <c r="Q68" s="60" t="str">
        <f t="shared" si="111"/>
        <v/>
      </c>
      <c r="R68" s="61" t="str">
        <f t="shared" si="106"/>
        <v/>
      </c>
      <c r="S68" s="56" t="str">
        <f t="shared" si="112"/>
        <v/>
      </c>
      <c r="T68" s="62" t="str">
        <f t="shared" si="113"/>
        <v/>
      </c>
      <c r="U68" s="63" t="str">
        <f t="shared" si="114"/>
        <v/>
      </c>
      <c r="V68" s="64" t="str">
        <f t="shared" si="115"/>
        <v/>
      </c>
      <c r="W68" s="65" t="str">
        <f t="shared" si="116"/>
        <v/>
      </c>
      <c r="X68" s="64" t="str">
        <f t="shared" si="117"/>
        <v/>
      </c>
      <c r="Y68" s="64" t="str">
        <f t="shared" si="118"/>
        <v/>
      </c>
      <c r="Z68" s="56" t="str">
        <f t="shared" si="119"/>
        <v/>
      </c>
      <c r="AA68" s="66" t="str">
        <f t="shared" si="120"/>
        <v/>
      </c>
      <c r="AB68" s="57" t="str">
        <f t="shared" si="121"/>
        <v/>
      </c>
      <c r="AC68" s="67" t="str">
        <f t="shared" si="122"/>
        <v/>
      </c>
      <c r="AD68" s="59" t="str">
        <f t="shared" si="123"/>
        <v/>
      </c>
      <c r="AE68" s="68" t="str">
        <f t="shared" si="124"/>
        <v/>
      </c>
      <c r="AF68" s="61" t="str">
        <f t="shared" si="125"/>
        <v/>
      </c>
      <c r="AG68" s="61" t="str">
        <f t="shared" si="126"/>
        <v/>
      </c>
      <c r="AH68" s="69" t="str">
        <f t="shared" si="127"/>
        <v/>
      </c>
      <c r="AI68" s="70" t="str">
        <f t="shared" si="128"/>
        <v/>
      </c>
      <c r="AJ68" s="64" t="str">
        <f t="shared" si="129"/>
        <v/>
      </c>
      <c r="AK68" s="64" t="str">
        <f t="shared" si="130"/>
        <v/>
      </c>
      <c r="AL68" s="64" t="str">
        <f t="shared" si="131"/>
        <v/>
      </c>
      <c r="AM68" s="64" t="str">
        <f t="shared" si="132"/>
        <v/>
      </c>
      <c r="AN68" s="64" t="str">
        <f t="shared" si="133"/>
        <v/>
      </c>
    </row>
    <row r="69" spans="1:40" ht="24.5" hidden="1" outlineLevel="1" thickTop="1" thickBot="1" x14ac:dyDescent="0.55000000000000004">
      <c r="B69" t="s">
        <v>999</v>
      </c>
      <c r="C69" s="85" t="s">
        <v>1003</v>
      </c>
      <c r="D69" s="89"/>
      <c r="E69" s="89"/>
      <c r="F69" s="89"/>
      <c r="G69" s="89"/>
      <c r="H69" s="90"/>
      <c r="I69" s="90"/>
      <c r="J69" s="90"/>
      <c r="K69" s="90"/>
      <c r="L69" s="88" t="str">
        <f>IF(C69="","",_xlfn.CONCAT("            { line: ","""",C69,", ",M69:AN69,""", sC: ","""",B69,"""},"))</f>
        <v xml:space="preserve">            { line: "ASAMBLEA CISCO, ", sC: "as"},</v>
      </c>
      <c r="M69" s="56" t="str">
        <f t="shared" si="107"/>
        <v/>
      </c>
      <c r="N69" s="57" t="str">
        <f t="shared" si="108"/>
        <v/>
      </c>
      <c r="O69" s="58" t="str">
        <f t="shared" si="109"/>
        <v/>
      </c>
      <c r="P69" s="59" t="str">
        <f t="shared" si="110"/>
        <v/>
      </c>
      <c r="Q69" s="60" t="str">
        <f t="shared" si="111"/>
        <v/>
      </c>
      <c r="R69" s="61" t="str">
        <f t="shared" si="106"/>
        <v/>
      </c>
      <c r="S69" s="56" t="str">
        <f t="shared" si="112"/>
        <v/>
      </c>
      <c r="T69" s="62" t="str">
        <f t="shared" si="113"/>
        <v/>
      </c>
      <c r="U69" s="63" t="str">
        <f t="shared" si="114"/>
        <v/>
      </c>
      <c r="V69" s="64" t="str">
        <f t="shared" si="115"/>
        <v/>
      </c>
      <c r="W69" s="65" t="str">
        <f t="shared" si="116"/>
        <v/>
      </c>
      <c r="X69" s="64" t="str">
        <f t="shared" si="117"/>
        <v/>
      </c>
      <c r="Y69" s="64" t="str">
        <f t="shared" si="118"/>
        <v/>
      </c>
      <c r="Z69" s="56" t="str">
        <f t="shared" si="119"/>
        <v/>
      </c>
      <c r="AA69" s="66" t="str">
        <f t="shared" si="120"/>
        <v/>
      </c>
      <c r="AB69" s="57" t="str">
        <f t="shared" si="121"/>
        <v/>
      </c>
      <c r="AC69" s="67" t="str">
        <f t="shared" si="122"/>
        <v/>
      </c>
      <c r="AD69" s="59" t="str">
        <f t="shared" si="123"/>
        <v/>
      </c>
      <c r="AE69" s="68" t="str">
        <f t="shared" si="124"/>
        <v/>
      </c>
      <c r="AF69" s="61" t="str">
        <f t="shared" si="125"/>
        <v/>
      </c>
      <c r="AG69" s="61" t="str">
        <f t="shared" si="126"/>
        <v/>
      </c>
      <c r="AH69" s="69" t="str">
        <f t="shared" si="127"/>
        <v/>
      </c>
      <c r="AI69" s="70" t="str">
        <f t="shared" si="128"/>
        <v/>
      </c>
      <c r="AJ69" s="64" t="str">
        <f t="shared" si="129"/>
        <v/>
      </c>
      <c r="AK69" s="64" t="str">
        <f t="shared" si="130"/>
        <v/>
      </c>
      <c r="AL69" s="64" t="str">
        <f t="shared" si="131"/>
        <v/>
      </c>
      <c r="AM69" s="64" t="str">
        <f t="shared" si="132"/>
        <v/>
      </c>
      <c r="AN69" s="64" t="str">
        <f t="shared" si="133"/>
        <v/>
      </c>
    </row>
    <row r="70" spans="1:40" ht="24.5" hidden="1" outlineLevel="1" thickTop="1" thickBot="1" x14ac:dyDescent="0.55000000000000004">
      <c r="B70" t="s">
        <v>999</v>
      </c>
      <c r="C70" s="85" t="s">
        <v>1004</v>
      </c>
      <c r="D70" s="91"/>
      <c r="E70" s="91"/>
      <c r="F70" s="91"/>
      <c r="G70" s="91"/>
      <c r="H70" s="92"/>
      <c r="I70" s="92"/>
      <c r="J70" s="92"/>
      <c r="K70" s="92"/>
      <c r="L70" s="88" t="str">
        <f>IF(C70="","",_xlfn.CONCAT("            { line: ","""",C70,", ",M70:AN70,""", sC: ","""",B70,"""},"))</f>
        <v xml:space="preserve">            { line: "ASAMBLEA SEIS, ", sC: "as"},</v>
      </c>
      <c r="M70" s="56" t="str">
        <f t="shared" si="107"/>
        <v/>
      </c>
      <c r="N70" s="57" t="str">
        <f t="shared" si="108"/>
        <v/>
      </c>
      <c r="O70" s="58" t="str">
        <f t="shared" si="109"/>
        <v/>
      </c>
      <c r="P70" s="59" t="str">
        <f t="shared" si="110"/>
        <v/>
      </c>
      <c r="Q70" s="60" t="str">
        <f t="shared" si="111"/>
        <v/>
      </c>
      <c r="R70" s="61" t="str">
        <f t="shared" si="106"/>
        <v/>
      </c>
      <c r="S70" s="56" t="str">
        <f t="shared" si="112"/>
        <v/>
      </c>
      <c r="T70" s="62" t="str">
        <f t="shared" si="113"/>
        <v/>
      </c>
      <c r="U70" s="63" t="str">
        <f t="shared" si="114"/>
        <v/>
      </c>
      <c r="V70" s="64" t="str">
        <f t="shared" si="115"/>
        <v/>
      </c>
      <c r="W70" s="65" t="str">
        <f t="shared" si="116"/>
        <v/>
      </c>
      <c r="X70" s="64" t="str">
        <f t="shared" si="117"/>
        <v/>
      </c>
      <c r="Y70" s="64" t="str">
        <f t="shared" si="118"/>
        <v/>
      </c>
      <c r="Z70" s="56" t="str">
        <f t="shared" si="119"/>
        <v/>
      </c>
      <c r="AA70" s="66" t="str">
        <f t="shared" si="120"/>
        <v/>
      </c>
      <c r="AB70" s="57" t="str">
        <f t="shared" si="121"/>
        <v/>
      </c>
      <c r="AC70" s="67" t="str">
        <f t="shared" si="122"/>
        <v/>
      </c>
      <c r="AD70" s="59" t="str">
        <f t="shared" si="123"/>
        <v/>
      </c>
      <c r="AE70" s="68" t="str">
        <f t="shared" si="124"/>
        <v/>
      </c>
      <c r="AF70" s="61" t="str">
        <f t="shared" si="125"/>
        <v/>
      </c>
      <c r="AG70" s="61" t="str">
        <f t="shared" si="126"/>
        <v/>
      </c>
      <c r="AH70" s="69" t="str">
        <f t="shared" si="127"/>
        <v/>
      </c>
      <c r="AI70" s="70" t="str">
        <f t="shared" si="128"/>
        <v/>
      </c>
      <c r="AJ70" s="64" t="str">
        <f t="shared" si="129"/>
        <v/>
      </c>
      <c r="AK70" s="64" t="str">
        <f t="shared" si="130"/>
        <v/>
      </c>
      <c r="AL70" s="64" t="str">
        <f t="shared" si="131"/>
        <v/>
      </c>
      <c r="AM70" s="64" t="str">
        <f t="shared" si="132"/>
        <v/>
      </c>
      <c r="AN70" s="64" t="str">
        <f t="shared" si="133"/>
        <v/>
      </c>
    </row>
    <row r="71" spans="1:40" ht="24.5" hidden="1" outlineLevel="1" thickTop="1" thickBot="1" x14ac:dyDescent="0.55000000000000004">
      <c r="B71" t="s">
        <v>999</v>
      </c>
      <c r="C71" s="93" t="s">
        <v>1005</v>
      </c>
      <c r="D71" s="83"/>
      <c r="E71" s="83"/>
      <c r="F71" s="83"/>
      <c r="G71" s="83"/>
      <c r="H71" s="83"/>
      <c r="I71" s="83"/>
      <c r="J71" s="83"/>
      <c r="K71" s="83"/>
      <c r="L71" s="94" t="str">
        <f>IF(C71="","",_xlfn.CONCAT("            { line: ","""",C71,", ",M71:AN71,""", sC: ","""",B71,"""},  ]},"))</f>
        <v xml:space="preserve">            { line: "ASAMBLEA CIERRE, ", sC: "as"},  ]},</v>
      </c>
      <c r="M71" s="56" t="str">
        <f t="shared" si="107"/>
        <v/>
      </c>
      <c r="N71" s="57" t="str">
        <f t="shared" si="108"/>
        <v/>
      </c>
      <c r="O71" s="58" t="str">
        <f t="shared" si="109"/>
        <v/>
      </c>
      <c r="P71" s="59" t="str">
        <f t="shared" si="110"/>
        <v/>
      </c>
      <c r="Q71" s="60" t="str">
        <f t="shared" si="111"/>
        <v/>
      </c>
      <c r="R71" s="61" t="str">
        <f t="shared" si="106"/>
        <v/>
      </c>
      <c r="S71" s="56" t="str">
        <f t="shared" si="112"/>
        <v/>
      </c>
      <c r="T71" s="62" t="str">
        <f t="shared" si="113"/>
        <v/>
      </c>
      <c r="U71" s="63" t="str">
        <f t="shared" si="114"/>
        <v/>
      </c>
      <c r="V71" s="64" t="str">
        <f t="shared" si="115"/>
        <v/>
      </c>
      <c r="W71" s="65" t="str">
        <f t="shared" si="116"/>
        <v/>
      </c>
      <c r="X71" s="64" t="str">
        <f t="shared" si="117"/>
        <v/>
      </c>
      <c r="Y71" s="64" t="str">
        <f t="shared" si="118"/>
        <v/>
      </c>
      <c r="Z71" s="56" t="str">
        <f t="shared" si="119"/>
        <v/>
      </c>
      <c r="AA71" s="66" t="str">
        <f t="shared" si="120"/>
        <v/>
      </c>
      <c r="AB71" s="57" t="str">
        <f t="shared" si="121"/>
        <v/>
      </c>
      <c r="AC71" s="67" t="str">
        <f t="shared" si="122"/>
        <v/>
      </c>
      <c r="AD71" s="59" t="str">
        <f t="shared" si="123"/>
        <v/>
      </c>
      <c r="AE71" s="68" t="str">
        <f t="shared" si="124"/>
        <v/>
      </c>
      <c r="AF71" s="61" t="str">
        <f t="shared" si="125"/>
        <v/>
      </c>
      <c r="AG71" s="61" t="str">
        <f t="shared" si="126"/>
        <v/>
      </c>
      <c r="AH71" s="69" t="str">
        <f t="shared" si="127"/>
        <v/>
      </c>
      <c r="AI71" s="70" t="str">
        <f t="shared" si="128"/>
        <v/>
      </c>
      <c r="AJ71" s="64" t="str">
        <f t="shared" si="129"/>
        <v/>
      </c>
      <c r="AK71" s="64" t="str">
        <f t="shared" si="130"/>
        <v/>
      </c>
      <c r="AL71" s="64" t="str">
        <f t="shared" si="131"/>
        <v/>
      </c>
      <c r="AM71" s="64" t="str">
        <f t="shared" si="132"/>
        <v/>
      </c>
      <c r="AN71" s="64" t="str">
        <f t="shared" si="133"/>
        <v/>
      </c>
    </row>
    <row r="72" spans="1:40" ht="26.5" hidden="1" outlineLevel="1" thickTop="1" thickBot="1" x14ac:dyDescent="0.55000000000000004">
      <c r="A72" s="73"/>
      <c r="B72" s="73"/>
      <c r="C72" s="73"/>
      <c r="D72" s="74"/>
      <c r="E72" s="74"/>
      <c r="F72" s="74"/>
      <c r="G72" s="74"/>
      <c r="H72" s="74"/>
      <c r="I72" s="74"/>
      <c r="J72" s="74"/>
      <c r="K72" s="74"/>
      <c r="L72" s="75" t="s">
        <v>993</v>
      </c>
      <c r="M72" s="56"/>
      <c r="N72" s="57"/>
      <c r="O72" s="58"/>
      <c r="P72" s="59"/>
      <c r="Q72" s="60"/>
      <c r="R72" s="61" t="str">
        <f t="shared" si="106"/>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425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099F3-BEDA-4523-A421-9D7D4A6E07B5}">
  <sheetPr codeName="Sheet79">
    <tabColor rgb="FF00B0F0"/>
  </sheetPr>
  <dimension ref="A1:AN67"/>
  <sheetViews>
    <sheetView zoomScale="85" zoomScaleNormal="85" workbookViewId="0">
      <pane xSplit="2" ySplit="1" topLeftCell="C38" activePane="bottomRight" state="frozen"/>
      <selection pane="topRight" activeCell="C1" sqref="C1"/>
      <selection pane="bottomLeft" activeCell="A2" sqref="A2"/>
      <selection pane="bottomRight" activeCell="C73" sqref="C73"/>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154</v>
      </c>
      <c r="E1" s="40"/>
      <c r="F1" s="40"/>
      <c r="G1" s="40"/>
      <c r="H1" s="40"/>
      <c r="I1" s="40"/>
      <c r="J1" s="40"/>
      <c r="K1" s="40"/>
      <c r="L1" s="41" t="str">
        <f ca="1">UPPER(VLOOKUP(C1,Table223[],3,FALSE))</f>
        <v>SIÓN, MADRE DE TODOS LOS PUEBLOS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SIÓN, MADRE DE TODOS LOS PUEBLOS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sionmadredetodoslospueblos</v>
      </c>
      <c r="L7" s="48" t="str">
        <f ca="1">_xlfn.CONCAT("        id: ","""",C7,"""",",")</f>
        <v xml:space="preserve">        id: "sionmadredetodoslospueblos",</v>
      </c>
    </row>
    <row r="8" spans="2:32" ht="23" x14ac:dyDescent="0.35">
      <c r="C8" t="str">
        <f ca="1">PROPER(L1)</f>
        <v>Sión, Madre De Todos Los Pueblos</v>
      </c>
      <c r="L8" s="48" t="str">
        <f ca="1">_xlfn.CONCAT("        tt: ","""",C8,"""",",")</f>
        <v xml:space="preserve">        tt: "Sión, Madre De Todos Los Pueblos",</v>
      </c>
    </row>
    <row r="9" spans="2:32" ht="23" x14ac:dyDescent="0.35">
      <c r="C9" t="str">
        <f ca="1">PROPER(L1)</f>
        <v>Sión, Madre De Todos Los Pueblos</v>
      </c>
      <c r="L9" s="48" t="str">
        <f ca="1">_xlfn.CONCAT("        title: ","""",C9,"""",",")</f>
        <v xml:space="preserve">        title: "Sión, Madre De Todos Los Pueblos",</v>
      </c>
    </row>
    <row r="10" spans="2:32" ht="23" x14ac:dyDescent="0.35">
      <c r="C10" t="str">
        <f ca="1">VLOOKUP(C1,Table223[],4,FALSE)</f>
        <v>Salmo 87 (86)</v>
      </c>
      <c r="L10" s="48" t="str">
        <f ca="1">_xlfn.CONCAT("        ","subtitle: ","""",C10,"""",",")</f>
        <v xml:space="preserve">        subtitle: "Salmo 87 (86)",</v>
      </c>
    </row>
    <row r="11" spans="2:32" ht="23" x14ac:dyDescent="0.35">
      <c r="C11" t="str">
        <f ca="1">_xlfn.CONCAT("category: [",VLOOKUP(C1,Table223[],16,FALSE),"],")</f>
        <v>category: ["Precatecumenado","Vírgen María","Final","Antiguo Testamento"],</v>
      </c>
      <c r="L11" s="48" t="str">
        <f ca="1">_xlfn.CONCAT("        ",C11)</f>
        <v xml:space="preserve">        category: ["Precatecumenado","Vírgen María","Final","Antiguo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C14" t="s">
        <v>1314</v>
      </c>
      <c r="L14" s="48" t="str">
        <f>_xlfn.CONCAT("        nCan: ","""",C14,"""",",")</f>
        <v xml:space="preserve">        nCan: "* Punteo: al aire la 5
ª cuerda, 3e, traste la 6
ª cuerda, 1e, traste la 6
ª cuerda, enlazando con el acorde de Fa",</v>
      </c>
    </row>
    <row r="15" spans="2:32" ht="23" x14ac:dyDescent="0.35">
      <c r="L15" s="48" t="str">
        <f>_xlfn.CONCAT("        nCanURL: ","""",C15,"""",",")</f>
        <v xml:space="preserve">        nCanURL: "",</v>
      </c>
    </row>
    <row r="16" spans="2:32" ht="23" x14ac:dyDescent="0.35">
      <c r="C16">
        <f ca="1">VLOOKUP(C1,Table223[],1,FALSE)</f>
        <v>154</v>
      </c>
      <c r="L16" s="48" t="str">
        <f ca="1">_xlfn.CONCAT("        dbno: ","""",C16,"""",",")</f>
        <v xml:space="preserve">        dbno: "154",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sionmadredetodoslospueblos</v>
      </c>
      <c r="L19" s="48" t="str">
        <f ca="1">_xlfn.CONCAT("        audioSrc: ","""https://audio.resucito.do/",C19,".mp3""",",")</f>
        <v xml:space="preserve">        audioSrc: "https://audio.resucito.do/sionmadredetodoslospueblos.mp3",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153</v>
      </c>
      <c r="C26" t="str">
        <f ca="1">VLOOKUP(B26,Table4[],13,FALSE)</f>
        <v>"/src/index.html?canto=simeherefugiadoenelsenor"</v>
      </c>
      <c r="L26" s="48" t="str">
        <f ca="1">_xlfn.CONCAT("        ant: ",C26,",")</f>
        <v xml:space="preserve">        ant: "/src/index.html?canto=simeherefugiadoenelsenor",</v>
      </c>
    </row>
    <row r="27" spans="1:40" ht="23" x14ac:dyDescent="0.35">
      <c r="B27">
        <f ca="1">+C1+1</f>
        <v>155</v>
      </c>
      <c r="C27" t="str">
        <f ca="1">VLOOKUP(B27,Table4[],13,FALSE)</f>
        <v>"/src/index.html?canto=solaasolo"</v>
      </c>
      <c r="L27" s="48" t="str">
        <f ca="1">_xlfn.CONCAT("        sig: ",C27,",")</f>
        <v xml:space="preserve">        sig: "/src/index.html?canto=solaasolo",</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1301</v>
      </c>
      <c r="D30" s="112" t="s">
        <v>1013</v>
      </c>
      <c r="E30" s="52" t="s">
        <v>1012</v>
      </c>
      <c r="F30" s="53" t="s">
        <v>1032</v>
      </c>
      <c r="G30" s="53"/>
      <c r="H30" s="52"/>
      <c r="I30" s="52"/>
      <c r="J30" s="54"/>
      <c r="K30" s="54"/>
      <c r="L30" s="55" t="str">
        <f t="shared" ref="L30:L31" si="0">IF(C30="","",_xlfn.CONCAT("            { line: ","""",C30,", ",M30:AN30,""", sC: ","""",B30,"""},"))</f>
        <v xml:space="preserve">            { line: "Su fundación está sobre los montes santos,, (La,m,20)(Fa,,250)", sC: "tc"},</v>
      </c>
      <c r="M30" s="56" t="str">
        <f t="shared" ref="M30:M34" si="1">IF(N30="","","(")</f>
        <v>(</v>
      </c>
      <c r="N30" s="57" t="str">
        <f t="shared" ref="N30:N53" si="2">IF(D30="","",D30)</f>
        <v>La</v>
      </c>
      <c r="O30" s="58" t="str">
        <f t="shared" ref="O30:O34" si="3">IF(N30="","",",")</f>
        <v>,</v>
      </c>
      <c r="P30" s="59" t="str">
        <f t="shared" ref="P30:P53" si="4">IF(E30="","",E30)</f>
        <v>m</v>
      </c>
      <c r="Q30" s="60" t="str">
        <f t="shared" ref="Q30:Q34" si="5">IF(N30="","",",")</f>
        <v>,</v>
      </c>
      <c r="R30" s="61">
        <f t="shared" ref="R30:R53" si="6">IF(N30="Do",10,IF(N30="Re",22,IF(N30="Mi",20,IF(N30="Fa",20,IF(N30="Sol",14,IF(N30="La",20,IF(N30="Si",20,IF(N30="Do#",14,IF(N30="Fa#",15,IF(N30="Sol#",20,IF(N30="Si♭",17,"")))))))))))</f>
        <v>20</v>
      </c>
      <c r="S30" s="56" t="str">
        <f t="shared" ref="S30:S34" si="7">IF(N30="","",")")</f>
        <v>)</v>
      </c>
      <c r="T30" s="62" t="str">
        <f t="shared" ref="T30:T34" si="8">IF(U30="","","(")</f>
        <v>(</v>
      </c>
      <c r="U30" s="63" t="str">
        <f t="shared" ref="U30:U53" si="9">IF(F30="","",F30)</f>
        <v>Fa</v>
      </c>
      <c r="V30" s="64" t="str">
        <f t="shared" ref="V30:V34" si="10">IF(U30="","",",")</f>
        <v>,</v>
      </c>
      <c r="W30" s="65" t="str">
        <f t="shared" ref="W30:W53" si="11">IF(G30="","",G30)</f>
        <v/>
      </c>
      <c r="X30" s="64" t="str">
        <f t="shared" ref="X30:X34" si="12">IF(U30="","",",")</f>
        <v>,</v>
      </c>
      <c r="Y30" s="64">
        <f t="shared" ref="Y30:Y34" si="13">IF(U30="","",250)</f>
        <v>250</v>
      </c>
      <c r="Z30" s="56" t="str">
        <f t="shared" ref="Z30:Z34" si="14">IF(U30="","",")")</f>
        <v>)</v>
      </c>
      <c r="AA30" s="66" t="str">
        <f t="shared" ref="AA30:AA34" si="15">IF(AB30="","","(")</f>
        <v/>
      </c>
      <c r="AB30" s="57" t="str">
        <f t="shared" ref="AB30:AB53"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53"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4.5" thickTop="1" thickBot="1" x14ac:dyDescent="0.55000000000000004">
      <c r="C31" s="113" t="s">
        <v>1302</v>
      </c>
      <c r="D31" s="112"/>
      <c r="E31" s="52"/>
      <c r="F31" s="53"/>
      <c r="G31" s="53"/>
      <c r="H31" s="52"/>
      <c r="I31" s="52"/>
      <c r="J31" s="54"/>
      <c r="K31" s="54"/>
      <c r="L31" s="55" t="str">
        <f t="shared" si="0"/>
        <v xml:space="preserve">            { line: "el Señor ama las puertas de Sión, ", sC: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113" t="s">
        <v>1303</v>
      </c>
      <c r="D32" s="112" t="s">
        <v>1011</v>
      </c>
      <c r="E32" s="52"/>
      <c r="F32" s="53" t="s">
        <v>984</v>
      </c>
      <c r="G32" s="53">
        <v>7</v>
      </c>
      <c r="H32" s="52"/>
      <c r="I32" s="52"/>
      <c r="J32" s="54"/>
      <c r="K32" s="54"/>
      <c r="L32" s="55" t="str">
        <f>IF(C32="","",_xlfn.CONCAT("            { line: ","""",C32,", ",M32:AN32,""", sC: ","""",B32,"""},"))</f>
        <v xml:space="preserve">            { line: "más que todas las moradas de Jacob., (Mi,,20)(Si,7,250)", sC: ""},</v>
      </c>
      <c r="M32" s="56" t="str">
        <f t="shared" si="1"/>
        <v>(</v>
      </c>
      <c r="N32" s="57" t="str">
        <f t="shared" si="2"/>
        <v>Mi</v>
      </c>
      <c r="O32" s="58" t="str">
        <f t="shared" si="3"/>
        <v>,</v>
      </c>
      <c r="P32" s="59" t="str">
        <f t="shared" si="4"/>
        <v/>
      </c>
      <c r="Q32" s="60" t="str">
        <f t="shared" si="5"/>
        <v>,</v>
      </c>
      <c r="R32" s="61">
        <f t="shared" si="6"/>
        <v>20</v>
      </c>
      <c r="S32" s="56" t="str">
        <f t="shared" si="7"/>
        <v>)</v>
      </c>
      <c r="T32" s="62" t="str">
        <f t="shared" si="8"/>
        <v>(</v>
      </c>
      <c r="U32" s="63" t="str">
        <f t="shared" si="9"/>
        <v>Si</v>
      </c>
      <c r="V32" s="64" t="str">
        <f t="shared" si="10"/>
        <v>,</v>
      </c>
      <c r="W32" s="65">
        <f t="shared" si="11"/>
        <v>7</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C33" s="113" t="s">
        <v>1304</v>
      </c>
      <c r="D33" s="112"/>
      <c r="E33" s="52"/>
      <c r="F33" s="53"/>
      <c r="G33" s="53"/>
      <c r="H33" s="52"/>
      <c r="I33" s="52"/>
      <c r="J33" s="54"/>
      <c r="K33" s="54"/>
      <c r="L33" s="55" t="str">
        <f>IF(C33="","",_xlfn.CONCAT("            { line: ","""",C33,", ",M33:AN33,""", sC: ","""",B33,"""},"))</f>
        <v xml:space="preserve">            { line: "De ti se dicen cosas estupendas,, ", sC: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113" t="s">
        <v>1305</v>
      </c>
      <c r="D34" s="112" t="s">
        <v>1011</v>
      </c>
      <c r="E34" s="52"/>
      <c r="F34" s="53"/>
      <c r="G34" s="53"/>
      <c r="H34" s="52"/>
      <c r="I34" s="52"/>
      <c r="J34" s="54"/>
      <c r="K34" s="54"/>
      <c r="L34" s="55" t="str">
        <f t="shared" ref="L34:L44" si="29">IF(C34="","",_xlfn.CONCAT("            { line: ","""",C34,", ",M34:AN34,""", sC: ","""",B34,"""},"))</f>
        <v xml:space="preserve">            { line: "ciudad de Dios., (Mi,,20)", sC: ""},</v>
      </c>
      <c r="M34" s="56" t="str">
        <f t="shared" si="1"/>
        <v>(</v>
      </c>
      <c r="N34" s="57" t="str">
        <f t="shared" si="2"/>
        <v>Mi</v>
      </c>
      <c r="O34" s="58" t="str">
        <f t="shared" si="3"/>
        <v>,</v>
      </c>
      <c r="P34" s="59" t="str">
        <f t="shared" si="4"/>
        <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C36" s="113" t="s">
        <v>1306</v>
      </c>
      <c r="D36" s="112" t="s">
        <v>1013</v>
      </c>
      <c r="E36" s="52" t="s">
        <v>1012</v>
      </c>
      <c r="F36" s="53" t="s">
        <v>1032</v>
      </c>
      <c r="G36" s="53"/>
      <c r="H36" s="52"/>
      <c r="I36" s="52"/>
      <c r="J36" s="54"/>
      <c r="K36" s="54"/>
      <c r="L36" s="55" t="str">
        <f t="shared" si="29"/>
        <v xml:space="preserve">            { line: "Recuerdo Ráhab y Babilonia,, (La,m,20)(Fa,,250)", sC: ""},</v>
      </c>
      <c r="M36" s="56" t="str">
        <f>IF(N36="","","(")</f>
        <v>(</v>
      </c>
      <c r="N36" s="57" t="str">
        <f>IF(D36="","",D36)</f>
        <v>La</v>
      </c>
      <c r="O36" s="58" t="str">
        <f>IF(N36="","",",")</f>
        <v>,</v>
      </c>
      <c r="P36" s="59" t="str">
        <f>IF(E36="","",E36)</f>
        <v>m</v>
      </c>
      <c r="Q36" s="60" t="str">
        <f>IF(N36="","",",")</f>
        <v>,</v>
      </c>
      <c r="R36" s="61">
        <f t="shared" si="6"/>
        <v>20</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1307</v>
      </c>
      <c r="D37" s="112"/>
      <c r="E37" s="52"/>
      <c r="F37" s="53"/>
      <c r="G37" s="53"/>
      <c r="H37" s="52"/>
      <c r="I37" s="52"/>
      <c r="J37" s="54"/>
      <c r="K37" s="54"/>
      <c r="L37" s="55" t="str">
        <f t="shared" si="29"/>
        <v xml:space="preserve">            { line: "Palestina, Tiro y Etiopía,, ", sC: ""},</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1308</v>
      </c>
      <c r="D38" s="112"/>
      <c r="E38" s="52"/>
      <c r="F38" s="53"/>
      <c r="G38" s="53"/>
      <c r="H38" s="52"/>
      <c r="I38" s="52"/>
      <c r="J38" s="54"/>
      <c r="K38" s="54"/>
      <c r="L38" s="55" t="str">
        <f t="shared" si="29"/>
        <v xml:space="preserve">            { line: "Cuando alguno nace en ellas se dice:, ", sC: ""},</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1309</v>
      </c>
      <c r="D39" s="112" t="s">
        <v>1011</v>
      </c>
      <c r="E39" s="52"/>
      <c r="F39" s="53" t="s">
        <v>984</v>
      </c>
      <c r="G39" s="53">
        <v>7</v>
      </c>
      <c r="H39" s="52"/>
      <c r="I39" s="52"/>
      <c r="J39" s="54"/>
      <c r="K39" s="54"/>
      <c r="L39" s="55" t="str">
        <f t="shared" si="29"/>
        <v xml:space="preserve">            { line: "Fulano nació allí»,, (Mi,,20)(Si,7,250)", sC: ""},</v>
      </c>
      <c r="M39" s="56" t="str">
        <f t="shared" ref="M39:M42" si="30">IF(N39="","","(")</f>
        <v>(</v>
      </c>
      <c r="N39" s="57" t="str">
        <f t="shared" ref="N39:N42" si="31">IF(D39="","",D39)</f>
        <v>Mi</v>
      </c>
      <c r="O39" s="58" t="str">
        <f t="shared" ref="O39:O42" si="32">IF(N39="","",",")</f>
        <v>,</v>
      </c>
      <c r="P39" s="59" t="str">
        <f t="shared" ref="P39:P42" si="33">IF(E39="","",E39)</f>
        <v/>
      </c>
      <c r="Q39" s="60" t="str">
        <f t="shared" ref="Q39:Q42" si="34">IF(N39="","",",")</f>
        <v>,</v>
      </c>
      <c r="R39" s="61">
        <f t="shared" si="6"/>
        <v>20</v>
      </c>
      <c r="S39" s="56" t="str">
        <f t="shared" ref="S39:S42" si="35">IF(N39="","",")")</f>
        <v>)</v>
      </c>
      <c r="T39" s="62" t="str">
        <f t="shared" ref="T39:T42" si="36">IF(U39="","","(")</f>
        <v>(</v>
      </c>
      <c r="U39" s="63" t="str">
        <f t="shared" ref="U39:U42" si="37">IF(F39="","",F39)</f>
        <v>Si</v>
      </c>
      <c r="V39" s="64" t="str">
        <f t="shared" ref="V39:V42" si="38">IF(U39="","",",")</f>
        <v>,</v>
      </c>
      <c r="W39" s="65">
        <f t="shared" ref="W39:W42" si="39">IF(G39="","",G39)</f>
        <v>7</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C40" s="113" t="s">
        <v>1310</v>
      </c>
      <c r="D40" s="112" t="s">
        <v>1011</v>
      </c>
      <c r="E40" s="52"/>
      <c r="F40" s="53"/>
      <c r="G40" s="53"/>
      <c r="H40" s="52"/>
      <c r="I40" s="52"/>
      <c r="J40" s="54"/>
      <c r="K40" s="54"/>
      <c r="L40" s="55" t="str">
        <f t="shared" si="29"/>
        <v xml:space="preserve">            { line: "Mas de Sión se dice: ccMadre»., (Mi,,20)", sC: ""},</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1321</v>
      </c>
      <c r="C42" s="113" t="s">
        <v>1311</v>
      </c>
      <c r="D42" s="112" t="s">
        <v>1013</v>
      </c>
      <c r="E42" s="52" t="s">
        <v>1012</v>
      </c>
      <c r="F42" s="53" t="s">
        <v>1029</v>
      </c>
      <c r="G42" s="53" t="s">
        <v>1012</v>
      </c>
      <c r="H42" s="52" t="s">
        <v>1011</v>
      </c>
      <c r="I42" s="52"/>
      <c r="J42" s="54" t="s">
        <v>1013</v>
      </c>
      <c r="K42" s="54" t="s">
        <v>1012</v>
      </c>
      <c r="L42" s="55" t="str">
        <f t="shared" si="29"/>
        <v xml:space="preserve">            { line: "PORQUE TODOS HAN NACIDO EN ELLA., (La,m,20)(Re,m,250)(Mi,,350)(La,m,450)", sC: "tc as r1"},</v>
      </c>
      <c r="M42" s="56" t="str">
        <f t="shared" si="30"/>
        <v>(</v>
      </c>
      <c r="N42" s="57" t="str">
        <f t="shared" si="31"/>
        <v>La</v>
      </c>
      <c r="O42" s="58" t="str">
        <f t="shared" si="32"/>
        <v>,</v>
      </c>
      <c r="P42" s="59" t="str">
        <f t="shared" si="33"/>
        <v>m</v>
      </c>
      <c r="Q42" s="60" t="str">
        <f t="shared" si="34"/>
        <v>,</v>
      </c>
      <c r="R42" s="61">
        <f t="shared" si="6"/>
        <v>20</v>
      </c>
      <c r="S42" s="56" t="str">
        <f t="shared" si="35"/>
        <v>)</v>
      </c>
      <c r="T42" s="62" t="str">
        <f t="shared" si="36"/>
        <v>(</v>
      </c>
      <c r="U42" s="63" t="str">
        <f t="shared" si="37"/>
        <v>Re</v>
      </c>
      <c r="V42" s="64" t="str">
        <f t="shared" si="38"/>
        <v>,</v>
      </c>
      <c r="W42" s="65" t="str">
        <f t="shared" si="39"/>
        <v>m</v>
      </c>
      <c r="X42" s="64" t="str">
        <f t="shared" si="40"/>
        <v>,</v>
      </c>
      <c r="Y42" s="64">
        <f t="shared" si="41"/>
        <v>250</v>
      </c>
      <c r="Z42" s="56" t="str">
        <f t="shared" si="42"/>
        <v>)</v>
      </c>
      <c r="AA42" s="66" t="str">
        <f t="shared" si="43"/>
        <v>(</v>
      </c>
      <c r="AB42" s="57" t="str">
        <f t="shared" si="44"/>
        <v>Mi</v>
      </c>
      <c r="AC42" s="67" t="str">
        <f t="shared" si="45"/>
        <v>,</v>
      </c>
      <c r="AD42" s="59" t="str">
        <f t="shared" si="46"/>
        <v/>
      </c>
      <c r="AE42" s="68" t="str">
        <f t="shared" si="47"/>
        <v>,</v>
      </c>
      <c r="AF42" s="61">
        <f t="shared" si="48"/>
        <v>350</v>
      </c>
      <c r="AG42" s="61" t="str">
        <f t="shared" si="49"/>
        <v>)</v>
      </c>
      <c r="AH42" s="69" t="str">
        <f t="shared" si="50"/>
        <v>(</v>
      </c>
      <c r="AI42" s="70" t="str">
        <f t="shared" si="51"/>
        <v>La</v>
      </c>
      <c r="AJ42" s="64" t="str">
        <f t="shared" si="52"/>
        <v>,</v>
      </c>
      <c r="AK42" s="64" t="str">
        <f t="shared" si="53"/>
        <v>m</v>
      </c>
      <c r="AL42" s="64" t="str">
        <f t="shared" si="54"/>
        <v>,</v>
      </c>
      <c r="AM42" s="64">
        <f t="shared" si="55"/>
        <v>450</v>
      </c>
      <c r="AN42" s="64" t="str">
        <f t="shared" si="56"/>
        <v>)</v>
      </c>
    </row>
    <row r="43" spans="1:40" ht="24.5" thickTop="1" thickBot="1" x14ac:dyDescent="0.55000000000000004">
      <c r="B43" t="s">
        <v>1321</v>
      </c>
      <c r="C43" s="113" t="s">
        <v>1312</v>
      </c>
      <c r="D43" s="112" t="s">
        <v>1015</v>
      </c>
      <c r="E43" s="52"/>
      <c r="F43" s="53" t="s">
        <v>1032</v>
      </c>
      <c r="G43" s="53"/>
      <c r="H43" s="52" t="s">
        <v>1011</v>
      </c>
      <c r="I43" s="52"/>
      <c r="J43" s="54"/>
      <c r="K43" s="54"/>
      <c r="L43" s="55" t="str">
        <f t="shared" si="29"/>
        <v xml:space="preserve">            { line: "EL SEÑOR, ÉL MISMO LA FUNDÓ., (Sol,,14)(Fa,,250)(Mi,,350)", sC: "tc as r1"},</v>
      </c>
      <c r="M43" s="56" t="str">
        <f>IF(N43="","","(")</f>
        <v>(</v>
      </c>
      <c r="N43" s="57" t="str">
        <f>IF(D43="","",D43)</f>
        <v>Sol</v>
      </c>
      <c r="O43" s="58" t="str">
        <f>IF(N43="","",",")</f>
        <v>,</v>
      </c>
      <c r="P43" s="59" t="str">
        <f>IF(E43="","",E43)</f>
        <v/>
      </c>
      <c r="Q43" s="60" t="str">
        <f>IF(N43="","",",")</f>
        <v>,</v>
      </c>
      <c r="R43" s="61">
        <f t="shared" si="6"/>
        <v>14</v>
      </c>
      <c r="S43" s="56" t="str">
        <f>IF(N43="","",")")</f>
        <v>)</v>
      </c>
      <c r="T43" s="62" t="str">
        <f>IF(U43="","","(")</f>
        <v>(</v>
      </c>
      <c r="U43" s="63" t="str">
        <f>IF(F43="","",F43)</f>
        <v>Fa</v>
      </c>
      <c r="V43" s="64" t="str">
        <f>IF(U43="","",",")</f>
        <v>,</v>
      </c>
      <c r="W43" s="65" t="str">
        <f>IF(G43="","",G43)</f>
        <v/>
      </c>
      <c r="X43" s="64" t="str">
        <f>IF(U43="","",",")</f>
        <v>,</v>
      </c>
      <c r="Y43" s="64">
        <f>IF(U43="","",250)</f>
        <v>250</v>
      </c>
      <c r="Z43" s="56" t="str">
        <f>IF(U43="","",")")</f>
        <v>)</v>
      </c>
      <c r="AA43" s="66" t="str">
        <f>IF(AB43="","","(")</f>
        <v>(</v>
      </c>
      <c r="AB43" s="57" t="str">
        <f>IF(H43="","",H43)</f>
        <v>Mi</v>
      </c>
      <c r="AC43" s="67" t="str">
        <f>IF(AB43="","",",")</f>
        <v>,</v>
      </c>
      <c r="AD43" s="59" t="str">
        <f>IF(I43="","",I43)</f>
        <v/>
      </c>
      <c r="AE43" s="68" t="str">
        <f>IF(AB43="","",",")</f>
        <v>,</v>
      </c>
      <c r="AF43" s="61">
        <f>IF(AB43="","",350)</f>
        <v>350</v>
      </c>
      <c r="AG43" s="61" t="str">
        <f>IF(AB43="","",")")</f>
        <v>)</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B44" t="s">
        <v>1322</v>
      </c>
      <c r="C44" s="113" t="s">
        <v>1313</v>
      </c>
      <c r="D44" s="112" t="s">
        <v>1013</v>
      </c>
      <c r="E44" s="52" t="s">
        <v>1012</v>
      </c>
      <c r="F44" s="53" t="s">
        <v>1015</v>
      </c>
      <c r="G44" s="53"/>
      <c r="H44" s="52" t="s">
        <v>1032</v>
      </c>
      <c r="I44" s="52"/>
      <c r="J44" s="54" t="s">
        <v>1011</v>
      </c>
      <c r="K44" s="54"/>
      <c r="L44" s="55" t="str">
        <f t="shared" si="29"/>
        <v xml:space="preserve">            { line: "¡MADRE, MADRE, CIUDAD DE DIOS!, (La,m,20)(Sol,,250)(Fa,,350)(Mi,,450)", sC: "ta as r1"},</v>
      </c>
      <c r="M44" s="56" t="str">
        <f>IF(N44="","","(")</f>
        <v>(</v>
      </c>
      <c r="N44" s="57" t="str">
        <f>IF(D44="","",D44)</f>
        <v>La</v>
      </c>
      <c r="O44" s="58" t="str">
        <f>IF(N44="","",",")</f>
        <v>,</v>
      </c>
      <c r="P44" s="59" t="str">
        <f>IF(E44="","",E44)</f>
        <v>m</v>
      </c>
      <c r="Q44" s="60" t="str">
        <f>IF(N44="","",",")</f>
        <v>,</v>
      </c>
      <c r="R44" s="61">
        <f t="shared" si="6"/>
        <v>20</v>
      </c>
      <c r="S44" s="56" t="str">
        <f>IF(N44="","",")")</f>
        <v>)</v>
      </c>
      <c r="T44" s="62" t="str">
        <f>IF(U44="","","(")</f>
        <v>(</v>
      </c>
      <c r="U44" s="63" t="str">
        <f>IF(F44="","",F44)</f>
        <v>Sol</v>
      </c>
      <c r="V44" s="64" t="str">
        <f>IF(U44="","",",")</f>
        <v>,</v>
      </c>
      <c r="W44" s="65" t="str">
        <f>IF(G44="","",G44)</f>
        <v/>
      </c>
      <c r="X44" s="64" t="str">
        <f>IF(U44="","",",")</f>
        <v>,</v>
      </c>
      <c r="Y44" s="64">
        <f>IF(U44="","",250)</f>
        <v>250</v>
      </c>
      <c r="Z44" s="56" t="str">
        <f>IF(U44="","",")")</f>
        <v>)</v>
      </c>
      <c r="AA44" s="66" t="str">
        <f>IF(AB44="","","(")</f>
        <v>(</v>
      </c>
      <c r="AB44" s="57" t="str">
        <f>IF(H44="","",H44)</f>
        <v>Fa</v>
      </c>
      <c r="AC44" s="67" t="str">
        <f>IF(AB44="","",",")</f>
        <v>,</v>
      </c>
      <c r="AD44" s="59" t="str">
        <f>IF(I44="","",I44)</f>
        <v/>
      </c>
      <c r="AE44" s="68" t="str">
        <f>IF(AB44="","",",")</f>
        <v>,</v>
      </c>
      <c r="AF44" s="61">
        <f>IF(AB44="","",350)</f>
        <v>350</v>
      </c>
      <c r="AG44" s="61" t="str">
        <f>IF(AB44="","",")")</f>
        <v>)</v>
      </c>
      <c r="AH44" s="69" t="str">
        <f>IF(AI44="","","(")</f>
        <v>(</v>
      </c>
      <c r="AI44" s="70" t="str">
        <f>IF(J44="","",J44)</f>
        <v>Mi</v>
      </c>
      <c r="AJ44" s="64" t="str">
        <f>IF(AI44="","",",")</f>
        <v>,</v>
      </c>
      <c r="AK44" s="64" t="str">
        <f>IF(K44="","",K44)</f>
        <v/>
      </c>
      <c r="AL44" s="64" t="str">
        <f>IF(AI44="","",",")</f>
        <v>,</v>
      </c>
      <c r="AM44" s="64">
        <f>IF(AI44="","",450)</f>
        <v>450</v>
      </c>
      <c r="AN44" s="64" t="str">
        <f>IF(AI44="","",")")</f>
        <v>)</v>
      </c>
    </row>
    <row r="45" spans="1:40" ht="36.5" thickTop="1" thickBot="1" x14ac:dyDescent="0.55000000000000004">
      <c r="A45" s="76"/>
      <c r="B45" s="76"/>
      <c r="C45" s="76" t="s">
        <v>1031</v>
      </c>
      <c r="D45" s="77"/>
      <c r="E45" s="77"/>
      <c r="F45" s="77"/>
      <c r="G45" s="77"/>
      <c r="H45" s="77"/>
      <c r="I45" s="77"/>
      <c r="J45" s="77"/>
      <c r="K45" s="77"/>
      <c r="L45" s="50" t="s">
        <v>994</v>
      </c>
      <c r="M45" s="104"/>
      <c r="N45" s="57"/>
      <c r="O45" s="105"/>
      <c r="P45" s="59"/>
      <c r="Q45" s="106"/>
      <c r="R45" s="61" t="str">
        <f t="shared" si="6"/>
        <v/>
      </c>
      <c r="S45" s="104"/>
      <c r="T45" s="107"/>
      <c r="U45" s="108"/>
      <c r="V45" s="109"/>
      <c r="W45" s="110"/>
      <c r="X45" s="109"/>
      <c r="Y45" s="109"/>
      <c r="Z45" s="104"/>
      <c r="AA45" s="66"/>
      <c r="AB45" s="57"/>
      <c r="AC45" s="67"/>
      <c r="AD45" s="59"/>
      <c r="AE45" s="68"/>
      <c r="AF45" s="61"/>
      <c r="AG45" s="61"/>
      <c r="AH45" s="66"/>
      <c r="AI45" s="111"/>
      <c r="AJ45" s="109"/>
      <c r="AK45" s="109"/>
      <c r="AL45" s="109"/>
      <c r="AM45" s="109"/>
      <c r="AN45" s="109"/>
    </row>
    <row r="46" spans="1:40" ht="24.5" outlineLevel="1" thickTop="1" thickBot="1" x14ac:dyDescent="0.55000000000000004">
      <c r="B46" t="s">
        <v>1014</v>
      </c>
      <c r="C46" s="113" t="s">
        <v>1315</v>
      </c>
      <c r="D46" s="112" t="s">
        <v>1013</v>
      </c>
      <c r="E46" s="52" t="s">
        <v>1012</v>
      </c>
      <c r="F46" s="53" t="s">
        <v>1032</v>
      </c>
      <c r="G46" s="53"/>
      <c r="H46" s="52"/>
      <c r="I46" s="52"/>
      <c r="J46" s="54"/>
      <c r="K46" s="54"/>
      <c r="L46" s="55" t="str">
        <f t="shared" ref="L46:L53" si="57">IF(C46="","",_xlfn.CONCAT("            { line: ","""",C46,", ",M46:AN46,""", sC: ","""",B46,"""},"))</f>
        <v xml:space="preserve">            { line: "El Señor escribe en el libro de los pueblos:, (La,m,20)(Fa,,250)", sC: "tc"},</v>
      </c>
      <c r="M46" s="56" t="str">
        <f t="shared" ref="M46:M53" si="58">IF(N46="","","(")</f>
        <v>(</v>
      </c>
      <c r="N46" s="57" t="str">
        <f t="shared" si="2"/>
        <v>La</v>
      </c>
      <c r="O46" s="58" t="str">
        <f t="shared" ref="O46:O53" si="59">IF(N46="","",",")</f>
        <v>,</v>
      </c>
      <c r="P46" s="59" t="str">
        <f t="shared" si="4"/>
        <v>m</v>
      </c>
      <c r="Q46" s="60" t="str">
        <f t="shared" ref="Q46:Q53" si="60">IF(N46="","",",")</f>
        <v>,</v>
      </c>
      <c r="R46" s="61">
        <f t="shared" si="6"/>
        <v>20</v>
      </c>
      <c r="S46" s="56" t="str">
        <f t="shared" ref="S46:S53" si="61">IF(N46="","",")")</f>
        <v>)</v>
      </c>
      <c r="T46" s="62" t="str">
        <f t="shared" ref="T46:T53" si="62">IF(U46="","","(")</f>
        <v>(</v>
      </c>
      <c r="U46" s="63" t="str">
        <f t="shared" si="9"/>
        <v>Fa</v>
      </c>
      <c r="V46" s="64" t="str">
        <f t="shared" ref="V46:V53" si="63">IF(U46="","",",")</f>
        <v>,</v>
      </c>
      <c r="W46" s="65" t="str">
        <f t="shared" si="11"/>
        <v/>
      </c>
      <c r="X46" s="64" t="str">
        <f t="shared" ref="X46:X53" si="64">IF(U46="","",",")</f>
        <v>,</v>
      </c>
      <c r="Y46" s="64">
        <f t="shared" ref="Y46:Y53" si="65">IF(U46="","",250)</f>
        <v>250</v>
      </c>
      <c r="Z46" s="56" t="str">
        <f t="shared" ref="Z46:Z53" si="66">IF(U46="","",")")</f>
        <v>)</v>
      </c>
      <c r="AA46" s="66" t="str">
        <f t="shared" ref="AA46:AA53" si="67">IF(AB46="","","(")</f>
        <v/>
      </c>
      <c r="AB46" s="57" t="str">
        <f t="shared" si="16"/>
        <v/>
      </c>
      <c r="AC46" s="67" t="str">
        <f t="shared" ref="AC46:AC53" si="68">IF(AB46="","",",")</f>
        <v/>
      </c>
      <c r="AD46" s="59" t="str">
        <f t="shared" ref="AD46:AD53" si="69">IF(I46="","",I46)</f>
        <v/>
      </c>
      <c r="AE46" s="68" t="str">
        <f t="shared" ref="AE46:AE53" si="70">IF(AB46="","",",")</f>
        <v/>
      </c>
      <c r="AF46" s="61" t="str">
        <f t="shared" ref="AF46:AF53" si="71">IF(AB46="","",350)</f>
        <v/>
      </c>
      <c r="AG46" s="61" t="str">
        <f t="shared" ref="AG46:AG53" si="72">IF(AB46="","",")")</f>
        <v/>
      </c>
      <c r="AH46" s="69" t="str">
        <f t="shared" ref="AH46:AH53" si="73">IF(AI46="","","(")</f>
        <v/>
      </c>
      <c r="AI46" s="70" t="str">
        <f t="shared" si="23"/>
        <v/>
      </c>
      <c r="AJ46" s="64" t="str">
        <f t="shared" ref="AJ46:AJ53" si="74">IF(AI46="","",",")</f>
        <v/>
      </c>
      <c r="AK46" s="64" t="str">
        <f t="shared" ref="AK46:AK53" si="75">IF(K46="","",K46)</f>
        <v/>
      </c>
      <c r="AL46" s="64" t="str">
        <f t="shared" ref="AL46:AL53" si="76">IF(AI46="","",",")</f>
        <v/>
      </c>
      <c r="AM46" s="64" t="str">
        <f t="shared" ref="AM46:AM53" si="77">IF(AI46="","",450)</f>
        <v/>
      </c>
      <c r="AN46" s="64" t="str">
        <f t="shared" ref="AN46:AN53" si="78">IF(AI46="","",")")</f>
        <v/>
      </c>
    </row>
    <row r="47" spans="1:40" ht="24.5" outlineLevel="1" thickTop="1" thickBot="1" x14ac:dyDescent="0.55000000000000004">
      <c r="C47" s="113" t="s">
        <v>1316</v>
      </c>
      <c r="D47" s="112"/>
      <c r="E47" s="52"/>
      <c r="F47" s="53"/>
      <c r="G47" s="53"/>
      <c r="H47" s="52"/>
      <c r="I47" s="52"/>
      <c r="J47" s="54"/>
      <c r="K47" s="54"/>
      <c r="L47" s="55" t="str">
        <f t="shared" si="57"/>
        <v xml:space="preserve">            { line: "ccEste ha nacido en ella»,, ", sC: ""},</v>
      </c>
      <c r="M47" s="56" t="str">
        <f t="shared" si="58"/>
        <v/>
      </c>
      <c r="N47" s="57" t="str">
        <f t="shared" si="2"/>
        <v/>
      </c>
      <c r="O47" s="58" t="str">
        <f t="shared" si="59"/>
        <v/>
      </c>
      <c r="P47" s="59" t="str">
        <f t="shared" si="4"/>
        <v/>
      </c>
      <c r="Q47" s="60" t="str">
        <f t="shared" si="60"/>
        <v/>
      </c>
      <c r="R47" s="61" t="str">
        <f t="shared" si="6"/>
        <v/>
      </c>
      <c r="S47" s="56" t="str">
        <f t="shared" si="61"/>
        <v/>
      </c>
      <c r="T47" s="62" t="str">
        <f t="shared" si="62"/>
        <v/>
      </c>
      <c r="U47" s="63" t="str">
        <f t="shared" si="9"/>
        <v/>
      </c>
      <c r="V47" s="64" t="str">
        <f t="shared" si="63"/>
        <v/>
      </c>
      <c r="W47" s="65" t="str">
        <f t="shared" si="11"/>
        <v/>
      </c>
      <c r="X47" s="64" t="str">
        <f t="shared" si="64"/>
        <v/>
      </c>
      <c r="Y47" s="64" t="str">
        <f t="shared" si="65"/>
        <v/>
      </c>
      <c r="Z47" s="56" t="str">
        <f t="shared" si="66"/>
        <v/>
      </c>
      <c r="AA47" s="66" t="str">
        <f t="shared" si="67"/>
        <v/>
      </c>
      <c r="AB47" s="57" t="str">
        <f t="shared" si="16"/>
        <v/>
      </c>
      <c r="AC47" s="67" t="str">
        <f t="shared" si="68"/>
        <v/>
      </c>
      <c r="AD47" s="59" t="str">
        <f t="shared" si="69"/>
        <v/>
      </c>
      <c r="AE47" s="68" t="str">
        <f t="shared" si="70"/>
        <v/>
      </c>
      <c r="AF47" s="61" t="str">
        <f t="shared" si="71"/>
        <v/>
      </c>
      <c r="AG47" s="61" t="str">
        <f t="shared" si="72"/>
        <v/>
      </c>
      <c r="AH47" s="69" t="str">
        <f t="shared" si="73"/>
        <v/>
      </c>
      <c r="AI47" s="70" t="str">
        <f t="shared" si="23"/>
        <v/>
      </c>
      <c r="AJ47" s="64" t="str">
        <f t="shared" si="74"/>
        <v/>
      </c>
      <c r="AK47" s="64" t="str">
        <f t="shared" si="75"/>
        <v/>
      </c>
      <c r="AL47" s="64" t="str">
        <f t="shared" si="76"/>
        <v/>
      </c>
      <c r="AM47" s="64" t="str">
        <f t="shared" si="77"/>
        <v/>
      </c>
      <c r="AN47" s="64" t="str">
        <f t="shared" si="78"/>
        <v/>
      </c>
    </row>
    <row r="48" spans="1:40" ht="24.5" outlineLevel="1" thickTop="1" thickBot="1" x14ac:dyDescent="0.55000000000000004">
      <c r="C48" s="113" t="s">
        <v>1317</v>
      </c>
      <c r="D48" s="112" t="s">
        <v>1011</v>
      </c>
      <c r="E48" s="52"/>
      <c r="F48" s="53" t="s">
        <v>984</v>
      </c>
      <c r="G48" s="53">
        <v>7</v>
      </c>
      <c r="H48" s="52"/>
      <c r="I48" s="52"/>
      <c r="J48" s="54"/>
      <c r="K48" s="54"/>
      <c r="L48" s="55" t="str">
        <f t="shared" si="57"/>
        <v xml:space="preserve">            { line: "y danzando cantarán:, (Mi,,20)(Si,7,250)", sC: ""},</v>
      </c>
      <c r="M48" s="56" t="str">
        <f t="shared" si="58"/>
        <v>(</v>
      </c>
      <c r="N48" s="57" t="str">
        <f t="shared" si="2"/>
        <v>Mi</v>
      </c>
      <c r="O48" s="58" t="str">
        <f t="shared" si="59"/>
        <v>,</v>
      </c>
      <c r="P48" s="59" t="str">
        <f t="shared" si="4"/>
        <v/>
      </c>
      <c r="Q48" s="60" t="str">
        <f t="shared" si="60"/>
        <v>,</v>
      </c>
      <c r="R48" s="61">
        <f t="shared" si="6"/>
        <v>20</v>
      </c>
      <c r="S48" s="56" t="str">
        <f t="shared" si="61"/>
        <v>)</v>
      </c>
      <c r="T48" s="62" t="str">
        <f t="shared" si="62"/>
        <v>(</v>
      </c>
      <c r="U48" s="63" t="str">
        <f t="shared" si="9"/>
        <v>Si</v>
      </c>
      <c r="V48" s="64" t="str">
        <f t="shared" si="63"/>
        <v>,</v>
      </c>
      <c r="W48" s="65">
        <f t="shared" si="11"/>
        <v>7</v>
      </c>
      <c r="X48" s="64" t="str">
        <f t="shared" si="64"/>
        <v>,</v>
      </c>
      <c r="Y48" s="64">
        <f t="shared" si="65"/>
        <v>250</v>
      </c>
      <c r="Z48" s="56" t="str">
        <f t="shared" si="66"/>
        <v>)</v>
      </c>
      <c r="AA48" s="66" t="str">
        <f t="shared" si="67"/>
        <v/>
      </c>
      <c r="AB48" s="57" t="str">
        <f t="shared" si="16"/>
        <v/>
      </c>
      <c r="AC48" s="67" t="str">
        <f t="shared" si="68"/>
        <v/>
      </c>
      <c r="AD48" s="59" t="str">
        <f t="shared" si="69"/>
        <v/>
      </c>
      <c r="AE48" s="68" t="str">
        <f t="shared" si="70"/>
        <v/>
      </c>
      <c r="AF48" s="61" t="str">
        <f t="shared" si="71"/>
        <v/>
      </c>
      <c r="AG48" s="61" t="str">
        <f t="shared" si="72"/>
        <v/>
      </c>
      <c r="AH48" s="69" t="str">
        <f t="shared" si="73"/>
        <v/>
      </c>
      <c r="AI48" s="70" t="str">
        <f t="shared" si="23"/>
        <v/>
      </c>
      <c r="AJ48" s="64" t="str">
        <f t="shared" si="74"/>
        <v/>
      </c>
      <c r="AK48" s="64" t="str">
        <f t="shared" si="75"/>
        <v/>
      </c>
      <c r="AL48" s="64" t="str">
        <f t="shared" si="76"/>
        <v/>
      </c>
      <c r="AM48" s="64" t="str">
        <f t="shared" si="77"/>
        <v/>
      </c>
      <c r="AN48" s="64" t="str">
        <f t="shared" si="78"/>
        <v/>
      </c>
    </row>
    <row r="49" spans="1:40" ht="24.5" outlineLevel="1" thickTop="1" thickBot="1" x14ac:dyDescent="0.55000000000000004">
      <c r="C49" s="113" t="s">
        <v>1318</v>
      </c>
      <c r="D49" s="112" t="s">
        <v>1011</v>
      </c>
      <c r="E49" s="52"/>
      <c r="F49" s="53"/>
      <c r="G49" s="53"/>
      <c r="H49" s="52"/>
      <c r="I49" s="52"/>
      <c r="J49" s="54"/>
      <c r="K49" s="54"/>
      <c r="L49" s="55" t="str">
        <f t="shared" si="57"/>
        <v xml:space="preserve">            { line: "Están en ti todas mis fuentes»., (Mi,,20)", sC: ""},</v>
      </c>
      <c r="M49" s="56" t="str">
        <f t="shared" si="58"/>
        <v>(</v>
      </c>
      <c r="N49" s="57" t="str">
        <f t="shared" si="2"/>
        <v>Mi</v>
      </c>
      <c r="O49" s="58" t="str">
        <f t="shared" si="59"/>
        <v>,</v>
      </c>
      <c r="P49" s="59" t="str">
        <f t="shared" si="4"/>
        <v/>
      </c>
      <c r="Q49" s="60" t="str">
        <f t="shared" si="60"/>
        <v>,</v>
      </c>
      <c r="R49" s="61">
        <f t="shared" si="6"/>
        <v>20</v>
      </c>
      <c r="S49" s="56" t="str">
        <f t="shared" si="61"/>
        <v>)</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1:40" ht="26.5" thickTop="1" thickBot="1" x14ac:dyDescent="0.55000000000000004">
      <c r="A50" s="73"/>
      <c r="B50" s="73"/>
      <c r="C50" s="73"/>
      <c r="D50" s="74"/>
      <c r="E50" s="74"/>
      <c r="F50" s="74"/>
      <c r="G50" s="74"/>
      <c r="H50" s="74"/>
      <c r="I50" s="74"/>
      <c r="J50" s="74"/>
      <c r="K50" s="74"/>
      <c r="L50" s="75" t="s">
        <v>993</v>
      </c>
      <c r="M50" s="56"/>
      <c r="N50" s="57"/>
      <c r="O50" s="58"/>
      <c r="P50" s="59"/>
      <c r="Q50" s="60"/>
      <c r="R50" s="61" t="str">
        <f>IF(N50="Do",10,IF(N50="Re",22,IF(N50="Mi",20,IF(N50="Fa",20,IF(N50="Sol",14,IF(N50="La",20,IF(N50="Si",20,IF(N50="Do#",14,IF(N50="Fa#",15,IF(N50="Sol#",20,IF(N50="Si♭",17,"")))))))))))</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outlineLevel="1" thickTop="1" thickBot="1" x14ac:dyDescent="0.55000000000000004">
      <c r="B51" t="s">
        <v>1321</v>
      </c>
      <c r="C51" s="113" t="s">
        <v>1319</v>
      </c>
      <c r="D51" s="112" t="s">
        <v>1013</v>
      </c>
      <c r="E51" s="52" t="s">
        <v>1012</v>
      </c>
      <c r="F51" s="53" t="s">
        <v>1029</v>
      </c>
      <c r="G51" s="53" t="s">
        <v>1012</v>
      </c>
      <c r="H51" s="52" t="s">
        <v>1011</v>
      </c>
      <c r="I51" s="52"/>
      <c r="J51" s="54" t="s">
        <v>1013</v>
      </c>
      <c r="K51" s="54" t="s">
        <v>1012</v>
      </c>
      <c r="L51" s="78" t="str">
        <f t="shared" si="57"/>
        <v xml:space="preserve">            { line: "Y DANZANDO, DANZANDO CANTARÁN:, (La,m,20)(Re,m,250)(Mi,,350)(La,m,450)", sC: "tc as r1"},</v>
      </c>
      <c r="M51" s="56" t="str">
        <f t="shared" si="58"/>
        <v>(</v>
      </c>
      <c r="N51" s="57" t="str">
        <f t="shared" si="2"/>
        <v>La</v>
      </c>
      <c r="O51" s="58" t="str">
        <f t="shared" si="59"/>
        <v>,</v>
      </c>
      <c r="P51" s="59" t="str">
        <f t="shared" si="4"/>
        <v>m</v>
      </c>
      <c r="Q51" s="60" t="str">
        <f t="shared" si="60"/>
        <v>,</v>
      </c>
      <c r="R51" s="61">
        <f t="shared" si="6"/>
        <v>20</v>
      </c>
      <c r="S51" s="56" t="str">
        <f t="shared" si="61"/>
        <v>)</v>
      </c>
      <c r="T51" s="62" t="str">
        <f t="shared" si="62"/>
        <v>(</v>
      </c>
      <c r="U51" s="63" t="str">
        <f t="shared" si="9"/>
        <v>Re</v>
      </c>
      <c r="V51" s="64" t="str">
        <f t="shared" si="63"/>
        <v>,</v>
      </c>
      <c r="W51" s="65" t="str">
        <f t="shared" si="11"/>
        <v>m</v>
      </c>
      <c r="X51" s="64" t="str">
        <f t="shared" si="64"/>
        <v>,</v>
      </c>
      <c r="Y51" s="64">
        <f t="shared" si="65"/>
        <v>250</v>
      </c>
      <c r="Z51" s="56" t="str">
        <f t="shared" si="66"/>
        <v>)</v>
      </c>
      <c r="AA51" s="66" t="str">
        <f t="shared" si="67"/>
        <v>(</v>
      </c>
      <c r="AB51" s="57" t="str">
        <f t="shared" si="16"/>
        <v>Mi</v>
      </c>
      <c r="AC51" s="67" t="str">
        <f t="shared" si="68"/>
        <v>,</v>
      </c>
      <c r="AD51" s="59" t="str">
        <f t="shared" si="69"/>
        <v/>
      </c>
      <c r="AE51" s="68" t="str">
        <f t="shared" si="70"/>
        <v>,</v>
      </c>
      <c r="AF51" s="61">
        <f t="shared" si="71"/>
        <v>350</v>
      </c>
      <c r="AG51" s="61" t="str">
        <f t="shared" si="72"/>
        <v>)</v>
      </c>
      <c r="AH51" s="69" t="str">
        <f t="shared" si="73"/>
        <v>(</v>
      </c>
      <c r="AI51" s="70" t="str">
        <f t="shared" si="23"/>
        <v>La</v>
      </c>
      <c r="AJ51" s="64" t="str">
        <f t="shared" si="74"/>
        <v>,</v>
      </c>
      <c r="AK51" s="64" t="str">
        <f t="shared" si="75"/>
        <v>m</v>
      </c>
      <c r="AL51" s="64" t="str">
        <f t="shared" si="76"/>
        <v>,</v>
      </c>
      <c r="AM51" s="64">
        <f t="shared" si="77"/>
        <v>450</v>
      </c>
      <c r="AN51" s="64" t="str">
        <f t="shared" si="78"/>
        <v>)</v>
      </c>
    </row>
    <row r="52" spans="1:40" ht="24.5" outlineLevel="1" thickTop="1" thickBot="1" x14ac:dyDescent="0.55000000000000004">
      <c r="B52" t="s">
        <v>1321</v>
      </c>
      <c r="C52" s="113" t="s">
        <v>1320</v>
      </c>
      <c r="D52" s="112" t="s">
        <v>1015</v>
      </c>
      <c r="E52" s="52"/>
      <c r="F52" s="53" t="s">
        <v>1032</v>
      </c>
      <c r="G52" s="53"/>
      <c r="H52" s="52" t="s">
        <v>1011</v>
      </c>
      <c r="I52" s="52"/>
      <c r="J52" s="54"/>
      <c r="K52" s="54"/>
      <c r="L52" s="78" t="str">
        <f t="shared" si="57"/>
        <v xml:space="preserve">            { line: "«TODAS MIS FUENTES ESTÁN EN TI., (Sol,,14)(Fa,,250)(Mi,,350)", sC: "tc as r1"},</v>
      </c>
      <c r="M52" s="56" t="str">
        <f t="shared" si="58"/>
        <v>(</v>
      </c>
      <c r="N52" s="57" t="str">
        <f t="shared" si="2"/>
        <v>Sol</v>
      </c>
      <c r="O52" s="58" t="str">
        <f t="shared" si="59"/>
        <v>,</v>
      </c>
      <c r="P52" s="59" t="str">
        <f t="shared" si="4"/>
        <v/>
      </c>
      <c r="Q52" s="60" t="str">
        <f t="shared" si="60"/>
        <v>,</v>
      </c>
      <c r="R52" s="61">
        <f t="shared" si="6"/>
        <v>14</v>
      </c>
      <c r="S52" s="56" t="str">
        <f t="shared" si="61"/>
        <v>)</v>
      </c>
      <c r="T52" s="62" t="str">
        <f t="shared" si="62"/>
        <v>(</v>
      </c>
      <c r="U52" s="63" t="str">
        <f t="shared" si="9"/>
        <v>Fa</v>
      </c>
      <c r="V52" s="64" t="str">
        <f t="shared" si="63"/>
        <v>,</v>
      </c>
      <c r="W52" s="65" t="str">
        <f t="shared" si="11"/>
        <v/>
      </c>
      <c r="X52" s="64" t="str">
        <f t="shared" si="64"/>
        <v>,</v>
      </c>
      <c r="Y52" s="64">
        <f t="shared" si="65"/>
        <v>250</v>
      </c>
      <c r="Z52" s="56" t="str">
        <f t="shared" si="66"/>
        <v>)</v>
      </c>
      <c r="AA52" s="66" t="str">
        <f t="shared" si="67"/>
        <v>(</v>
      </c>
      <c r="AB52" s="57" t="str">
        <f t="shared" si="16"/>
        <v>Mi</v>
      </c>
      <c r="AC52" s="67" t="str">
        <f t="shared" si="68"/>
        <v>,</v>
      </c>
      <c r="AD52" s="59" t="str">
        <f t="shared" si="69"/>
        <v/>
      </c>
      <c r="AE52" s="68" t="str">
        <f t="shared" si="70"/>
        <v>,</v>
      </c>
      <c r="AF52" s="61">
        <f t="shared" si="71"/>
        <v>350</v>
      </c>
      <c r="AG52" s="61" t="str">
        <f t="shared" si="72"/>
        <v>)</v>
      </c>
      <c r="AH52" s="69" t="str">
        <f t="shared" si="73"/>
        <v/>
      </c>
      <c r="AI52" s="70" t="str">
        <f t="shared" si="23"/>
        <v/>
      </c>
      <c r="AJ52" s="64" t="str">
        <f t="shared" si="74"/>
        <v/>
      </c>
      <c r="AK52" s="64" t="str">
        <f t="shared" si="75"/>
        <v/>
      </c>
      <c r="AL52" s="64" t="str">
        <f t="shared" si="76"/>
        <v/>
      </c>
      <c r="AM52" s="64" t="str">
        <f t="shared" si="77"/>
        <v/>
      </c>
      <c r="AN52" s="64" t="str">
        <f t="shared" si="78"/>
        <v/>
      </c>
    </row>
    <row r="53" spans="1:40" ht="24.5" outlineLevel="1" thickTop="1" thickBot="1" x14ac:dyDescent="0.55000000000000004">
      <c r="B53" t="s">
        <v>1322</v>
      </c>
      <c r="C53" s="113" t="s">
        <v>1313</v>
      </c>
      <c r="D53" s="112" t="s">
        <v>1013</v>
      </c>
      <c r="E53" s="52" t="s">
        <v>1012</v>
      </c>
      <c r="F53" s="53" t="s">
        <v>1015</v>
      </c>
      <c r="G53" s="53"/>
      <c r="H53" s="52" t="s">
        <v>1032</v>
      </c>
      <c r="I53" s="52"/>
      <c r="J53" s="54" t="s">
        <v>1011</v>
      </c>
      <c r="K53" s="54"/>
      <c r="L53" s="78" t="str">
        <f t="shared" si="57"/>
        <v xml:space="preserve">            { line: "¡MADRE, MADRE, CIUDAD DE DIOS!, (La,m,20)(Sol,,250)(Fa,,350)(Mi,,450)", sC: "ta as r1"},</v>
      </c>
      <c r="M53" s="56" t="str">
        <f t="shared" si="58"/>
        <v>(</v>
      </c>
      <c r="N53" s="57" t="str">
        <f t="shared" si="2"/>
        <v>La</v>
      </c>
      <c r="O53" s="58" t="str">
        <f t="shared" si="59"/>
        <v>,</v>
      </c>
      <c r="P53" s="59" t="str">
        <f t="shared" si="4"/>
        <v>m</v>
      </c>
      <c r="Q53" s="60" t="str">
        <f t="shared" si="60"/>
        <v>,</v>
      </c>
      <c r="R53" s="61">
        <f t="shared" si="6"/>
        <v>20</v>
      </c>
      <c r="S53" s="56" t="str">
        <f t="shared" si="61"/>
        <v>)</v>
      </c>
      <c r="T53" s="62" t="str">
        <f t="shared" si="62"/>
        <v>(</v>
      </c>
      <c r="U53" s="63" t="str">
        <f t="shared" si="9"/>
        <v>Sol</v>
      </c>
      <c r="V53" s="64" t="str">
        <f t="shared" si="63"/>
        <v>,</v>
      </c>
      <c r="W53" s="65" t="str">
        <f t="shared" si="11"/>
        <v/>
      </c>
      <c r="X53" s="64" t="str">
        <f t="shared" si="64"/>
        <v>,</v>
      </c>
      <c r="Y53" s="64">
        <f t="shared" si="65"/>
        <v>250</v>
      </c>
      <c r="Z53" s="56" t="str">
        <f t="shared" si="66"/>
        <v>)</v>
      </c>
      <c r="AA53" s="66" t="str">
        <f t="shared" si="67"/>
        <v>(</v>
      </c>
      <c r="AB53" s="57" t="str">
        <f t="shared" si="16"/>
        <v>Fa</v>
      </c>
      <c r="AC53" s="67" t="str">
        <f t="shared" si="68"/>
        <v>,</v>
      </c>
      <c r="AD53" s="59" t="str">
        <f t="shared" si="69"/>
        <v/>
      </c>
      <c r="AE53" s="68" t="str">
        <f t="shared" si="70"/>
        <v>,</v>
      </c>
      <c r="AF53" s="61">
        <f t="shared" si="71"/>
        <v>350</v>
      </c>
      <c r="AG53" s="61" t="str">
        <f t="shared" si="72"/>
        <v>)</v>
      </c>
      <c r="AH53" s="69" t="str">
        <f t="shared" si="73"/>
        <v>(</v>
      </c>
      <c r="AI53" s="70" t="str">
        <f t="shared" si="23"/>
        <v>Mi</v>
      </c>
      <c r="AJ53" s="64" t="str">
        <f t="shared" si="74"/>
        <v>,</v>
      </c>
      <c r="AK53" s="64" t="str">
        <f t="shared" si="75"/>
        <v/>
      </c>
      <c r="AL53" s="64" t="str">
        <f t="shared" si="76"/>
        <v>,</v>
      </c>
      <c r="AM53" s="64">
        <f t="shared" si="77"/>
        <v>450</v>
      </c>
      <c r="AN53" s="64" t="str">
        <f t="shared" si="78"/>
        <v>)</v>
      </c>
    </row>
    <row r="54" spans="1:40" ht="24" customHeight="1" thickTop="1" x14ac:dyDescent="0.6">
      <c r="A54" s="95"/>
      <c r="B54" s="95"/>
      <c r="C54" s="95"/>
      <c r="D54" s="95"/>
      <c r="E54" s="95"/>
      <c r="F54" s="95"/>
      <c r="G54" s="95"/>
      <c r="H54" s="95"/>
      <c r="I54" s="95"/>
      <c r="J54" s="95"/>
      <c r="K54" s="95"/>
      <c r="L54" s="99" t="str">
        <f ca="1">_xlfn.CONCAT("]}, // ULTIMA LINEA DEL CANTO: ",L1)</f>
        <v>]}, // ULTIMA LINEA DEL CANTO: SIÓN, MADRE DE TODOS LOS PUEBLOS</v>
      </c>
      <c r="M54" s="95"/>
    </row>
    <row r="55" spans="1:40" ht="20.5" x14ac:dyDescent="0.35">
      <c r="L55" s="100" t="s">
        <v>1008</v>
      </c>
      <c r="M55" s="101"/>
    </row>
    <row r="56" spans="1:40" ht="15" hidden="1" outlineLevel="1" thickBot="1" x14ac:dyDescent="0.4">
      <c r="M56" s="101"/>
    </row>
    <row r="57" spans="1:40" ht="26.5" hidden="1" outlineLevel="1" thickTop="1" thickBot="1" x14ac:dyDescent="0.55000000000000004">
      <c r="A57" s="73"/>
      <c r="B57" s="73"/>
      <c r="C57" s="73"/>
      <c r="D57" s="74"/>
      <c r="E57" s="74"/>
      <c r="F57" s="74"/>
      <c r="G57" s="74"/>
      <c r="H57" s="74"/>
      <c r="I57" s="74"/>
      <c r="J57" s="74"/>
      <c r="K57" s="74"/>
      <c r="L57" s="75" t="s">
        <v>993</v>
      </c>
      <c r="M57" s="56"/>
      <c r="N57" s="57"/>
      <c r="O57" s="58"/>
      <c r="P57" s="59"/>
      <c r="Q57" s="60"/>
      <c r="R57" s="61" t="str">
        <f t="shared" ref="R57:R66" si="79">IF(N57="Do",10,IF(N57="Re",22,IF(N57="Mi",20,IF(N57="Fa",20,IF(N57="Sol",14,IF(N57="La",20,IF(N57="Si",20,IF(N57="Do#",14,IF(N57="Fa#",15,IF(N57="Sol#",20,IF(N57="Si♭",17,"")))))))))))</f>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4.5" hidden="1" outlineLevel="1" thickTop="1" thickBot="1" x14ac:dyDescent="0.55000000000000004">
      <c r="C58" s="79" t="s">
        <v>995</v>
      </c>
      <c r="D58" s="80"/>
      <c r="E58" s="80"/>
      <c r="F58" s="80"/>
      <c r="G58" s="80"/>
      <c r="H58" s="80"/>
      <c r="I58" s="80"/>
      <c r="J58" s="80"/>
      <c r="K58" s="80"/>
      <c r="L58" s="81" t="s">
        <v>996</v>
      </c>
      <c r="M58" s="56" t="str">
        <f t="shared" ref="M58:M65" si="80">IF(N58="","","(")</f>
        <v/>
      </c>
      <c r="N58" s="57" t="str">
        <f t="shared" ref="N58:N65" si="81">IF(D58="","",D58)</f>
        <v/>
      </c>
      <c r="O58" s="58" t="str">
        <f t="shared" ref="O58:O65" si="82">IF(N58="","",",")</f>
        <v/>
      </c>
      <c r="P58" s="59" t="str">
        <f t="shared" ref="P58:P65" si="83">IF(E58="","",E58)</f>
        <v/>
      </c>
      <c r="Q58" s="60" t="str">
        <f t="shared" ref="Q58:Q65" si="84">IF(N58="","",",")</f>
        <v/>
      </c>
      <c r="R58" s="61" t="str">
        <f t="shared" si="79"/>
        <v/>
      </c>
      <c r="S58" s="56" t="str">
        <f t="shared" ref="S58:S65" si="85">IF(N58="","",")")</f>
        <v/>
      </c>
      <c r="T58" s="62" t="str">
        <f t="shared" ref="T58:T65" si="86">IF(U58="","","(")</f>
        <v/>
      </c>
      <c r="U58" s="63" t="str">
        <f t="shared" ref="U58:U65" si="87">IF(F58="","",F58)</f>
        <v/>
      </c>
      <c r="V58" s="64" t="str">
        <f t="shared" ref="V58:V65" si="88">IF(U58="","",",")</f>
        <v/>
      </c>
      <c r="W58" s="65" t="str">
        <f t="shared" ref="W58:W65" si="89">IF(G58="","",G58)</f>
        <v/>
      </c>
      <c r="X58" s="64" t="str">
        <f t="shared" ref="X58:X65" si="90">IF(U58="","",",")</f>
        <v/>
      </c>
      <c r="Y58" s="64" t="str">
        <f t="shared" ref="Y58:Y65" si="91">IF(U58="","",250)</f>
        <v/>
      </c>
      <c r="Z58" s="56" t="str">
        <f t="shared" ref="Z58:Z65" si="92">IF(U58="","",")")</f>
        <v/>
      </c>
      <c r="AA58" s="66" t="str">
        <f t="shared" ref="AA58:AA65" si="93">IF(AB58="","","(")</f>
        <v/>
      </c>
      <c r="AB58" s="57" t="str">
        <f t="shared" ref="AB58:AB65" si="94">IF(H58="","",H58)</f>
        <v/>
      </c>
      <c r="AC58" s="67" t="str">
        <f t="shared" ref="AC58:AC65" si="95">IF(AB58="","",",")</f>
        <v/>
      </c>
      <c r="AD58" s="59" t="str">
        <f t="shared" ref="AD58:AD65" si="96">IF(I58="","",I58)</f>
        <v/>
      </c>
      <c r="AE58" s="68" t="str">
        <f t="shared" ref="AE58:AE65" si="97">IF(AB58="","",",")</f>
        <v/>
      </c>
      <c r="AF58" s="61" t="str">
        <f t="shared" ref="AF58:AF65" si="98">IF(AB58="","",350)</f>
        <v/>
      </c>
      <c r="AG58" s="61" t="str">
        <f t="shared" ref="AG58:AG65" si="99">IF(AB58="","",")")</f>
        <v/>
      </c>
      <c r="AH58" s="69" t="str">
        <f t="shared" ref="AH58:AH65" si="100">IF(AI58="","","(")</f>
        <v/>
      </c>
      <c r="AI58" s="70" t="str">
        <f t="shared" ref="AI58:AI65" si="101">IF(J58="","",J58)</f>
        <v/>
      </c>
      <c r="AJ58" s="64" t="str">
        <f t="shared" ref="AJ58:AJ65" si="102">IF(AI58="","",",")</f>
        <v/>
      </c>
      <c r="AK58" s="64" t="str">
        <f t="shared" ref="AK58:AK65" si="103">IF(K58="","",K58)</f>
        <v/>
      </c>
      <c r="AL58" s="64" t="str">
        <f t="shared" ref="AL58:AL65" si="104">IF(AI58="","",",")</f>
        <v/>
      </c>
      <c r="AM58" s="64" t="str">
        <f t="shared" ref="AM58:AM65" si="105">IF(AI58="","",450)</f>
        <v/>
      </c>
      <c r="AN58" s="64" t="str">
        <f t="shared" ref="AN58:AN65" si="106">IF(AI58="","",")")</f>
        <v/>
      </c>
    </row>
    <row r="59" spans="1:40" ht="24.5" hidden="1" outlineLevel="1" thickTop="1" thickBot="1" x14ac:dyDescent="0.55000000000000004">
      <c r="B59" t="s">
        <v>997</v>
      </c>
      <c r="C59" s="82" t="s">
        <v>998</v>
      </c>
      <c r="D59" s="83"/>
      <c r="E59" s="83"/>
      <c r="F59" s="83"/>
      <c r="G59" s="83"/>
      <c r="H59" s="83"/>
      <c r="I59" s="83"/>
      <c r="J59" s="83"/>
      <c r="K59" s="83"/>
      <c r="L59" s="84" t="str">
        <f>IF(C59="","",_xlfn.CONCAT("       triggerLine: ","""",C59,", ",M59:AN59,""", sC: ","""",B59,""", lines: ["))</f>
        <v xml:space="preserve">       triggerLine: "ASAMBLEA UNO, ", sC: "ta as", lines: [</v>
      </c>
      <c r="M59" s="56" t="str">
        <f t="shared" si="80"/>
        <v/>
      </c>
      <c r="N59" s="57" t="str">
        <f t="shared" si="81"/>
        <v/>
      </c>
      <c r="O59" s="58" t="str">
        <f t="shared" si="82"/>
        <v/>
      </c>
      <c r="P59" s="59" t="str">
        <f t="shared" si="83"/>
        <v/>
      </c>
      <c r="Q59" s="60" t="str">
        <f t="shared" si="84"/>
        <v/>
      </c>
      <c r="R59" s="61" t="str">
        <f t="shared" si="79"/>
        <v/>
      </c>
      <c r="S59" s="56" t="str">
        <f t="shared" si="85"/>
        <v/>
      </c>
      <c r="T59" s="62" t="str">
        <f t="shared" si="86"/>
        <v/>
      </c>
      <c r="U59" s="63" t="str">
        <f t="shared" si="87"/>
        <v/>
      </c>
      <c r="V59" s="64" t="str">
        <f t="shared" si="88"/>
        <v/>
      </c>
      <c r="W59" s="65" t="str">
        <f t="shared" si="89"/>
        <v/>
      </c>
      <c r="X59" s="64" t="str">
        <f t="shared" si="90"/>
        <v/>
      </c>
      <c r="Y59" s="64" t="str">
        <f t="shared" si="91"/>
        <v/>
      </c>
      <c r="Z59" s="56" t="str">
        <f t="shared" si="92"/>
        <v/>
      </c>
      <c r="AA59" s="66" t="str">
        <f t="shared" si="93"/>
        <v/>
      </c>
      <c r="AB59" s="57" t="str">
        <f t="shared" si="94"/>
        <v/>
      </c>
      <c r="AC59" s="67" t="str">
        <f t="shared" si="95"/>
        <v/>
      </c>
      <c r="AD59" s="59" t="str">
        <f t="shared" si="96"/>
        <v/>
      </c>
      <c r="AE59" s="68" t="str">
        <f t="shared" si="97"/>
        <v/>
      </c>
      <c r="AF59" s="61" t="str">
        <f t="shared" si="98"/>
        <v/>
      </c>
      <c r="AG59" s="61" t="str">
        <f t="shared" si="99"/>
        <v/>
      </c>
      <c r="AH59" s="69" t="str">
        <f t="shared" si="100"/>
        <v/>
      </c>
      <c r="AI59" s="70" t="str">
        <f t="shared" si="101"/>
        <v/>
      </c>
      <c r="AJ59" s="64" t="str">
        <f t="shared" si="102"/>
        <v/>
      </c>
      <c r="AK59" s="64" t="str">
        <f t="shared" si="103"/>
        <v/>
      </c>
      <c r="AL59" s="64" t="str">
        <f t="shared" si="104"/>
        <v/>
      </c>
      <c r="AM59" s="64" t="str">
        <f t="shared" si="105"/>
        <v/>
      </c>
      <c r="AN59" s="64" t="str">
        <f t="shared" si="106"/>
        <v/>
      </c>
    </row>
    <row r="60" spans="1:40" ht="24.5" hidden="1" outlineLevel="1" thickTop="1" thickBot="1" x14ac:dyDescent="0.55000000000000004">
      <c r="B60" t="s">
        <v>999</v>
      </c>
      <c r="C60" s="85" t="s">
        <v>1000</v>
      </c>
      <c r="D60" s="86"/>
      <c r="E60" s="86"/>
      <c r="F60" s="86"/>
      <c r="G60" s="86"/>
      <c r="H60" s="87"/>
      <c r="I60" s="87"/>
      <c r="J60" s="87"/>
      <c r="K60" s="87"/>
      <c r="L60" s="88" t="str">
        <f>IF(C60="","",_xlfn.CONCAT("            { line: ","""",C60,", ",M60:AN60,""", sC: ","""",B60,"""},"))</f>
        <v xml:space="preserve">            { line: "ASAMBLEA DOS, ", sC: "as"},</v>
      </c>
      <c r="M60" s="56" t="str">
        <f t="shared" si="80"/>
        <v/>
      </c>
      <c r="N60" s="57" t="str">
        <f t="shared" si="81"/>
        <v/>
      </c>
      <c r="O60" s="58" t="str">
        <f t="shared" si="82"/>
        <v/>
      </c>
      <c r="P60" s="59" t="str">
        <f t="shared" si="83"/>
        <v/>
      </c>
      <c r="Q60" s="60" t="str">
        <f t="shared" si="84"/>
        <v/>
      </c>
      <c r="R60" s="61" t="str">
        <f t="shared" si="79"/>
        <v/>
      </c>
      <c r="S60" s="56" t="str">
        <f t="shared" si="85"/>
        <v/>
      </c>
      <c r="T60" s="62" t="str">
        <f t="shared" si="86"/>
        <v/>
      </c>
      <c r="U60" s="63" t="str">
        <f t="shared" si="87"/>
        <v/>
      </c>
      <c r="V60" s="64" t="str">
        <f t="shared" si="88"/>
        <v/>
      </c>
      <c r="W60" s="65" t="str">
        <f t="shared" si="89"/>
        <v/>
      </c>
      <c r="X60" s="64" t="str">
        <f t="shared" si="90"/>
        <v/>
      </c>
      <c r="Y60" s="64" t="str">
        <f t="shared" si="91"/>
        <v/>
      </c>
      <c r="Z60" s="56" t="str">
        <f t="shared" si="92"/>
        <v/>
      </c>
      <c r="AA60" s="66" t="str">
        <f t="shared" si="93"/>
        <v/>
      </c>
      <c r="AB60" s="57" t="str">
        <f t="shared" si="94"/>
        <v/>
      </c>
      <c r="AC60" s="67" t="str">
        <f t="shared" si="95"/>
        <v/>
      </c>
      <c r="AD60" s="59" t="str">
        <f t="shared" si="96"/>
        <v/>
      </c>
      <c r="AE60" s="68" t="str">
        <f t="shared" si="97"/>
        <v/>
      </c>
      <c r="AF60" s="61" t="str">
        <f t="shared" si="98"/>
        <v/>
      </c>
      <c r="AG60" s="61" t="str">
        <f t="shared" si="99"/>
        <v/>
      </c>
      <c r="AH60" s="69" t="str">
        <f t="shared" si="100"/>
        <v/>
      </c>
      <c r="AI60" s="70" t="str">
        <f t="shared" si="101"/>
        <v/>
      </c>
      <c r="AJ60" s="64" t="str">
        <f t="shared" si="102"/>
        <v/>
      </c>
      <c r="AK60" s="64" t="str">
        <f t="shared" si="103"/>
        <v/>
      </c>
      <c r="AL60" s="64" t="str">
        <f t="shared" si="104"/>
        <v/>
      </c>
      <c r="AM60" s="64" t="str">
        <f t="shared" si="105"/>
        <v/>
      </c>
      <c r="AN60" s="64" t="str">
        <f t="shared" si="106"/>
        <v/>
      </c>
    </row>
    <row r="61" spans="1:40" ht="24.5" hidden="1" outlineLevel="1" thickTop="1" thickBot="1" x14ac:dyDescent="0.55000000000000004">
      <c r="B61" t="s">
        <v>999</v>
      </c>
      <c r="C61" s="85" t="s">
        <v>1001</v>
      </c>
      <c r="D61" s="89"/>
      <c r="E61" s="89"/>
      <c r="F61" s="89"/>
      <c r="G61" s="89"/>
      <c r="H61" s="90"/>
      <c r="I61" s="90"/>
      <c r="J61" s="90"/>
      <c r="K61" s="90"/>
      <c r="L61" s="88" t="str">
        <f>IF(C61="","",_xlfn.CONCAT("            { line: ","""",C61,", ",M61:AN61,""", sC: ","""",B61,"""},"))</f>
        <v xml:space="preserve">            { line: "ASAMBLEA TRES, ", sC: "as"},</v>
      </c>
      <c r="M61" s="56" t="str">
        <f t="shared" si="80"/>
        <v/>
      </c>
      <c r="N61" s="57" t="str">
        <f t="shared" si="81"/>
        <v/>
      </c>
      <c r="O61" s="58" t="str">
        <f t="shared" si="82"/>
        <v/>
      </c>
      <c r="P61" s="59" t="str">
        <f t="shared" si="83"/>
        <v/>
      </c>
      <c r="Q61" s="60" t="str">
        <f t="shared" si="84"/>
        <v/>
      </c>
      <c r="R61" s="61" t="str">
        <f t="shared" si="79"/>
        <v/>
      </c>
      <c r="S61" s="56" t="str">
        <f t="shared" si="85"/>
        <v/>
      </c>
      <c r="T61" s="62" t="str">
        <f t="shared" si="86"/>
        <v/>
      </c>
      <c r="U61" s="63" t="str">
        <f t="shared" si="87"/>
        <v/>
      </c>
      <c r="V61" s="64" t="str">
        <f t="shared" si="88"/>
        <v/>
      </c>
      <c r="W61" s="65" t="str">
        <f t="shared" si="89"/>
        <v/>
      </c>
      <c r="X61" s="64" t="str">
        <f t="shared" si="90"/>
        <v/>
      </c>
      <c r="Y61" s="64" t="str">
        <f t="shared" si="91"/>
        <v/>
      </c>
      <c r="Z61" s="56" t="str">
        <f t="shared" si="92"/>
        <v/>
      </c>
      <c r="AA61" s="66" t="str">
        <f t="shared" si="93"/>
        <v/>
      </c>
      <c r="AB61" s="57" t="str">
        <f t="shared" si="94"/>
        <v/>
      </c>
      <c r="AC61" s="67" t="str">
        <f t="shared" si="95"/>
        <v/>
      </c>
      <c r="AD61" s="59" t="str">
        <f t="shared" si="96"/>
        <v/>
      </c>
      <c r="AE61" s="68" t="str">
        <f t="shared" si="97"/>
        <v/>
      </c>
      <c r="AF61" s="61" t="str">
        <f t="shared" si="98"/>
        <v/>
      </c>
      <c r="AG61" s="61" t="str">
        <f t="shared" si="99"/>
        <v/>
      </c>
      <c r="AH61" s="69" t="str">
        <f t="shared" si="100"/>
        <v/>
      </c>
      <c r="AI61" s="70" t="str">
        <f t="shared" si="101"/>
        <v/>
      </c>
      <c r="AJ61" s="64" t="str">
        <f t="shared" si="102"/>
        <v/>
      </c>
      <c r="AK61" s="64" t="str">
        <f t="shared" si="103"/>
        <v/>
      </c>
      <c r="AL61" s="64" t="str">
        <f t="shared" si="104"/>
        <v/>
      </c>
      <c r="AM61" s="64" t="str">
        <f t="shared" si="105"/>
        <v/>
      </c>
      <c r="AN61" s="64" t="str">
        <f t="shared" si="106"/>
        <v/>
      </c>
    </row>
    <row r="62" spans="1:40" ht="24.5" hidden="1" outlineLevel="1" thickTop="1" thickBot="1" x14ac:dyDescent="0.55000000000000004">
      <c r="B62" t="s">
        <v>999</v>
      </c>
      <c r="C62" s="85" t="s">
        <v>1002</v>
      </c>
      <c r="D62" s="86"/>
      <c r="E62" s="86"/>
      <c r="F62" s="86"/>
      <c r="G62" s="86"/>
      <c r="H62" s="87"/>
      <c r="I62" s="87"/>
      <c r="J62" s="87"/>
      <c r="K62" s="87"/>
      <c r="L62" s="88" t="str">
        <f>IF(C62="","",_xlfn.CONCAT("            { line: ","""",C62,", ",M62:AN62,""", sC: ","""",B62,"""},"))</f>
        <v xml:space="preserve">            { line: "ASAMBLEA CUATRO, ", sC: "as"},</v>
      </c>
      <c r="M62" s="56" t="str">
        <f t="shared" si="80"/>
        <v/>
      </c>
      <c r="N62" s="57" t="str">
        <f t="shared" si="81"/>
        <v/>
      </c>
      <c r="O62" s="58" t="str">
        <f t="shared" si="82"/>
        <v/>
      </c>
      <c r="P62" s="59" t="str">
        <f t="shared" si="83"/>
        <v/>
      </c>
      <c r="Q62" s="60" t="str">
        <f t="shared" si="84"/>
        <v/>
      </c>
      <c r="R62" s="61" t="str">
        <f t="shared" si="79"/>
        <v/>
      </c>
      <c r="S62" s="56" t="str">
        <f t="shared" si="85"/>
        <v/>
      </c>
      <c r="T62" s="62" t="str">
        <f t="shared" si="86"/>
        <v/>
      </c>
      <c r="U62" s="63" t="str">
        <f t="shared" si="87"/>
        <v/>
      </c>
      <c r="V62" s="64" t="str">
        <f t="shared" si="88"/>
        <v/>
      </c>
      <c r="W62" s="65" t="str">
        <f t="shared" si="89"/>
        <v/>
      </c>
      <c r="X62" s="64" t="str">
        <f t="shared" si="90"/>
        <v/>
      </c>
      <c r="Y62" s="64" t="str">
        <f t="shared" si="91"/>
        <v/>
      </c>
      <c r="Z62" s="56" t="str">
        <f t="shared" si="92"/>
        <v/>
      </c>
      <c r="AA62" s="66" t="str">
        <f t="shared" si="93"/>
        <v/>
      </c>
      <c r="AB62" s="57" t="str">
        <f t="shared" si="94"/>
        <v/>
      </c>
      <c r="AC62" s="67" t="str">
        <f t="shared" si="95"/>
        <v/>
      </c>
      <c r="AD62" s="59" t="str">
        <f t="shared" si="96"/>
        <v/>
      </c>
      <c r="AE62" s="68" t="str">
        <f t="shared" si="97"/>
        <v/>
      </c>
      <c r="AF62" s="61" t="str">
        <f t="shared" si="98"/>
        <v/>
      </c>
      <c r="AG62" s="61" t="str">
        <f t="shared" si="99"/>
        <v/>
      </c>
      <c r="AH62" s="69" t="str">
        <f t="shared" si="100"/>
        <v/>
      </c>
      <c r="AI62" s="70" t="str">
        <f t="shared" si="101"/>
        <v/>
      </c>
      <c r="AJ62" s="64" t="str">
        <f t="shared" si="102"/>
        <v/>
      </c>
      <c r="AK62" s="64" t="str">
        <f t="shared" si="103"/>
        <v/>
      </c>
      <c r="AL62" s="64" t="str">
        <f t="shared" si="104"/>
        <v/>
      </c>
      <c r="AM62" s="64" t="str">
        <f t="shared" si="105"/>
        <v/>
      </c>
      <c r="AN62" s="64" t="str">
        <f t="shared" si="106"/>
        <v/>
      </c>
    </row>
    <row r="63" spans="1:40" ht="24.5" hidden="1" outlineLevel="1" thickTop="1" thickBot="1" x14ac:dyDescent="0.55000000000000004">
      <c r="B63" t="s">
        <v>999</v>
      </c>
      <c r="C63" s="85" t="s">
        <v>1003</v>
      </c>
      <c r="D63" s="89"/>
      <c r="E63" s="89"/>
      <c r="F63" s="89"/>
      <c r="G63" s="89"/>
      <c r="H63" s="90"/>
      <c r="I63" s="90"/>
      <c r="J63" s="90"/>
      <c r="K63" s="90"/>
      <c r="L63" s="88" t="str">
        <f>IF(C63="","",_xlfn.CONCAT("            { line: ","""",C63,", ",M63:AN63,""", sC: ","""",B63,"""},"))</f>
        <v xml:space="preserve">            { line: "ASAMBLEA CISCO, ", sC: "as"},</v>
      </c>
      <c r="M63" s="56" t="str">
        <f t="shared" si="80"/>
        <v/>
      </c>
      <c r="N63" s="57" t="str">
        <f t="shared" si="81"/>
        <v/>
      </c>
      <c r="O63" s="58" t="str">
        <f t="shared" si="82"/>
        <v/>
      </c>
      <c r="P63" s="59" t="str">
        <f t="shared" si="83"/>
        <v/>
      </c>
      <c r="Q63" s="60" t="str">
        <f t="shared" si="84"/>
        <v/>
      </c>
      <c r="R63" s="61" t="str">
        <f t="shared" si="79"/>
        <v/>
      </c>
      <c r="S63" s="56" t="str">
        <f t="shared" si="85"/>
        <v/>
      </c>
      <c r="T63" s="62" t="str">
        <f t="shared" si="86"/>
        <v/>
      </c>
      <c r="U63" s="63" t="str">
        <f t="shared" si="87"/>
        <v/>
      </c>
      <c r="V63" s="64" t="str">
        <f t="shared" si="88"/>
        <v/>
      </c>
      <c r="W63" s="65" t="str">
        <f t="shared" si="89"/>
        <v/>
      </c>
      <c r="X63" s="64" t="str">
        <f t="shared" si="90"/>
        <v/>
      </c>
      <c r="Y63" s="64" t="str">
        <f t="shared" si="91"/>
        <v/>
      </c>
      <c r="Z63" s="56" t="str">
        <f t="shared" si="92"/>
        <v/>
      </c>
      <c r="AA63" s="66" t="str">
        <f t="shared" si="93"/>
        <v/>
      </c>
      <c r="AB63" s="57" t="str">
        <f t="shared" si="94"/>
        <v/>
      </c>
      <c r="AC63" s="67" t="str">
        <f t="shared" si="95"/>
        <v/>
      </c>
      <c r="AD63" s="59" t="str">
        <f t="shared" si="96"/>
        <v/>
      </c>
      <c r="AE63" s="68" t="str">
        <f t="shared" si="97"/>
        <v/>
      </c>
      <c r="AF63" s="61" t="str">
        <f t="shared" si="98"/>
        <v/>
      </c>
      <c r="AG63" s="61" t="str">
        <f t="shared" si="99"/>
        <v/>
      </c>
      <c r="AH63" s="69" t="str">
        <f t="shared" si="100"/>
        <v/>
      </c>
      <c r="AI63" s="70" t="str">
        <f t="shared" si="101"/>
        <v/>
      </c>
      <c r="AJ63" s="64" t="str">
        <f t="shared" si="102"/>
        <v/>
      </c>
      <c r="AK63" s="64" t="str">
        <f t="shared" si="103"/>
        <v/>
      </c>
      <c r="AL63" s="64" t="str">
        <f t="shared" si="104"/>
        <v/>
      </c>
      <c r="AM63" s="64" t="str">
        <f t="shared" si="105"/>
        <v/>
      </c>
      <c r="AN63" s="64" t="str">
        <f t="shared" si="106"/>
        <v/>
      </c>
    </row>
    <row r="64" spans="1:40" ht="24.5" hidden="1" outlineLevel="1" thickTop="1" thickBot="1" x14ac:dyDescent="0.55000000000000004">
      <c r="B64" t="s">
        <v>999</v>
      </c>
      <c r="C64" s="85" t="s">
        <v>1004</v>
      </c>
      <c r="D64" s="91"/>
      <c r="E64" s="91"/>
      <c r="F64" s="91"/>
      <c r="G64" s="91"/>
      <c r="H64" s="92"/>
      <c r="I64" s="92"/>
      <c r="J64" s="92"/>
      <c r="K64" s="92"/>
      <c r="L64" s="88" t="str">
        <f>IF(C64="","",_xlfn.CONCAT("            { line: ","""",C64,", ",M64:AN64,""", sC: ","""",B64,"""},"))</f>
        <v xml:space="preserve">            { line: "ASAMBLEA SEIS, ", sC: "as"},</v>
      </c>
      <c r="M64" s="56" t="str">
        <f t="shared" si="80"/>
        <v/>
      </c>
      <c r="N64" s="57" t="str">
        <f t="shared" si="81"/>
        <v/>
      </c>
      <c r="O64" s="58" t="str">
        <f t="shared" si="82"/>
        <v/>
      </c>
      <c r="P64" s="59" t="str">
        <f t="shared" si="83"/>
        <v/>
      </c>
      <c r="Q64" s="60" t="str">
        <f t="shared" si="84"/>
        <v/>
      </c>
      <c r="R64" s="61" t="str">
        <f t="shared" si="79"/>
        <v/>
      </c>
      <c r="S64" s="56" t="str">
        <f t="shared" si="85"/>
        <v/>
      </c>
      <c r="T64" s="62" t="str">
        <f t="shared" si="86"/>
        <v/>
      </c>
      <c r="U64" s="63" t="str">
        <f t="shared" si="87"/>
        <v/>
      </c>
      <c r="V64" s="64" t="str">
        <f t="shared" si="88"/>
        <v/>
      </c>
      <c r="W64" s="65" t="str">
        <f t="shared" si="89"/>
        <v/>
      </c>
      <c r="X64" s="64" t="str">
        <f t="shared" si="90"/>
        <v/>
      </c>
      <c r="Y64" s="64" t="str">
        <f t="shared" si="91"/>
        <v/>
      </c>
      <c r="Z64" s="56" t="str">
        <f t="shared" si="92"/>
        <v/>
      </c>
      <c r="AA64" s="66" t="str">
        <f t="shared" si="93"/>
        <v/>
      </c>
      <c r="AB64" s="57" t="str">
        <f t="shared" si="94"/>
        <v/>
      </c>
      <c r="AC64" s="67" t="str">
        <f t="shared" si="95"/>
        <v/>
      </c>
      <c r="AD64" s="59" t="str">
        <f t="shared" si="96"/>
        <v/>
      </c>
      <c r="AE64" s="68" t="str">
        <f t="shared" si="97"/>
        <v/>
      </c>
      <c r="AF64" s="61" t="str">
        <f t="shared" si="98"/>
        <v/>
      </c>
      <c r="AG64" s="61" t="str">
        <f t="shared" si="99"/>
        <v/>
      </c>
      <c r="AH64" s="69" t="str">
        <f t="shared" si="100"/>
        <v/>
      </c>
      <c r="AI64" s="70" t="str">
        <f t="shared" si="101"/>
        <v/>
      </c>
      <c r="AJ64" s="64" t="str">
        <f t="shared" si="102"/>
        <v/>
      </c>
      <c r="AK64" s="64" t="str">
        <f t="shared" si="103"/>
        <v/>
      </c>
      <c r="AL64" s="64" t="str">
        <f t="shared" si="104"/>
        <v/>
      </c>
      <c r="AM64" s="64" t="str">
        <f t="shared" si="105"/>
        <v/>
      </c>
      <c r="AN64" s="64" t="str">
        <f t="shared" si="106"/>
        <v/>
      </c>
    </row>
    <row r="65" spans="1:40" ht="24.5" hidden="1" outlineLevel="1" thickTop="1" thickBot="1" x14ac:dyDescent="0.55000000000000004">
      <c r="B65" t="s">
        <v>999</v>
      </c>
      <c r="C65" s="93" t="s">
        <v>1005</v>
      </c>
      <c r="D65" s="83"/>
      <c r="E65" s="83"/>
      <c r="F65" s="83"/>
      <c r="G65" s="83"/>
      <c r="H65" s="83"/>
      <c r="I65" s="83"/>
      <c r="J65" s="83"/>
      <c r="K65" s="83"/>
      <c r="L65" s="94" t="str">
        <f>IF(C65="","",_xlfn.CONCAT("            { line: ","""",C65,", ",M65:AN65,""", sC: ","""",B65,"""},  ]},"))</f>
        <v xml:space="preserve">            { line: "ASAMBLEA CIERRE, ", sC: "as"},  ]},</v>
      </c>
      <c r="M65" s="56" t="str">
        <f t="shared" si="80"/>
        <v/>
      </c>
      <c r="N65" s="57" t="str">
        <f t="shared" si="81"/>
        <v/>
      </c>
      <c r="O65" s="58" t="str">
        <f t="shared" si="82"/>
        <v/>
      </c>
      <c r="P65" s="59" t="str">
        <f t="shared" si="83"/>
        <v/>
      </c>
      <c r="Q65" s="60" t="str">
        <f t="shared" si="84"/>
        <v/>
      </c>
      <c r="R65" s="61" t="str">
        <f t="shared" si="79"/>
        <v/>
      </c>
      <c r="S65" s="56" t="str">
        <f t="shared" si="85"/>
        <v/>
      </c>
      <c r="T65" s="62" t="str">
        <f t="shared" si="86"/>
        <v/>
      </c>
      <c r="U65" s="63" t="str">
        <f t="shared" si="87"/>
        <v/>
      </c>
      <c r="V65" s="64" t="str">
        <f t="shared" si="88"/>
        <v/>
      </c>
      <c r="W65" s="65" t="str">
        <f t="shared" si="89"/>
        <v/>
      </c>
      <c r="X65" s="64" t="str">
        <f t="shared" si="90"/>
        <v/>
      </c>
      <c r="Y65" s="64" t="str">
        <f t="shared" si="91"/>
        <v/>
      </c>
      <c r="Z65" s="56" t="str">
        <f t="shared" si="92"/>
        <v/>
      </c>
      <c r="AA65" s="66" t="str">
        <f t="shared" si="93"/>
        <v/>
      </c>
      <c r="AB65" s="57" t="str">
        <f t="shared" si="94"/>
        <v/>
      </c>
      <c r="AC65" s="67" t="str">
        <f t="shared" si="95"/>
        <v/>
      </c>
      <c r="AD65" s="59" t="str">
        <f t="shared" si="96"/>
        <v/>
      </c>
      <c r="AE65" s="68" t="str">
        <f t="shared" si="97"/>
        <v/>
      </c>
      <c r="AF65" s="61" t="str">
        <f t="shared" si="98"/>
        <v/>
      </c>
      <c r="AG65" s="61" t="str">
        <f t="shared" si="99"/>
        <v/>
      </c>
      <c r="AH65" s="69" t="str">
        <f t="shared" si="100"/>
        <v/>
      </c>
      <c r="AI65" s="70" t="str">
        <f t="shared" si="101"/>
        <v/>
      </c>
      <c r="AJ65" s="64" t="str">
        <f t="shared" si="102"/>
        <v/>
      </c>
      <c r="AK65" s="64" t="str">
        <f t="shared" si="103"/>
        <v/>
      </c>
      <c r="AL65" s="64" t="str">
        <f t="shared" si="104"/>
        <v/>
      </c>
      <c r="AM65" s="64" t="str">
        <f t="shared" si="105"/>
        <v/>
      </c>
      <c r="AN65" s="64" t="str">
        <f t="shared" si="106"/>
        <v/>
      </c>
    </row>
    <row r="66" spans="1:40" ht="26.5" hidden="1" outlineLevel="1" thickTop="1" thickBot="1" x14ac:dyDescent="0.55000000000000004">
      <c r="A66" s="73"/>
      <c r="B66" s="73"/>
      <c r="C66" s="73"/>
      <c r="D66" s="74"/>
      <c r="E66" s="74"/>
      <c r="F66" s="74"/>
      <c r="G66" s="74"/>
      <c r="H66" s="74"/>
      <c r="I66" s="74"/>
      <c r="J66" s="74"/>
      <c r="K66" s="74"/>
      <c r="L66" s="75" t="s">
        <v>993</v>
      </c>
      <c r="M66" s="56"/>
      <c r="N66" s="57"/>
      <c r="O66" s="58"/>
      <c r="P66" s="59"/>
      <c r="Q66" s="60"/>
      <c r="R66" s="61" t="str">
        <f t="shared" si="79"/>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2E46B-3530-4832-A1F4-00C8FE27FB9B}">
  <sheetPr codeName="Sheet80">
    <tabColor rgb="FF00B0F0"/>
  </sheetPr>
  <dimension ref="A1:AN78"/>
  <sheetViews>
    <sheetView zoomScale="85" zoomScaleNormal="85" workbookViewId="0">
      <pane xSplit="2" ySplit="1" topLeftCell="C35" activePane="bottomRight" state="frozen"/>
      <selection pane="topRight" activeCell="C1" sqref="C1"/>
      <selection pane="bottomLeft" activeCell="A2" sqref="A2"/>
      <selection pane="bottomRight" activeCell="C30" sqref="C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155</v>
      </c>
      <c r="E1" s="40"/>
      <c r="F1" s="40"/>
      <c r="G1" s="40"/>
      <c r="H1" s="40"/>
      <c r="I1" s="40"/>
      <c r="J1" s="40"/>
      <c r="K1" s="40"/>
      <c r="L1" s="41" t="str">
        <f ca="1">UPPER(VLOOKUP(C1,Table223[],3,FALSE))</f>
        <v>SOLA A SOLO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SOLA A SOLO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solaasolo</v>
      </c>
      <c r="L7" s="48" t="str">
        <f ca="1">_xlfn.CONCAT("        id: ","""",C7,"""",",")</f>
        <v xml:space="preserve">        id: "solaasolo",</v>
      </c>
    </row>
    <row r="8" spans="2:32" ht="23" x14ac:dyDescent="0.35">
      <c r="C8" t="str">
        <f ca="1">PROPER(L1)</f>
        <v>Sola A Solo</v>
      </c>
      <c r="L8" s="48" t="str">
        <f ca="1">_xlfn.CONCAT("        tt: ","""",C8,"""",",")</f>
        <v xml:space="preserve">        tt: "Sola A Solo",</v>
      </c>
    </row>
    <row r="9" spans="2:32" ht="23" x14ac:dyDescent="0.35">
      <c r="C9" t="str">
        <f ca="1">PROPER(L1)</f>
        <v>Sola A Solo</v>
      </c>
      <c r="L9" s="48" t="str">
        <f ca="1">_xlfn.CONCAT("        title: ","""",C9,"""",",")</f>
        <v xml:space="preserve">        title: "Sola A Solo",</v>
      </c>
    </row>
    <row r="10" spans="2:32" ht="23" x14ac:dyDescent="0.35">
      <c r="C10" t="str">
        <f ca="1">VLOOKUP(C1,Table223[],4,FALSE)</f>
        <v>(Kiko Argüello)</v>
      </c>
      <c r="L10" s="48" t="str">
        <f ca="1">_xlfn.CONCAT("        ","subtitle: ","""",C10,"""",",")</f>
        <v xml:space="preserve">        subtitle: "(Kiko Argüello)",</v>
      </c>
    </row>
    <row r="11" spans="2:32" ht="23" x14ac:dyDescent="0.35">
      <c r="C11" t="str">
        <f ca="1">_xlfn.CONCAT("category: [",VLOOKUP(C1,Table223[],16,FALSE),"],")</f>
        <v>category: ["Precatecumenado","Vírgen María","Cuaresma","Penitencial","Fracción Del Pan"],</v>
      </c>
      <c r="L11" s="48" t="str">
        <f ca="1">_xlfn.CONCAT("        ",C11)</f>
        <v xml:space="preserve">        category: ["Precatecumenado","Vírgen María","Cuaresma","Penitencial","Fracción Del Pan"],</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155</v>
      </c>
      <c r="L16" s="48" t="str">
        <f ca="1">_xlfn.CONCAT("        dbno: ","""",C16,"""",",")</f>
        <v xml:space="preserve">        dbno: "155",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solaasolo</v>
      </c>
      <c r="L19" s="48" t="str">
        <f ca="1">_xlfn.CONCAT("        audioSrc: ","""https://audio.resucito.do/",C19,".mp3""",",")</f>
        <v xml:space="preserve">        audioSrc: "https://audio.resucito.do/solaasolo.mp3",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154</v>
      </c>
      <c r="C26" t="str">
        <f ca="1">VLOOKUP(B26,Table4[],13,FALSE)</f>
        <v>"/src/index.html?canto=sionmadredetodoslospueblos"</v>
      </c>
      <c r="L26" s="48" t="str">
        <f ca="1">_xlfn.CONCAT("        ant: ",C26,",")</f>
        <v xml:space="preserve">        ant: "/src/index.html?canto=sionmadredetodoslospueblos",</v>
      </c>
    </row>
    <row r="27" spans="1:40" ht="23" x14ac:dyDescent="0.35">
      <c r="B27">
        <f ca="1">+C1+1</f>
        <v>156</v>
      </c>
      <c r="C27" t="str">
        <f ca="1">VLOOKUP(B27,Table4[],13,FALSE)</f>
        <v>"/src/index.html?canto=stabatmaterdolorosa"</v>
      </c>
      <c r="L27" s="48" t="str">
        <f ca="1">_xlfn.CONCAT("        sig: ",C27,",")</f>
        <v xml:space="preserve">        sig: "/src/index.html?canto=stabatmaterdolorosa",</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1323</v>
      </c>
      <c r="D30" s="112" t="s">
        <v>1029</v>
      </c>
      <c r="E30" s="52" t="s">
        <v>1324</v>
      </c>
      <c r="F30" s="53" t="s">
        <v>1015</v>
      </c>
      <c r="G30" s="53" t="s">
        <v>1012</v>
      </c>
      <c r="H30" s="52"/>
      <c r="I30" s="52"/>
      <c r="J30" s="54"/>
      <c r="K30" s="54"/>
      <c r="L30" s="55" t="str">
        <f t="shared" ref="L30:L31" si="0">IF(C30="","",_xlfn.CONCAT("            { line: ","""",C30,", ",M30:AN30,""", sC: ","""",B30,"""},"))</f>
        <v xml:space="preserve">            { line: "Sola a solo, (Re,madd9*,22)(Sol,m,250)", sC: "tc"},</v>
      </c>
      <c r="M30" s="56" t="str">
        <f t="shared" ref="M30:M35" si="1">IF(N30="","","(")</f>
        <v>(</v>
      </c>
      <c r="N30" s="57" t="str">
        <f t="shared" ref="N30:N57" si="2">IF(D30="","",D30)</f>
        <v>Re</v>
      </c>
      <c r="O30" s="58" t="str">
        <f t="shared" ref="O30:O35" si="3">IF(N30="","",",")</f>
        <v>,</v>
      </c>
      <c r="P30" s="59" t="str">
        <f t="shared" ref="P30:P57" si="4">IF(E30="","",E30)</f>
        <v>madd9*</v>
      </c>
      <c r="Q30" s="60" t="str">
        <f t="shared" ref="Q30:Q35" si="5">IF(N30="","",",")</f>
        <v>,</v>
      </c>
      <c r="R30" s="61">
        <f t="shared" ref="R30:R64" si="6">IF(N30="Do",10,IF(N30="Re",22,IF(N30="Mi",20,IF(N30="Fa",20,IF(N30="Sol",14,IF(N30="La",20,IF(N30="Si",20,IF(N30="Do#",14,IF(N30="Fa#",15,IF(N30="Sol#",20,IF(N30="Si♭",17,"")))))))))))</f>
        <v>22</v>
      </c>
      <c r="S30" s="56" t="str">
        <f t="shared" ref="S30:S35" si="7">IF(N30="","",")")</f>
        <v>)</v>
      </c>
      <c r="T30" s="62" t="str">
        <f t="shared" ref="T30:T35" si="8">IF(U30="","","(")</f>
        <v>(</v>
      </c>
      <c r="U30" s="63" t="str">
        <f t="shared" ref="U30:U57" si="9">IF(F30="","",F30)</f>
        <v>Sol</v>
      </c>
      <c r="V30" s="64" t="str">
        <f t="shared" ref="V30:V35" si="10">IF(U30="","",",")</f>
        <v>,</v>
      </c>
      <c r="W30" s="65" t="str">
        <f t="shared" ref="W30:W57" si="11">IF(G30="","",G30)</f>
        <v>m</v>
      </c>
      <c r="X30" s="64" t="str">
        <f t="shared" ref="X30:X35" si="12">IF(U30="","",",")</f>
        <v>,</v>
      </c>
      <c r="Y30" s="64">
        <f t="shared" ref="Y30:Y35" si="13">IF(U30="","",250)</f>
        <v>250</v>
      </c>
      <c r="Z30" s="56" t="str">
        <f t="shared" ref="Z30:Z35" si="14">IF(U30="","",")")</f>
        <v>)</v>
      </c>
      <c r="AA30" s="66" t="str">
        <f t="shared" ref="AA30:AA35" si="15">IF(AB30="","","(")</f>
        <v/>
      </c>
      <c r="AB30" s="57" t="str">
        <f t="shared" ref="AB30:AB57"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7"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C31" s="113" t="s">
        <v>1325</v>
      </c>
      <c r="D31" s="112" t="s">
        <v>1013</v>
      </c>
      <c r="E31" s="52"/>
      <c r="F31" s="53"/>
      <c r="G31" s="53"/>
      <c r="H31" s="52"/>
      <c r="I31" s="52"/>
      <c r="J31" s="54"/>
      <c r="K31" s="54"/>
      <c r="L31" s="55" t="str">
        <f t="shared" si="0"/>
        <v xml:space="preserve">            { line: "bajo la cruz,, (La,,20)", sC: ""},</v>
      </c>
      <c r="M31" s="56" t="str">
        <f t="shared" si="1"/>
        <v>(</v>
      </c>
      <c r="N31" s="57" t="str">
        <f t="shared" si="2"/>
        <v>La</v>
      </c>
      <c r="O31" s="58" t="str">
        <f t="shared" si="3"/>
        <v>,</v>
      </c>
      <c r="P31" s="59" t="str">
        <f t="shared" si="4"/>
        <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113" t="s">
        <v>1326</v>
      </c>
      <c r="D32" s="112" t="s">
        <v>1029</v>
      </c>
      <c r="E32" s="52" t="s">
        <v>1012</v>
      </c>
      <c r="F32" s="53"/>
      <c r="G32" s="53"/>
      <c r="H32" s="52"/>
      <c r="I32" s="52"/>
      <c r="J32" s="54"/>
      <c r="K32" s="54"/>
      <c r="L32" s="55" t="str">
        <f>IF(C32="","",_xlfn.CONCAT("            { line: ","""",C32,", ",M32:AN32,""", sC: ","""",B32,"""},"))</f>
        <v xml:space="preserve">            { line: "María, ¿quién te podrá separar?, (Re,m,22)", sC: ""},</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C34" s="113" t="s">
        <v>1327</v>
      </c>
      <c r="D34" s="112" t="s">
        <v>1015</v>
      </c>
      <c r="E34" s="52" t="s">
        <v>1012</v>
      </c>
      <c r="F34" s="53"/>
      <c r="G34" s="53"/>
      <c r="H34" s="52"/>
      <c r="I34" s="52"/>
      <c r="J34" s="54"/>
      <c r="K34" s="54"/>
      <c r="L34" s="55" t="str">
        <f>IF(C34="","",_xlfn.CONCAT("            { line: ","""",C34,", ",M34:AN34,""", sC: ","""",B34,"""},"))</f>
        <v xml:space="preserve">            { line: "Virgen sola,, (Sol,m,14)", sC: ""},</v>
      </c>
      <c r="M34" s="56" t="str">
        <f t="shared" si="1"/>
        <v>(</v>
      </c>
      <c r="N34" s="57" t="str">
        <f t="shared" si="2"/>
        <v>Sol</v>
      </c>
      <c r="O34" s="58" t="str">
        <f t="shared" si="3"/>
        <v>,</v>
      </c>
      <c r="P34" s="59" t="str">
        <f t="shared" si="4"/>
        <v>m</v>
      </c>
      <c r="Q34" s="60" t="str">
        <f t="shared" si="5"/>
        <v>,</v>
      </c>
      <c r="R34" s="61">
        <f t="shared" si="6"/>
        <v>14</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113" t="s">
        <v>1328</v>
      </c>
      <c r="D35" s="112" t="s">
        <v>1013</v>
      </c>
      <c r="E35" s="52"/>
      <c r="F35" s="53"/>
      <c r="G35" s="53"/>
      <c r="H35" s="52"/>
      <c r="I35" s="52"/>
      <c r="J35" s="54"/>
      <c r="K35" s="54"/>
      <c r="L35" s="55" t="str">
        <f t="shared" ref="L35:L45" si="29">IF(C35="","",_xlfn.CONCAT("            { line: ","""",C35,", ",M35:AN35,""", sC: ","""",B35,"""},"))</f>
        <v xml:space="preserve">            { line: "Madre,, (La,,20)", sC: ""},</v>
      </c>
      <c r="M35" s="56" t="str">
        <f t="shared" si="1"/>
        <v>(</v>
      </c>
      <c r="N35" s="57" t="str">
        <f t="shared" si="2"/>
        <v>La</v>
      </c>
      <c r="O35" s="58" t="str">
        <f t="shared" si="3"/>
        <v>,</v>
      </c>
      <c r="P35" s="59" t="str">
        <f t="shared" si="4"/>
        <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1329</v>
      </c>
      <c r="D36" s="112" t="s">
        <v>1029</v>
      </c>
      <c r="E36" s="52" t="s">
        <v>1012</v>
      </c>
      <c r="F36" s="53"/>
      <c r="G36" s="53"/>
      <c r="H36" s="52"/>
      <c r="I36" s="52"/>
      <c r="J36" s="54"/>
      <c r="K36" s="54"/>
      <c r="L36" s="55" t="str">
        <f t="shared" si="29"/>
        <v xml:space="preserve">            { line: "torre atravesada., (Re,m,22)", sC: ""},</v>
      </c>
      <c r="M36" s="56" t="str">
        <f>IF(N36="","","(")</f>
        <v>(</v>
      </c>
      <c r="N36" s="57" t="str">
        <f>IF(D36="","",D36)</f>
        <v>Re</v>
      </c>
      <c r="O36" s="58" t="str">
        <f>IF(N36="","",",")</f>
        <v>,</v>
      </c>
      <c r="P36" s="59" t="str">
        <f>IF(E36="","",E36)</f>
        <v>m</v>
      </c>
      <c r="Q36" s="60" t="str">
        <f>IF(N36="","",",")</f>
        <v>,</v>
      </c>
      <c r="R36" s="61">
        <f t="shared" si="6"/>
        <v>22</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C38" s="113" t="s">
        <v>1330</v>
      </c>
      <c r="D38" s="112" t="s">
        <v>1015</v>
      </c>
      <c r="E38" s="52" t="s">
        <v>1012</v>
      </c>
      <c r="F38" s="53"/>
      <c r="G38" s="53"/>
      <c r="H38" s="52"/>
      <c r="I38" s="52"/>
      <c r="J38" s="54"/>
      <c r="K38" s="54"/>
      <c r="L38" s="55" t="str">
        <f t="shared" si="29"/>
        <v xml:space="preserve">            { line: "Columna de amor,, (Sol,m,14)", sC: ""},</v>
      </c>
      <c r="M38" s="56" t="str">
        <f>IF(N38="","","(")</f>
        <v>(</v>
      </c>
      <c r="N38" s="57" t="str">
        <f>IF(D38="","",D38)</f>
        <v>Sol</v>
      </c>
      <c r="O38" s="58" t="str">
        <f>IF(N38="","",",")</f>
        <v>,</v>
      </c>
      <c r="P38" s="59" t="str">
        <f>IF(E38="","",E38)</f>
        <v>m</v>
      </c>
      <c r="Q38" s="60" t="str">
        <f>IF(N38="","",",")</f>
        <v>,</v>
      </c>
      <c r="R38" s="61">
        <f t="shared" si="6"/>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1331</v>
      </c>
      <c r="D39" s="112" t="s">
        <v>1013</v>
      </c>
      <c r="E39" s="52"/>
      <c r="F39" s="53"/>
      <c r="G39" s="53"/>
      <c r="H39" s="52"/>
      <c r="I39" s="52"/>
      <c r="J39" s="54"/>
      <c r="K39" s="54"/>
      <c r="L39" s="55" t="str">
        <f t="shared" si="29"/>
        <v xml:space="preserve">            { line: "tú sujetas el cielo, (La,,20)", sC: ""},</v>
      </c>
      <c r="M39" s="56" t="str">
        <f>IF(N39="","","(")</f>
        <v>(</v>
      </c>
      <c r="N39" s="57" t="str">
        <f>IF(D39="","",D39)</f>
        <v>La</v>
      </c>
      <c r="O39" s="58" t="str">
        <f>IF(N39="","",",")</f>
        <v>,</v>
      </c>
      <c r="P39" s="59" t="str">
        <f>IF(E39="","",E39)</f>
        <v/>
      </c>
      <c r="Q39" s="60" t="str">
        <f>IF(N39="","",",")</f>
        <v>,</v>
      </c>
      <c r="R39" s="61">
        <f t="shared" si="6"/>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1332</v>
      </c>
      <c r="D40" s="112" t="s">
        <v>1029</v>
      </c>
      <c r="E40" s="52" t="s">
        <v>1012</v>
      </c>
      <c r="F40" s="53"/>
      <c r="G40" s="53"/>
      <c r="H40" s="52"/>
      <c r="I40" s="52"/>
      <c r="J40" s="54"/>
      <c r="K40" s="54"/>
      <c r="L40" s="55" t="str">
        <f t="shared" si="29"/>
        <v xml:space="preserve">            { line: "de nuestra débil fe., (Re,m,22)", sC: ""},</v>
      </c>
      <c r="M40" s="56" t="str">
        <f t="shared" ref="M40:M43" si="30">IF(N40="","","(")</f>
        <v>(</v>
      </c>
      <c r="N40" s="57" t="str">
        <f t="shared" ref="N40:N43" si="31">IF(D40="","",D40)</f>
        <v>Re</v>
      </c>
      <c r="O40" s="58" t="str">
        <f t="shared" ref="O40:O43" si="32">IF(N40="","",",")</f>
        <v>,</v>
      </c>
      <c r="P40" s="59" t="str">
        <f t="shared" ref="P40:P43" si="33">IF(E40="","",E40)</f>
        <v>m</v>
      </c>
      <c r="Q40" s="60" t="str">
        <f t="shared" ref="Q40:Q43" si="34">IF(N40="","",",")</f>
        <v>,</v>
      </c>
      <c r="R40" s="61">
        <f t="shared" si="6"/>
        <v>22</v>
      </c>
      <c r="S40" s="56" t="str">
        <f t="shared" ref="S40:S43" si="35">IF(N40="","",")")</f>
        <v>)</v>
      </c>
      <c r="T40" s="62" t="str">
        <f t="shared" ref="T40:T43" si="36">IF(U40="","","(")</f>
        <v/>
      </c>
      <c r="U40" s="63" t="str">
        <f t="shared" ref="U40:U43" si="37">IF(F40="","",F40)</f>
        <v/>
      </c>
      <c r="V40" s="64" t="str">
        <f t="shared" ref="V40:V43" si="38">IF(U40="","",",")</f>
        <v/>
      </c>
      <c r="W40" s="65" t="str">
        <f t="shared" ref="W40:W43" si="39">IF(G40="","",G40)</f>
        <v/>
      </c>
      <c r="X40" s="64" t="str">
        <f t="shared" ref="X40:X43" si="40">IF(U40="","",",")</f>
        <v/>
      </c>
      <c r="Y40" s="64" t="str">
        <f t="shared" ref="Y40:Y43" si="41">IF(U40="","",250)</f>
        <v/>
      </c>
      <c r="Z40" s="56" t="str">
        <f t="shared" ref="Z40:Z43" si="42">IF(U40="","",")")</f>
        <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997</v>
      </c>
      <c r="C42" s="113" t="s">
        <v>1333</v>
      </c>
      <c r="D42" s="112" t="s">
        <v>1029</v>
      </c>
      <c r="E42" s="52" t="s">
        <v>1012</v>
      </c>
      <c r="F42" s="53" t="s">
        <v>1030</v>
      </c>
      <c r="G42" s="53"/>
      <c r="H42" s="52"/>
      <c r="I42" s="52"/>
      <c r="J42" s="54"/>
      <c r="K42" s="54"/>
      <c r="L42" s="55" t="str">
        <f t="shared" si="29"/>
        <v xml:space="preserve">            { line: "SOLA A SOLO,, (Re,m,22)(Do,,250)", sC: "ta as"},</v>
      </c>
      <c r="M42" s="56" t="str">
        <f t="shared" si="30"/>
        <v>(</v>
      </c>
      <c r="N42" s="57" t="str">
        <f t="shared" si="31"/>
        <v>Re</v>
      </c>
      <c r="O42" s="58" t="str">
        <f t="shared" si="32"/>
        <v>,</v>
      </c>
      <c r="P42" s="59" t="str">
        <f t="shared" si="33"/>
        <v>m</v>
      </c>
      <c r="Q42" s="60" t="str">
        <f t="shared" si="34"/>
        <v>,</v>
      </c>
      <c r="R42" s="61">
        <f t="shared" si="6"/>
        <v>22</v>
      </c>
      <c r="S42" s="56" t="str">
        <f t="shared" si="35"/>
        <v>)</v>
      </c>
      <c r="T42" s="62" t="str">
        <f t="shared" si="36"/>
        <v>(</v>
      </c>
      <c r="U42" s="63" t="str">
        <f t="shared" si="37"/>
        <v>Do</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113" t="s">
        <v>1334</v>
      </c>
      <c r="D43" s="112" t="s">
        <v>1032</v>
      </c>
      <c r="E43" s="52"/>
      <c r="F43" s="53"/>
      <c r="G43" s="53"/>
      <c r="H43" s="52"/>
      <c r="I43" s="52"/>
      <c r="J43" s="54"/>
      <c r="K43" s="54"/>
      <c r="L43" s="55" t="str">
        <f t="shared" si="29"/>
        <v xml:space="preserve">            { line: "MADRE, LLENA DE DIOS., (Fa,,20)", sC: "as"},</v>
      </c>
      <c r="M43" s="56" t="str">
        <f t="shared" si="30"/>
        <v>(</v>
      </c>
      <c r="N43" s="57" t="str">
        <f t="shared" si="31"/>
        <v>Fa</v>
      </c>
      <c r="O43" s="58" t="str">
        <f t="shared" si="32"/>
        <v>,</v>
      </c>
      <c r="P43" s="59" t="str">
        <f t="shared" si="33"/>
        <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B44" t="s">
        <v>999</v>
      </c>
      <c r="C44" s="113" t="s">
        <v>1335</v>
      </c>
      <c r="D44" s="112" t="s">
        <v>1013</v>
      </c>
      <c r="E44" s="52"/>
      <c r="F44" s="53"/>
      <c r="G44" s="53"/>
      <c r="H44" s="52"/>
      <c r="I44" s="52"/>
      <c r="J44" s="54"/>
      <c r="K44" s="54"/>
      <c r="L44" s="55" t="str">
        <f t="shared" si="29"/>
        <v xml:space="preserve">            { line: "RUEGA POR NOSOTROS, (La,,20)", sC: "as"},</v>
      </c>
      <c r="M44" s="56" t="str">
        <f>IF(N44="","","(")</f>
        <v>(</v>
      </c>
      <c r="N44" s="57" t="str">
        <f>IF(D44="","",D44)</f>
        <v>La</v>
      </c>
      <c r="O44" s="58" t="str">
        <f>IF(N44="","",",")</f>
        <v>,</v>
      </c>
      <c r="P44" s="59" t="str">
        <f>IF(E44="","",E44)</f>
        <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999</v>
      </c>
      <c r="C45" s="113" t="s">
        <v>1336</v>
      </c>
      <c r="D45" s="112" t="s">
        <v>1337</v>
      </c>
      <c r="E45" s="52"/>
      <c r="F45" s="53" t="s">
        <v>1013</v>
      </c>
      <c r="G45" s="53"/>
      <c r="H45" s="52"/>
      <c r="I45" s="52"/>
      <c r="J45" s="54"/>
      <c r="K45" s="54"/>
      <c r="L45" s="55" t="str">
        <f t="shared" si="29"/>
        <v xml:space="preserve">            { line: "QUE SOMOS PECADORES., (Si♭,,17)(La,,250)", sC: "as"},</v>
      </c>
      <c r="M45" s="56" t="str">
        <f>IF(N45="","","(")</f>
        <v>(</v>
      </c>
      <c r="N45" s="57" t="str">
        <f>IF(D45="","",D45)</f>
        <v>Si♭</v>
      </c>
      <c r="O45" s="58" t="str">
        <f>IF(N45="","",",")</f>
        <v>,</v>
      </c>
      <c r="P45" s="59" t="str">
        <f>IF(E45="","",E45)</f>
        <v/>
      </c>
      <c r="Q45" s="60" t="str">
        <f>IF(N45="","",",")</f>
        <v>,</v>
      </c>
      <c r="R45" s="61">
        <f t="shared" si="6"/>
        <v>17</v>
      </c>
      <c r="S45" s="56" t="str">
        <f>IF(N45="","",")")</f>
        <v>)</v>
      </c>
      <c r="T45" s="62" t="str">
        <f>IF(U45="","","(")</f>
        <v>(</v>
      </c>
      <c r="U45" s="63" t="str">
        <f>IF(F45="","",F45)</f>
        <v>La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36.5" thickTop="1" thickBot="1" x14ac:dyDescent="0.55000000000000004">
      <c r="A46" s="76"/>
      <c r="B46" s="76"/>
      <c r="C46" s="76" t="s">
        <v>1031</v>
      </c>
      <c r="D46" s="77"/>
      <c r="E46" s="77"/>
      <c r="F46" s="77"/>
      <c r="G46" s="77"/>
      <c r="H46" s="77"/>
      <c r="I46" s="77"/>
      <c r="J46" s="77"/>
      <c r="K46" s="77"/>
      <c r="L46" s="50" t="s">
        <v>994</v>
      </c>
      <c r="M46" s="104"/>
      <c r="N46" s="57"/>
      <c r="O46" s="105"/>
      <c r="P46" s="59"/>
      <c r="Q46" s="106"/>
      <c r="R46" s="61" t="str">
        <f t="shared" si="6"/>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4.5" outlineLevel="1" thickTop="1" thickBot="1" x14ac:dyDescent="0.55000000000000004">
      <c r="B47" t="s">
        <v>1014</v>
      </c>
      <c r="C47" s="113" t="s">
        <v>1323</v>
      </c>
      <c r="D47" s="112" t="s">
        <v>1029</v>
      </c>
      <c r="E47" s="52" t="s">
        <v>1012</v>
      </c>
      <c r="F47" s="53" t="s">
        <v>1015</v>
      </c>
      <c r="G47" s="53" t="s">
        <v>1012</v>
      </c>
      <c r="H47" s="52"/>
      <c r="I47" s="52"/>
      <c r="J47" s="54"/>
      <c r="K47" s="54"/>
      <c r="L47" s="55" t="str">
        <f t="shared" ref="L47:L57" si="57">IF(C47="","",_xlfn.CONCAT("            { line: ","""",C47,", ",M47:AN47,""", sC: ","""",B47,"""},"))</f>
        <v xml:space="preserve">            { line: "Sola a solo, (Re,m,22)(Sol,m,250)", sC: "tc"},</v>
      </c>
      <c r="M47" s="56" t="str">
        <f t="shared" ref="M47:M57" si="58">IF(N47="","","(")</f>
        <v>(</v>
      </c>
      <c r="N47" s="57" t="str">
        <f t="shared" si="2"/>
        <v>Re</v>
      </c>
      <c r="O47" s="58" t="str">
        <f t="shared" ref="O47:O57" si="59">IF(N47="","",",")</f>
        <v>,</v>
      </c>
      <c r="P47" s="59" t="str">
        <f t="shared" si="4"/>
        <v>m</v>
      </c>
      <c r="Q47" s="60" t="str">
        <f t="shared" ref="Q47:Q57" si="60">IF(N47="","",",")</f>
        <v>,</v>
      </c>
      <c r="R47" s="61">
        <f t="shared" si="6"/>
        <v>22</v>
      </c>
      <c r="S47" s="56" t="str">
        <f t="shared" ref="S47:S57" si="61">IF(N47="","",")")</f>
        <v>)</v>
      </c>
      <c r="T47" s="62" t="str">
        <f t="shared" ref="T47:T57" si="62">IF(U47="","","(")</f>
        <v>(</v>
      </c>
      <c r="U47" s="63" t="str">
        <f t="shared" si="9"/>
        <v>Sol</v>
      </c>
      <c r="V47" s="64" t="str">
        <f t="shared" ref="V47:V57" si="63">IF(U47="","",",")</f>
        <v>,</v>
      </c>
      <c r="W47" s="65" t="str">
        <f t="shared" si="11"/>
        <v>m</v>
      </c>
      <c r="X47" s="64" t="str">
        <f t="shared" ref="X47:X57" si="64">IF(U47="","",",")</f>
        <v>,</v>
      </c>
      <c r="Y47" s="64">
        <f t="shared" ref="Y47:Y57" si="65">IF(U47="","",250)</f>
        <v>250</v>
      </c>
      <c r="Z47" s="56" t="str">
        <f t="shared" ref="Z47:Z57" si="66">IF(U47="","",")")</f>
        <v>)</v>
      </c>
      <c r="AA47" s="66" t="str">
        <f t="shared" ref="AA47:AA57" si="67">IF(AB47="","","(")</f>
        <v/>
      </c>
      <c r="AB47" s="57" t="str">
        <f t="shared" si="16"/>
        <v/>
      </c>
      <c r="AC47" s="67" t="str">
        <f t="shared" ref="AC47:AC57" si="68">IF(AB47="","",",")</f>
        <v/>
      </c>
      <c r="AD47" s="59" t="str">
        <f t="shared" ref="AD47:AD57" si="69">IF(I47="","",I47)</f>
        <v/>
      </c>
      <c r="AE47" s="68" t="str">
        <f t="shared" ref="AE47:AE57" si="70">IF(AB47="","",",")</f>
        <v/>
      </c>
      <c r="AF47" s="61" t="str">
        <f t="shared" ref="AF47:AF57" si="71">IF(AB47="","",350)</f>
        <v/>
      </c>
      <c r="AG47" s="61" t="str">
        <f t="shared" ref="AG47:AG57" si="72">IF(AB47="","",")")</f>
        <v/>
      </c>
      <c r="AH47" s="69" t="str">
        <f t="shared" ref="AH47:AH57" si="73">IF(AI47="","","(")</f>
        <v/>
      </c>
      <c r="AI47" s="70" t="str">
        <f t="shared" si="23"/>
        <v/>
      </c>
      <c r="AJ47" s="64" t="str">
        <f t="shared" ref="AJ47:AJ57" si="74">IF(AI47="","",",")</f>
        <v/>
      </c>
      <c r="AK47" s="64" t="str">
        <f t="shared" ref="AK47:AK57" si="75">IF(K47="","",K47)</f>
        <v/>
      </c>
      <c r="AL47" s="64" t="str">
        <f t="shared" ref="AL47:AL57" si="76">IF(AI47="","",",")</f>
        <v/>
      </c>
      <c r="AM47" s="64" t="str">
        <f t="shared" ref="AM47:AM57" si="77">IF(AI47="","",450)</f>
        <v/>
      </c>
      <c r="AN47" s="64" t="str">
        <f t="shared" ref="AN47:AN57" si="78">IF(AI47="","",")")</f>
        <v/>
      </c>
    </row>
    <row r="48" spans="1:40" ht="24.5" outlineLevel="1" thickTop="1" thickBot="1" x14ac:dyDescent="0.55000000000000004">
      <c r="C48" s="113" t="s">
        <v>1325</v>
      </c>
      <c r="D48" s="112" t="s">
        <v>1013</v>
      </c>
      <c r="E48" s="52"/>
      <c r="F48" s="53"/>
      <c r="G48" s="53"/>
      <c r="H48" s="52"/>
      <c r="I48" s="52"/>
      <c r="J48" s="54"/>
      <c r="K48" s="54"/>
      <c r="L48" s="55" t="str">
        <f t="shared" si="57"/>
        <v xml:space="preserve">            { line: "bajo la cruz,, (La,,20)", sC: ""},</v>
      </c>
      <c r="M48" s="56" t="str">
        <f t="shared" si="58"/>
        <v>(</v>
      </c>
      <c r="N48" s="57" t="str">
        <f t="shared" si="2"/>
        <v>La</v>
      </c>
      <c r="O48" s="58" t="str">
        <f t="shared" si="59"/>
        <v>,</v>
      </c>
      <c r="P48" s="59" t="str">
        <f t="shared" si="4"/>
        <v/>
      </c>
      <c r="Q48" s="60" t="str">
        <f t="shared" si="60"/>
        <v>,</v>
      </c>
      <c r="R48" s="61">
        <f t="shared" si="6"/>
        <v>20</v>
      </c>
      <c r="S48" s="56" t="str">
        <f t="shared" si="61"/>
        <v>)</v>
      </c>
      <c r="T48" s="62" t="str">
        <f t="shared" si="62"/>
        <v/>
      </c>
      <c r="U48" s="63" t="str">
        <f t="shared" si="9"/>
        <v/>
      </c>
      <c r="V48" s="64" t="str">
        <f t="shared" si="63"/>
        <v/>
      </c>
      <c r="W48" s="65" t="str">
        <f t="shared" si="11"/>
        <v/>
      </c>
      <c r="X48" s="64" t="str">
        <f t="shared" si="64"/>
        <v/>
      </c>
      <c r="Y48" s="64" t="str">
        <f t="shared" si="65"/>
        <v/>
      </c>
      <c r="Z48" s="56" t="str">
        <f t="shared" si="66"/>
        <v/>
      </c>
      <c r="AA48" s="66" t="str">
        <f t="shared" si="67"/>
        <v/>
      </c>
      <c r="AB48" s="57" t="str">
        <f t="shared" si="16"/>
        <v/>
      </c>
      <c r="AC48" s="67" t="str">
        <f t="shared" si="68"/>
        <v/>
      </c>
      <c r="AD48" s="59" t="str">
        <f t="shared" si="69"/>
        <v/>
      </c>
      <c r="AE48" s="68" t="str">
        <f t="shared" si="70"/>
        <v/>
      </c>
      <c r="AF48" s="61" t="str">
        <f t="shared" si="71"/>
        <v/>
      </c>
      <c r="AG48" s="61" t="str">
        <f t="shared" si="72"/>
        <v/>
      </c>
      <c r="AH48" s="69" t="str">
        <f t="shared" si="73"/>
        <v/>
      </c>
      <c r="AI48" s="70" t="str">
        <f t="shared" si="23"/>
        <v/>
      </c>
      <c r="AJ48" s="64" t="str">
        <f t="shared" si="74"/>
        <v/>
      </c>
      <c r="AK48" s="64" t="str">
        <f t="shared" si="75"/>
        <v/>
      </c>
      <c r="AL48" s="64" t="str">
        <f t="shared" si="76"/>
        <v/>
      </c>
      <c r="AM48" s="64" t="str">
        <f t="shared" si="77"/>
        <v/>
      </c>
      <c r="AN48" s="64" t="str">
        <f t="shared" si="78"/>
        <v/>
      </c>
    </row>
    <row r="49" spans="1:40" ht="24.5" outlineLevel="1" thickTop="1" thickBot="1" x14ac:dyDescent="0.55000000000000004">
      <c r="C49" s="113" t="s">
        <v>1326</v>
      </c>
      <c r="D49" s="112" t="s">
        <v>1029</v>
      </c>
      <c r="E49" s="52" t="s">
        <v>1012</v>
      </c>
      <c r="F49" s="53"/>
      <c r="G49" s="53"/>
      <c r="H49" s="52"/>
      <c r="I49" s="52"/>
      <c r="J49" s="54"/>
      <c r="K49" s="54"/>
      <c r="L49" s="55" t="str">
        <f t="shared" si="57"/>
        <v xml:space="preserve">            { line: "María, ¿quién te podrá separar?, (Re,m,22)", sC: ""},</v>
      </c>
      <c r="M49" s="56" t="str">
        <f t="shared" si="58"/>
        <v>(</v>
      </c>
      <c r="N49" s="57" t="str">
        <f t="shared" si="2"/>
        <v>Re</v>
      </c>
      <c r="O49" s="58" t="str">
        <f t="shared" si="59"/>
        <v>,</v>
      </c>
      <c r="P49" s="59" t="str">
        <f t="shared" si="4"/>
        <v>m</v>
      </c>
      <c r="Q49" s="60" t="str">
        <f t="shared" si="60"/>
        <v>,</v>
      </c>
      <c r="R49" s="61">
        <f t="shared" si="6"/>
        <v>22</v>
      </c>
      <c r="S49" s="56" t="str">
        <f t="shared" si="61"/>
        <v>)</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1:40" ht="26.5" thickTop="1" thickBot="1" x14ac:dyDescent="0.55000000000000004">
      <c r="A50" s="73"/>
      <c r="B50" s="73"/>
      <c r="C50" s="73"/>
      <c r="D50" s="74"/>
      <c r="E50" s="74"/>
      <c r="F50" s="74"/>
      <c r="G50" s="74"/>
      <c r="H50" s="74"/>
      <c r="I50" s="74"/>
      <c r="J50" s="74"/>
      <c r="K50" s="74"/>
      <c r="L50" s="75" t="s">
        <v>993</v>
      </c>
      <c r="M50" s="56"/>
      <c r="N50" s="57"/>
      <c r="O50" s="58"/>
      <c r="P50" s="59"/>
      <c r="Q50" s="60"/>
      <c r="R50" s="61" t="str">
        <f>IF(N50="Do",10,IF(N50="Re",22,IF(N50="Mi",20,IF(N50="Fa",20,IF(N50="Sol",14,IF(N50="La",20,IF(N50="Si",20,IF(N50="Do#",14,IF(N50="Fa#",15,IF(N50="Sol#",20,IF(N50="Si♭",17,"")))))))))))</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outlineLevel="1" thickTop="1" thickBot="1" x14ac:dyDescent="0.55000000000000004">
      <c r="B51" t="s">
        <v>997</v>
      </c>
      <c r="C51" s="113" t="s">
        <v>1338</v>
      </c>
      <c r="D51" s="112" t="s">
        <v>1029</v>
      </c>
      <c r="E51" s="52" t="s">
        <v>1012</v>
      </c>
      <c r="F51" s="53" t="s">
        <v>1015</v>
      </c>
      <c r="G51" s="53" t="s">
        <v>1012</v>
      </c>
      <c r="H51" s="52"/>
      <c r="I51" s="52"/>
      <c r="J51" s="54"/>
      <c r="K51" s="54"/>
      <c r="L51" s="55" t="str">
        <f t="shared" si="57"/>
        <v xml:space="preserve">            { line: "VIRGEN SOLA,, (Re,m,22)(Sol,m,250)", sC: "ta as"},</v>
      </c>
      <c r="M51" s="56" t="str">
        <f t="shared" si="58"/>
        <v>(</v>
      </c>
      <c r="N51" s="57" t="str">
        <f t="shared" si="2"/>
        <v>Re</v>
      </c>
      <c r="O51" s="58" t="str">
        <f t="shared" si="59"/>
        <v>,</v>
      </c>
      <c r="P51" s="59" t="str">
        <f t="shared" si="4"/>
        <v>m</v>
      </c>
      <c r="Q51" s="60" t="str">
        <f t="shared" si="60"/>
        <v>,</v>
      </c>
      <c r="R51" s="61">
        <f t="shared" si="6"/>
        <v>22</v>
      </c>
      <c r="S51" s="56" t="str">
        <f t="shared" si="61"/>
        <v>)</v>
      </c>
      <c r="T51" s="62" t="str">
        <f t="shared" si="62"/>
        <v>(</v>
      </c>
      <c r="U51" s="63" t="str">
        <f t="shared" si="9"/>
        <v>Sol</v>
      </c>
      <c r="V51" s="64" t="str">
        <f t="shared" si="63"/>
        <v>,</v>
      </c>
      <c r="W51" s="65" t="str">
        <f t="shared" si="11"/>
        <v>m</v>
      </c>
      <c r="X51" s="64" t="str">
        <f t="shared" si="64"/>
        <v>,</v>
      </c>
      <c r="Y51" s="64">
        <f t="shared" si="65"/>
        <v>250</v>
      </c>
      <c r="Z51" s="56" t="str">
        <f t="shared" si="66"/>
        <v>)</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1:40" ht="24.5" outlineLevel="1" thickTop="1" thickBot="1" x14ac:dyDescent="0.55000000000000004">
      <c r="B52" t="s">
        <v>999</v>
      </c>
      <c r="C52" s="113" t="s">
        <v>1339</v>
      </c>
      <c r="D52" s="112" t="s">
        <v>1013</v>
      </c>
      <c r="E52" s="52"/>
      <c r="F52" s="53"/>
      <c r="G52" s="53"/>
      <c r="H52" s="52"/>
      <c r="I52" s="52"/>
      <c r="J52" s="54"/>
      <c r="K52" s="54"/>
      <c r="L52" s="78" t="str">
        <f t="shared" si="57"/>
        <v xml:space="preserve">            { line: "MADRE,, (La,,20)", sC: "as"},</v>
      </c>
      <c r="M52" s="56" t="str">
        <f t="shared" si="58"/>
        <v>(</v>
      </c>
      <c r="N52" s="57" t="str">
        <f t="shared" si="2"/>
        <v>La</v>
      </c>
      <c r="O52" s="58" t="str">
        <f t="shared" si="59"/>
        <v>,</v>
      </c>
      <c r="P52" s="59" t="str">
        <f t="shared" si="4"/>
        <v/>
      </c>
      <c r="Q52" s="60" t="str">
        <f t="shared" si="60"/>
        <v>,</v>
      </c>
      <c r="R52" s="61">
        <f t="shared" si="6"/>
        <v>20</v>
      </c>
      <c r="S52" s="56" t="str">
        <f t="shared" si="61"/>
        <v>)</v>
      </c>
      <c r="T52" s="62" t="str">
        <f t="shared" si="62"/>
        <v/>
      </c>
      <c r="U52" s="63" t="str">
        <f t="shared" si="9"/>
        <v/>
      </c>
      <c r="V52" s="64" t="str">
        <f t="shared" si="63"/>
        <v/>
      </c>
      <c r="W52" s="65" t="str">
        <f t="shared" si="11"/>
        <v/>
      </c>
      <c r="X52" s="64" t="str">
        <f t="shared" si="64"/>
        <v/>
      </c>
      <c r="Y52" s="64" t="str">
        <f t="shared" si="65"/>
        <v/>
      </c>
      <c r="Z52" s="56" t="str">
        <f t="shared" si="66"/>
        <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1:40" ht="24.5" outlineLevel="1" thickTop="1" thickBot="1" x14ac:dyDescent="0.55000000000000004">
      <c r="B53" t="s">
        <v>999</v>
      </c>
      <c r="C53" s="113" t="s">
        <v>1340</v>
      </c>
      <c r="D53" s="112" t="s">
        <v>1341</v>
      </c>
      <c r="E53" s="52"/>
      <c r="F53" s="53"/>
      <c r="G53" s="53"/>
      <c r="H53" s="52"/>
      <c r="I53" s="52"/>
      <c r="J53" s="54"/>
      <c r="K53" s="54"/>
      <c r="L53" s="78" t="str">
        <f t="shared" si="57"/>
        <v xml:space="preserve">            { line: "TORRE ATRAVESADA., (Rem,,)", sC: "as"},</v>
      </c>
      <c r="M53" s="56" t="str">
        <f t="shared" si="58"/>
        <v>(</v>
      </c>
      <c r="N53" s="57" t="str">
        <f t="shared" si="2"/>
        <v>Rem</v>
      </c>
      <c r="O53" s="58" t="str">
        <f t="shared" si="59"/>
        <v>,</v>
      </c>
      <c r="P53" s="59" t="str">
        <f t="shared" si="4"/>
        <v/>
      </c>
      <c r="Q53" s="60" t="str">
        <f t="shared" si="60"/>
        <v>,</v>
      </c>
      <c r="R53" s="61" t="str">
        <f t="shared" si="6"/>
        <v/>
      </c>
      <c r="S53" s="56" t="str">
        <f t="shared" si="61"/>
        <v>)</v>
      </c>
      <c r="T53" s="62" t="str">
        <f t="shared" si="62"/>
        <v/>
      </c>
      <c r="U53" s="63" t="str">
        <f t="shared" si="9"/>
        <v/>
      </c>
      <c r="V53" s="64" t="str">
        <f t="shared" si="63"/>
        <v/>
      </c>
      <c r="W53" s="65" t="str">
        <f t="shared" si="11"/>
        <v/>
      </c>
      <c r="X53" s="64" t="str">
        <f t="shared" si="64"/>
        <v/>
      </c>
      <c r="Y53" s="64" t="str">
        <f t="shared" si="65"/>
        <v/>
      </c>
      <c r="Z53" s="56" t="str">
        <f t="shared" si="66"/>
        <v/>
      </c>
      <c r="AA53" s="66" t="str">
        <f t="shared" si="67"/>
        <v/>
      </c>
      <c r="AB53" s="57" t="str">
        <f t="shared" si="16"/>
        <v/>
      </c>
      <c r="AC53" s="67" t="str">
        <f t="shared" si="68"/>
        <v/>
      </c>
      <c r="AD53" s="59" t="str">
        <f t="shared" si="69"/>
        <v/>
      </c>
      <c r="AE53" s="68" t="str">
        <f t="shared" si="70"/>
        <v/>
      </c>
      <c r="AF53" s="61" t="str">
        <f t="shared" si="71"/>
        <v/>
      </c>
      <c r="AG53" s="61" t="str">
        <f t="shared" si="72"/>
        <v/>
      </c>
      <c r="AH53" s="69" t="str">
        <f t="shared" si="73"/>
        <v/>
      </c>
      <c r="AI53" s="70" t="str">
        <f t="shared" si="23"/>
        <v/>
      </c>
      <c r="AJ53" s="64" t="str">
        <f t="shared" si="74"/>
        <v/>
      </c>
      <c r="AK53" s="64" t="str">
        <f t="shared" si="75"/>
        <v/>
      </c>
      <c r="AL53" s="64" t="str">
        <f t="shared" si="76"/>
        <v/>
      </c>
      <c r="AM53" s="64" t="str">
        <f t="shared" si="77"/>
        <v/>
      </c>
      <c r="AN53" s="64" t="str">
        <f t="shared" si="78"/>
        <v/>
      </c>
    </row>
    <row r="54" spans="1:40" ht="26.5" thickTop="1" thickBot="1" x14ac:dyDescent="0.55000000000000004">
      <c r="A54" s="73"/>
      <c r="B54" s="73"/>
      <c r="C54" s="73"/>
      <c r="D54" s="74"/>
      <c r="E54" s="74"/>
      <c r="F54" s="74"/>
      <c r="G54" s="74"/>
      <c r="H54" s="74"/>
      <c r="I54" s="74"/>
      <c r="J54" s="74"/>
      <c r="K54" s="74"/>
      <c r="L54" s="75" t="s">
        <v>993</v>
      </c>
      <c r="M54" s="56"/>
      <c r="N54" s="57"/>
      <c r="O54" s="58"/>
      <c r="P54" s="59"/>
      <c r="Q54" s="60"/>
      <c r="R54" s="61" t="str">
        <f>IF(N54="Do",10,IF(N54="Re",22,IF(N54="Mi",20,IF(N54="Fa",20,IF(N54="Sol",14,IF(N54="La",20,IF(N54="Si",20,IF(N54="Do#",14,IF(N54="Fa#",15,IF(N54="Sol#",20,IF(N54="Si♭",17,"")))))))))))</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4.5" outlineLevel="1" thickTop="1" thickBot="1" x14ac:dyDescent="0.55000000000000004">
      <c r="B55" t="s">
        <v>1014</v>
      </c>
      <c r="C55" s="113" t="s">
        <v>1330</v>
      </c>
      <c r="D55" s="112" t="s">
        <v>1029</v>
      </c>
      <c r="E55" s="52" t="s">
        <v>1012</v>
      </c>
      <c r="F55" s="53" t="s">
        <v>1015</v>
      </c>
      <c r="G55" s="53" t="s">
        <v>1012</v>
      </c>
      <c r="H55" s="52"/>
      <c r="I55" s="52"/>
      <c r="J55" s="54"/>
      <c r="K55" s="54"/>
      <c r="L55" s="78" t="str">
        <f t="shared" si="57"/>
        <v xml:space="preserve">            { line: "Columna de amor,, (Re,m,22)(Sol,m,250)", sC: "tc"},</v>
      </c>
      <c r="M55" s="56" t="str">
        <f t="shared" si="58"/>
        <v>(</v>
      </c>
      <c r="N55" s="57" t="str">
        <f t="shared" si="2"/>
        <v>Re</v>
      </c>
      <c r="O55" s="58" t="str">
        <f t="shared" si="59"/>
        <v>,</v>
      </c>
      <c r="P55" s="59" t="str">
        <f t="shared" si="4"/>
        <v>m</v>
      </c>
      <c r="Q55" s="60" t="str">
        <f t="shared" si="60"/>
        <v>,</v>
      </c>
      <c r="R55" s="61">
        <f t="shared" si="6"/>
        <v>22</v>
      </c>
      <c r="S55" s="56" t="str">
        <f t="shared" si="61"/>
        <v>)</v>
      </c>
      <c r="T55" s="62" t="str">
        <f t="shared" si="62"/>
        <v>(</v>
      </c>
      <c r="U55" s="63" t="str">
        <f t="shared" si="9"/>
        <v>Sol</v>
      </c>
      <c r="V55" s="64" t="str">
        <f t="shared" si="63"/>
        <v>,</v>
      </c>
      <c r="W55" s="65" t="str">
        <f t="shared" si="11"/>
        <v>m</v>
      </c>
      <c r="X55" s="64" t="str">
        <f t="shared" si="64"/>
        <v>,</v>
      </c>
      <c r="Y55" s="64">
        <f t="shared" si="65"/>
        <v>250</v>
      </c>
      <c r="Z55" s="56" t="str">
        <f t="shared" si="66"/>
        <v>)</v>
      </c>
      <c r="AA55" s="66" t="str">
        <f t="shared" si="67"/>
        <v/>
      </c>
      <c r="AB55" s="57" t="str">
        <f t="shared" si="16"/>
        <v/>
      </c>
      <c r="AC55" s="67" t="str">
        <f t="shared" si="68"/>
        <v/>
      </c>
      <c r="AD55" s="59" t="str">
        <f t="shared" si="69"/>
        <v/>
      </c>
      <c r="AE55" s="68" t="str">
        <f t="shared" si="70"/>
        <v/>
      </c>
      <c r="AF55" s="61" t="str">
        <f t="shared" si="71"/>
        <v/>
      </c>
      <c r="AG55" s="61" t="str">
        <f t="shared" si="72"/>
        <v/>
      </c>
      <c r="AH55" s="69" t="str">
        <f t="shared" si="73"/>
        <v/>
      </c>
      <c r="AI55" s="70" t="str">
        <f t="shared" si="23"/>
        <v/>
      </c>
      <c r="AJ55" s="64" t="str">
        <f t="shared" si="74"/>
        <v/>
      </c>
      <c r="AK55" s="64" t="str">
        <f t="shared" si="75"/>
        <v/>
      </c>
      <c r="AL55" s="64" t="str">
        <f t="shared" si="76"/>
        <v/>
      </c>
      <c r="AM55" s="64" t="str">
        <f t="shared" si="77"/>
        <v/>
      </c>
      <c r="AN55" s="64" t="str">
        <f t="shared" si="78"/>
        <v/>
      </c>
    </row>
    <row r="56" spans="1:40" ht="24.5" outlineLevel="1" thickTop="1" thickBot="1" x14ac:dyDescent="0.55000000000000004">
      <c r="C56" s="113" t="s">
        <v>1331</v>
      </c>
      <c r="D56" s="112" t="s">
        <v>1013</v>
      </c>
      <c r="E56" s="52"/>
      <c r="F56" s="53"/>
      <c r="G56" s="53"/>
      <c r="H56" s="52"/>
      <c r="I56" s="52"/>
      <c r="J56" s="54"/>
      <c r="K56" s="54"/>
      <c r="L56" s="55" t="str">
        <f t="shared" si="57"/>
        <v xml:space="preserve">            { line: "tú sujetas el cielo, (La,,20)", sC: ""},</v>
      </c>
      <c r="M56" s="56" t="str">
        <f t="shared" si="58"/>
        <v>(</v>
      </c>
      <c r="N56" s="57" t="str">
        <f t="shared" si="2"/>
        <v>La</v>
      </c>
      <c r="O56" s="58" t="str">
        <f t="shared" si="59"/>
        <v>,</v>
      </c>
      <c r="P56" s="59" t="str">
        <f t="shared" si="4"/>
        <v/>
      </c>
      <c r="Q56" s="60" t="str">
        <f t="shared" si="60"/>
        <v>,</v>
      </c>
      <c r="R56" s="61">
        <f t="shared" si="6"/>
        <v>20</v>
      </c>
      <c r="S56" s="56" t="str">
        <f t="shared" si="61"/>
        <v>)</v>
      </c>
      <c r="T56" s="62" t="str">
        <f t="shared" si="62"/>
        <v/>
      </c>
      <c r="U56" s="63" t="str">
        <f t="shared" si="9"/>
        <v/>
      </c>
      <c r="V56" s="64" t="str">
        <f t="shared" si="63"/>
        <v/>
      </c>
      <c r="W56" s="65" t="str">
        <f t="shared" si="11"/>
        <v/>
      </c>
      <c r="X56" s="64" t="str">
        <f t="shared" si="64"/>
        <v/>
      </c>
      <c r="Y56" s="64" t="str">
        <f t="shared" si="65"/>
        <v/>
      </c>
      <c r="Z56" s="56" t="str">
        <f t="shared" si="66"/>
        <v/>
      </c>
      <c r="AA56" s="66" t="str">
        <f t="shared" si="67"/>
        <v/>
      </c>
      <c r="AB56" s="57" t="str">
        <f t="shared" si="16"/>
        <v/>
      </c>
      <c r="AC56" s="67" t="str">
        <f t="shared" si="68"/>
        <v/>
      </c>
      <c r="AD56" s="59" t="str">
        <f t="shared" si="69"/>
        <v/>
      </c>
      <c r="AE56" s="68" t="str">
        <f t="shared" si="70"/>
        <v/>
      </c>
      <c r="AF56" s="61" t="str">
        <f t="shared" si="71"/>
        <v/>
      </c>
      <c r="AG56" s="61" t="str">
        <f t="shared" si="72"/>
        <v/>
      </c>
      <c r="AH56" s="69" t="str">
        <f t="shared" si="73"/>
        <v/>
      </c>
      <c r="AI56" s="70" t="str">
        <f t="shared" si="23"/>
        <v/>
      </c>
      <c r="AJ56" s="64" t="str">
        <f t="shared" si="74"/>
        <v/>
      </c>
      <c r="AK56" s="64" t="str">
        <f t="shared" si="75"/>
        <v/>
      </c>
      <c r="AL56" s="64" t="str">
        <f t="shared" si="76"/>
        <v/>
      </c>
      <c r="AM56" s="64" t="str">
        <f t="shared" si="77"/>
        <v/>
      </c>
      <c r="AN56" s="64" t="str">
        <f t="shared" si="78"/>
        <v/>
      </c>
    </row>
    <row r="57" spans="1:40" ht="24.5" outlineLevel="1" thickTop="1" thickBot="1" x14ac:dyDescent="0.55000000000000004">
      <c r="C57" s="113" t="s">
        <v>1332</v>
      </c>
      <c r="D57" s="112" t="s">
        <v>1029</v>
      </c>
      <c r="E57" s="52" t="s">
        <v>1012</v>
      </c>
      <c r="F57" s="53"/>
      <c r="G57" s="53"/>
      <c r="H57" s="52"/>
      <c r="I57" s="52"/>
      <c r="J57" s="54"/>
      <c r="K57" s="54"/>
      <c r="L57" s="55" t="str">
        <f t="shared" si="57"/>
        <v xml:space="preserve">            { line: "de nuestra débil fe., (Re,m,22)", sC: ""},</v>
      </c>
      <c r="M57" s="56" t="str">
        <f t="shared" si="58"/>
        <v>(</v>
      </c>
      <c r="N57" s="57" t="str">
        <f t="shared" si="2"/>
        <v>Re</v>
      </c>
      <c r="O57" s="58" t="str">
        <f t="shared" si="59"/>
        <v>,</v>
      </c>
      <c r="P57" s="59" t="str">
        <f t="shared" si="4"/>
        <v>m</v>
      </c>
      <c r="Q57" s="60" t="str">
        <f t="shared" si="60"/>
        <v>,</v>
      </c>
      <c r="R57" s="61">
        <f t="shared" si="6"/>
        <v>22</v>
      </c>
      <c r="S57" s="56" t="str">
        <f t="shared" si="61"/>
        <v>)</v>
      </c>
      <c r="T57" s="62" t="str">
        <f t="shared" si="62"/>
        <v/>
      </c>
      <c r="U57" s="63" t="str">
        <f t="shared" si="9"/>
        <v/>
      </c>
      <c r="V57" s="64" t="str">
        <f t="shared" si="63"/>
        <v/>
      </c>
      <c r="W57" s="65" t="str">
        <f t="shared" si="11"/>
        <v/>
      </c>
      <c r="X57" s="64" t="str">
        <f t="shared" si="64"/>
        <v/>
      </c>
      <c r="Y57" s="64" t="str">
        <f t="shared" si="65"/>
        <v/>
      </c>
      <c r="Z57" s="56" t="str">
        <f t="shared" si="66"/>
        <v/>
      </c>
      <c r="AA57" s="66" t="str">
        <f t="shared" si="67"/>
        <v/>
      </c>
      <c r="AB57" s="57" t="str">
        <f t="shared" si="16"/>
        <v/>
      </c>
      <c r="AC57" s="67" t="str">
        <f t="shared" si="68"/>
        <v/>
      </c>
      <c r="AD57" s="59" t="str">
        <f t="shared" si="69"/>
        <v/>
      </c>
      <c r="AE57" s="68" t="str">
        <f t="shared" si="70"/>
        <v/>
      </c>
      <c r="AF57" s="61" t="str">
        <f t="shared" si="71"/>
        <v/>
      </c>
      <c r="AG57" s="61" t="str">
        <f t="shared" si="72"/>
        <v/>
      </c>
      <c r="AH57" s="69" t="str">
        <f t="shared" si="73"/>
        <v/>
      </c>
      <c r="AI57" s="70" t="str">
        <f t="shared" si="23"/>
        <v/>
      </c>
      <c r="AJ57" s="64" t="str">
        <f t="shared" si="74"/>
        <v/>
      </c>
      <c r="AK57" s="64" t="str">
        <f t="shared" si="75"/>
        <v/>
      </c>
      <c r="AL57" s="64" t="str">
        <f t="shared" si="76"/>
        <v/>
      </c>
      <c r="AM57" s="64" t="str">
        <f t="shared" si="77"/>
        <v/>
      </c>
      <c r="AN57" s="64" t="str">
        <f t="shared" si="78"/>
        <v/>
      </c>
    </row>
    <row r="58" spans="1:40" ht="26.5" outlineLevel="1" thickTop="1" thickBot="1" x14ac:dyDescent="0.55000000000000004">
      <c r="A58" s="73"/>
      <c r="B58" s="73"/>
      <c r="C58" s="73"/>
      <c r="D58" s="74"/>
      <c r="E58" s="74"/>
      <c r="F58" s="74"/>
      <c r="G58" s="74"/>
      <c r="H58" s="74"/>
      <c r="I58" s="74"/>
      <c r="J58" s="74"/>
      <c r="K58" s="74"/>
      <c r="L58" s="75" t="s">
        <v>993</v>
      </c>
      <c r="M58" s="56"/>
      <c r="N58" s="57"/>
      <c r="O58" s="58"/>
      <c r="P58" s="59"/>
      <c r="Q58" s="60"/>
      <c r="R58" s="61" t="str">
        <f t="shared" si="6"/>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outlineLevel="1" thickTop="1" thickBot="1" x14ac:dyDescent="0.55000000000000004">
      <c r="C59" s="79" t="s">
        <v>995</v>
      </c>
      <c r="D59" s="80"/>
      <c r="E59" s="80"/>
      <c r="F59" s="80"/>
      <c r="G59" s="80"/>
      <c r="H59" s="80"/>
      <c r="I59" s="80"/>
      <c r="J59" s="80"/>
      <c r="K59" s="80"/>
      <c r="L59" s="81" t="s">
        <v>996</v>
      </c>
      <c r="M59" s="56" t="str">
        <f t="shared" ref="M59:M63" si="79">IF(N59="","","(")</f>
        <v/>
      </c>
      <c r="N59" s="57" t="str">
        <f t="shared" ref="N59:N63" si="80">IF(D59="","",D59)</f>
        <v/>
      </c>
      <c r="O59" s="58" t="str">
        <f t="shared" ref="O59:O63" si="81">IF(N59="","",",")</f>
        <v/>
      </c>
      <c r="P59" s="59" t="str">
        <f t="shared" ref="P59:P63" si="82">IF(E59="","",E59)</f>
        <v/>
      </c>
      <c r="Q59" s="60" t="str">
        <f t="shared" ref="Q59:Q63" si="83">IF(N59="","",",")</f>
        <v/>
      </c>
      <c r="R59" s="61" t="str">
        <f t="shared" si="6"/>
        <v/>
      </c>
      <c r="S59" s="56" t="str">
        <f t="shared" ref="S59:S63" si="84">IF(N59="","",")")</f>
        <v/>
      </c>
      <c r="T59" s="62" t="str">
        <f t="shared" ref="T59:T63" si="85">IF(U59="","","(")</f>
        <v/>
      </c>
      <c r="U59" s="63" t="str">
        <f t="shared" ref="U59:U63" si="86">IF(F59="","",F59)</f>
        <v/>
      </c>
      <c r="V59" s="64" t="str">
        <f t="shared" ref="V59:V63" si="87">IF(U59="","",",")</f>
        <v/>
      </c>
      <c r="W59" s="65" t="str">
        <f t="shared" ref="W59:W63" si="88">IF(G59="","",G59)</f>
        <v/>
      </c>
      <c r="X59" s="64" t="str">
        <f t="shared" ref="X59:X63" si="89">IF(U59="","",",")</f>
        <v/>
      </c>
      <c r="Y59" s="64" t="str">
        <f t="shared" ref="Y59:Y63" si="90">IF(U59="","",250)</f>
        <v/>
      </c>
      <c r="Z59" s="56" t="str">
        <f t="shared" ref="Z59:Z63" si="91">IF(U59="","",")")</f>
        <v/>
      </c>
      <c r="AA59" s="66" t="str">
        <f t="shared" ref="AA59:AA63" si="92">IF(AB59="","","(")</f>
        <v/>
      </c>
      <c r="AB59" s="57" t="str">
        <f t="shared" ref="AB59:AB63" si="93">IF(H59="","",H59)</f>
        <v/>
      </c>
      <c r="AC59" s="67" t="str">
        <f t="shared" ref="AC59:AC63" si="94">IF(AB59="","",",")</f>
        <v/>
      </c>
      <c r="AD59" s="59" t="str">
        <f t="shared" ref="AD59:AD63" si="95">IF(I59="","",I59)</f>
        <v/>
      </c>
      <c r="AE59" s="68" t="str">
        <f t="shared" ref="AE59:AE63" si="96">IF(AB59="","",",")</f>
        <v/>
      </c>
      <c r="AF59" s="61" t="str">
        <f t="shared" ref="AF59:AF63" si="97">IF(AB59="","",350)</f>
        <v/>
      </c>
      <c r="AG59" s="61" t="str">
        <f t="shared" ref="AG59:AG63" si="98">IF(AB59="","",")")</f>
        <v/>
      </c>
      <c r="AH59" s="69" t="str">
        <f t="shared" ref="AH59:AH63" si="99">IF(AI59="","","(")</f>
        <v/>
      </c>
      <c r="AI59" s="70" t="str">
        <f t="shared" ref="AI59:AI63" si="100">IF(J59="","",J59)</f>
        <v/>
      </c>
      <c r="AJ59" s="64" t="str">
        <f t="shared" ref="AJ59:AJ63" si="101">IF(AI59="","",",")</f>
        <v/>
      </c>
      <c r="AK59" s="64" t="str">
        <f t="shared" ref="AK59:AK63" si="102">IF(K59="","",K59)</f>
        <v/>
      </c>
      <c r="AL59" s="64" t="str">
        <f t="shared" ref="AL59:AL63" si="103">IF(AI59="","",",")</f>
        <v/>
      </c>
      <c r="AM59" s="64" t="str">
        <f t="shared" ref="AM59:AM63" si="104">IF(AI59="","",450)</f>
        <v/>
      </c>
      <c r="AN59" s="64" t="str">
        <f t="shared" ref="AN59:AN63" si="105">IF(AI59="","",")")</f>
        <v/>
      </c>
    </row>
    <row r="60" spans="1:40" ht="24.5" outlineLevel="1" thickTop="1" thickBot="1" x14ac:dyDescent="0.55000000000000004">
      <c r="B60" t="s">
        <v>997</v>
      </c>
      <c r="C60" s="82" t="s">
        <v>1342</v>
      </c>
      <c r="D60" s="83" t="s">
        <v>1029</v>
      </c>
      <c r="E60" s="83" t="s">
        <v>1012</v>
      </c>
      <c r="F60" s="83" t="s">
        <v>1030</v>
      </c>
      <c r="G60" s="83"/>
      <c r="H60" s="83"/>
      <c r="I60" s="83"/>
      <c r="J60" s="83"/>
      <c r="K60" s="83"/>
      <c r="L60" s="84" t="str">
        <f>IF(C60="","",_xlfn.CONCAT("       triggerLine: ","""",C60,", ",M60:AN60,""", sC: ","""",B60,""", lines: ["))</f>
        <v xml:space="preserve">       triggerLine: "SOLA A SOLO, (Re,m,22)(Do,,250)", sC: "ta as", lines: [</v>
      </c>
      <c r="M60" s="56" t="str">
        <f t="shared" si="79"/>
        <v>(</v>
      </c>
      <c r="N60" s="57" t="str">
        <f t="shared" si="80"/>
        <v>Re</v>
      </c>
      <c r="O60" s="58" t="str">
        <f t="shared" si="81"/>
        <v>,</v>
      </c>
      <c r="P60" s="59" t="str">
        <f t="shared" si="82"/>
        <v>m</v>
      </c>
      <c r="Q60" s="60" t="str">
        <f t="shared" si="83"/>
        <v>,</v>
      </c>
      <c r="R60" s="61">
        <f t="shared" si="6"/>
        <v>22</v>
      </c>
      <c r="S60" s="56" t="str">
        <f t="shared" si="84"/>
        <v>)</v>
      </c>
      <c r="T60" s="62" t="str">
        <f t="shared" si="85"/>
        <v>(</v>
      </c>
      <c r="U60" s="63" t="str">
        <f t="shared" si="86"/>
        <v>Do</v>
      </c>
      <c r="V60" s="64" t="str">
        <f t="shared" si="87"/>
        <v>,</v>
      </c>
      <c r="W60" s="65" t="str">
        <f t="shared" si="88"/>
        <v/>
      </c>
      <c r="X60" s="64" t="str">
        <f t="shared" si="89"/>
        <v>,</v>
      </c>
      <c r="Y60" s="64">
        <f t="shared" si="90"/>
        <v>250</v>
      </c>
      <c r="Z60" s="56" t="str">
        <f t="shared" si="91"/>
        <v>)</v>
      </c>
      <c r="AA60" s="66" t="str">
        <f t="shared" si="92"/>
        <v/>
      </c>
      <c r="AB60" s="57" t="str">
        <f t="shared" si="93"/>
        <v/>
      </c>
      <c r="AC60" s="67" t="str">
        <f t="shared" si="94"/>
        <v/>
      </c>
      <c r="AD60" s="59" t="str">
        <f t="shared" si="95"/>
        <v/>
      </c>
      <c r="AE60" s="68" t="str">
        <f t="shared" si="96"/>
        <v/>
      </c>
      <c r="AF60" s="61" t="str">
        <f t="shared" si="97"/>
        <v/>
      </c>
      <c r="AG60" s="61" t="str">
        <f t="shared" si="98"/>
        <v/>
      </c>
      <c r="AH60" s="69" t="str">
        <f t="shared" si="99"/>
        <v/>
      </c>
      <c r="AI60" s="70" t="str">
        <f t="shared" si="100"/>
        <v/>
      </c>
      <c r="AJ60" s="64" t="str">
        <f t="shared" si="101"/>
        <v/>
      </c>
      <c r="AK60" s="64" t="str">
        <f t="shared" si="102"/>
        <v/>
      </c>
      <c r="AL60" s="64" t="str">
        <f t="shared" si="103"/>
        <v/>
      </c>
      <c r="AM60" s="64" t="str">
        <f t="shared" si="104"/>
        <v/>
      </c>
      <c r="AN60" s="64" t="str">
        <f t="shared" si="105"/>
        <v/>
      </c>
    </row>
    <row r="61" spans="1:40" ht="24.5" outlineLevel="1" thickTop="1" thickBot="1" x14ac:dyDescent="0.55000000000000004">
      <c r="B61" t="s">
        <v>999</v>
      </c>
      <c r="C61" s="85" t="s">
        <v>1334</v>
      </c>
      <c r="D61" s="86" t="s">
        <v>1032</v>
      </c>
      <c r="E61" s="86"/>
      <c r="F61" s="86"/>
      <c r="G61" s="86"/>
      <c r="H61" s="87"/>
      <c r="I61" s="87"/>
      <c r="J61" s="87"/>
      <c r="K61" s="87"/>
      <c r="L61" s="88" t="str">
        <f>IF(C61="","",_xlfn.CONCAT("            { line: ","""",C61,", ",M61:AN61,""", sC: ","""",B61,"""},"))</f>
        <v xml:space="preserve">            { line: "MADRE, LLENA DE DIOS., (Fa,,20)", sC: "as"},</v>
      </c>
      <c r="M61" s="56" t="str">
        <f t="shared" si="79"/>
        <v>(</v>
      </c>
      <c r="N61" s="57" t="str">
        <f t="shared" si="80"/>
        <v>Fa</v>
      </c>
      <c r="O61" s="58" t="str">
        <f t="shared" si="81"/>
        <v>,</v>
      </c>
      <c r="P61" s="59" t="str">
        <f t="shared" si="82"/>
        <v/>
      </c>
      <c r="Q61" s="60" t="str">
        <f t="shared" si="83"/>
        <v>,</v>
      </c>
      <c r="R61" s="61">
        <f t="shared" si="6"/>
        <v>20</v>
      </c>
      <c r="S61" s="56" t="str">
        <f t="shared" si="84"/>
        <v>)</v>
      </c>
      <c r="T61" s="62" t="str">
        <f t="shared" si="85"/>
        <v/>
      </c>
      <c r="U61" s="63" t="str">
        <f t="shared" si="86"/>
        <v/>
      </c>
      <c r="V61" s="64" t="str">
        <f t="shared" si="87"/>
        <v/>
      </c>
      <c r="W61" s="65" t="str">
        <f t="shared" si="88"/>
        <v/>
      </c>
      <c r="X61" s="64" t="str">
        <f t="shared" si="89"/>
        <v/>
      </c>
      <c r="Y61" s="64" t="str">
        <f t="shared" si="90"/>
        <v/>
      </c>
      <c r="Z61" s="56" t="str">
        <f t="shared" si="91"/>
        <v/>
      </c>
      <c r="AA61" s="66" t="str">
        <f t="shared" si="92"/>
        <v/>
      </c>
      <c r="AB61" s="57" t="str">
        <f t="shared" si="93"/>
        <v/>
      </c>
      <c r="AC61" s="67" t="str">
        <f t="shared" si="94"/>
        <v/>
      </c>
      <c r="AD61" s="59" t="str">
        <f t="shared" si="95"/>
        <v/>
      </c>
      <c r="AE61" s="68" t="str">
        <f t="shared" si="96"/>
        <v/>
      </c>
      <c r="AF61" s="61" t="str">
        <f t="shared" si="97"/>
        <v/>
      </c>
      <c r="AG61" s="61" t="str">
        <f t="shared" si="98"/>
        <v/>
      </c>
      <c r="AH61" s="69" t="str">
        <f t="shared" si="99"/>
        <v/>
      </c>
      <c r="AI61" s="70" t="str">
        <f t="shared" si="100"/>
        <v/>
      </c>
      <c r="AJ61" s="64" t="str">
        <f t="shared" si="101"/>
        <v/>
      </c>
      <c r="AK61" s="64" t="str">
        <f t="shared" si="102"/>
        <v/>
      </c>
      <c r="AL61" s="64" t="str">
        <f t="shared" si="103"/>
        <v/>
      </c>
      <c r="AM61" s="64" t="str">
        <f t="shared" si="104"/>
        <v/>
      </c>
      <c r="AN61" s="64" t="str">
        <f t="shared" si="105"/>
        <v/>
      </c>
    </row>
    <row r="62" spans="1:40" ht="24.5" outlineLevel="1" thickTop="1" thickBot="1" x14ac:dyDescent="0.55000000000000004">
      <c r="B62" t="s">
        <v>999</v>
      </c>
      <c r="C62" s="85" t="s">
        <v>1335</v>
      </c>
      <c r="D62" s="89" t="s">
        <v>1013</v>
      </c>
      <c r="E62" s="89"/>
      <c r="F62" s="89"/>
      <c r="G62" s="89"/>
      <c r="H62" s="90"/>
      <c r="I62" s="90"/>
      <c r="J62" s="90"/>
      <c r="K62" s="90"/>
      <c r="L62" s="88" t="str">
        <f>IF(C62="","",_xlfn.CONCAT("            { line: ","""",C62,", ",M62:AN62,""", sC: ","""",B62,"""},"))</f>
        <v xml:space="preserve">            { line: "RUEGA POR NOSOTROS, (La,,20)", sC: "as"},</v>
      </c>
      <c r="M62" s="56" t="str">
        <f t="shared" si="79"/>
        <v>(</v>
      </c>
      <c r="N62" s="57" t="str">
        <f t="shared" si="80"/>
        <v>La</v>
      </c>
      <c r="O62" s="58" t="str">
        <f t="shared" si="81"/>
        <v>,</v>
      </c>
      <c r="P62" s="59" t="str">
        <f t="shared" si="82"/>
        <v/>
      </c>
      <c r="Q62" s="60" t="str">
        <f t="shared" si="83"/>
        <v>,</v>
      </c>
      <c r="R62" s="61">
        <f t="shared" si="6"/>
        <v>20</v>
      </c>
      <c r="S62" s="56" t="str">
        <f t="shared" si="84"/>
        <v>)</v>
      </c>
      <c r="T62" s="62" t="str">
        <f t="shared" si="85"/>
        <v/>
      </c>
      <c r="U62" s="63" t="str">
        <f t="shared" si="86"/>
        <v/>
      </c>
      <c r="V62" s="64" t="str">
        <f t="shared" si="87"/>
        <v/>
      </c>
      <c r="W62" s="65" t="str">
        <f t="shared" si="88"/>
        <v/>
      </c>
      <c r="X62" s="64" t="str">
        <f t="shared" si="89"/>
        <v/>
      </c>
      <c r="Y62" s="64" t="str">
        <f t="shared" si="90"/>
        <v/>
      </c>
      <c r="Z62" s="56" t="str">
        <f t="shared" si="91"/>
        <v/>
      </c>
      <c r="AA62" s="66" t="str">
        <f t="shared" si="92"/>
        <v/>
      </c>
      <c r="AB62" s="57" t="str">
        <f t="shared" si="93"/>
        <v/>
      </c>
      <c r="AC62" s="67" t="str">
        <f t="shared" si="94"/>
        <v/>
      </c>
      <c r="AD62" s="59" t="str">
        <f t="shared" si="95"/>
        <v/>
      </c>
      <c r="AE62" s="68" t="str">
        <f t="shared" si="96"/>
        <v/>
      </c>
      <c r="AF62" s="61" t="str">
        <f t="shared" si="97"/>
        <v/>
      </c>
      <c r="AG62" s="61" t="str">
        <f t="shared" si="98"/>
        <v/>
      </c>
      <c r="AH62" s="69" t="str">
        <f t="shared" si="99"/>
        <v/>
      </c>
      <c r="AI62" s="70" t="str">
        <f t="shared" si="100"/>
        <v/>
      </c>
      <c r="AJ62" s="64" t="str">
        <f t="shared" si="101"/>
        <v/>
      </c>
      <c r="AK62" s="64" t="str">
        <f t="shared" si="102"/>
        <v/>
      </c>
      <c r="AL62" s="64" t="str">
        <f t="shared" si="103"/>
        <v/>
      </c>
      <c r="AM62" s="64" t="str">
        <f t="shared" si="104"/>
        <v/>
      </c>
      <c r="AN62" s="64" t="str">
        <f t="shared" si="105"/>
        <v/>
      </c>
    </row>
    <row r="63" spans="1:40" ht="24.5" outlineLevel="1" thickTop="1" thickBot="1" x14ac:dyDescent="0.55000000000000004">
      <c r="B63" t="s">
        <v>999</v>
      </c>
      <c r="C63" s="93" t="s">
        <v>1336</v>
      </c>
      <c r="D63" s="83" t="s">
        <v>1337</v>
      </c>
      <c r="E63" s="83"/>
      <c r="F63" s="83" t="s">
        <v>1013</v>
      </c>
      <c r="G63" s="83"/>
      <c r="H63" s="83"/>
      <c r="I63" s="83"/>
      <c r="J63" s="83"/>
      <c r="K63" s="83"/>
      <c r="L63" s="94" t="str">
        <f>IF(C63="","",_xlfn.CONCAT("            { line: ","""",C63,", ",M63:AN63,""", sC: ","""",B63,"""},  ]},"))</f>
        <v xml:space="preserve">            { line: "QUE SOMOS PECADORES., (Si♭,,17)(La,,250)", sC: "as"},  ]},</v>
      </c>
      <c r="M63" s="56" t="str">
        <f t="shared" si="79"/>
        <v>(</v>
      </c>
      <c r="N63" s="57" t="str">
        <f t="shared" si="80"/>
        <v>Si♭</v>
      </c>
      <c r="O63" s="58" t="str">
        <f t="shared" si="81"/>
        <v>,</v>
      </c>
      <c r="P63" s="59" t="str">
        <f t="shared" si="82"/>
        <v/>
      </c>
      <c r="Q63" s="60" t="str">
        <f t="shared" si="83"/>
        <v>,</v>
      </c>
      <c r="R63" s="61">
        <f t="shared" si="6"/>
        <v>17</v>
      </c>
      <c r="S63" s="56" t="str">
        <f t="shared" si="84"/>
        <v>)</v>
      </c>
      <c r="T63" s="62" t="str">
        <f t="shared" si="85"/>
        <v>(</v>
      </c>
      <c r="U63" s="63" t="str">
        <f t="shared" si="86"/>
        <v>La</v>
      </c>
      <c r="V63" s="64" t="str">
        <f t="shared" si="87"/>
        <v>,</v>
      </c>
      <c r="W63" s="65" t="str">
        <f t="shared" si="88"/>
        <v/>
      </c>
      <c r="X63" s="64" t="str">
        <f t="shared" si="89"/>
        <v>,</v>
      </c>
      <c r="Y63" s="64">
        <f t="shared" si="90"/>
        <v>250</v>
      </c>
      <c r="Z63" s="56" t="str">
        <f t="shared" si="91"/>
        <v>)</v>
      </c>
      <c r="AA63" s="66" t="str">
        <f t="shared" si="92"/>
        <v/>
      </c>
      <c r="AB63" s="57" t="str">
        <f t="shared" si="93"/>
        <v/>
      </c>
      <c r="AC63" s="67" t="str">
        <f t="shared" si="94"/>
        <v/>
      </c>
      <c r="AD63" s="59" t="str">
        <f t="shared" si="95"/>
        <v/>
      </c>
      <c r="AE63" s="68" t="str">
        <f t="shared" si="96"/>
        <v/>
      </c>
      <c r="AF63" s="61" t="str">
        <f t="shared" si="97"/>
        <v/>
      </c>
      <c r="AG63" s="61" t="str">
        <f t="shared" si="98"/>
        <v/>
      </c>
      <c r="AH63" s="69" t="str">
        <f t="shared" si="99"/>
        <v/>
      </c>
      <c r="AI63" s="70" t="str">
        <f t="shared" si="100"/>
        <v/>
      </c>
      <c r="AJ63" s="64" t="str">
        <f t="shared" si="101"/>
        <v/>
      </c>
      <c r="AK63" s="64" t="str">
        <f t="shared" si="102"/>
        <v/>
      </c>
      <c r="AL63" s="64" t="str">
        <f t="shared" si="103"/>
        <v/>
      </c>
      <c r="AM63" s="64" t="str">
        <f t="shared" si="104"/>
        <v/>
      </c>
      <c r="AN63" s="64" t="str">
        <f t="shared" si="105"/>
        <v/>
      </c>
    </row>
    <row r="64" spans="1:40" ht="26.5" outlineLevel="1" thickTop="1" thickBot="1" x14ac:dyDescent="0.55000000000000004">
      <c r="A64" s="73"/>
      <c r="B64" s="73"/>
      <c r="C64" s="73"/>
      <c r="D64" s="74"/>
      <c r="E64" s="74"/>
      <c r="F64" s="74"/>
      <c r="G64" s="74"/>
      <c r="H64" s="74"/>
      <c r="I64" s="74"/>
      <c r="J64" s="74"/>
      <c r="K64" s="74"/>
      <c r="L64" s="75" t="s">
        <v>993</v>
      </c>
      <c r="M64" s="56"/>
      <c r="N64" s="57"/>
      <c r="O64" s="58"/>
      <c r="P64" s="59"/>
      <c r="Q64" s="60"/>
      <c r="R64" s="61" t="str">
        <f t="shared" si="6"/>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 customHeight="1" thickTop="1" x14ac:dyDescent="0.6">
      <c r="A65" s="95"/>
      <c r="B65" s="95"/>
      <c r="C65" s="95"/>
      <c r="D65" s="95"/>
      <c r="E65" s="95"/>
      <c r="F65" s="95"/>
      <c r="G65" s="95"/>
      <c r="H65" s="95"/>
      <c r="I65" s="95"/>
      <c r="J65" s="95"/>
      <c r="K65" s="95"/>
      <c r="L65" s="99" t="str">
        <f ca="1">_xlfn.CONCAT("]}, // ULTIMA LINEA DEL CANTO: ",L1)</f>
        <v>]}, // ULTIMA LINEA DEL CANTO: SOLA A SOLO</v>
      </c>
      <c r="M65" s="95"/>
    </row>
    <row r="66" spans="1:40" ht="20.5" x14ac:dyDescent="0.35">
      <c r="L66" s="100" t="s">
        <v>1008</v>
      </c>
      <c r="M66" s="101"/>
    </row>
    <row r="67" spans="1:40" ht="15" hidden="1" outlineLevel="1" thickBot="1" x14ac:dyDescent="0.4">
      <c r="M67" s="101"/>
    </row>
    <row r="68" spans="1:40" ht="26.5" hidden="1" outlineLevel="1" thickTop="1" thickBot="1" x14ac:dyDescent="0.55000000000000004">
      <c r="A68" s="73"/>
      <c r="B68" s="73"/>
      <c r="C68" s="73"/>
      <c r="D68" s="74"/>
      <c r="E68" s="74"/>
      <c r="F68" s="74"/>
      <c r="G68" s="74"/>
      <c r="H68" s="74"/>
      <c r="I68" s="74"/>
      <c r="J68" s="74"/>
      <c r="K68" s="74"/>
      <c r="L68" s="75" t="s">
        <v>993</v>
      </c>
      <c r="M68" s="56"/>
      <c r="N68" s="57"/>
      <c r="O68" s="58"/>
      <c r="P68" s="59"/>
      <c r="Q68" s="60"/>
      <c r="R68" s="61" t="str">
        <f t="shared" ref="R68:R77" si="106">IF(N68="Do",10,IF(N68="Re",22,IF(N68="Mi",20,IF(N68="Fa",20,IF(N68="Sol",14,IF(N68="La",20,IF(N68="Si",20,IF(N68="Do#",14,IF(N68="Fa#",15,IF(N68="Sol#",20,IF(N68="Si♭",17,"")))))))))))</f>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4.5" hidden="1" outlineLevel="1" thickTop="1" thickBot="1" x14ac:dyDescent="0.55000000000000004">
      <c r="C69" s="79" t="s">
        <v>995</v>
      </c>
      <c r="D69" s="80"/>
      <c r="E69" s="80"/>
      <c r="F69" s="80"/>
      <c r="G69" s="80"/>
      <c r="H69" s="80"/>
      <c r="I69" s="80"/>
      <c r="J69" s="80"/>
      <c r="K69" s="80"/>
      <c r="L69" s="81" t="s">
        <v>996</v>
      </c>
      <c r="M69" s="56" t="str">
        <f t="shared" ref="M69:M76" si="107">IF(N69="","","(")</f>
        <v/>
      </c>
      <c r="N69" s="57" t="str">
        <f t="shared" ref="N69:N76" si="108">IF(D69="","",D69)</f>
        <v/>
      </c>
      <c r="O69" s="58" t="str">
        <f t="shared" ref="O69:O76" si="109">IF(N69="","",",")</f>
        <v/>
      </c>
      <c r="P69" s="59" t="str">
        <f t="shared" ref="P69:P76" si="110">IF(E69="","",E69)</f>
        <v/>
      </c>
      <c r="Q69" s="60" t="str">
        <f t="shared" ref="Q69:Q76" si="111">IF(N69="","",",")</f>
        <v/>
      </c>
      <c r="R69" s="61" t="str">
        <f t="shared" si="106"/>
        <v/>
      </c>
      <c r="S69" s="56" t="str">
        <f t="shared" ref="S69:S76" si="112">IF(N69="","",")")</f>
        <v/>
      </c>
      <c r="T69" s="62" t="str">
        <f t="shared" ref="T69:T76" si="113">IF(U69="","","(")</f>
        <v/>
      </c>
      <c r="U69" s="63" t="str">
        <f t="shared" ref="U69:U76" si="114">IF(F69="","",F69)</f>
        <v/>
      </c>
      <c r="V69" s="64" t="str">
        <f t="shared" ref="V69:V76" si="115">IF(U69="","",",")</f>
        <v/>
      </c>
      <c r="W69" s="65" t="str">
        <f t="shared" ref="W69:W76" si="116">IF(G69="","",G69)</f>
        <v/>
      </c>
      <c r="X69" s="64" t="str">
        <f t="shared" ref="X69:X76" si="117">IF(U69="","",",")</f>
        <v/>
      </c>
      <c r="Y69" s="64" t="str">
        <f t="shared" ref="Y69:Y76" si="118">IF(U69="","",250)</f>
        <v/>
      </c>
      <c r="Z69" s="56" t="str">
        <f t="shared" ref="Z69:Z76" si="119">IF(U69="","",")")</f>
        <v/>
      </c>
      <c r="AA69" s="66" t="str">
        <f t="shared" ref="AA69:AA76" si="120">IF(AB69="","","(")</f>
        <v/>
      </c>
      <c r="AB69" s="57" t="str">
        <f t="shared" ref="AB69:AB76" si="121">IF(H69="","",H69)</f>
        <v/>
      </c>
      <c r="AC69" s="67" t="str">
        <f t="shared" ref="AC69:AC76" si="122">IF(AB69="","",",")</f>
        <v/>
      </c>
      <c r="AD69" s="59" t="str">
        <f t="shared" ref="AD69:AD76" si="123">IF(I69="","",I69)</f>
        <v/>
      </c>
      <c r="AE69" s="68" t="str">
        <f t="shared" ref="AE69:AE76" si="124">IF(AB69="","",",")</f>
        <v/>
      </c>
      <c r="AF69" s="61" t="str">
        <f t="shared" ref="AF69:AF76" si="125">IF(AB69="","",350)</f>
        <v/>
      </c>
      <c r="AG69" s="61" t="str">
        <f t="shared" ref="AG69:AG76" si="126">IF(AB69="","",")")</f>
        <v/>
      </c>
      <c r="AH69" s="69" t="str">
        <f t="shared" ref="AH69:AH76" si="127">IF(AI69="","","(")</f>
        <v/>
      </c>
      <c r="AI69" s="70" t="str">
        <f t="shared" ref="AI69:AI76" si="128">IF(J69="","",J69)</f>
        <v/>
      </c>
      <c r="AJ69" s="64" t="str">
        <f t="shared" ref="AJ69:AJ76" si="129">IF(AI69="","",",")</f>
        <v/>
      </c>
      <c r="AK69" s="64" t="str">
        <f t="shared" ref="AK69:AK76" si="130">IF(K69="","",K69)</f>
        <v/>
      </c>
      <c r="AL69" s="64" t="str">
        <f t="shared" ref="AL69:AL76" si="131">IF(AI69="","",",")</f>
        <v/>
      </c>
      <c r="AM69" s="64" t="str">
        <f t="shared" ref="AM69:AM76" si="132">IF(AI69="","",450)</f>
        <v/>
      </c>
      <c r="AN69" s="64" t="str">
        <f t="shared" ref="AN69:AN76" si="133">IF(AI69="","",")")</f>
        <v/>
      </c>
    </row>
    <row r="70" spans="1:40" ht="24.5" hidden="1" outlineLevel="1" thickTop="1" thickBot="1" x14ac:dyDescent="0.55000000000000004">
      <c r="B70" t="s">
        <v>997</v>
      </c>
      <c r="C70" s="82" t="s">
        <v>998</v>
      </c>
      <c r="D70" s="83"/>
      <c r="E70" s="83"/>
      <c r="F70" s="83"/>
      <c r="G70" s="83"/>
      <c r="H70" s="83"/>
      <c r="I70" s="83"/>
      <c r="J70" s="83"/>
      <c r="K70" s="83"/>
      <c r="L70" s="84" t="str">
        <f>IF(C70="","",_xlfn.CONCAT("       triggerLine: ","""",C70,", ",M70:AN70,""", sC: ","""",B70,""", lines: ["))</f>
        <v xml:space="preserve">       triggerLine: "ASAMBLEA UNO, ", sC: "ta as", lines: [</v>
      </c>
      <c r="M70" s="56" t="str">
        <f t="shared" si="107"/>
        <v/>
      </c>
      <c r="N70" s="57" t="str">
        <f t="shared" si="108"/>
        <v/>
      </c>
      <c r="O70" s="58" t="str">
        <f t="shared" si="109"/>
        <v/>
      </c>
      <c r="P70" s="59" t="str">
        <f t="shared" si="110"/>
        <v/>
      </c>
      <c r="Q70" s="60" t="str">
        <f t="shared" si="111"/>
        <v/>
      </c>
      <c r="R70" s="61" t="str">
        <f t="shared" si="106"/>
        <v/>
      </c>
      <c r="S70" s="56" t="str">
        <f t="shared" si="112"/>
        <v/>
      </c>
      <c r="T70" s="62" t="str">
        <f t="shared" si="113"/>
        <v/>
      </c>
      <c r="U70" s="63" t="str">
        <f t="shared" si="114"/>
        <v/>
      </c>
      <c r="V70" s="64" t="str">
        <f t="shared" si="115"/>
        <v/>
      </c>
      <c r="W70" s="65" t="str">
        <f t="shared" si="116"/>
        <v/>
      </c>
      <c r="X70" s="64" t="str">
        <f t="shared" si="117"/>
        <v/>
      </c>
      <c r="Y70" s="64" t="str">
        <f t="shared" si="118"/>
        <v/>
      </c>
      <c r="Z70" s="56" t="str">
        <f t="shared" si="119"/>
        <v/>
      </c>
      <c r="AA70" s="66" t="str">
        <f t="shared" si="120"/>
        <v/>
      </c>
      <c r="AB70" s="57" t="str">
        <f t="shared" si="121"/>
        <v/>
      </c>
      <c r="AC70" s="67" t="str">
        <f t="shared" si="122"/>
        <v/>
      </c>
      <c r="AD70" s="59" t="str">
        <f t="shared" si="123"/>
        <v/>
      </c>
      <c r="AE70" s="68" t="str">
        <f t="shared" si="124"/>
        <v/>
      </c>
      <c r="AF70" s="61" t="str">
        <f t="shared" si="125"/>
        <v/>
      </c>
      <c r="AG70" s="61" t="str">
        <f t="shared" si="126"/>
        <v/>
      </c>
      <c r="AH70" s="69" t="str">
        <f t="shared" si="127"/>
        <v/>
      </c>
      <c r="AI70" s="70" t="str">
        <f t="shared" si="128"/>
        <v/>
      </c>
      <c r="AJ70" s="64" t="str">
        <f t="shared" si="129"/>
        <v/>
      </c>
      <c r="AK70" s="64" t="str">
        <f t="shared" si="130"/>
        <v/>
      </c>
      <c r="AL70" s="64" t="str">
        <f t="shared" si="131"/>
        <v/>
      </c>
      <c r="AM70" s="64" t="str">
        <f t="shared" si="132"/>
        <v/>
      </c>
      <c r="AN70" s="64" t="str">
        <f t="shared" si="133"/>
        <v/>
      </c>
    </row>
    <row r="71" spans="1:40" ht="24.5" hidden="1" outlineLevel="1" thickTop="1" thickBot="1" x14ac:dyDescent="0.55000000000000004">
      <c r="B71" t="s">
        <v>999</v>
      </c>
      <c r="C71" s="85" t="s">
        <v>1000</v>
      </c>
      <c r="D71" s="86"/>
      <c r="E71" s="86"/>
      <c r="F71" s="86"/>
      <c r="G71" s="86"/>
      <c r="H71" s="87"/>
      <c r="I71" s="87"/>
      <c r="J71" s="87"/>
      <c r="K71" s="87"/>
      <c r="L71" s="88" t="str">
        <f>IF(C71="","",_xlfn.CONCAT("            { line: ","""",C71,", ",M71:AN71,""", sC: ","""",B71,"""},"))</f>
        <v xml:space="preserve">            { line: "ASAMBLEA DOS, ", sC: "as"},</v>
      </c>
      <c r="M71" s="56" t="str">
        <f t="shared" si="107"/>
        <v/>
      </c>
      <c r="N71" s="57" t="str">
        <f t="shared" si="108"/>
        <v/>
      </c>
      <c r="O71" s="58" t="str">
        <f t="shared" si="109"/>
        <v/>
      </c>
      <c r="P71" s="59" t="str">
        <f t="shared" si="110"/>
        <v/>
      </c>
      <c r="Q71" s="60" t="str">
        <f t="shared" si="111"/>
        <v/>
      </c>
      <c r="R71" s="61" t="str">
        <f t="shared" si="106"/>
        <v/>
      </c>
      <c r="S71" s="56" t="str">
        <f t="shared" si="112"/>
        <v/>
      </c>
      <c r="T71" s="62" t="str">
        <f t="shared" si="113"/>
        <v/>
      </c>
      <c r="U71" s="63" t="str">
        <f t="shared" si="114"/>
        <v/>
      </c>
      <c r="V71" s="64" t="str">
        <f t="shared" si="115"/>
        <v/>
      </c>
      <c r="W71" s="65" t="str">
        <f t="shared" si="116"/>
        <v/>
      </c>
      <c r="X71" s="64" t="str">
        <f t="shared" si="117"/>
        <v/>
      </c>
      <c r="Y71" s="64" t="str">
        <f t="shared" si="118"/>
        <v/>
      </c>
      <c r="Z71" s="56" t="str">
        <f t="shared" si="119"/>
        <v/>
      </c>
      <c r="AA71" s="66" t="str">
        <f t="shared" si="120"/>
        <v/>
      </c>
      <c r="AB71" s="57" t="str">
        <f t="shared" si="121"/>
        <v/>
      </c>
      <c r="AC71" s="67" t="str">
        <f t="shared" si="122"/>
        <v/>
      </c>
      <c r="AD71" s="59" t="str">
        <f t="shared" si="123"/>
        <v/>
      </c>
      <c r="AE71" s="68" t="str">
        <f t="shared" si="124"/>
        <v/>
      </c>
      <c r="AF71" s="61" t="str">
        <f t="shared" si="125"/>
        <v/>
      </c>
      <c r="AG71" s="61" t="str">
        <f t="shared" si="126"/>
        <v/>
      </c>
      <c r="AH71" s="69" t="str">
        <f t="shared" si="127"/>
        <v/>
      </c>
      <c r="AI71" s="70" t="str">
        <f t="shared" si="128"/>
        <v/>
      </c>
      <c r="AJ71" s="64" t="str">
        <f t="shared" si="129"/>
        <v/>
      </c>
      <c r="AK71" s="64" t="str">
        <f t="shared" si="130"/>
        <v/>
      </c>
      <c r="AL71" s="64" t="str">
        <f t="shared" si="131"/>
        <v/>
      </c>
      <c r="AM71" s="64" t="str">
        <f t="shared" si="132"/>
        <v/>
      </c>
      <c r="AN71" s="64" t="str">
        <f t="shared" si="133"/>
        <v/>
      </c>
    </row>
    <row r="72" spans="1:40" ht="24.5" hidden="1" outlineLevel="1" thickTop="1" thickBot="1" x14ac:dyDescent="0.55000000000000004">
      <c r="B72" t="s">
        <v>999</v>
      </c>
      <c r="C72" s="85" t="s">
        <v>1001</v>
      </c>
      <c r="D72" s="89"/>
      <c r="E72" s="89"/>
      <c r="F72" s="89"/>
      <c r="G72" s="89"/>
      <c r="H72" s="90"/>
      <c r="I72" s="90"/>
      <c r="J72" s="90"/>
      <c r="K72" s="90"/>
      <c r="L72" s="88" t="str">
        <f>IF(C72="","",_xlfn.CONCAT("            { line: ","""",C72,", ",M72:AN72,""", sC: ","""",B72,"""},"))</f>
        <v xml:space="preserve">            { line: "ASAMBLEA TRES, ", sC: "as"},</v>
      </c>
      <c r="M72" s="56" t="str">
        <f t="shared" si="107"/>
        <v/>
      </c>
      <c r="N72" s="57" t="str">
        <f t="shared" si="108"/>
        <v/>
      </c>
      <c r="O72" s="58" t="str">
        <f t="shared" si="109"/>
        <v/>
      </c>
      <c r="P72" s="59" t="str">
        <f t="shared" si="110"/>
        <v/>
      </c>
      <c r="Q72" s="60" t="str">
        <f t="shared" si="111"/>
        <v/>
      </c>
      <c r="R72" s="61" t="str">
        <f t="shared" si="106"/>
        <v/>
      </c>
      <c r="S72" s="56" t="str">
        <f t="shared" si="112"/>
        <v/>
      </c>
      <c r="T72" s="62" t="str">
        <f t="shared" si="113"/>
        <v/>
      </c>
      <c r="U72" s="63" t="str">
        <f t="shared" si="114"/>
        <v/>
      </c>
      <c r="V72" s="64" t="str">
        <f t="shared" si="115"/>
        <v/>
      </c>
      <c r="W72" s="65" t="str">
        <f t="shared" si="116"/>
        <v/>
      </c>
      <c r="X72" s="64" t="str">
        <f t="shared" si="117"/>
        <v/>
      </c>
      <c r="Y72" s="64" t="str">
        <f t="shared" si="118"/>
        <v/>
      </c>
      <c r="Z72" s="56" t="str">
        <f t="shared" si="119"/>
        <v/>
      </c>
      <c r="AA72" s="66" t="str">
        <f t="shared" si="120"/>
        <v/>
      </c>
      <c r="AB72" s="57" t="str">
        <f t="shared" si="121"/>
        <v/>
      </c>
      <c r="AC72" s="67" t="str">
        <f t="shared" si="122"/>
        <v/>
      </c>
      <c r="AD72" s="59" t="str">
        <f t="shared" si="123"/>
        <v/>
      </c>
      <c r="AE72" s="68" t="str">
        <f t="shared" si="124"/>
        <v/>
      </c>
      <c r="AF72" s="61" t="str">
        <f t="shared" si="125"/>
        <v/>
      </c>
      <c r="AG72" s="61" t="str">
        <f t="shared" si="126"/>
        <v/>
      </c>
      <c r="AH72" s="69" t="str">
        <f t="shared" si="127"/>
        <v/>
      </c>
      <c r="AI72" s="70" t="str">
        <f t="shared" si="128"/>
        <v/>
      </c>
      <c r="AJ72" s="64" t="str">
        <f t="shared" si="129"/>
        <v/>
      </c>
      <c r="AK72" s="64" t="str">
        <f t="shared" si="130"/>
        <v/>
      </c>
      <c r="AL72" s="64" t="str">
        <f t="shared" si="131"/>
        <v/>
      </c>
      <c r="AM72" s="64" t="str">
        <f t="shared" si="132"/>
        <v/>
      </c>
      <c r="AN72" s="64" t="str">
        <f t="shared" si="133"/>
        <v/>
      </c>
    </row>
    <row r="73" spans="1:40" ht="24.5" hidden="1" outlineLevel="1" thickTop="1" thickBot="1" x14ac:dyDescent="0.55000000000000004">
      <c r="B73" t="s">
        <v>999</v>
      </c>
      <c r="C73" s="85" t="s">
        <v>1002</v>
      </c>
      <c r="D73" s="86"/>
      <c r="E73" s="86"/>
      <c r="F73" s="86"/>
      <c r="G73" s="86"/>
      <c r="H73" s="87"/>
      <c r="I73" s="87"/>
      <c r="J73" s="87"/>
      <c r="K73" s="87"/>
      <c r="L73" s="88" t="str">
        <f>IF(C73="","",_xlfn.CONCAT("            { line: ","""",C73,", ",M73:AN73,""", sC: ","""",B73,"""},"))</f>
        <v xml:space="preserve">            { line: "ASAMBLEA CUATRO, ", sC: "as"},</v>
      </c>
      <c r="M73" s="56" t="str">
        <f t="shared" si="107"/>
        <v/>
      </c>
      <c r="N73" s="57" t="str">
        <f t="shared" si="108"/>
        <v/>
      </c>
      <c r="O73" s="58" t="str">
        <f t="shared" si="109"/>
        <v/>
      </c>
      <c r="P73" s="59" t="str">
        <f t="shared" si="110"/>
        <v/>
      </c>
      <c r="Q73" s="60" t="str">
        <f t="shared" si="111"/>
        <v/>
      </c>
      <c r="R73" s="61" t="str">
        <f t="shared" si="106"/>
        <v/>
      </c>
      <c r="S73" s="56" t="str">
        <f t="shared" si="112"/>
        <v/>
      </c>
      <c r="T73" s="62" t="str">
        <f t="shared" si="113"/>
        <v/>
      </c>
      <c r="U73" s="63" t="str">
        <f t="shared" si="114"/>
        <v/>
      </c>
      <c r="V73" s="64" t="str">
        <f t="shared" si="115"/>
        <v/>
      </c>
      <c r="W73" s="65" t="str">
        <f t="shared" si="116"/>
        <v/>
      </c>
      <c r="X73" s="64" t="str">
        <f t="shared" si="117"/>
        <v/>
      </c>
      <c r="Y73" s="64" t="str">
        <f t="shared" si="118"/>
        <v/>
      </c>
      <c r="Z73" s="56" t="str">
        <f t="shared" si="119"/>
        <v/>
      </c>
      <c r="AA73" s="66" t="str">
        <f t="shared" si="120"/>
        <v/>
      </c>
      <c r="AB73" s="57" t="str">
        <f t="shared" si="121"/>
        <v/>
      </c>
      <c r="AC73" s="67" t="str">
        <f t="shared" si="122"/>
        <v/>
      </c>
      <c r="AD73" s="59" t="str">
        <f t="shared" si="123"/>
        <v/>
      </c>
      <c r="AE73" s="68" t="str">
        <f t="shared" si="124"/>
        <v/>
      </c>
      <c r="AF73" s="61" t="str">
        <f t="shared" si="125"/>
        <v/>
      </c>
      <c r="AG73" s="61" t="str">
        <f t="shared" si="126"/>
        <v/>
      </c>
      <c r="AH73" s="69" t="str">
        <f t="shared" si="127"/>
        <v/>
      </c>
      <c r="AI73" s="70" t="str">
        <f t="shared" si="128"/>
        <v/>
      </c>
      <c r="AJ73" s="64" t="str">
        <f t="shared" si="129"/>
        <v/>
      </c>
      <c r="AK73" s="64" t="str">
        <f t="shared" si="130"/>
        <v/>
      </c>
      <c r="AL73" s="64" t="str">
        <f t="shared" si="131"/>
        <v/>
      </c>
      <c r="AM73" s="64" t="str">
        <f t="shared" si="132"/>
        <v/>
      </c>
      <c r="AN73" s="64" t="str">
        <f t="shared" si="133"/>
        <v/>
      </c>
    </row>
    <row r="74" spans="1:40" ht="24.5" hidden="1" outlineLevel="1" thickTop="1" thickBot="1" x14ac:dyDescent="0.55000000000000004">
      <c r="B74" t="s">
        <v>999</v>
      </c>
      <c r="C74" s="85" t="s">
        <v>1003</v>
      </c>
      <c r="D74" s="89"/>
      <c r="E74" s="89"/>
      <c r="F74" s="89"/>
      <c r="G74" s="89"/>
      <c r="H74" s="90"/>
      <c r="I74" s="90"/>
      <c r="J74" s="90"/>
      <c r="K74" s="90"/>
      <c r="L74" s="88" t="str">
        <f>IF(C74="","",_xlfn.CONCAT("            { line: ","""",C74,", ",M74:AN74,""", sC: ","""",B74,"""},"))</f>
        <v xml:space="preserve">            { line: "ASAMBLEA CISCO, ", sC: "as"},</v>
      </c>
      <c r="M74" s="56" t="str">
        <f t="shared" si="107"/>
        <v/>
      </c>
      <c r="N74" s="57" t="str">
        <f t="shared" si="108"/>
        <v/>
      </c>
      <c r="O74" s="58" t="str">
        <f t="shared" si="109"/>
        <v/>
      </c>
      <c r="P74" s="59" t="str">
        <f t="shared" si="110"/>
        <v/>
      </c>
      <c r="Q74" s="60" t="str">
        <f t="shared" si="111"/>
        <v/>
      </c>
      <c r="R74" s="61" t="str">
        <f t="shared" si="106"/>
        <v/>
      </c>
      <c r="S74" s="56" t="str">
        <f t="shared" si="112"/>
        <v/>
      </c>
      <c r="T74" s="62" t="str">
        <f t="shared" si="113"/>
        <v/>
      </c>
      <c r="U74" s="63" t="str">
        <f t="shared" si="114"/>
        <v/>
      </c>
      <c r="V74" s="64" t="str">
        <f t="shared" si="115"/>
        <v/>
      </c>
      <c r="W74" s="65" t="str">
        <f t="shared" si="116"/>
        <v/>
      </c>
      <c r="X74" s="64" t="str">
        <f t="shared" si="117"/>
        <v/>
      </c>
      <c r="Y74" s="64" t="str">
        <f t="shared" si="118"/>
        <v/>
      </c>
      <c r="Z74" s="56" t="str">
        <f t="shared" si="119"/>
        <v/>
      </c>
      <c r="AA74" s="66" t="str">
        <f t="shared" si="120"/>
        <v/>
      </c>
      <c r="AB74" s="57" t="str">
        <f t="shared" si="121"/>
        <v/>
      </c>
      <c r="AC74" s="67" t="str">
        <f t="shared" si="122"/>
        <v/>
      </c>
      <c r="AD74" s="59" t="str">
        <f t="shared" si="123"/>
        <v/>
      </c>
      <c r="AE74" s="68" t="str">
        <f t="shared" si="124"/>
        <v/>
      </c>
      <c r="AF74" s="61" t="str">
        <f t="shared" si="125"/>
        <v/>
      </c>
      <c r="AG74" s="61" t="str">
        <f t="shared" si="126"/>
        <v/>
      </c>
      <c r="AH74" s="69" t="str">
        <f t="shared" si="127"/>
        <v/>
      </c>
      <c r="AI74" s="70" t="str">
        <f t="shared" si="128"/>
        <v/>
      </c>
      <c r="AJ74" s="64" t="str">
        <f t="shared" si="129"/>
        <v/>
      </c>
      <c r="AK74" s="64" t="str">
        <f t="shared" si="130"/>
        <v/>
      </c>
      <c r="AL74" s="64" t="str">
        <f t="shared" si="131"/>
        <v/>
      </c>
      <c r="AM74" s="64" t="str">
        <f t="shared" si="132"/>
        <v/>
      </c>
      <c r="AN74" s="64" t="str">
        <f t="shared" si="133"/>
        <v/>
      </c>
    </row>
    <row r="75" spans="1:40" ht="24.5" hidden="1" outlineLevel="1" thickTop="1" thickBot="1" x14ac:dyDescent="0.55000000000000004">
      <c r="B75" t="s">
        <v>999</v>
      </c>
      <c r="C75" s="85" t="s">
        <v>1004</v>
      </c>
      <c r="D75" s="91"/>
      <c r="E75" s="91"/>
      <c r="F75" s="91"/>
      <c r="G75" s="91"/>
      <c r="H75" s="92"/>
      <c r="I75" s="92"/>
      <c r="J75" s="92"/>
      <c r="K75" s="92"/>
      <c r="L75" s="88" t="str">
        <f>IF(C75="","",_xlfn.CONCAT("            { line: ","""",C75,", ",M75:AN75,""", sC: ","""",B75,"""},"))</f>
        <v xml:space="preserve">            { line: "ASAMBLEA SEIS, ", sC: "as"},</v>
      </c>
      <c r="M75" s="56" t="str">
        <f t="shared" si="107"/>
        <v/>
      </c>
      <c r="N75" s="57" t="str">
        <f t="shared" si="108"/>
        <v/>
      </c>
      <c r="O75" s="58" t="str">
        <f t="shared" si="109"/>
        <v/>
      </c>
      <c r="P75" s="59" t="str">
        <f t="shared" si="110"/>
        <v/>
      </c>
      <c r="Q75" s="60" t="str">
        <f t="shared" si="111"/>
        <v/>
      </c>
      <c r="R75" s="61" t="str">
        <f t="shared" si="106"/>
        <v/>
      </c>
      <c r="S75" s="56" t="str">
        <f t="shared" si="112"/>
        <v/>
      </c>
      <c r="T75" s="62" t="str">
        <f t="shared" si="113"/>
        <v/>
      </c>
      <c r="U75" s="63" t="str">
        <f t="shared" si="114"/>
        <v/>
      </c>
      <c r="V75" s="64" t="str">
        <f t="shared" si="115"/>
        <v/>
      </c>
      <c r="W75" s="65" t="str">
        <f t="shared" si="116"/>
        <v/>
      </c>
      <c r="X75" s="64" t="str">
        <f t="shared" si="117"/>
        <v/>
      </c>
      <c r="Y75" s="64" t="str">
        <f t="shared" si="118"/>
        <v/>
      </c>
      <c r="Z75" s="56" t="str">
        <f t="shared" si="119"/>
        <v/>
      </c>
      <c r="AA75" s="66" t="str">
        <f t="shared" si="120"/>
        <v/>
      </c>
      <c r="AB75" s="57" t="str">
        <f t="shared" si="121"/>
        <v/>
      </c>
      <c r="AC75" s="67" t="str">
        <f t="shared" si="122"/>
        <v/>
      </c>
      <c r="AD75" s="59" t="str">
        <f t="shared" si="123"/>
        <v/>
      </c>
      <c r="AE75" s="68" t="str">
        <f t="shared" si="124"/>
        <v/>
      </c>
      <c r="AF75" s="61" t="str">
        <f t="shared" si="125"/>
        <v/>
      </c>
      <c r="AG75" s="61" t="str">
        <f t="shared" si="126"/>
        <v/>
      </c>
      <c r="AH75" s="69" t="str">
        <f t="shared" si="127"/>
        <v/>
      </c>
      <c r="AI75" s="70" t="str">
        <f t="shared" si="128"/>
        <v/>
      </c>
      <c r="AJ75" s="64" t="str">
        <f t="shared" si="129"/>
        <v/>
      </c>
      <c r="AK75" s="64" t="str">
        <f t="shared" si="130"/>
        <v/>
      </c>
      <c r="AL75" s="64" t="str">
        <f t="shared" si="131"/>
        <v/>
      </c>
      <c r="AM75" s="64" t="str">
        <f t="shared" si="132"/>
        <v/>
      </c>
      <c r="AN75" s="64" t="str">
        <f t="shared" si="133"/>
        <v/>
      </c>
    </row>
    <row r="76" spans="1:40" ht="24.5" hidden="1" outlineLevel="1" thickTop="1" thickBot="1" x14ac:dyDescent="0.55000000000000004">
      <c r="B76" t="s">
        <v>999</v>
      </c>
      <c r="C76" s="93" t="s">
        <v>1005</v>
      </c>
      <c r="D76" s="83"/>
      <c r="E76" s="83"/>
      <c r="F76" s="83"/>
      <c r="G76" s="83"/>
      <c r="H76" s="83"/>
      <c r="I76" s="83"/>
      <c r="J76" s="83"/>
      <c r="K76" s="83"/>
      <c r="L76" s="94" t="str">
        <f>IF(C76="","",_xlfn.CONCAT("            { line: ","""",C76,", ",M76:AN76,""", sC: ","""",B76,"""},  ]},"))</f>
        <v xml:space="preserve">            { line: "ASAMBLEA CIERRE, ", sC: "as"},  ]},</v>
      </c>
      <c r="M76" s="56" t="str">
        <f t="shared" si="107"/>
        <v/>
      </c>
      <c r="N76" s="57" t="str">
        <f t="shared" si="108"/>
        <v/>
      </c>
      <c r="O76" s="58" t="str">
        <f t="shared" si="109"/>
        <v/>
      </c>
      <c r="P76" s="59" t="str">
        <f t="shared" si="110"/>
        <v/>
      </c>
      <c r="Q76" s="60" t="str">
        <f t="shared" si="111"/>
        <v/>
      </c>
      <c r="R76" s="61" t="str">
        <f t="shared" si="106"/>
        <v/>
      </c>
      <c r="S76" s="56" t="str">
        <f t="shared" si="112"/>
        <v/>
      </c>
      <c r="T76" s="62" t="str">
        <f t="shared" si="113"/>
        <v/>
      </c>
      <c r="U76" s="63" t="str">
        <f t="shared" si="114"/>
        <v/>
      </c>
      <c r="V76" s="64" t="str">
        <f t="shared" si="115"/>
        <v/>
      </c>
      <c r="W76" s="65" t="str">
        <f t="shared" si="116"/>
        <v/>
      </c>
      <c r="X76" s="64" t="str">
        <f t="shared" si="117"/>
        <v/>
      </c>
      <c r="Y76" s="64" t="str">
        <f t="shared" si="118"/>
        <v/>
      </c>
      <c r="Z76" s="56" t="str">
        <f t="shared" si="119"/>
        <v/>
      </c>
      <c r="AA76" s="66" t="str">
        <f t="shared" si="120"/>
        <v/>
      </c>
      <c r="AB76" s="57" t="str">
        <f t="shared" si="121"/>
        <v/>
      </c>
      <c r="AC76" s="67" t="str">
        <f t="shared" si="122"/>
        <v/>
      </c>
      <c r="AD76" s="59" t="str">
        <f t="shared" si="123"/>
        <v/>
      </c>
      <c r="AE76" s="68" t="str">
        <f t="shared" si="124"/>
        <v/>
      </c>
      <c r="AF76" s="61" t="str">
        <f t="shared" si="125"/>
        <v/>
      </c>
      <c r="AG76" s="61" t="str">
        <f t="shared" si="126"/>
        <v/>
      </c>
      <c r="AH76" s="69" t="str">
        <f t="shared" si="127"/>
        <v/>
      </c>
      <c r="AI76" s="70" t="str">
        <f t="shared" si="128"/>
        <v/>
      </c>
      <c r="AJ76" s="64" t="str">
        <f t="shared" si="129"/>
        <v/>
      </c>
      <c r="AK76" s="64" t="str">
        <f t="shared" si="130"/>
        <v/>
      </c>
      <c r="AL76" s="64" t="str">
        <f t="shared" si="131"/>
        <v/>
      </c>
      <c r="AM76" s="64" t="str">
        <f t="shared" si="132"/>
        <v/>
      </c>
      <c r="AN76" s="64" t="str">
        <f t="shared" si="133"/>
        <v/>
      </c>
    </row>
    <row r="77" spans="1:40" ht="26.5" hidden="1" outlineLevel="1" thickTop="1" thickBot="1" x14ac:dyDescent="0.55000000000000004">
      <c r="A77" s="73"/>
      <c r="B77" s="73"/>
      <c r="C77" s="73"/>
      <c r="D77" s="74"/>
      <c r="E77" s="74"/>
      <c r="F77" s="74"/>
      <c r="G77" s="74"/>
      <c r="H77" s="74"/>
      <c r="I77" s="74"/>
      <c r="J77" s="74"/>
      <c r="K77" s="74"/>
      <c r="L77" s="75" t="s">
        <v>993</v>
      </c>
      <c r="M77" s="56"/>
      <c r="N77" s="57"/>
      <c r="O77" s="58"/>
      <c r="P77" s="59"/>
      <c r="Q77" s="60"/>
      <c r="R77" s="61" t="str">
        <f t="shared" si="106"/>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B9313-A3CE-4D13-AA60-7C3AC466CE12}">
  <sheetPr codeName="Sheet81">
    <tabColor rgb="FF00B0F0"/>
  </sheetPr>
  <dimension ref="A1:AN82"/>
  <sheetViews>
    <sheetView zoomScale="85" zoomScaleNormal="85" workbookViewId="0">
      <pane xSplit="2" ySplit="1" topLeftCell="C29" activePane="bottomRight" state="frozen"/>
      <selection pane="topRight" activeCell="C1" sqref="C1"/>
      <selection pane="bottomLeft" activeCell="A2" sqref="A2"/>
      <selection pane="bottomRight" activeCell="C70" sqref="C7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156</v>
      </c>
      <c r="E1" s="40"/>
      <c r="F1" s="40"/>
      <c r="G1" s="40"/>
      <c r="H1" s="40"/>
      <c r="I1" s="40"/>
      <c r="J1" s="40"/>
      <c r="K1" s="40"/>
      <c r="L1" s="41" t="str">
        <f ca="1">UPPER(VLOOKUP(C1,Table223[],3,FALSE))</f>
        <v>STABAT MATER DOLOROSA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STABAT MATER DOLOROSA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stabatmaterdolorosa</v>
      </c>
      <c r="L7" s="48" t="str">
        <f ca="1">_xlfn.CONCAT("        id: ","""",C7,"""",",")</f>
        <v xml:space="preserve">        id: "stabatmaterdolorosa",</v>
      </c>
    </row>
    <row r="8" spans="2:32" ht="23" x14ac:dyDescent="0.35">
      <c r="C8" t="str">
        <f ca="1">PROPER(L1)</f>
        <v>Stabat Mater Dolorosa</v>
      </c>
      <c r="L8" s="48" t="str">
        <f ca="1">_xlfn.CONCAT("        tt: ","""",C8,"""",",")</f>
        <v xml:space="preserve">        tt: "Stabat Mater Dolorosa",</v>
      </c>
    </row>
    <row r="9" spans="2:32" ht="23" x14ac:dyDescent="0.35">
      <c r="C9" t="str">
        <f ca="1">PROPER(L1)</f>
        <v>Stabat Mater Dolorosa</v>
      </c>
      <c r="L9" s="48" t="str">
        <f ca="1">_xlfn.CONCAT("        title: ","""",C9,"""",",")</f>
        <v xml:space="preserve">        title: "Stabat Mater Dolorosa",</v>
      </c>
    </row>
    <row r="10" spans="2:32" ht="23" x14ac:dyDescent="0.35">
      <c r="C10" t="str">
        <f ca="1">VLOOKUP(C1,Table223[],4,FALSE)</f>
        <v>Himno latin</v>
      </c>
      <c r="L10" s="48" t="str">
        <f ca="1">_xlfn.CONCAT("        ","subtitle: ","""",C10,"""",",")</f>
        <v xml:space="preserve">        subtitle: "Himno latin",</v>
      </c>
    </row>
    <row r="11" spans="2:32" ht="23" x14ac:dyDescent="0.35">
      <c r="C11" t="str">
        <f ca="1">_xlfn.CONCAT("category: [",VLOOKUP(C1,Table223[],16,FALSE),"],")</f>
        <v>category: ["Precatecumenado","Vírgen María","Cuaresma","Penitencial","Fracción Del Pan"],</v>
      </c>
      <c r="L11" s="48" t="str">
        <f ca="1">_xlfn.CONCAT("        ",C11)</f>
        <v xml:space="preserve">        category: ["Precatecumenado","Vírgen María","Cuaresma","Penitencial","Fracción Del Pan"],</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156</v>
      </c>
      <c r="L16" s="48" t="str">
        <f ca="1">_xlfn.CONCAT("        dbno: ","""",C16,"""",",")</f>
        <v xml:space="preserve">        dbno: "156",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stabatmaterdolorosa</v>
      </c>
      <c r="L19" s="48" t="str">
        <f ca="1">_xlfn.CONCAT("        audioSrc: ","""https://audio.resucito.do/",C19,".mp3""",",")</f>
        <v xml:space="preserve">        audioSrc: "https://audio.resucito.do/stabatmaterdolorosa.mp3",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155</v>
      </c>
      <c r="C26" t="str">
        <f ca="1">VLOOKUP(B26,Table4[],13,FALSE)</f>
        <v>"/src/index.html?canto=solaasolo"</v>
      </c>
      <c r="L26" s="48" t="str">
        <f ca="1">_xlfn.CONCAT("        ant: ",C26,",")</f>
        <v xml:space="preserve">        ant: "/src/index.html?canto=solaasolo",</v>
      </c>
    </row>
    <row r="27" spans="1:40" ht="23" x14ac:dyDescent="0.35">
      <c r="B27">
        <f ca="1">+C1+1</f>
        <v>157</v>
      </c>
      <c r="C27" t="str">
        <f ca="1">VLOOKUP(B27,Table4[],13,FALSE)</f>
        <v>"/src/index.html?canto=subediosentreaclamaciones"</v>
      </c>
      <c r="L27" s="48" t="str">
        <f ca="1">_xlfn.CONCAT("        sig: ",C27,",")</f>
        <v xml:space="preserve">        sig: "/src/index.html?canto=subediosentreaclamaciones",</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997</v>
      </c>
      <c r="C30" s="113" t="s">
        <v>1343</v>
      </c>
      <c r="D30" s="112" t="s">
        <v>1029</v>
      </c>
      <c r="E30" s="52" t="s">
        <v>1012</v>
      </c>
      <c r="F30" s="53" t="s">
        <v>1344</v>
      </c>
      <c r="G30" s="53">
        <v>9</v>
      </c>
      <c r="H30" s="52"/>
      <c r="I30" s="52"/>
      <c r="J30" s="54"/>
      <c r="K30" s="54"/>
      <c r="L30" s="55" t="str">
        <f t="shared" ref="L30:L31" si="0">IF(C30="","",_xlfn.CONCAT("            { line: ","""",C30,", ",M30:AN30,""", sC: ","""",B30,"""},"))</f>
        <v xml:space="preserve">            { line: "STABAT MATER DOLOROSA, (Re,m,22)(add,9,250)", sC: "ta as"},</v>
      </c>
      <c r="M30" s="56" t="str">
        <f t="shared" ref="M30:M35" si="1">IF(N30="","","(")</f>
        <v>(</v>
      </c>
      <c r="N30" s="57" t="str">
        <f t="shared" ref="N30:N68" si="2">IF(D30="","",D30)</f>
        <v>Re</v>
      </c>
      <c r="O30" s="58" t="str">
        <f t="shared" ref="O30:O35" si="3">IF(N30="","",",")</f>
        <v>,</v>
      </c>
      <c r="P30" s="59" t="str">
        <f t="shared" ref="P30:P68" si="4">IF(E30="","",E30)</f>
        <v>m</v>
      </c>
      <c r="Q30" s="60" t="str">
        <f t="shared" ref="Q30:Q35" si="5">IF(N30="","",",")</f>
        <v>,</v>
      </c>
      <c r="R30" s="61">
        <f t="shared" ref="R30:R68" si="6">IF(N30="Do",10,IF(N30="Re",22,IF(N30="Mi",20,IF(N30="Fa",20,IF(N30="Sol",14,IF(N30="La",20,IF(N30="Si",20,IF(N30="Do#",14,IF(N30="Fa#",15,IF(N30="Sol#",20,IF(N30="Si♭",17,"")))))))))))</f>
        <v>22</v>
      </c>
      <c r="S30" s="56" t="str">
        <f t="shared" ref="S30:S35" si="7">IF(N30="","",")")</f>
        <v>)</v>
      </c>
      <c r="T30" s="62" t="str">
        <f t="shared" ref="T30:T35" si="8">IF(U30="","","(")</f>
        <v>(</v>
      </c>
      <c r="U30" s="63" t="str">
        <f t="shared" ref="U30:U68" si="9">IF(F30="","",F30)</f>
        <v>add</v>
      </c>
      <c r="V30" s="64" t="str">
        <f t="shared" ref="V30:V35" si="10">IF(U30="","",",")</f>
        <v>,</v>
      </c>
      <c r="W30" s="65">
        <f t="shared" ref="W30:W68" si="11">IF(G30="","",G30)</f>
        <v>9</v>
      </c>
      <c r="X30" s="64" t="str">
        <f t="shared" ref="X30:X35" si="12">IF(U30="","",",")</f>
        <v>,</v>
      </c>
      <c r="Y30" s="64">
        <f t="shared" ref="Y30:Y35" si="13">IF(U30="","",250)</f>
        <v>250</v>
      </c>
      <c r="Z30" s="56" t="str">
        <f t="shared" ref="Z30:Z35" si="14">IF(U30="","",")")</f>
        <v>)</v>
      </c>
      <c r="AA30" s="66" t="str">
        <f t="shared" ref="AA30:AA35" si="15">IF(AB30="","","(")</f>
        <v/>
      </c>
      <c r="AB30" s="57" t="str">
        <f t="shared" ref="AB30:AB68"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8"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B31" t="s">
        <v>1144</v>
      </c>
      <c r="C31" s="113" t="s">
        <v>1345</v>
      </c>
      <c r="D31" s="112" t="s">
        <v>1030</v>
      </c>
      <c r="E31" s="52">
        <v>7</v>
      </c>
      <c r="F31" s="53" t="s">
        <v>1337</v>
      </c>
      <c r="G31" s="53">
        <v>7</v>
      </c>
      <c r="H31" s="52"/>
      <c r="I31" s="52"/>
      <c r="J31" s="54"/>
      <c r="K31" s="54"/>
      <c r="L31" s="55" t="str">
        <f t="shared" si="0"/>
        <v xml:space="preserve">            { line: "IUXTA CRUCEM LACRIMOSA,, (Do,7,10)(Si♭,7,250)", sC: "as r1"},</v>
      </c>
      <c r="M31" s="56" t="str">
        <f t="shared" si="1"/>
        <v>(</v>
      </c>
      <c r="N31" s="57" t="str">
        <f t="shared" si="2"/>
        <v>Do</v>
      </c>
      <c r="O31" s="58" t="str">
        <f t="shared" si="3"/>
        <v>,</v>
      </c>
      <c r="P31" s="59">
        <f t="shared" si="4"/>
        <v>7</v>
      </c>
      <c r="Q31" s="60" t="str">
        <f t="shared" si="5"/>
        <v>,</v>
      </c>
      <c r="R31" s="61">
        <f t="shared" si="6"/>
        <v>10</v>
      </c>
      <c r="S31" s="56" t="str">
        <f t="shared" si="7"/>
        <v>)</v>
      </c>
      <c r="T31" s="62" t="str">
        <f t="shared" si="8"/>
        <v>(</v>
      </c>
      <c r="U31" s="63" t="str">
        <f t="shared" si="9"/>
        <v>Si♭</v>
      </c>
      <c r="V31" s="64" t="str">
        <f t="shared" si="10"/>
        <v>,</v>
      </c>
      <c r="W31" s="65">
        <f t="shared" si="11"/>
        <v>7</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113" t="s">
        <v>1346</v>
      </c>
      <c r="D32" s="112" t="s">
        <v>1013</v>
      </c>
      <c r="E32" s="52"/>
      <c r="F32" s="53"/>
      <c r="G32" s="53"/>
      <c r="H32" s="52"/>
      <c r="I32" s="52"/>
      <c r="J32" s="54"/>
      <c r="K32" s="54"/>
      <c r="L32" s="55" t="str">
        <f>IF(C32="","",_xlfn.CONCAT("            { line: ","""",C32,", ",M32:AN32,""", sC: ","""",B32,"""},"))</f>
        <v xml:space="preserve">            { line: "DUM PENDEBAT FILIUS., (La,,20)", sC: "as"},</v>
      </c>
      <c r="M32" s="56" t="str">
        <f t="shared" si="1"/>
        <v>(</v>
      </c>
      <c r="N32" s="57" t="str">
        <f t="shared" si="2"/>
        <v>La</v>
      </c>
      <c r="O32" s="58" t="str">
        <f t="shared" si="3"/>
        <v>,</v>
      </c>
      <c r="P32" s="59" t="str">
        <f t="shared" si="4"/>
        <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1014</v>
      </c>
      <c r="C34" s="113" t="s">
        <v>1365</v>
      </c>
      <c r="D34" s="112" t="s">
        <v>1029</v>
      </c>
      <c r="E34" s="52" t="s">
        <v>1012</v>
      </c>
      <c r="F34" s="53"/>
      <c r="G34" s="53"/>
      <c r="H34" s="52"/>
      <c r="I34" s="52"/>
      <c r="J34" s="54"/>
      <c r="K34" s="54"/>
      <c r="L34" s="55" t="str">
        <f>IF(C34="","",_xlfn.CONCAT("            { line: ","""",C34,", ",M34:AN34,""", sC: ","""",B34,"""},"))</f>
        <v xml:space="preserve">            { line: "Era su alma un gemido,, (Re,m,22)", sC: "tc"},</v>
      </c>
      <c r="M34" s="56" t="str">
        <f t="shared" si="1"/>
        <v>(</v>
      </c>
      <c r="N34" s="57" t="str">
        <f t="shared" si="2"/>
        <v>Re</v>
      </c>
      <c r="O34" s="58" t="str">
        <f t="shared" si="3"/>
        <v>,</v>
      </c>
      <c r="P34" s="59" t="str">
        <f t="shared" si="4"/>
        <v>m</v>
      </c>
      <c r="Q34" s="60" t="str">
        <f t="shared" si="5"/>
        <v>,</v>
      </c>
      <c r="R34" s="61">
        <f t="shared" si="6"/>
        <v>22</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113" t="s">
        <v>1347</v>
      </c>
      <c r="D35" s="112" t="s">
        <v>1030</v>
      </c>
      <c r="E35" s="52">
        <v>7</v>
      </c>
      <c r="F35" s="53" t="s">
        <v>1337</v>
      </c>
      <c r="G35" s="53">
        <v>7</v>
      </c>
      <c r="H35" s="52"/>
      <c r="I35" s="52"/>
      <c r="J35" s="54"/>
      <c r="K35" s="54"/>
      <c r="L35" s="55" t="str">
        <f t="shared" ref="L35:L53" si="29">IF(C35="","",_xlfn.CONCAT("            { line: ","""",C35,", ",M35:AN35,""", sC: ","""",B35,"""},"))</f>
        <v xml:space="preserve">            { line: "era un dolor, era un grito,, (Do,7,10)(Si♭,7,250)", sC: ""},</v>
      </c>
      <c r="M35" s="56" t="str">
        <f t="shared" si="1"/>
        <v>(</v>
      </c>
      <c r="N35" s="57" t="str">
        <f t="shared" si="2"/>
        <v>Do</v>
      </c>
      <c r="O35" s="58" t="str">
        <f t="shared" si="3"/>
        <v>,</v>
      </c>
      <c r="P35" s="59">
        <f t="shared" si="4"/>
        <v>7</v>
      </c>
      <c r="Q35" s="60" t="str">
        <f t="shared" si="5"/>
        <v>,</v>
      </c>
      <c r="R35" s="61">
        <f t="shared" si="6"/>
        <v>10</v>
      </c>
      <c r="S35" s="56" t="str">
        <f t="shared" si="7"/>
        <v>)</v>
      </c>
      <c r="T35" s="62" t="str">
        <f t="shared" si="8"/>
        <v>(</v>
      </c>
      <c r="U35" s="63" t="str">
        <f t="shared" si="9"/>
        <v>Si♭</v>
      </c>
      <c r="V35" s="64" t="str">
        <f t="shared" si="10"/>
        <v>,</v>
      </c>
      <c r="W35" s="65">
        <f t="shared" si="11"/>
        <v>7</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1348</v>
      </c>
      <c r="D36" s="112" t="s">
        <v>1013</v>
      </c>
      <c r="E36" s="52"/>
      <c r="F36" s="53"/>
      <c r="G36" s="53"/>
      <c r="H36" s="52"/>
      <c r="I36" s="52"/>
      <c r="J36" s="54"/>
      <c r="K36" s="54"/>
      <c r="L36" s="55" t="str">
        <f t="shared" si="29"/>
        <v xml:space="preserve">            { line: "cuando una espada la atravesó., (La,,20)", sC: ""},</v>
      </c>
      <c r="M36" s="56" t="str">
        <f>IF(N36="","","(")</f>
        <v>(</v>
      </c>
      <c r="N36" s="57" t="str">
        <f>IF(D36="","",D36)</f>
        <v>La</v>
      </c>
      <c r="O36" s="58" t="str">
        <f>IF(N36="","",",")</f>
        <v>,</v>
      </c>
      <c r="P36" s="59" t="str">
        <f>IF(E36="","",E36)</f>
        <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C38" s="113" t="s">
        <v>1349</v>
      </c>
      <c r="D38" s="112" t="s">
        <v>1029</v>
      </c>
      <c r="E38" s="52" t="s">
        <v>1012</v>
      </c>
      <c r="F38" s="53"/>
      <c r="G38" s="53"/>
      <c r="H38" s="52"/>
      <c r="I38" s="52"/>
      <c r="J38" s="54"/>
      <c r="K38" s="54"/>
      <c r="L38" s="55" t="str">
        <f t="shared" si="29"/>
        <v xml:space="preserve">            { line: "Oh qué triste y afligida, (Re,m,22)", sC: ""},</v>
      </c>
      <c r="M38" s="56" t="str">
        <f>IF(N38="","","(")</f>
        <v>(</v>
      </c>
      <c r="N38" s="57" t="str">
        <f>IF(D38="","",D38)</f>
        <v>Re</v>
      </c>
      <c r="O38" s="58" t="str">
        <f>IF(N38="","",",")</f>
        <v>,</v>
      </c>
      <c r="P38" s="59" t="str">
        <f>IF(E38="","",E38)</f>
        <v>m</v>
      </c>
      <c r="Q38" s="60" t="str">
        <f>IF(N38="","",",")</f>
        <v>,</v>
      </c>
      <c r="R38" s="61">
        <f t="shared" si="6"/>
        <v>22</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1350</v>
      </c>
      <c r="D39" s="112" t="s">
        <v>1030</v>
      </c>
      <c r="E39" s="52">
        <v>7</v>
      </c>
      <c r="F39" s="53" t="s">
        <v>1337</v>
      </c>
      <c r="G39" s="53">
        <v>7</v>
      </c>
      <c r="H39" s="52"/>
      <c r="I39" s="52"/>
      <c r="J39" s="54"/>
      <c r="K39" s="54"/>
      <c r="L39" s="55" t="str">
        <f t="shared" si="29"/>
        <v xml:space="preserve">            { line: "está la bendita Madre, (Do,7,10)(Si♭,7,250)", sC: ""},</v>
      </c>
      <c r="M39" s="56" t="str">
        <f>IF(N39="","","(")</f>
        <v>(</v>
      </c>
      <c r="N39" s="57" t="str">
        <f>IF(D39="","",D39)</f>
        <v>Do</v>
      </c>
      <c r="O39" s="58" t="str">
        <f>IF(N39="","",",")</f>
        <v>,</v>
      </c>
      <c r="P39" s="59">
        <f>IF(E39="","",E39)</f>
        <v>7</v>
      </c>
      <c r="Q39" s="60" t="str">
        <f>IF(N39="","",",")</f>
        <v>,</v>
      </c>
      <c r="R39" s="61">
        <f t="shared" si="6"/>
        <v>10</v>
      </c>
      <c r="S39" s="56" t="str">
        <f>IF(N39="","",")")</f>
        <v>)</v>
      </c>
      <c r="T39" s="62" t="str">
        <f>IF(U39="","","(")</f>
        <v>(</v>
      </c>
      <c r="U39" s="63" t="str">
        <f>IF(F39="","",F39)</f>
        <v>Si♭</v>
      </c>
      <c r="V39" s="64" t="str">
        <f>IF(U39="","",",")</f>
        <v>,</v>
      </c>
      <c r="W39" s="65">
        <f>IF(G39="","",G39)</f>
        <v>7</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1351</v>
      </c>
      <c r="D40" s="112" t="s">
        <v>1013</v>
      </c>
      <c r="E40" s="52"/>
      <c r="F40" s="53"/>
      <c r="G40" s="53"/>
      <c r="H40" s="52"/>
      <c r="I40" s="52"/>
      <c r="J40" s="54"/>
      <c r="K40" s="54"/>
      <c r="L40" s="55" t="str">
        <f t="shared" si="29"/>
        <v xml:space="preserve">            { line: "del Unigénito., (La,,20)", sC: ""},</v>
      </c>
      <c r="M40" s="56" t="str">
        <f t="shared" ref="M40" si="30">IF(N40="","","(")</f>
        <v>(</v>
      </c>
      <c r="N40" s="57" t="str">
        <f t="shared" ref="N40" si="31">IF(D40="","",D40)</f>
        <v>La</v>
      </c>
      <c r="O40" s="58" t="str">
        <f t="shared" ref="O40" si="32">IF(N40="","",",")</f>
        <v>,</v>
      </c>
      <c r="P40" s="59" t="str">
        <f t="shared" ref="P40" si="33">IF(E40="","",E40)</f>
        <v/>
      </c>
      <c r="Q40" s="60" t="str">
        <f t="shared" ref="Q40" si="34">IF(N40="","",",")</f>
        <v>,</v>
      </c>
      <c r="R40" s="61">
        <f t="shared" si="6"/>
        <v>20</v>
      </c>
      <c r="S40" s="56" t="str">
        <f t="shared" ref="S40" si="35">IF(N40="","",")")</f>
        <v>)</v>
      </c>
      <c r="T40" s="62" t="str">
        <f t="shared" ref="T40" si="36">IF(U40="","","(")</f>
        <v/>
      </c>
      <c r="U40" s="63" t="str">
        <f t="shared" ref="U40" si="37">IF(F40="","",F40)</f>
        <v/>
      </c>
      <c r="V40" s="64" t="str">
        <f t="shared" ref="V40" si="38">IF(U40="","",",")</f>
        <v/>
      </c>
      <c r="W40" s="65" t="str">
        <f t="shared" ref="W40" si="39">IF(G40="","",G40)</f>
        <v/>
      </c>
      <c r="X40" s="64" t="str">
        <f t="shared" ref="X40" si="40">IF(U40="","",",")</f>
        <v/>
      </c>
      <c r="Y40" s="64" t="str">
        <f t="shared" ref="Y40" si="41">IF(U40="","",250)</f>
        <v/>
      </c>
      <c r="Z40" s="56" t="str">
        <f t="shared" ref="Z40" si="42">IF(U40="","",")")</f>
        <v/>
      </c>
      <c r="AA40" s="66" t="str">
        <f t="shared" ref="AA40" si="43">IF(AB40="","","(")</f>
        <v/>
      </c>
      <c r="AB40" s="57" t="str">
        <f t="shared" ref="AB40" si="44">IF(H40="","",H40)</f>
        <v/>
      </c>
      <c r="AC40" s="67" t="str">
        <f t="shared" ref="AC40" si="45">IF(AB40="","",",")</f>
        <v/>
      </c>
      <c r="AD40" s="59" t="str">
        <f t="shared" ref="AD40" si="46">IF(I40="","",I40)</f>
        <v/>
      </c>
      <c r="AE40" s="68" t="str">
        <f t="shared" ref="AE40" si="47">IF(AB40="","",",")</f>
        <v/>
      </c>
      <c r="AF40" s="61" t="str">
        <f t="shared" ref="AF40" si="48">IF(AB40="","",350)</f>
        <v/>
      </c>
      <c r="AG40" s="61" t="str">
        <f t="shared" ref="AG40" si="49">IF(AB40="","",")")</f>
        <v/>
      </c>
      <c r="AH40" s="69" t="str">
        <f t="shared" ref="AH40" si="50">IF(AI40="","","(")</f>
        <v/>
      </c>
      <c r="AI40" s="70" t="str">
        <f t="shared" ref="AI40" si="51">IF(J40="","",J40)</f>
        <v/>
      </c>
      <c r="AJ40" s="64" t="str">
        <f t="shared" ref="AJ40" si="52">IF(AI40="","",",")</f>
        <v/>
      </c>
      <c r="AK40" s="64" t="str">
        <f t="shared" ref="AK40" si="53">IF(K40="","",K40)</f>
        <v/>
      </c>
      <c r="AL40" s="64" t="str">
        <f t="shared" ref="AL40" si="54">IF(AI40="","",",")</f>
        <v/>
      </c>
      <c r="AM40" s="64" t="str">
        <f t="shared" ref="AM40" si="55">IF(AI40="","",450)</f>
        <v/>
      </c>
      <c r="AN40" s="64" t="str">
        <f t="shared" ref="AN40" si="56">IF(AI40="","",")")</f>
        <v/>
      </c>
    </row>
    <row r="41" spans="1:40" ht="26.5" outlineLevel="1" thickTop="1" thickBot="1" x14ac:dyDescent="0.55000000000000004">
      <c r="A41" s="73"/>
      <c r="B41" s="73"/>
      <c r="C41" s="73"/>
      <c r="D41" s="74"/>
      <c r="E41" s="74"/>
      <c r="F41" s="74"/>
      <c r="G41" s="74"/>
      <c r="H41" s="74"/>
      <c r="I41" s="74"/>
      <c r="J41" s="74"/>
      <c r="K41" s="74"/>
      <c r="L41" s="75" t="s">
        <v>993</v>
      </c>
      <c r="M41" s="56"/>
      <c r="N41" s="57"/>
      <c r="O41" s="58"/>
      <c r="P41" s="59"/>
      <c r="Q41" s="60"/>
      <c r="R41" s="61" t="str">
        <f t="shared" si="6"/>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outlineLevel="1" thickTop="1" thickBot="1" x14ac:dyDescent="0.55000000000000004">
      <c r="C42" s="79" t="s">
        <v>995</v>
      </c>
      <c r="D42" s="80"/>
      <c r="E42" s="80"/>
      <c r="F42" s="80"/>
      <c r="G42" s="80"/>
      <c r="H42" s="80"/>
      <c r="I42" s="80"/>
      <c r="J42" s="80"/>
      <c r="K42" s="80"/>
      <c r="L42" s="81" t="s">
        <v>996</v>
      </c>
      <c r="M42" s="56" t="str">
        <f t="shared" ref="M42:M45" si="57">IF(N42="","","(")</f>
        <v/>
      </c>
      <c r="N42" s="57" t="str">
        <f t="shared" ref="N42:N45" si="58">IF(D42="","",D42)</f>
        <v/>
      </c>
      <c r="O42" s="58" t="str">
        <f t="shared" ref="O42:O45" si="59">IF(N42="","",",")</f>
        <v/>
      </c>
      <c r="P42" s="59" t="str">
        <f t="shared" ref="P42:P45" si="60">IF(E42="","",E42)</f>
        <v/>
      </c>
      <c r="Q42" s="60" t="str">
        <f t="shared" ref="Q42:Q45" si="61">IF(N42="","",",")</f>
        <v/>
      </c>
      <c r="R42" s="61" t="str">
        <f t="shared" si="6"/>
        <v/>
      </c>
      <c r="S42" s="56" t="str">
        <f t="shared" ref="S42:S45" si="62">IF(N42="","",")")</f>
        <v/>
      </c>
      <c r="T42" s="62" t="str">
        <f t="shared" ref="T42:T45" si="63">IF(U42="","","(")</f>
        <v/>
      </c>
      <c r="U42" s="63" t="str">
        <f t="shared" ref="U42:U45" si="64">IF(F42="","",F42)</f>
        <v/>
      </c>
      <c r="V42" s="64" t="str">
        <f t="shared" ref="V42:V45" si="65">IF(U42="","",",")</f>
        <v/>
      </c>
      <c r="W42" s="65" t="str">
        <f t="shared" ref="W42:W45" si="66">IF(G42="","",G42)</f>
        <v/>
      </c>
      <c r="X42" s="64" t="str">
        <f t="shared" ref="X42:X45" si="67">IF(U42="","",",")</f>
        <v/>
      </c>
      <c r="Y42" s="64" t="str">
        <f t="shared" ref="Y42:Y45" si="68">IF(U42="","",250)</f>
        <v/>
      </c>
      <c r="Z42" s="56" t="str">
        <f t="shared" ref="Z42:Z45" si="69">IF(U42="","",")")</f>
        <v/>
      </c>
      <c r="AA42" s="66" t="str">
        <f t="shared" ref="AA42:AA45" si="70">IF(AB42="","","(")</f>
        <v/>
      </c>
      <c r="AB42" s="57" t="str">
        <f t="shared" ref="AB42:AB45" si="71">IF(H42="","",H42)</f>
        <v/>
      </c>
      <c r="AC42" s="67" t="str">
        <f t="shared" ref="AC42:AC45" si="72">IF(AB42="","",",")</f>
        <v/>
      </c>
      <c r="AD42" s="59" t="str">
        <f t="shared" ref="AD42:AD45" si="73">IF(I42="","",I42)</f>
        <v/>
      </c>
      <c r="AE42" s="68" t="str">
        <f t="shared" ref="AE42:AE45" si="74">IF(AB42="","",",")</f>
        <v/>
      </c>
      <c r="AF42" s="61" t="str">
        <f t="shared" ref="AF42:AF45" si="75">IF(AB42="","",350)</f>
        <v/>
      </c>
      <c r="AG42" s="61" t="str">
        <f t="shared" ref="AG42:AG45" si="76">IF(AB42="","",")")</f>
        <v/>
      </c>
      <c r="AH42" s="69" t="str">
        <f t="shared" ref="AH42:AH45" si="77">IF(AI42="","","(")</f>
        <v/>
      </c>
      <c r="AI42" s="70" t="str">
        <f t="shared" ref="AI42:AI45" si="78">IF(J42="","",J42)</f>
        <v/>
      </c>
      <c r="AJ42" s="64" t="str">
        <f t="shared" ref="AJ42:AJ45" si="79">IF(AI42="","",",")</f>
        <v/>
      </c>
      <c r="AK42" s="64" t="str">
        <f t="shared" ref="AK42:AK45" si="80">IF(K42="","",K42)</f>
        <v/>
      </c>
      <c r="AL42" s="64" t="str">
        <f t="shared" ref="AL42:AL45" si="81">IF(AI42="","",",")</f>
        <v/>
      </c>
      <c r="AM42" s="64" t="str">
        <f t="shared" ref="AM42:AM45" si="82">IF(AI42="","",450)</f>
        <v/>
      </c>
      <c r="AN42" s="64" t="str">
        <f t="shared" ref="AN42:AN45" si="83">IF(AI42="","",")")</f>
        <v/>
      </c>
    </row>
    <row r="43" spans="1:40" ht="24.5" outlineLevel="1" thickTop="1" thickBot="1" x14ac:dyDescent="0.55000000000000004">
      <c r="B43" t="s">
        <v>997</v>
      </c>
      <c r="C43" s="82" t="s">
        <v>1343</v>
      </c>
      <c r="D43" s="83" t="s">
        <v>1029</v>
      </c>
      <c r="E43" s="83" t="s">
        <v>1012</v>
      </c>
      <c r="F43" s="83" t="s">
        <v>1344</v>
      </c>
      <c r="G43" s="83">
        <v>9</v>
      </c>
      <c r="H43" s="83"/>
      <c r="I43" s="83"/>
      <c r="J43" s="83"/>
      <c r="K43" s="83"/>
      <c r="L43" s="84" t="str">
        <f>IF(C43="","",_xlfn.CONCAT("       triggerLine: ","""",C43,", ",M43:AN43,""", sC: ","""",B43,""", lines: ["))</f>
        <v xml:space="preserve">       triggerLine: "STABAT MATER DOLOROSA, (Re,m,22)(add,9,250)", sC: "ta as", lines: [</v>
      </c>
      <c r="M43" s="56" t="str">
        <f t="shared" si="57"/>
        <v>(</v>
      </c>
      <c r="N43" s="57" t="str">
        <f t="shared" si="58"/>
        <v>Re</v>
      </c>
      <c r="O43" s="58" t="str">
        <f t="shared" si="59"/>
        <v>,</v>
      </c>
      <c r="P43" s="59" t="str">
        <f t="shared" si="60"/>
        <v>m</v>
      </c>
      <c r="Q43" s="60" t="str">
        <f t="shared" si="61"/>
        <v>,</v>
      </c>
      <c r="R43" s="61">
        <f t="shared" si="6"/>
        <v>22</v>
      </c>
      <c r="S43" s="56" t="str">
        <f t="shared" si="62"/>
        <v>)</v>
      </c>
      <c r="T43" s="62" t="str">
        <f t="shared" si="63"/>
        <v>(</v>
      </c>
      <c r="U43" s="63" t="str">
        <f t="shared" si="64"/>
        <v>add</v>
      </c>
      <c r="V43" s="64" t="str">
        <f t="shared" si="65"/>
        <v>,</v>
      </c>
      <c r="W43" s="65">
        <f t="shared" si="66"/>
        <v>9</v>
      </c>
      <c r="X43" s="64" t="str">
        <f t="shared" si="67"/>
        <v>,</v>
      </c>
      <c r="Y43" s="64">
        <f t="shared" si="68"/>
        <v>250</v>
      </c>
      <c r="Z43" s="56" t="str">
        <f t="shared" si="69"/>
        <v>)</v>
      </c>
      <c r="AA43" s="66" t="str">
        <f t="shared" si="70"/>
        <v/>
      </c>
      <c r="AB43" s="57" t="str">
        <f t="shared" si="71"/>
        <v/>
      </c>
      <c r="AC43" s="67" t="str">
        <f t="shared" si="72"/>
        <v/>
      </c>
      <c r="AD43" s="59" t="str">
        <f t="shared" si="73"/>
        <v/>
      </c>
      <c r="AE43" s="68" t="str">
        <f t="shared" si="74"/>
        <v/>
      </c>
      <c r="AF43" s="61" t="str">
        <f t="shared" si="75"/>
        <v/>
      </c>
      <c r="AG43" s="61" t="str">
        <f t="shared" si="76"/>
        <v/>
      </c>
      <c r="AH43" s="69" t="str">
        <f t="shared" si="77"/>
        <v/>
      </c>
      <c r="AI43" s="70" t="str">
        <f t="shared" si="78"/>
        <v/>
      </c>
      <c r="AJ43" s="64" t="str">
        <f t="shared" si="79"/>
        <v/>
      </c>
      <c r="AK43" s="64" t="str">
        <f t="shared" si="80"/>
        <v/>
      </c>
      <c r="AL43" s="64" t="str">
        <f t="shared" si="81"/>
        <v/>
      </c>
      <c r="AM43" s="64" t="str">
        <f t="shared" si="82"/>
        <v/>
      </c>
      <c r="AN43" s="64" t="str">
        <f t="shared" si="83"/>
        <v/>
      </c>
    </row>
    <row r="44" spans="1:40" ht="24.5" outlineLevel="1" thickTop="1" thickBot="1" x14ac:dyDescent="0.55000000000000004">
      <c r="B44" t="s">
        <v>1144</v>
      </c>
      <c r="C44" s="85" t="s">
        <v>1345</v>
      </c>
      <c r="D44" s="86" t="s">
        <v>1030</v>
      </c>
      <c r="E44" s="86">
        <v>7</v>
      </c>
      <c r="F44" s="86" t="s">
        <v>1337</v>
      </c>
      <c r="G44" s="86">
        <v>7</v>
      </c>
      <c r="H44" s="87"/>
      <c r="I44" s="87"/>
      <c r="J44" s="87"/>
      <c r="K44" s="87"/>
      <c r="L44" s="88" t="str">
        <f>IF(C44="","",_xlfn.CONCAT("            { line: ","""",C44,", ",M44:AN44,""", sC: ","""",B44,"""},"))</f>
        <v xml:space="preserve">            { line: "IUXTA CRUCEM LACRIMOSA,, (Do,7,10)(Si♭,7,250)", sC: "as r1"},</v>
      </c>
      <c r="M44" s="56" t="str">
        <f t="shared" si="57"/>
        <v>(</v>
      </c>
      <c r="N44" s="57" t="str">
        <f t="shared" si="58"/>
        <v>Do</v>
      </c>
      <c r="O44" s="58" t="str">
        <f t="shared" si="59"/>
        <v>,</v>
      </c>
      <c r="P44" s="59">
        <f t="shared" si="60"/>
        <v>7</v>
      </c>
      <c r="Q44" s="60" t="str">
        <f t="shared" si="61"/>
        <v>,</v>
      </c>
      <c r="R44" s="61">
        <f t="shared" si="6"/>
        <v>10</v>
      </c>
      <c r="S44" s="56" t="str">
        <f t="shared" si="62"/>
        <v>)</v>
      </c>
      <c r="T44" s="62" t="str">
        <f t="shared" si="63"/>
        <v>(</v>
      </c>
      <c r="U44" s="63" t="str">
        <f t="shared" si="64"/>
        <v>Si♭</v>
      </c>
      <c r="V44" s="64" t="str">
        <f t="shared" si="65"/>
        <v>,</v>
      </c>
      <c r="W44" s="65">
        <f t="shared" si="66"/>
        <v>7</v>
      </c>
      <c r="X44" s="64" t="str">
        <f t="shared" si="67"/>
        <v>,</v>
      </c>
      <c r="Y44" s="64">
        <f t="shared" si="68"/>
        <v>250</v>
      </c>
      <c r="Z44" s="56" t="str">
        <f t="shared" si="69"/>
        <v>)</v>
      </c>
      <c r="AA44" s="66" t="str">
        <f t="shared" si="70"/>
        <v/>
      </c>
      <c r="AB44" s="57" t="str">
        <f t="shared" si="71"/>
        <v/>
      </c>
      <c r="AC44" s="67" t="str">
        <f t="shared" si="72"/>
        <v/>
      </c>
      <c r="AD44" s="59" t="str">
        <f t="shared" si="73"/>
        <v/>
      </c>
      <c r="AE44" s="68" t="str">
        <f t="shared" si="74"/>
        <v/>
      </c>
      <c r="AF44" s="61" t="str">
        <f t="shared" si="75"/>
        <v/>
      </c>
      <c r="AG44" s="61" t="str">
        <f t="shared" si="76"/>
        <v/>
      </c>
      <c r="AH44" s="69" t="str">
        <f t="shared" si="77"/>
        <v/>
      </c>
      <c r="AI44" s="70" t="str">
        <f t="shared" si="78"/>
        <v/>
      </c>
      <c r="AJ44" s="64" t="str">
        <f t="shared" si="79"/>
        <v/>
      </c>
      <c r="AK44" s="64" t="str">
        <f t="shared" si="80"/>
        <v/>
      </c>
      <c r="AL44" s="64" t="str">
        <f t="shared" si="81"/>
        <v/>
      </c>
      <c r="AM44" s="64" t="str">
        <f t="shared" si="82"/>
        <v/>
      </c>
      <c r="AN44" s="64" t="str">
        <f t="shared" si="83"/>
        <v/>
      </c>
    </row>
    <row r="45" spans="1:40" ht="24.5" outlineLevel="1" thickTop="1" thickBot="1" x14ac:dyDescent="0.55000000000000004">
      <c r="B45" t="s">
        <v>999</v>
      </c>
      <c r="C45" s="93" t="s">
        <v>1346</v>
      </c>
      <c r="D45" s="83" t="s">
        <v>1013</v>
      </c>
      <c r="E45" s="83"/>
      <c r="F45" s="83"/>
      <c r="G45" s="83"/>
      <c r="H45" s="83"/>
      <c r="I45" s="83"/>
      <c r="J45" s="83"/>
      <c r="K45" s="83"/>
      <c r="L45" s="94" t="str">
        <f>IF(C45="","",_xlfn.CONCAT("            { line: ","""",C45,", ",M45:AN45,""", sC: ","""",B45,"""},  ]},"))</f>
        <v xml:space="preserve">            { line: "DUM PENDEBAT FILIUS., (La,,20)", sC: "as"},  ]},</v>
      </c>
      <c r="M45" s="56" t="str">
        <f t="shared" si="57"/>
        <v>(</v>
      </c>
      <c r="N45" s="57" t="str">
        <f t="shared" si="58"/>
        <v>La</v>
      </c>
      <c r="O45" s="58" t="str">
        <f t="shared" si="59"/>
        <v>,</v>
      </c>
      <c r="P45" s="59" t="str">
        <f t="shared" si="60"/>
        <v/>
      </c>
      <c r="Q45" s="60" t="str">
        <f t="shared" si="61"/>
        <v>,</v>
      </c>
      <c r="R45" s="61">
        <f t="shared" si="6"/>
        <v>20</v>
      </c>
      <c r="S45" s="56" t="str">
        <f t="shared" si="62"/>
        <v>)</v>
      </c>
      <c r="T45" s="62" t="str">
        <f t="shared" si="63"/>
        <v/>
      </c>
      <c r="U45" s="63" t="str">
        <f t="shared" si="64"/>
        <v/>
      </c>
      <c r="V45" s="64" t="str">
        <f t="shared" si="65"/>
        <v/>
      </c>
      <c r="W45" s="65" t="str">
        <f t="shared" si="66"/>
        <v/>
      </c>
      <c r="X45" s="64" t="str">
        <f t="shared" si="67"/>
        <v/>
      </c>
      <c r="Y45" s="64" t="str">
        <f t="shared" si="68"/>
        <v/>
      </c>
      <c r="Z45" s="56" t="str">
        <f t="shared" si="69"/>
        <v/>
      </c>
      <c r="AA45" s="66" t="str">
        <f t="shared" si="70"/>
        <v/>
      </c>
      <c r="AB45" s="57" t="str">
        <f t="shared" si="71"/>
        <v/>
      </c>
      <c r="AC45" s="67" t="str">
        <f t="shared" si="72"/>
        <v/>
      </c>
      <c r="AD45" s="59" t="str">
        <f t="shared" si="73"/>
        <v/>
      </c>
      <c r="AE45" s="68" t="str">
        <f t="shared" si="74"/>
        <v/>
      </c>
      <c r="AF45" s="61" t="str">
        <f t="shared" si="75"/>
        <v/>
      </c>
      <c r="AG45" s="61" t="str">
        <f t="shared" si="76"/>
        <v/>
      </c>
      <c r="AH45" s="69" t="str">
        <f t="shared" si="77"/>
        <v/>
      </c>
      <c r="AI45" s="70" t="str">
        <f t="shared" si="78"/>
        <v/>
      </c>
      <c r="AJ45" s="64" t="str">
        <f t="shared" si="79"/>
        <v/>
      </c>
      <c r="AK45" s="64" t="str">
        <f t="shared" si="80"/>
        <v/>
      </c>
      <c r="AL45" s="64" t="str">
        <f t="shared" si="81"/>
        <v/>
      </c>
      <c r="AM45" s="64" t="str">
        <f t="shared" si="82"/>
        <v/>
      </c>
      <c r="AN45" s="64" t="str">
        <f t="shared" si="83"/>
        <v/>
      </c>
    </row>
    <row r="46" spans="1:40" ht="26.5" outlineLevel="1" thickTop="1" thickBot="1" x14ac:dyDescent="0.55000000000000004">
      <c r="A46" s="73"/>
      <c r="B46" s="73"/>
      <c r="C46" s="73"/>
      <c r="D46" s="74"/>
      <c r="E46" s="74"/>
      <c r="F46" s="74"/>
      <c r="G46" s="74"/>
      <c r="H46" s="74"/>
      <c r="I46" s="74"/>
      <c r="J46" s="74"/>
      <c r="K46" s="74"/>
      <c r="L46" s="75" t="s">
        <v>993</v>
      </c>
      <c r="M46" s="56"/>
      <c r="N46" s="57"/>
      <c r="O46" s="58"/>
      <c r="P46" s="59"/>
      <c r="Q46" s="60"/>
      <c r="R46" s="61" t="str">
        <f t="shared" si="6"/>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1014</v>
      </c>
      <c r="C47" s="113" t="s">
        <v>1352</v>
      </c>
      <c r="D47" s="112" t="s">
        <v>1029</v>
      </c>
      <c r="E47" s="52" t="s">
        <v>1012</v>
      </c>
      <c r="F47" s="53"/>
      <c r="G47" s="53"/>
      <c r="H47" s="52"/>
      <c r="I47" s="52"/>
      <c r="J47" s="54"/>
      <c r="K47" s="54"/>
      <c r="L47" s="55" t="str">
        <f t="shared" si="29"/>
        <v xml:space="preserve">            { line: "¿Cuál es el hombre que no llora, (Re,m,22)", sC: "tc"},</v>
      </c>
      <c r="M47" s="56" t="str">
        <f>IF(N47="","","(")</f>
        <v>(</v>
      </c>
      <c r="N47" s="57" t="str">
        <f>IF(D47="","",D47)</f>
        <v>Re</v>
      </c>
      <c r="O47" s="58" t="str">
        <f>IF(N47="","",",")</f>
        <v>,</v>
      </c>
      <c r="P47" s="59" t="str">
        <f>IF(E47="","",E47)</f>
        <v>m</v>
      </c>
      <c r="Q47" s="60" t="str">
        <f>IF(N47="","",",")</f>
        <v>,</v>
      </c>
      <c r="R47" s="61">
        <f t="shared" si="6"/>
        <v>22</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1353</v>
      </c>
      <c r="D48" s="112" t="s">
        <v>1030</v>
      </c>
      <c r="E48" s="52">
        <v>7</v>
      </c>
      <c r="F48" s="53" t="s">
        <v>1337</v>
      </c>
      <c r="G48" s="53">
        <v>7</v>
      </c>
      <c r="H48" s="52"/>
      <c r="I48" s="52"/>
      <c r="J48" s="54"/>
      <c r="K48" s="54"/>
      <c r="L48" s="55" t="str">
        <f t="shared" si="29"/>
        <v xml:space="preserve">            { line: "al ver a la Madre de Cristo, (Do,7,10)(Si♭,7,250)", sC: ""},</v>
      </c>
      <c r="M48" s="56" t="str">
        <f>IF(N48="","","(")</f>
        <v>(</v>
      </c>
      <c r="N48" s="57" t="str">
        <f>IF(D48="","",D48)</f>
        <v>Do</v>
      </c>
      <c r="O48" s="58" t="str">
        <f>IF(N48="","",",")</f>
        <v>,</v>
      </c>
      <c r="P48" s="59">
        <f>IF(E48="","",E48)</f>
        <v>7</v>
      </c>
      <c r="Q48" s="60" t="str">
        <f>IF(N48="","",",")</f>
        <v>,</v>
      </c>
      <c r="R48" s="61">
        <f t="shared" si="6"/>
        <v>10</v>
      </c>
      <c r="S48" s="56" t="str">
        <f>IF(N48="","",")")</f>
        <v>)</v>
      </c>
      <c r="T48" s="62" t="str">
        <f>IF(U48="","","(")</f>
        <v>(</v>
      </c>
      <c r="U48" s="63" t="str">
        <f>IF(F48="","",F48)</f>
        <v>Si♭</v>
      </c>
      <c r="V48" s="64" t="str">
        <f>IF(U48="","",",")</f>
        <v>,</v>
      </c>
      <c r="W48" s="65">
        <f>IF(G48="","",G48)</f>
        <v>7</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C49" s="113" t="s">
        <v>1354</v>
      </c>
      <c r="D49" s="112" t="s">
        <v>1013</v>
      </c>
      <c r="E49" s="52"/>
      <c r="F49" s="53"/>
      <c r="G49" s="53"/>
      <c r="H49" s="52"/>
      <c r="I49" s="52"/>
      <c r="J49" s="54"/>
      <c r="K49" s="54"/>
      <c r="L49" s="55" t="str">
        <f t="shared" si="29"/>
        <v xml:space="preserve">            { line: "en tanto suplicio?, (La,,20)", sC: ""},</v>
      </c>
      <c r="M49" s="56" t="str">
        <f>IF(N49="","","(")</f>
        <v>(</v>
      </c>
      <c r="N49" s="57" t="str">
        <f>IF(D49="","",D49)</f>
        <v>La</v>
      </c>
      <c r="O49" s="58" t="str">
        <f>IF(N49="","",",")</f>
        <v>,</v>
      </c>
      <c r="P49" s="59" t="str">
        <f>IF(E49="","",E49)</f>
        <v/>
      </c>
      <c r="Q49" s="60" t="str">
        <f>IF(N49="","",",")</f>
        <v>,</v>
      </c>
      <c r="R49" s="61">
        <f t="shared" si="6"/>
        <v>20</v>
      </c>
      <c r="S49" s="56" t="str">
        <f>IF(N49="","",")")</f>
        <v>)</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6.5" thickTop="1" thickBot="1" x14ac:dyDescent="0.55000000000000004">
      <c r="A50" s="73"/>
      <c r="B50" s="73"/>
      <c r="C50" s="73"/>
      <c r="D50" s="74"/>
      <c r="E50" s="74"/>
      <c r="F50" s="74"/>
      <c r="G50" s="74"/>
      <c r="H50" s="74"/>
      <c r="I50" s="74"/>
      <c r="J50" s="74"/>
      <c r="K50" s="74"/>
      <c r="L50" s="75" t="s">
        <v>993</v>
      </c>
      <c r="M50" s="56"/>
      <c r="N50" s="57"/>
      <c r="O50" s="58"/>
      <c r="P50" s="59"/>
      <c r="Q50" s="60"/>
      <c r="R50" s="61" t="str">
        <f>IF(N50="Do",10,IF(N50="Re",22,IF(N50="Mi",20,IF(N50="Fa",20,IF(N50="Sol",14,IF(N50="La",20,IF(N50="Si",20,IF(N50="Do#",14,IF(N50="Fa#",15,IF(N50="Sol#",20,IF(N50="Si♭",17,"")))))))))))</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C51" s="113" t="s">
        <v>1355</v>
      </c>
      <c r="D51" s="112" t="s">
        <v>1029</v>
      </c>
      <c r="E51" s="52" t="s">
        <v>1012</v>
      </c>
      <c r="F51" s="53"/>
      <c r="G51" s="53"/>
      <c r="H51" s="52"/>
      <c r="I51" s="52"/>
      <c r="J51" s="54"/>
      <c r="K51" s="54"/>
      <c r="L51" s="55" t="str">
        <f t="shared" si="29"/>
        <v xml:space="preserve">            { line: "Por los pecados de su gente, (Re,m,22)", sC: ""},</v>
      </c>
      <c r="M51" s="56" t="str">
        <f t="shared" ref="M51:M53" si="84">IF(N51="","","(")</f>
        <v>(</v>
      </c>
      <c r="N51" s="57" t="str">
        <f t="shared" ref="N51:N53" si="85">IF(D51="","",D51)</f>
        <v>Re</v>
      </c>
      <c r="O51" s="58" t="str">
        <f t="shared" ref="O51:O53" si="86">IF(N51="","",",")</f>
        <v>,</v>
      </c>
      <c r="P51" s="59" t="str">
        <f t="shared" ref="P51:P53" si="87">IF(E51="","",E51)</f>
        <v>m</v>
      </c>
      <c r="Q51" s="60" t="str">
        <f t="shared" ref="Q51:Q53" si="88">IF(N51="","",",")</f>
        <v>,</v>
      </c>
      <c r="R51" s="61">
        <f t="shared" si="6"/>
        <v>22</v>
      </c>
      <c r="S51" s="56" t="str">
        <f t="shared" ref="S51:S53" si="89">IF(N51="","",")")</f>
        <v>)</v>
      </c>
      <c r="T51" s="62" t="str">
        <f t="shared" ref="T51:T53" si="90">IF(U51="","","(")</f>
        <v/>
      </c>
      <c r="U51" s="63" t="str">
        <f t="shared" ref="U51:U53" si="91">IF(F51="","",F51)</f>
        <v/>
      </c>
      <c r="V51" s="64" t="str">
        <f t="shared" ref="V51:V53" si="92">IF(U51="","",",")</f>
        <v/>
      </c>
      <c r="W51" s="65" t="str">
        <f t="shared" ref="W51:W53" si="93">IF(G51="","",G51)</f>
        <v/>
      </c>
      <c r="X51" s="64" t="str">
        <f t="shared" ref="X51:X53" si="94">IF(U51="","",",")</f>
        <v/>
      </c>
      <c r="Y51" s="64" t="str">
        <f t="shared" ref="Y51:Y53" si="95">IF(U51="","",250)</f>
        <v/>
      </c>
      <c r="Z51" s="56" t="str">
        <f t="shared" ref="Z51:Z53" si="96">IF(U51="","",")")</f>
        <v/>
      </c>
      <c r="AA51" s="66" t="str">
        <f t="shared" ref="AA51:AA53" si="97">IF(AB51="","","(")</f>
        <v/>
      </c>
      <c r="AB51" s="57" t="str">
        <f t="shared" ref="AB51:AB53" si="98">IF(H51="","",H51)</f>
        <v/>
      </c>
      <c r="AC51" s="67" t="str">
        <f t="shared" ref="AC51:AC53" si="99">IF(AB51="","",",")</f>
        <v/>
      </c>
      <c r="AD51" s="59" t="str">
        <f t="shared" ref="AD51:AD53" si="100">IF(I51="","",I51)</f>
        <v/>
      </c>
      <c r="AE51" s="68" t="str">
        <f t="shared" ref="AE51:AE53" si="101">IF(AB51="","",",")</f>
        <v/>
      </c>
      <c r="AF51" s="61" t="str">
        <f t="shared" ref="AF51:AF53" si="102">IF(AB51="","",350)</f>
        <v/>
      </c>
      <c r="AG51" s="61" t="str">
        <f t="shared" ref="AG51:AG53" si="103">IF(AB51="","",")")</f>
        <v/>
      </c>
      <c r="AH51" s="69" t="str">
        <f t="shared" ref="AH51:AH53" si="104">IF(AI51="","","(")</f>
        <v/>
      </c>
      <c r="AI51" s="70" t="str">
        <f t="shared" ref="AI51:AI53" si="105">IF(J51="","",J51)</f>
        <v/>
      </c>
      <c r="AJ51" s="64" t="str">
        <f t="shared" ref="AJ51:AJ53" si="106">IF(AI51="","",",")</f>
        <v/>
      </c>
      <c r="AK51" s="64" t="str">
        <f t="shared" ref="AK51:AK53" si="107">IF(K51="","",K51)</f>
        <v/>
      </c>
      <c r="AL51" s="64" t="str">
        <f t="shared" ref="AL51:AL53" si="108">IF(AI51="","",",")</f>
        <v/>
      </c>
      <c r="AM51" s="64" t="str">
        <f t="shared" ref="AM51:AM53" si="109">IF(AI51="","",450)</f>
        <v/>
      </c>
      <c r="AN51" s="64" t="str">
        <f t="shared" ref="AN51:AN53" si="110">IF(AI51="","",")")</f>
        <v/>
      </c>
    </row>
    <row r="52" spans="1:40" ht="24.5" thickTop="1" thickBot="1" x14ac:dyDescent="0.55000000000000004">
      <c r="C52" s="113" t="s">
        <v>1356</v>
      </c>
      <c r="D52" s="112" t="s">
        <v>1030</v>
      </c>
      <c r="E52" s="52">
        <v>7</v>
      </c>
      <c r="F52" s="53" t="s">
        <v>1337</v>
      </c>
      <c r="G52" s="53">
        <v>7</v>
      </c>
      <c r="H52" s="52"/>
      <c r="I52" s="52"/>
      <c r="J52" s="54"/>
      <c r="K52" s="54"/>
      <c r="L52" s="55" t="str">
        <f t="shared" si="29"/>
        <v xml:space="preserve">            { line: "Ella ve a Jesús en tormentos,, (Do,7,10)(Si♭,7,250)", sC: ""},</v>
      </c>
      <c r="M52" s="56" t="str">
        <f t="shared" si="84"/>
        <v>(</v>
      </c>
      <c r="N52" s="57" t="str">
        <f t="shared" si="85"/>
        <v>Do</v>
      </c>
      <c r="O52" s="58" t="str">
        <f t="shared" si="86"/>
        <v>,</v>
      </c>
      <c r="P52" s="59">
        <f t="shared" si="87"/>
        <v>7</v>
      </c>
      <c r="Q52" s="60" t="str">
        <f t="shared" si="88"/>
        <v>,</v>
      </c>
      <c r="R52" s="61">
        <f t="shared" si="6"/>
        <v>10</v>
      </c>
      <c r="S52" s="56" t="str">
        <f t="shared" si="89"/>
        <v>)</v>
      </c>
      <c r="T52" s="62" t="str">
        <f t="shared" si="90"/>
        <v>(</v>
      </c>
      <c r="U52" s="63" t="str">
        <f t="shared" si="91"/>
        <v>Si♭</v>
      </c>
      <c r="V52" s="64" t="str">
        <f t="shared" si="92"/>
        <v>,</v>
      </c>
      <c r="W52" s="65">
        <f t="shared" si="93"/>
        <v>7</v>
      </c>
      <c r="X52" s="64" t="str">
        <f t="shared" si="94"/>
        <v>,</v>
      </c>
      <c r="Y52" s="64">
        <f t="shared" si="95"/>
        <v>250</v>
      </c>
      <c r="Z52" s="56" t="str">
        <f t="shared" si="96"/>
        <v>)</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4.5" thickTop="1" thickBot="1" x14ac:dyDescent="0.55000000000000004">
      <c r="C53" s="113" t="s">
        <v>1357</v>
      </c>
      <c r="D53" s="112" t="s">
        <v>1013</v>
      </c>
      <c r="E53" s="52"/>
      <c r="F53" s="53"/>
      <c r="G53" s="53"/>
      <c r="H53" s="52"/>
      <c r="I53" s="52"/>
      <c r="J53" s="54"/>
      <c r="K53" s="54"/>
      <c r="L53" s="55" t="str">
        <f t="shared" si="29"/>
        <v xml:space="preserve">            { line: "y sometido a los azotes., (La,,20)", sC: ""},</v>
      </c>
      <c r="M53" s="56" t="str">
        <f t="shared" si="84"/>
        <v>(</v>
      </c>
      <c r="N53" s="57" t="str">
        <f t="shared" si="85"/>
        <v>La</v>
      </c>
      <c r="O53" s="58" t="str">
        <f t="shared" si="86"/>
        <v>,</v>
      </c>
      <c r="P53" s="59" t="str">
        <f t="shared" si="87"/>
        <v/>
      </c>
      <c r="Q53" s="60" t="str">
        <f t="shared" si="88"/>
        <v>,</v>
      </c>
      <c r="R53" s="61">
        <f t="shared" si="6"/>
        <v>20</v>
      </c>
      <c r="S53" s="56" t="str">
        <f t="shared" si="89"/>
        <v>)</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6.5" outlineLevel="1" thickTop="1" thickBot="1" x14ac:dyDescent="0.55000000000000004">
      <c r="A54" s="73"/>
      <c r="B54" s="73"/>
      <c r="C54" s="73"/>
      <c r="D54" s="74"/>
      <c r="E54" s="74"/>
      <c r="F54" s="74"/>
      <c r="G54" s="74"/>
      <c r="H54" s="74"/>
      <c r="I54" s="74"/>
      <c r="J54" s="74"/>
      <c r="K54" s="74"/>
      <c r="L54" s="75" t="s">
        <v>993</v>
      </c>
      <c r="M54" s="56"/>
      <c r="N54" s="57"/>
      <c r="O54" s="58"/>
      <c r="P54" s="59"/>
      <c r="Q54" s="60"/>
      <c r="R54" s="61" t="str">
        <f t="shared" ref="R54:R58" si="111">IF(N54="Do",10,IF(N54="Re",22,IF(N54="Mi",20,IF(N54="Fa",20,IF(N54="Sol",14,IF(N54="La",20,IF(N54="Si",20,IF(N54="Do#",14,IF(N54="Fa#",15,IF(N54="Sol#",20,IF(N54="Si♭",17,"")))))))))))</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4.5" outlineLevel="1" thickTop="1" thickBot="1" x14ac:dyDescent="0.55000000000000004">
      <c r="C55" s="79" t="s">
        <v>995</v>
      </c>
      <c r="D55" s="80"/>
      <c r="E55" s="80"/>
      <c r="F55" s="80"/>
      <c r="G55" s="80"/>
      <c r="H55" s="80"/>
      <c r="I55" s="80"/>
      <c r="J55" s="80"/>
      <c r="K55" s="80"/>
      <c r="L55" s="81" t="s">
        <v>996</v>
      </c>
      <c r="M55" s="56" t="str">
        <f t="shared" ref="M55:M58" si="112">IF(N55="","","(")</f>
        <v/>
      </c>
      <c r="N55" s="57" t="str">
        <f t="shared" ref="N55:N58" si="113">IF(D55="","",D55)</f>
        <v/>
      </c>
      <c r="O55" s="58" t="str">
        <f t="shared" ref="O55:O58" si="114">IF(N55="","",",")</f>
        <v/>
      </c>
      <c r="P55" s="59" t="str">
        <f t="shared" ref="P55:P58" si="115">IF(E55="","",E55)</f>
        <v/>
      </c>
      <c r="Q55" s="60" t="str">
        <f t="shared" ref="Q55:Q58" si="116">IF(N55="","",",")</f>
        <v/>
      </c>
      <c r="R55" s="61" t="str">
        <f t="shared" si="111"/>
        <v/>
      </c>
      <c r="S55" s="56" t="str">
        <f t="shared" ref="S55:S58" si="117">IF(N55="","",")")</f>
        <v/>
      </c>
      <c r="T55" s="62" t="str">
        <f t="shared" ref="T55:T58" si="118">IF(U55="","","(")</f>
        <v/>
      </c>
      <c r="U55" s="63" t="str">
        <f t="shared" ref="U55:U58" si="119">IF(F55="","",F55)</f>
        <v/>
      </c>
      <c r="V55" s="64" t="str">
        <f t="shared" ref="V55:V58" si="120">IF(U55="","",",")</f>
        <v/>
      </c>
      <c r="W55" s="65" t="str">
        <f t="shared" ref="W55:W58" si="121">IF(G55="","",G55)</f>
        <v/>
      </c>
      <c r="X55" s="64" t="str">
        <f t="shared" ref="X55:X58" si="122">IF(U55="","",",")</f>
        <v/>
      </c>
      <c r="Y55" s="64" t="str">
        <f t="shared" ref="Y55:Y58" si="123">IF(U55="","",250)</f>
        <v/>
      </c>
      <c r="Z55" s="56" t="str">
        <f t="shared" ref="Z55:Z58" si="124">IF(U55="","",")")</f>
        <v/>
      </c>
      <c r="AA55" s="66" t="str">
        <f t="shared" ref="AA55:AA58" si="125">IF(AB55="","","(")</f>
        <v/>
      </c>
      <c r="AB55" s="57" t="str">
        <f t="shared" ref="AB55:AB58" si="126">IF(H55="","",H55)</f>
        <v/>
      </c>
      <c r="AC55" s="67" t="str">
        <f t="shared" ref="AC55:AC58" si="127">IF(AB55="","",",")</f>
        <v/>
      </c>
      <c r="AD55" s="59" t="str">
        <f t="shared" ref="AD55:AD58" si="128">IF(I55="","",I55)</f>
        <v/>
      </c>
      <c r="AE55" s="68" t="str">
        <f t="shared" ref="AE55:AE58" si="129">IF(AB55="","",",")</f>
        <v/>
      </c>
      <c r="AF55" s="61" t="str">
        <f t="shared" ref="AF55:AF58" si="130">IF(AB55="","",350)</f>
        <v/>
      </c>
      <c r="AG55" s="61" t="str">
        <f t="shared" ref="AG55:AG58" si="131">IF(AB55="","",")")</f>
        <v/>
      </c>
      <c r="AH55" s="69" t="str">
        <f t="shared" ref="AH55:AH58" si="132">IF(AI55="","","(")</f>
        <v/>
      </c>
      <c r="AI55" s="70" t="str">
        <f t="shared" ref="AI55:AI58" si="133">IF(J55="","",J55)</f>
        <v/>
      </c>
      <c r="AJ55" s="64" t="str">
        <f t="shared" ref="AJ55:AJ58" si="134">IF(AI55="","",",")</f>
        <v/>
      </c>
      <c r="AK55" s="64" t="str">
        <f t="shared" ref="AK55:AK58" si="135">IF(K55="","",K55)</f>
        <v/>
      </c>
      <c r="AL55" s="64" t="str">
        <f t="shared" ref="AL55:AL58" si="136">IF(AI55="","",",")</f>
        <v/>
      </c>
      <c r="AM55" s="64" t="str">
        <f t="shared" ref="AM55:AM58" si="137">IF(AI55="","",450)</f>
        <v/>
      </c>
      <c r="AN55" s="64" t="str">
        <f t="shared" ref="AN55:AN58" si="138">IF(AI55="","",")")</f>
        <v/>
      </c>
    </row>
    <row r="56" spans="1:40" ht="24.5" outlineLevel="1" thickTop="1" thickBot="1" x14ac:dyDescent="0.55000000000000004">
      <c r="B56" t="s">
        <v>997</v>
      </c>
      <c r="C56" s="82" t="s">
        <v>1343</v>
      </c>
      <c r="D56" s="83" t="s">
        <v>1029</v>
      </c>
      <c r="E56" s="83" t="s">
        <v>1012</v>
      </c>
      <c r="F56" s="83" t="s">
        <v>1344</v>
      </c>
      <c r="G56" s="83">
        <v>9</v>
      </c>
      <c r="H56" s="83"/>
      <c r="I56" s="83"/>
      <c r="J56" s="83"/>
      <c r="K56" s="83"/>
      <c r="L56" s="84" t="str">
        <f>IF(C56="","",_xlfn.CONCAT("       triggerLine: ","""",C56,", ",M56:AN56,""", sC: ","""",B56,""", lines: ["))</f>
        <v xml:space="preserve">       triggerLine: "STABAT MATER DOLOROSA, (Re,m,22)(add,9,250)", sC: "ta as", lines: [</v>
      </c>
      <c r="M56" s="56" t="str">
        <f t="shared" si="112"/>
        <v>(</v>
      </c>
      <c r="N56" s="57" t="str">
        <f t="shared" si="113"/>
        <v>Re</v>
      </c>
      <c r="O56" s="58" t="str">
        <f t="shared" si="114"/>
        <v>,</v>
      </c>
      <c r="P56" s="59" t="str">
        <f t="shared" si="115"/>
        <v>m</v>
      </c>
      <c r="Q56" s="60" t="str">
        <f t="shared" si="116"/>
        <v>,</v>
      </c>
      <c r="R56" s="61">
        <f t="shared" si="111"/>
        <v>22</v>
      </c>
      <c r="S56" s="56" t="str">
        <f t="shared" si="117"/>
        <v>)</v>
      </c>
      <c r="T56" s="62" t="str">
        <f t="shared" si="118"/>
        <v>(</v>
      </c>
      <c r="U56" s="63" t="str">
        <f t="shared" si="119"/>
        <v>add</v>
      </c>
      <c r="V56" s="64" t="str">
        <f t="shared" si="120"/>
        <v>,</v>
      </c>
      <c r="W56" s="65">
        <f t="shared" si="121"/>
        <v>9</v>
      </c>
      <c r="X56" s="64" t="str">
        <f t="shared" si="122"/>
        <v>,</v>
      </c>
      <c r="Y56" s="64">
        <f t="shared" si="123"/>
        <v>250</v>
      </c>
      <c r="Z56" s="56" t="str">
        <f t="shared" si="124"/>
        <v>)</v>
      </c>
      <c r="AA56" s="66" t="str">
        <f t="shared" si="125"/>
        <v/>
      </c>
      <c r="AB56" s="57" t="str">
        <f t="shared" si="126"/>
        <v/>
      </c>
      <c r="AC56" s="67" t="str">
        <f t="shared" si="127"/>
        <v/>
      </c>
      <c r="AD56" s="59" t="str">
        <f t="shared" si="128"/>
        <v/>
      </c>
      <c r="AE56" s="68" t="str">
        <f t="shared" si="129"/>
        <v/>
      </c>
      <c r="AF56" s="61" t="str">
        <f t="shared" si="130"/>
        <v/>
      </c>
      <c r="AG56" s="61" t="str">
        <f t="shared" si="131"/>
        <v/>
      </c>
      <c r="AH56" s="69" t="str">
        <f t="shared" si="132"/>
        <v/>
      </c>
      <c r="AI56" s="70" t="str">
        <f t="shared" si="133"/>
        <v/>
      </c>
      <c r="AJ56" s="64" t="str">
        <f t="shared" si="134"/>
        <v/>
      </c>
      <c r="AK56" s="64" t="str">
        <f t="shared" si="135"/>
        <v/>
      </c>
      <c r="AL56" s="64" t="str">
        <f t="shared" si="136"/>
        <v/>
      </c>
      <c r="AM56" s="64" t="str">
        <f t="shared" si="137"/>
        <v/>
      </c>
      <c r="AN56" s="64" t="str">
        <f t="shared" si="138"/>
        <v/>
      </c>
    </row>
    <row r="57" spans="1:40" ht="24.5" outlineLevel="1" thickTop="1" thickBot="1" x14ac:dyDescent="0.55000000000000004">
      <c r="B57" t="s">
        <v>1144</v>
      </c>
      <c r="C57" s="85" t="s">
        <v>1345</v>
      </c>
      <c r="D57" s="86" t="s">
        <v>1030</v>
      </c>
      <c r="E57" s="86">
        <v>7</v>
      </c>
      <c r="F57" s="86" t="s">
        <v>1337</v>
      </c>
      <c r="G57" s="86">
        <v>7</v>
      </c>
      <c r="H57" s="87"/>
      <c r="I57" s="87"/>
      <c r="J57" s="87"/>
      <c r="K57" s="87"/>
      <c r="L57" s="88" t="str">
        <f>IF(C57="","",_xlfn.CONCAT("            { line: ","""",C57,", ",M57:AN57,""", sC: ","""",B57,"""},"))</f>
        <v xml:space="preserve">            { line: "IUXTA CRUCEM LACRIMOSA,, (Do,7,10)(Si♭,7,250)", sC: "as r1"},</v>
      </c>
      <c r="M57" s="56" t="str">
        <f t="shared" si="112"/>
        <v>(</v>
      </c>
      <c r="N57" s="57" t="str">
        <f t="shared" si="113"/>
        <v>Do</v>
      </c>
      <c r="O57" s="58" t="str">
        <f t="shared" si="114"/>
        <v>,</v>
      </c>
      <c r="P57" s="59">
        <f t="shared" si="115"/>
        <v>7</v>
      </c>
      <c r="Q57" s="60" t="str">
        <f t="shared" si="116"/>
        <v>,</v>
      </c>
      <c r="R57" s="61">
        <f t="shared" si="111"/>
        <v>10</v>
      </c>
      <c r="S57" s="56" t="str">
        <f t="shared" si="117"/>
        <v>)</v>
      </c>
      <c r="T57" s="62" t="str">
        <f t="shared" si="118"/>
        <v>(</v>
      </c>
      <c r="U57" s="63" t="str">
        <f t="shared" si="119"/>
        <v>Si♭</v>
      </c>
      <c r="V57" s="64" t="str">
        <f t="shared" si="120"/>
        <v>,</v>
      </c>
      <c r="W57" s="65">
        <f t="shared" si="121"/>
        <v>7</v>
      </c>
      <c r="X57" s="64" t="str">
        <f t="shared" si="122"/>
        <v>,</v>
      </c>
      <c r="Y57" s="64">
        <f t="shared" si="123"/>
        <v>250</v>
      </c>
      <c r="Z57" s="56" t="str">
        <f t="shared" si="124"/>
        <v>)</v>
      </c>
      <c r="AA57" s="66" t="str">
        <f t="shared" si="125"/>
        <v/>
      </c>
      <c r="AB57" s="57" t="str">
        <f t="shared" si="126"/>
        <v/>
      </c>
      <c r="AC57" s="67" t="str">
        <f t="shared" si="127"/>
        <v/>
      </c>
      <c r="AD57" s="59" t="str">
        <f t="shared" si="128"/>
        <v/>
      </c>
      <c r="AE57" s="68" t="str">
        <f t="shared" si="129"/>
        <v/>
      </c>
      <c r="AF57" s="61" t="str">
        <f t="shared" si="130"/>
        <v/>
      </c>
      <c r="AG57" s="61" t="str">
        <f t="shared" si="131"/>
        <v/>
      </c>
      <c r="AH57" s="69" t="str">
        <f t="shared" si="132"/>
        <v/>
      </c>
      <c r="AI57" s="70" t="str">
        <f t="shared" si="133"/>
        <v/>
      </c>
      <c r="AJ57" s="64" t="str">
        <f t="shared" si="134"/>
        <v/>
      </c>
      <c r="AK57" s="64" t="str">
        <f t="shared" si="135"/>
        <v/>
      </c>
      <c r="AL57" s="64" t="str">
        <f t="shared" si="136"/>
        <v/>
      </c>
      <c r="AM57" s="64" t="str">
        <f t="shared" si="137"/>
        <v/>
      </c>
      <c r="AN57" s="64" t="str">
        <f t="shared" si="138"/>
        <v/>
      </c>
    </row>
    <row r="58" spans="1:40" ht="24.5" outlineLevel="1" thickTop="1" thickBot="1" x14ac:dyDescent="0.55000000000000004">
      <c r="B58" t="s">
        <v>999</v>
      </c>
      <c r="C58" s="93" t="s">
        <v>1346</v>
      </c>
      <c r="D58" s="83" t="s">
        <v>1013</v>
      </c>
      <c r="E58" s="83"/>
      <c r="F58" s="83"/>
      <c r="G58" s="83"/>
      <c r="H58" s="83"/>
      <c r="I58" s="83"/>
      <c r="J58" s="83"/>
      <c r="K58" s="83"/>
      <c r="L58" s="94" t="str">
        <f>IF(C58="","",_xlfn.CONCAT("            { line: ","""",C58,", ",M58:AN58,""", sC: ","""",B58,"""},  ]},"))</f>
        <v xml:space="preserve">            { line: "DUM PENDEBAT FILIUS., (La,,20)", sC: "as"},  ]},</v>
      </c>
      <c r="M58" s="56" t="str">
        <f t="shared" si="112"/>
        <v>(</v>
      </c>
      <c r="N58" s="57" t="str">
        <f t="shared" si="113"/>
        <v>La</v>
      </c>
      <c r="O58" s="58" t="str">
        <f t="shared" si="114"/>
        <v>,</v>
      </c>
      <c r="P58" s="59" t="str">
        <f t="shared" si="115"/>
        <v/>
      </c>
      <c r="Q58" s="60" t="str">
        <f t="shared" si="116"/>
        <v>,</v>
      </c>
      <c r="R58" s="61">
        <f t="shared" si="111"/>
        <v>20</v>
      </c>
      <c r="S58" s="56" t="str">
        <f t="shared" si="117"/>
        <v>)</v>
      </c>
      <c r="T58" s="62" t="str">
        <f t="shared" si="118"/>
        <v/>
      </c>
      <c r="U58" s="63" t="str">
        <f t="shared" si="119"/>
        <v/>
      </c>
      <c r="V58" s="64" t="str">
        <f t="shared" si="120"/>
        <v/>
      </c>
      <c r="W58" s="65" t="str">
        <f t="shared" si="121"/>
        <v/>
      </c>
      <c r="X58" s="64" t="str">
        <f t="shared" si="122"/>
        <v/>
      </c>
      <c r="Y58" s="64" t="str">
        <f t="shared" si="123"/>
        <v/>
      </c>
      <c r="Z58" s="56" t="str">
        <f t="shared" si="124"/>
        <v/>
      </c>
      <c r="AA58" s="66" t="str">
        <f t="shared" si="125"/>
        <v/>
      </c>
      <c r="AB58" s="57" t="str">
        <f t="shared" si="126"/>
        <v/>
      </c>
      <c r="AC58" s="67" t="str">
        <f t="shared" si="127"/>
        <v/>
      </c>
      <c r="AD58" s="59" t="str">
        <f t="shared" si="128"/>
        <v/>
      </c>
      <c r="AE58" s="68" t="str">
        <f t="shared" si="129"/>
        <v/>
      </c>
      <c r="AF58" s="61" t="str">
        <f t="shared" si="130"/>
        <v/>
      </c>
      <c r="AG58" s="61" t="str">
        <f t="shared" si="131"/>
        <v/>
      </c>
      <c r="AH58" s="69" t="str">
        <f t="shared" si="132"/>
        <v/>
      </c>
      <c r="AI58" s="70" t="str">
        <f t="shared" si="133"/>
        <v/>
      </c>
      <c r="AJ58" s="64" t="str">
        <f t="shared" si="134"/>
        <v/>
      </c>
      <c r="AK58" s="64" t="str">
        <f t="shared" si="135"/>
        <v/>
      </c>
      <c r="AL58" s="64" t="str">
        <f t="shared" si="136"/>
        <v/>
      </c>
      <c r="AM58" s="64" t="str">
        <f t="shared" si="137"/>
        <v/>
      </c>
      <c r="AN58" s="64" t="str">
        <f t="shared" si="138"/>
        <v/>
      </c>
    </row>
    <row r="59" spans="1:40" ht="36.5" thickTop="1" thickBot="1" x14ac:dyDescent="0.55000000000000004">
      <c r="A59" s="76"/>
      <c r="B59" s="76"/>
      <c r="C59" s="76" t="s">
        <v>1031</v>
      </c>
      <c r="D59" s="77"/>
      <c r="E59" s="77"/>
      <c r="F59" s="77"/>
      <c r="G59" s="77"/>
      <c r="H59" s="77"/>
      <c r="I59" s="77"/>
      <c r="J59" s="77"/>
      <c r="K59" s="77"/>
      <c r="L59" s="50" t="s">
        <v>994</v>
      </c>
      <c r="M59" s="104"/>
      <c r="N59" s="57"/>
      <c r="O59" s="105"/>
      <c r="P59" s="59"/>
      <c r="Q59" s="106"/>
      <c r="R59" s="61" t="str">
        <f t="shared" si="6"/>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4.5" outlineLevel="1" thickTop="1" thickBot="1" x14ac:dyDescent="0.55000000000000004">
      <c r="B60" t="s">
        <v>1014</v>
      </c>
      <c r="C60" s="113" t="s">
        <v>1358</v>
      </c>
      <c r="D60" s="112" t="s">
        <v>1029</v>
      </c>
      <c r="E60" s="52" t="s">
        <v>1012</v>
      </c>
      <c r="F60" s="53"/>
      <c r="G60" s="53"/>
      <c r="H60" s="52"/>
      <c r="I60" s="52"/>
      <c r="J60" s="54"/>
      <c r="K60" s="54"/>
      <c r="L60" s="55" t="str">
        <f t="shared" ref="L60:L68" si="139">IF(C60="","",_xlfn.CONCAT("            { line: ","""",C60,", ",M60:AN60,""", sC: ","""",B60,"""},"))</f>
        <v xml:space="preserve">            { line: "Ella ve a su Hijo amado, (Re,m,22)", sC: "tc"},</v>
      </c>
      <c r="M60" s="56" t="str">
        <f t="shared" ref="M60:M68" si="140">IF(N60="","","(")</f>
        <v>(</v>
      </c>
      <c r="N60" s="57" t="str">
        <f t="shared" si="2"/>
        <v>Re</v>
      </c>
      <c r="O60" s="58" t="str">
        <f t="shared" ref="O60:O68" si="141">IF(N60="","",",")</f>
        <v>,</v>
      </c>
      <c r="P60" s="59" t="str">
        <f t="shared" si="4"/>
        <v>m</v>
      </c>
      <c r="Q60" s="60" t="str">
        <f t="shared" ref="Q60:Q68" si="142">IF(N60="","",",")</f>
        <v>,</v>
      </c>
      <c r="R60" s="61">
        <f t="shared" si="6"/>
        <v>22</v>
      </c>
      <c r="S60" s="56" t="str">
        <f t="shared" ref="S60:S68" si="143">IF(N60="","",")")</f>
        <v>)</v>
      </c>
      <c r="T60" s="62" t="str">
        <f t="shared" ref="T60:T68" si="144">IF(U60="","","(")</f>
        <v/>
      </c>
      <c r="U60" s="63" t="str">
        <f t="shared" si="9"/>
        <v/>
      </c>
      <c r="V60" s="64" t="str">
        <f t="shared" ref="V60:V68" si="145">IF(U60="","",",")</f>
        <v/>
      </c>
      <c r="W60" s="65" t="str">
        <f t="shared" si="11"/>
        <v/>
      </c>
      <c r="X60" s="64" t="str">
        <f t="shared" ref="X60:X68" si="146">IF(U60="","",",")</f>
        <v/>
      </c>
      <c r="Y60" s="64" t="str">
        <f t="shared" ref="Y60:Y68" si="147">IF(U60="","",250)</f>
        <v/>
      </c>
      <c r="Z60" s="56" t="str">
        <f t="shared" ref="Z60:Z68" si="148">IF(U60="","",")")</f>
        <v/>
      </c>
      <c r="AA60" s="66" t="str">
        <f t="shared" ref="AA60:AA68" si="149">IF(AB60="","","(")</f>
        <v/>
      </c>
      <c r="AB60" s="57" t="str">
        <f t="shared" si="16"/>
        <v/>
      </c>
      <c r="AC60" s="67" t="str">
        <f t="shared" ref="AC60:AC68" si="150">IF(AB60="","",",")</f>
        <v/>
      </c>
      <c r="AD60" s="59" t="str">
        <f t="shared" ref="AD60:AD68" si="151">IF(I60="","",I60)</f>
        <v/>
      </c>
      <c r="AE60" s="68" t="str">
        <f t="shared" ref="AE60:AE68" si="152">IF(AB60="","",",")</f>
        <v/>
      </c>
      <c r="AF60" s="61" t="str">
        <f t="shared" ref="AF60:AF68" si="153">IF(AB60="","",350)</f>
        <v/>
      </c>
      <c r="AG60" s="61" t="str">
        <f t="shared" ref="AG60:AG68" si="154">IF(AB60="","",")")</f>
        <v/>
      </c>
      <c r="AH60" s="69" t="str">
        <f t="shared" ref="AH60:AH68" si="155">IF(AI60="","","(")</f>
        <v/>
      </c>
      <c r="AI60" s="70" t="str">
        <f t="shared" si="23"/>
        <v/>
      </c>
      <c r="AJ60" s="64" t="str">
        <f t="shared" ref="AJ60:AJ68" si="156">IF(AI60="","",",")</f>
        <v/>
      </c>
      <c r="AK60" s="64" t="str">
        <f t="shared" ref="AK60:AK68" si="157">IF(K60="","",K60)</f>
        <v/>
      </c>
      <c r="AL60" s="64" t="str">
        <f t="shared" ref="AL60:AL68" si="158">IF(AI60="","",",")</f>
        <v/>
      </c>
      <c r="AM60" s="64" t="str">
        <f t="shared" ref="AM60:AM68" si="159">IF(AI60="","",450)</f>
        <v/>
      </c>
      <c r="AN60" s="64" t="str">
        <f t="shared" ref="AN60:AN68" si="160">IF(AI60="","",")")</f>
        <v/>
      </c>
    </row>
    <row r="61" spans="1:40" ht="24.5" outlineLevel="1" thickTop="1" thickBot="1" x14ac:dyDescent="0.55000000000000004">
      <c r="C61" s="113" t="s">
        <v>1359</v>
      </c>
      <c r="D61" s="112" t="s">
        <v>1030</v>
      </c>
      <c r="E61" s="52">
        <v>7</v>
      </c>
      <c r="F61" s="53" t="s">
        <v>1337</v>
      </c>
      <c r="G61" s="53">
        <v>7</v>
      </c>
      <c r="H61" s="52"/>
      <c r="I61" s="52"/>
      <c r="J61" s="54"/>
      <c r="K61" s="54"/>
      <c r="L61" s="55" t="str">
        <f t="shared" si="139"/>
        <v xml:space="preserve">            { line: "que muere desolado,, (Do,7,10)(Si♭,7,250)", sC: ""},</v>
      </c>
      <c r="M61" s="56" t="str">
        <f t="shared" si="140"/>
        <v>(</v>
      </c>
      <c r="N61" s="57" t="str">
        <f t="shared" si="2"/>
        <v>Do</v>
      </c>
      <c r="O61" s="58" t="str">
        <f t="shared" si="141"/>
        <v>,</v>
      </c>
      <c r="P61" s="59">
        <f t="shared" si="4"/>
        <v>7</v>
      </c>
      <c r="Q61" s="60" t="str">
        <f t="shared" si="142"/>
        <v>,</v>
      </c>
      <c r="R61" s="61">
        <f t="shared" si="6"/>
        <v>10</v>
      </c>
      <c r="S61" s="56" t="str">
        <f t="shared" si="143"/>
        <v>)</v>
      </c>
      <c r="T61" s="62" t="str">
        <f t="shared" si="144"/>
        <v>(</v>
      </c>
      <c r="U61" s="63" t="str">
        <f t="shared" si="9"/>
        <v>Si♭</v>
      </c>
      <c r="V61" s="64" t="str">
        <f t="shared" si="145"/>
        <v>,</v>
      </c>
      <c r="W61" s="65">
        <f t="shared" si="11"/>
        <v>7</v>
      </c>
      <c r="X61" s="64" t="str">
        <f t="shared" si="146"/>
        <v>,</v>
      </c>
      <c r="Y61" s="64">
        <f t="shared" si="147"/>
        <v>250</v>
      </c>
      <c r="Z61" s="56" t="str">
        <f t="shared" si="148"/>
        <v>)</v>
      </c>
      <c r="AA61" s="66" t="str">
        <f t="shared" si="149"/>
        <v/>
      </c>
      <c r="AB61" s="57" t="str">
        <f t="shared" si="16"/>
        <v/>
      </c>
      <c r="AC61" s="67" t="str">
        <f t="shared" si="150"/>
        <v/>
      </c>
      <c r="AD61" s="59" t="str">
        <f t="shared" si="151"/>
        <v/>
      </c>
      <c r="AE61" s="68" t="str">
        <f t="shared" si="152"/>
        <v/>
      </c>
      <c r="AF61" s="61" t="str">
        <f t="shared" si="153"/>
        <v/>
      </c>
      <c r="AG61" s="61" t="str">
        <f t="shared" si="154"/>
        <v/>
      </c>
      <c r="AH61" s="69" t="str">
        <f t="shared" si="155"/>
        <v/>
      </c>
      <c r="AI61" s="70" t="str">
        <f t="shared" si="23"/>
        <v/>
      </c>
      <c r="AJ61" s="64" t="str">
        <f t="shared" si="156"/>
        <v/>
      </c>
      <c r="AK61" s="64" t="str">
        <f t="shared" si="157"/>
        <v/>
      </c>
      <c r="AL61" s="64" t="str">
        <f t="shared" si="158"/>
        <v/>
      </c>
      <c r="AM61" s="64" t="str">
        <f t="shared" si="159"/>
        <v/>
      </c>
      <c r="AN61" s="64" t="str">
        <f t="shared" si="160"/>
        <v/>
      </c>
    </row>
    <row r="62" spans="1:40" ht="24.5" outlineLevel="1" thickTop="1" thickBot="1" x14ac:dyDescent="0.55000000000000004">
      <c r="C62" s="113" t="s">
        <v>1360</v>
      </c>
      <c r="D62" s="112" t="s">
        <v>1013</v>
      </c>
      <c r="E62" s="52"/>
      <c r="F62" s="53"/>
      <c r="G62" s="53"/>
      <c r="H62" s="52"/>
      <c r="I62" s="52"/>
      <c r="J62" s="54"/>
      <c r="K62" s="54"/>
      <c r="L62" s="55" t="str">
        <f t="shared" si="139"/>
        <v xml:space="preserve">            { line: "y que entrega su Espíritu., (La,,20)", sC: ""},</v>
      </c>
      <c r="M62" s="56" t="str">
        <f t="shared" si="140"/>
        <v>(</v>
      </c>
      <c r="N62" s="57" t="str">
        <f t="shared" si="2"/>
        <v>La</v>
      </c>
      <c r="O62" s="58" t="str">
        <f t="shared" si="141"/>
        <v>,</v>
      </c>
      <c r="P62" s="59" t="str">
        <f t="shared" si="4"/>
        <v/>
      </c>
      <c r="Q62" s="60" t="str">
        <f t="shared" si="142"/>
        <v>,</v>
      </c>
      <c r="R62" s="61">
        <f t="shared" si="6"/>
        <v>20</v>
      </c>
      <c r="S62" s="56" t="str">
        <f t="shared" si="143"/>
        <v>)</v>
      </c>
      <c r="T62" s="62" t="str">
        <f t="shared" si="144"/>
        <v/>
      </c>
      <c r="U62" s="63" t="str">
        <f t="shared" si="9"/>
        <v/>
      </c>
      <c r="V62" s="64" t="str">
        <f t="shared" si="145"/>
        <v/>
      </c>
      <c r="W62" s="65" t="str">
        <f t="shared" si="11"/>
        <v/>
      </c>
      <c r="X62" s="64" t="str">
        <f t="shared" si="146"/>
        <v/>
      </c>
      <c r="Y62" s="64" t="str">
        <f t="shared" si="147"/>
        <v/>
      </c>
      <c r="Z62" s="56" t="str">
        <f t="shared" si="148"/>
        <v/>
      </c>
      <c r="AA62" s="66" t="str">
        <f t="shared" si="149"/>
        <v/>
      </c>
      <c r="AB62" s="57" t="str">
        <f t="shared" si="16"/>
        <v/>
      </c>
      <c r="AC62" s="67" t="str">
        <f t="shared" si="150"/>
        <v/>
      </c>
      <c r="AD62" s="59" t="str">
        <f t="shared" si="151"/>
        <v/>
      </c>
      <c r="AE62" s="68" t="str">
        <f t="shared" si="152"/>
        <v/>
      </c>
      <c r="AF62" s="61" t="str">
        <f t="shared" si="153"/>
        <v/>
      </c>
      <c r="AG62" s="61" t="str">
        <f t="shared" si="154"/>
        <v/>
      </c>
      <c r="AH62" s="69" t="str">
        <f t="shared" si="155"/>
        <v/>
      </c>
      <c r="AI62" s="70" t="str">
        <f t="shared" si="23"/>
        <v/>
      </c>
      <c r="AJ62" s="64" t="str">
        <f t="shared" si="156"/>
        <v/>
      </c>
      <c r="AK62" s="64" t="str">
        <f t="shared" si="157"/>
        <v/>
      </c>
      <c r="AL62" s="64" t="str">
        <f t="shared" si="158"/>
        <v/>
      </c>
      <c r="AM62" s="64" t="str">
        <f t="shared" si="159"/>
        <v/>
      </c>
      <c r="AN62" s="64" t="str">
        <f t="shared" si="160"/>
        <v/>
      </c>
    </row>
    <row r="63" spans="1:40" ht="26.5" outlineLevel="1" thickTop="1" thickBot="1" x14ac:dyDescent="0.55000000000000004">
      <c r="A63" s="73"/>
      <c r="B63" s="73"/>
      <c r="C63" s="73"/>
      <c r="D63" s="74"/>
      <c r="E63" s="74"/>
      <c r="F63" s="74"/>
      <c r="G63" s="74"/>
      <c r="H63" s="74"/>
      <c r="I63" s="74"/>
      <c r="J63" s="74"/>
      <c r="K63" s="74"/>
      <c r="L63" s="75" t="s">
        <v>993</v>
      </c>
      <c r="M63" s="56"/>
      <c r="N63" s="57"/>
      <c r="O63" s="58"/>
      <c r="P63" s="59"/>
      <c r="Q63" s="60"/>
      <c r="R63" s="61" t="str">
        <f t="shared" ref="R63" si="161">IF(N63="Do",10,IF(N63="Re",22,IF(N63="Mi",20,IF(N63="Fa",20,IF(N63="Sol",14,IF(N63="La",20,IF(N63="Si",20,IF(N63="Do#",14,IF(N63="Fa#",15,IF(N63="Sol#",20,IF(N63="Si♭",17,"")))))))))))</f>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outlineLevel="1" thickTop="1" thickBot="1" x14ac:dyDescent="0.55000000000000004">
      <c r="C64" s="113" t="s">
        <v>1361</v>
      </c>
      <c r="D64" s="112" t="s">
        <v>1029</v>
      </c>
      <c r="E64" s="52" t="s">
        <v>1012</v>
      </c>
      <c r="F64" s="53" t="s">
        <v>1015</v>
      </c>
      <c r="G64" s="53" t="s">
        <v>1012</v>
      </c>
      <c r="H64" s="52"/>
      <c r="I64" s="52"/>
      <c r="J64" s="54"/>
      <c r="K64" s="54"/>
      <c r="L64" s="55" t="str">
        <f t="shared" si="139"/>
        <v xml:space="preserve">            { line: "Oh, Cristo, cuando yo deba morir,, (Re,m,22)(Sol,m,250)", sC: ""},</v>
      </c>
      <c r="M64" s="56" t="str">
        <f t="shared" si="140"/>
        <v>(</v>
      </c>
      <c r="N64" s="57" t="str">
        <f t="shared" si="2"/>
        <v>Re</v>
      </c>
      <c r="O64" s="58" t="str">
        <f t="shared" si="141"/>
        <v>,</v>
      </c>
      <c r="P64" s="59" t="str">
        <f t="shared" si="4"/>
        <v>m</v>
      </c>
      <c r="Q64" s="60" t="str">
        <f t="shared" si="142"/>
        <v>,</v>
      </c>
      <c r="R64" s="61">
        <f t="shared" si="6"/>
        <v>22</v>
      </c>
      <c r="S64" s="56" t="str">
        <f t="shared" si="143"/>
        <v>)</v>
      </c>
      <c r="T64" s="62" t="str">
        <f t="shared" si="144"/>
        <v>(</v>
      </c>
      <c r="U64" s="63" t="str">
        <f t="shared" si="9"/>
        <v>Sol</v>
      </c>
      <c r="V64" s="64" t="str">
        <f t="shared" si="145"/>
        <v>,</v>
      </c>
      <c r="W64" s="65" t="str">
        <f t="shared" si="11"/>
        <v>m</v>
      </c>
      <c r="X64" s="64" t="str">
        <f t="shared" si="146"/>
        <v>,</v>
      </c>
      <c r="Y64" s="64">
        <f t="shared" si="147"/>
        <v>250</v>
      </c>
      <c r="Z64" s="56" t="str">
        <f t="shared" si="148"/>
        <v>)</v>
      </c>
      <c r="AA64" s="66" t="str">
        <f t="shared" si="149"/>
        <v/>
      </c>
      <c r="AB64" s="57" t="str">
        <f t="shared" si="16"/>
        <v/>
      </c>
      <c r="AC64" s="67" t="str">
        <f t="shared" si="150"/>
        <v/>
      </c>
      <c r="AD64" s="59" t="str">
        <f t="shared" si="151"/>
        <v/>
      </c>
      <c r="AE64" s="68" t="str">
        <f t="shared" si="152"/>
        <v/>
      </c>
      <c r="AF64" s="61" t="str">
        <f t="shared" si="153"/>
        <v/>
      </c>
      <c r="AG64" s="61" t="str">
        <f t="shared" si="154"/>
        <v/>
      </c>
      <c r="AH64" s="69" t="str">
        <f t="shared" si="155"/>
        <v/>
      </c>
      <c r="AI64" s="70" t="str">
        <f t="shared" si="23"/>
        <v/>
      </c>
      <c r="AJ64" s="64" t="str">
        <f t="shared" si="156"/>
        <v/>
      </c>
      <c r="AK64" s="64" t="str">
        <f t="shared" si="157"/>
        <v/>
      </c>
      <c r="AL64" s="64" t="str">
        <f t="shared" si="158"/>
        <v/>
      </c>
      <c r="AM64" s="64" t="str">
        <f t="shared" si="159"/>
        <v/>
      </c>
      <c r="AN64" s="64" t="str">
        <f t="shared" si="160"/>
        <v/>
      </c>
    </row>
    <row r="65" spans="1:40" ht="24.5" outlineLevel="1" thickTop="1" thickBot="1" x14ac:dyDescent="0.55000000000000004">
      <c r="C65" s="113" t="s">
        <v>1362</v>
      </c>
      <c r="D65" s="112" t="s">
        <v>1337</v>
      </c>
      <c r="E65" s="52">
        <v>7</v>
      </c>
      <c r="F65" s="53"/>
      <c r="G65" s="53"/>
      <c r="H65" s="52"/>
      <c r="I65" s="52"/>
      <c r="J65" s="54"/>
      <c r="K65" s="54"/>
      <c r="L65" s="78" t="str">
        <f t="shared" si="139"/>
        <v xml:space="preserve">            { line: "por tu bendita Madre hazme conseguir, (Si♭,7,17)", sC: ""},</v>
      </c>
      <c r="M65" s="56" t="str">
        <f t="shared" si="140"/>
        <v>(</v>
      </c>
      <c r="N65" s="57" t="str">
        <f t="shared" si="2"/>
        <v>Si♭</v>
      </c>
      <c r="O65" s="58" t="str">
        <f t="shared" si="141"/>
        <v>,</v>
      </c>
      <c r="P65" s="59">
        <f t="shared" si="4"/>
        <v>7</v>
      </c>
      <c r="Q65" s="60" t="str">
        <f t="shared" si="142"/>
        <v>,</v>
      </c>
      <c r="R65" s="61">
        <f t="shared" si="6"/>
        <v>17</v>
      </c>
      <c r="S65" s="56" t="str">
        <f t="shared" si="143"/>
        <v>)</v>
      </c>
      <c r="T65" s="62" t="str">
        <f t="shared" si="144"/>
        <v/>
      </c>
      <c r="U65" s="63" t="str">
        <f t="shared" si="9"/>
        <v/>
      </c>
      <c r="V65" s="64" t="str">
        <f t="shared" si="145"/>
        <v/>
      </c>
      <c r="W65" s="65" t="str">
        <f t="shared" si="11"/>
        <v/>
      </c>
      <c r="X65" s="64" t="str">
        <f t="shared" si="146"/>
        <v/>
      </c>
      <c r="Y65" s="64" t="str">
        <f t="shared" si="147"/>
        <v/>
      </c>
      <c r="Z65" s="56" t="str">
        <f t="shared" si="148"/>
        <v/>
      </c>
      <c r="AA65" s="66" t="str">
        <f t="shared" si="149"/>
        <v/>
      </c>
      <c r="AB65" s="57" t="str">
        <f t="shared" si="16"/>
        <v/>
      </c>
      <c r="AC65" s="67" t="str">
        <f t="shared" si="150"/>
        <v/>
      </c>
      <c r="AD65" s="59" t="str">
        <f t="shared" si="151"/>
        <v/>
      </c>
      <c r="AE65" s="68" t="str">
        <f t="shared" si="152"/>
        <v/>
      </c>
      <c r="AF65" s="61" t="str">
        <f t="shared" si="153"/>
        <v/>
      </c>
      <c r="AG65" s="61" t="str">
        <f t="shared" si="154"/>
        <v/>
      </c>
      <c r="AH65" s="69" t="str">
        <f t="shared" si="155"/>
        <v/>
      </c>
      <c r="AI65" s="70" t="str">
        <f t="shared" si="23"/>
        <v/>
      </c>
      <c r="AJ65" s="64" t="str">
        <f t="shared" si="156"/>
        <v/>
      </c>
      <c r="AK65" s="64" t="str">
        <f t="shared" si="157"/>
        <v/>
      </c>
      <c r="AL65" s="64" t="str">
        <f t="shared" si="158"/>
        <v/>
      </c>
      <c r="AM65" s="64" t="str">
        <f t="shared" si="159"/>
        <v/>
      </c>
      <c r="AN65" s="64" t="str">
        <f t="shared" si="160"/>
        <v/>
      </c>
    </row>
    <row r="66" spans="1:40" ht="24.5" outlineLevel="1" thickTop="1" thickBot="1" x14ac:dyDescent="0.55000000000000004">
      <c r="C66" s="113" t="s">
        <v>1363</v>
      </c>
      <c r="D66" s="112" t="s">
        <v>1013</v>
      </c>
      <c r="E66" s="52"/>
      <c r="F66" s="53"/>
      <c r="G66" s="53"/>
      <c r="H66" s="52"/>
      <c r="I66" s="52"/>
      <c r="J66" s="54"/>
      <c r="K66" s="54"/>
      <c r="L66" s="78" t="str">
        <f t="shared" si="139"/>
        <v xml:space="preserve">            { line: "la palma de la victoria., (La,,20)", sC: ""},</v>
      </c>
      <c r="M66" s="56" t="str">
        <f t="shared" si="140"/>
        <v>(</v>
      </c>
      <c r="N66" s="57" t="str">
        <f t="shared" si="2"/>
        <v>La</v>
      </c>
      <c r="O66" s="58" t="str">
        <f t="shared" si="141"/>
        <v>,</v>
      </c>
      <c r="P66" s="59" t="str">
        <f t="shared" si="4"/>
        <v/>
      </c>
      <c r="Q66" s="60" t="str">
        <f t="shared" si="142"/>
        <v>,</v>
      </c>
      <c r="R66" s="61">
        <f t="shared" si="6"/>
        <v>20</v>
      </c>
      <c r="S66" s="56" t="str">
        <f t="shared" si="143"/>
        <v>)</v>
      </c>
      <c r="T66" s="62" t="str">
        <f t="shared" si="144"/>
        <v/>
      </c>
      <c r="U66" s="63" t="str">
        <f t="shared" si="9"/>
        <v/>
      </c>
      <c r="V66" s="64" t="str">
        <f t="shared" si="145"/>
        <v/>
      </c>
      <c r="W66" s="65" t="str">
        <f t="shared" si="11"/>
        <v/>
      </c>
      <c r="X66" s="64" t="str">
        <f t="shared" si="146"/>
        <v/>
      </c>
      <c r="Y66" s="64" t="str">
        <f t="shared" si="147"/>
        <v/>
      </c>
      <c r="Z66" s="56" t="str">
        <f t="shared" si="148"/>
        <v/>
      </c>
      <c r="AA66" s="66" t="str">
        <f t="shared" si="149"/>
        <v/>
      </c>
      <c r="AB66" s="57" t="str">
        <f t="shared" si="16"/>
        <v/>
      </c>
      <c r="AC66" s="67" t="str">
        <f t="shared" si="150"/>
        <v/>
      </c>
      <c r="AD66" s="59" t="str">
        <f t="shared" si="151"/>
        <v/>
      </c>
      <c r="AE66" s="68" t="str">
        <f t="shared" si="152"/>
        <v/>
      </c>
      <c r="AF66" s="61" t="str">
        <f t="shared" si="153"/>
        <v/>
      </c>
      <c r="AG66" s="61" t="str">
        <f t="shared" si="154"/>
        <v/>
      </c>
      <c r="AH66" s="69" t="str">
        <f t="shared" si="155"/>
        <v/>
      </c>
      <c r="AI66" s="70" t="str">
        <f t="shared" si="23"/>
        <v/>
      </c>
      <c r="AJ66" s="64" t="str">
        <f t="shared" si="156"/>
        <v/>
      </c>
      <c r="AK66" s="64" t="str">
        <f t="shared" si="157"/>
        <v/>
      </c>
      <c r="AL66" s="64" t="str">
        <f t="shared" si="158"/>
        <v/>
      </c>
      <c r="AM66" s="64" t="str">
        <f t="shared" si="159"/>
        <v/>
      </c>
      <c r="AN66" s="64" t="str">
        <f t="shared" si="160"/>
        <v/>
      </c>
    </row>
    <row r="67" spans="1:40" ht="26.5" outlineLevel="1" thickTop="1" thickBot="1" x14ac:dyDescent="0.55000000000000004">
      <c r="A67" s="73"/>
      <c r="B67" s="73"/>
      <c r="C67" s="73"/>
      <c r="D67" s="74"/>
      <c r="E67" s="74"/>
      <c r="F67" s="74"/>
      <c r="G67" s="74"/>
      <c r="H67" s="74"/>
      <c r="I67" s="74"/>
      <c r="J67" s="74"/>
      <c r="K67" s="74"/>
      <c r="L67" s="75" t="s">
        <v>993</v>
      </c>
      <c r="M67" s="56"/>
      <c r="N67" s="57"/>
      <c r="O67" s="58"/>
      <c r="P67" s="59"/>
      <c r="Q67" s="60"/>
      <c r="R67" s="61" t="str">
        <f t="shared" si="6"/>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outlineLevel="1" thickTop="1" thickBot="1" x14ac:dyDescent="0.55000000000000004">
      <c r="B68" t="s">
        <v>1322</v>
      </c>
      <c r="C68" s="113" t="s">
        <v>1364</v>
      </c>
      <c r="D68" s="112" t="s">
        <v>1029</v>
      </c>
      <c r="E68" s="52" t="s">
        <v>1012</v>
      </c>
      <c r="F68" s="53" t="s">
        <v>1337</v>
      </c>
      <c r="G68" s="53">
        <v>7</v>
      </c>
      <c r="H68" s="52" t="s">
        <v>1013</v>
      </c>
      <c r="I68" s="52">
        <v>7</v>
      </c>
      <c r="J68" s="54"/>
      <c r="K68" s="54"/>
      <c r="L68" s="78" t="str">
        <f t="shared" si="139"/>
        <v xml:space="preserve">            { line: "AMÉN, AMÉN, AMÉN., (Re,m,22)(Si♭,7,250)(La,7,350)", sC: "ta as r1"},</v>
      </c>
      <c r="M68" s="56" t="str">
        <f t="shared" si="140"/>
        <v>(</v>
      </c>
      <c r="N68" s="57" t="str">
        <f t="shared" si="2"/>
        <v>Re</v>
      </c>
      <c r="O68" s="58" t="str">
        <f t="shared" si="141"/>
        <v>,</v>
      </c>
      <c r="P68" s="59" t="str">
        <f t="shared" si="4"/>
        <v>m</v>
      </c>
      <c r="Q68" s="60" t="str">
        <f t="shared" si="142"/>
        <v>,</v>
      </c>
      <c r="R68" s="61">
        <f t="shared" si="6"/>
        <v>22</v>
      </c>
      <c r="S68" s="56" t="str">
        <f t="shared" si="143"/>
        <v>)</v>
      </c>
      <c r="T68" s="62" t="str">
        <f t="shared" si="144"/>
        <v>(</v>
      </c>
      <c r="U68" s="63" t="str">
        <f t="shared" si="9"/>
        <v>Si♭</v>
      </c>
      <c r="V68" s="64" t="str">
        <f t="shared" si="145"/>
        <v>,</v>
      </c>
      <c r="W68" s="65">
        <f t="shared" si="11"/>
        <v>7</v>
      </c>
      <c r="X68" s="64" t="str">
        <f t="shared" si="146"/>
        <v>,</v>
      </c>
      <c r="Y68" s="64">
        <f t="shared" si="147"/>
        <v>250</v>
      </c>
      <c r="Z68" s="56" t="str">
        <f t="shared" si="148"/>
        <v>)</v>
      </c>
      <c r="AA68" s="66" t="str">
        <f t="shared" si="149"/>
        <v>(</v>
      </c>
      <c r="AB68" s="57" t="str">
        <f t="shared" si="16"/>
        <v>La</v>
      </c>
      <c r="AC68" s="67" t="str">
        <f t="shared" si="150"/>
        <v>,</v>
      </c>
      <c r="AD68" s="59">
        <f t="shared" si="151"/>
        <v>7</v>
      </c>
      <c r="AE68" s="68" t="str">
        <f t="shared" si="152"/>
        <v>,</v>
      </c>
      <c r="AF68" s="61">
        <f t="shared" si="153"/>
        <v>350</v>
      </c>
      <c r="AG68" s="61" t="str">
        <f t="shared" si="154"/>
        <v>)</v>
      </c>
      <c r="AH68" s="69" t="str">
        <f t="shared" si="155"/>
        <v/>
      </c>
      <c r="AI68" s="70" t="str">
        <f t="shared" si="23"/>
        <v/>
      </c>
      <c r="AJ68" s="64" t="str">
        <f t="shared" si="156"/>
        <v/>
      </c>
      <c r="AK68" s="64" t="str">
        <f t="shared" si="157"/>
        <v/>
      </c>
      <c r="AL68" s="64" t="str">
        <f t="shared" si="158"/>
        <v/>
      </c>
      <c r="AM68" s="64" t="str">
        <f t="shared" si="159"/>
        <v/>
      </c>
      <c r="AN68" s="64" t="str">
        <f t="shared" si="160"/>
        <v/>
      </c>
    </row>
    <row r="69" spans="1:40" ht="24" customHeight="1" thickTop="1" x14ac:dyDescent="0.6">
      <c r="A69" s="95"/>
      <c r="B69" s="95"/>
      <c r="C69" s="95"/>
      <c r="D69" s="95"/>
      <c r="E69" s="95"/>
      <c r="F69" s="95"/>
      <c r="G69" s="95"/>
      <c r="H69" s="95"/>
      <c r="I69" s="95"/>
      <c r="J69" s="95"/>
      <c r="K69" s="95"/>
      <c r="L69" s="99" t="str">
        <f ca="1">_xlfn.CONCAT("]}, // ULTIMA LINEA DEL CANTO: ",L1)</f>
        <v>]}, // ULTIMA LINEA DEL CANTO: STABAT MATER DOLOROSA</v>
      </c>
      <c r="M69" s="95"/>
    </row>
    <row r="70" spans="1:40" ht="20.5" x14ac:dyDescent="0.35">
      <c r="L70" s="100" t="s">
        <v>1008</v>
      </c>
      <c r="M70" s="101"/>
    </row>
    <row r="71" spans="1:40" ht="15" hidden="1" outlineLevel="1" thickBot="1" x14ac:dyDescent="0.4">
      <c r="M71" s="101"/>
    </row>
    <row r="72" spans="1:40" ht="26.5" hidden="1" outlineLevel="1" thickTop="1" thickBot="1" x14ac:dyDescent="0.55000000000000004">
      <c r="A72" s="73"/>
      <c r="B72" s="73"/>
      <c r="C72" s="73"/>
      <c r="D72" s="74"/>
      <c r="E72" s="74"/>
      <c r="F72" s="74"/>
      <c r="G72" s="74"/>
      <c r="H72" s="74"/>
      <c r="I72" s="74"/>
      <c r="J72" s="74"/>
      <c r="K72" s="74"/>
      <c r="L72" s="75" t="s">
        <v>993</v>
      </c>
      <c r="M72" s="56"/>
      <c r="N72" s="57"/>
      <c r="O72" s="58"/>
      <c r="P72" s="59"/>
      <c r="Q72" s="60"/>
      <c r="R72" s="61" t="str">
        <f t="shared" ref="R72:R81" si="162">IF(N72="Do",10,IF(N72="Re",22,IF(N72="Mi",20,IF(N72="Fa",20,IF(N72="Sol",14,IF(N72="La",20,IF(N72="Si",20,IF(N72="Do#",14,IF(N72="Fa#",15,IF(N72="Sol#",20,IF(N72="Si♭",17,"")))))))))))</f>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4.5" hidden="1" outlineLevel="1" thickTop="1" thickBot="1" x14ac:dyDescent="0.55000000000000004">
      <c r="C73" s="79" t="s">
        <v>995</v>
      </c>
      <c r="D73" s="80"/>
      <c r="E73" s="80"/>
      <c r="F73" s="80"/>
      <c r="G73" s="80"/>
      <c r="H73" s="80"/>
      <c r="I73" s="80"/>
      <c r="J73" s="80"/>
      <c r="K73" s="80"/>
      <c r="L73" s="81" t="s">
        <v>996</v>
      </c>
      <c r="M73" s="56" t="str">
        <f t="shared" ref="M73:M80" si="163">IF(N73="","","(")</f>
        <v/>
      </c>
      <c r="N73" s="57" t="str">
        <f t="shared" ref="N73:N80" si="164">IF(D73="","",D73)</f>
        <v/>
      </c>
      <c r="O73" s="58" t="str">
        <f t="shared" ref="O73:O80" si="165">IF(N73="","",",")</f>
        <v/>
      </c>
      <c r="P73" s="59" t="str">
        <f t="shared" ref="P73:P80" si="166">IF(E73="","",E73)</f>
        <v/>
      </c>
      <c r="Q73" s="60" t="str">
        <f t="shared" ref="Q73:Q80" si="167">IF(N73="","",",")</f>
        <v/>
      </c>
      <c r="R73" s="61" t="str">
        <f t="shared" si="162"/>
        <v/>
      </c>
      <c r="S73" s="56" t="str">
        <f t="shared" ref="S73:S80" si="168">IF(N73="","",")")</f>
        <v/>
      </c>
      <c r="T73" s="62" t="str">
        <f t="shared" ref="T73:T80" si="169">IF(U73="","","(")</f>
        <v/>
      </c>
      <c r="U73" s="63" t="str">
        <f t="shared" ref="U73:U80" si="170">IF(F73="","",F73)</f>
        <v/>
      </c>
      <c r="V73" s="64" t="str">
        <f t="shared" ref="V73:V80" si="171">IF(U73="","",",")</f>
        <v/>
      </c>
      <c r="W73" s="65" t="str">
        <f t="shared" ref="W73:W80" si="172">IF(G73="","",G73)</f>
        <v/>
      </c>
      <c r="X73" s="64" t="str">
        <f t="shared" ref="X73:X80" si="173">IF(U73="","",",")</f>
        <v/>
      </c>
      <c r="Y73" s="64" t="str">
        <f t="shared" ref="Y73:Y80" si="174">IF(U73="","",250)</f>
        <v/>
      </c>
      <c r="Z73" s="56" t="str">
        <f t="shared" ref="Z73:Z80" si="175">IF(U73="","",")")</f>
        <v/>
      </c>
      <c r="AA73" s="66" t="str">
        <f t="shared" ref="AA73:AA80" si="176">IF(AB73="","","(")</f>
        <v/>
      </c>
      <c r="AB73" s="57" t="str">
        <f t="shared" ref="AB73:AB80" si="177">IF(H73="","",H73)</f>
        <v/>
      </c>
      <c r="AC73" s="67" t="str">
        <f t="shared" ref="AC73:AC80" si="178">IF(AB73="","",",")</f>
        <v/>
      </c>
      <c r="AD73" s="59" t="str">
        <f t="shared" ref="AD73:AD80" si="179">IF(I73="","",I73)</f>
        <v/>
      </c>
      <c r="AE73" s="68" t="str">
        <f t="shared" ref="AE73:AE80" si="180">IF(AB73="","",",")</f>
        <v/>
      </c>
      <c r="AF73" s="61" t="str">
        <f t="shared" ref="AF73:AF80" si="181">IF(AB73="","",350)</f>
        <v/>
      </c>
      <c r="AG73" s="61" t="str">
        <f t="shared" ref="AG73:AG80" si="182">IF(AB73="","",")")</f>
        <v/>
      </c>
      <c r="AH73" s="69" t="str">
        <f t="shared" ref="AH73:AH80" si="183">IF(AI73="","","(")</f>
        <v/>
      </c>
      <c r="AI73" s="70" t="str">
        <f t="shared" ref="AI73:AI80" si="184">IF(J73="","",J73)</f>
        <v/>
      </c>
      <c r="AJ73" s="64" t="str">
        <f t="shared" ref="AJ73:AJ80" si="185">IF(AI73="","",",")</f>
        <v/>
      </c>
      <c r="AK73" s="64" t="str">
        <f t="shared" ref="AK73:AK80" si="186">IF(K73="","",K73)</f>
        <v/>
      </c>
      <c r="AL73" s="64" t="str">
        <f t="shared" ref="AL73:AL80" si="187">IF(AI73="","",",")</f>
        <v/>
      </c>
      <c r="AM73" s="64" t="str">
        <f t="shared" ref="AM73:AM80" si="188">IF(AI73="","",450)</f>
        <v/>
      </c>
      <c r="AN73" s="64" t="str">
        <f t="shared" ref="AN73:AN80" si="189">IF(AI73="","",")")</f>
        <v/>
      </c>
    </row>
    <row r="74" spans="1:40" ht="24.5" hidden="1" outlineLevel="1" thickTop="1" thickBot="1" x14ac:dyDescent="0.55000000000000004">
      <c r="B74" t="s">
        <v>997</v>
      </c>
      <c r="C74" s="82" t="s">
        <v>998</v>
      </c>
      <c r="D74" s="83"/>
      <c r="E74" s="83"/>
      <c r="F74" s="83"/>
      <c r="G74" s="83"/>
      <c r="H74" s="83"/>
      <c r="I74" s="83"/>
      <c r="J74" s="83"/>
      <c r="K74" s="83"/>
      <c r="L74" s="84" t="str">
        <f>IF(C74="","",_xlfn.CONCAT("       triggerLine: ","""",C74,", ",M74:AN74,""", sC: ","""",B74,""", lines: ["))</f>
        <v xml:space="preserve">       triggerLine: "ASAMBLEA UNO, ", sC: "ta as", lines: [</v>
      </c>
      <c r="M74" s="56" t="str">
        <f t="shared" si="163"/>
        <v/>
      </c>
      <c r="N74" s="57" t="str">
        <f t="shared" si="164"/>
        <v/>
      </c>
      <c r="O74" s="58" t="str">
        <f t="shared" si="165"/>
        <v/>
      </c>
      <c r="P74" s="59" t="str">
        <f t="shared" si="166"/>
        <v/>
      </c>
      <c r="Q74" s="60" t="str">
        <f t="shared" si="167"/>
        <v/>
      </c>
      <c r="R74" s="61" t="str">
        <f t="shared" si="162"/>
        <v/>
      </c>
      <c r="S74" s="56" t="str">
        <f t="shared" si="168"/>
        <v/>
      </c>
      <c r="T74" s="62" t="str">
        <f t="shared" si="169"/>
        <v/>
      </c>
      <c r="U74" s="63" t="str">
        <f t="shared" si="170"/>
        <v/>
      </c>
      <c r="V74" s="64" t="str">
        <f t="shared" si="171"/>
        <v/>
      </c>
      <c r="W74" s="65" t="str">
        <f t="shared" si="172"/>
        <v/>
      </c>
      <c r="X74" s="64" t="str">
        <f t="shared" si="173"/>
        <v/>
      </c>
      <c r="Y74" s="64" t="str">
        <f t="shared" si="174"/>
        <v/>
      </c>
      <c r="Z74" s="56" t="str">
        <f t="shared" si="175"/>
        <v/>
      </c>
      <c r="AA74" s="66" t="str">
        <f t="shared" si="176"/>
        <v/>
      </c>
      <c r="AB74" s="57" t="str">
        <f t="shared" si="177"/>
        <v/>
      </c>
      <c r="AC74" s="67" t="str">
        <f t="shared" si="178"/>
        <v/>
      </c>
      <c r="AD74" s="59" t="str">
        <f t="shared" si="179"/>
        <v/>
      </c>
      <c r="AE74" s="68" t="str">
        <f t="shared" si="180"/>
        <v/>
      </c>
      <c r="AF74" s="61" t="str">
        <f t="shared" si="181"/>
        <v/>
      </c>
      <c r="AG74" s="61" t="str">
        <f t="shared" si="182"/>
        <v/>
      </c>
      <c r="AH74" s="69" t="str">
        <f t="shared" si="183"/>
        <v/>
      </c>
      <c r="AI74" s="70" t="str">
        <f t="shared" si="184"/>
        <v/>
      </c>
      <c r="AJ74" s="64" t="str">
        <f t="shared" si="185"/>
        <v/>
      </c>
      <c r="AK74" s="64" t="str">
        <f t="shared" si="186"/>
        <v/>
      </c>
      <c r="AL74" s="64" t="str">
        <f t="shared" si="187"/>
        <v/>
      </c>
      <c r="AM74" s="64" t="str">
        <f t="shared" si="188"/>
        <v/>
      </c>
      <c r="AN74" s="64" t="str">
        <f t="shared" si="189"/>
        <v/>
      </c>
    </row>
    <row r="75" spans="1:40" ht="24.5" hidden="1" outlineLevel="1" thickTop="1" thickBot="1" x14ac:dyDescent="0.55000000000000004">
      <c r="B75" t="s">
        <v>999</v>
      </c>
      <c r="C75" s="85" t="s">
        <v>1000</v>
      </c>
      <c r="D75" s="86"/>
      <c r="E75" s="86"/>
      <c r="F75" s="86"/>
      <c r="G75" s="86"/>
      <c r="H75" s="87"/>
      <c r="I75" s="87"/>
      <c r="J75" s="87"/>
      <c r="K75" s="87"/>
      <c r="L75" s="88" t="str">
        <f>IF(C75="","",_xlfn.CONCAT("            { line: ","""",C75,", ",M75:AN75,""", sC: ","""",B75,"""},"))</f>
        <v xml:space="preserve">            { line: "ASAMBLEA DOS, ", sC: "as"},</v>
      </c>
      <c r="M75" s="56" t="str">
        <f t="shared" si="163"/>
        <v/>
      </c>
      <c r="N75" s="57" t="str">
        <f t="shared" si="164"/>
        <v/>
      </c>
      <c r="O75" s="58" t="str">
        <f t="shared" si="165"/>
        <v/>
      </c>
      <c r="P75" s="59" t="str">
        <f t="shared" si="166"/>
        <v/>
      </c>
      <c r="Q75" s="60" t="str">
        <f t="shared" si="167"/>
        <v/>
      </c>
      <c r="R75" s="61" t="str">
        <f t="shared" si="162"/>
        <v/>
      </c>
      <c r="S75" s="56" t="str">
        <f t="shared" si="168"/>
        <v/>
      </c>
      <c r="T75" s="62" t="str">
        <f t="shared" si="169"/>
        <v/>
      </c>
      <c r="U75" s="63" t="str">
        <f t="shared" si="170"/>
        <v/>
      </c>
      <c r="V75" s="64" t="str">
        <f t="shared" si="171"/>
        <v/>
      </c>
      <c r="W75" s="65" t="str">
        <f t="shared" si="172"/>
        <v/>
      </c>
      <c r="X75" s="64" t="str">
        <f t="shared" si="173"/>
        <v/>
      </c>
      <c r="Y75" s="64" t="str">
        <f t="shared" si="174"/>
        <v/>
      </c>
      <c r="Z75" s="56" t="str">
        <f t="shared" si="175"/>
        <v/>
      </c>
      <c r="AA75" s="66" t="str">
        <f t="shared" si="176"/>
        <v/>
      </c>
      <c r="AB75" s="57" t="str">
        <f t="shared" si="177"/>
        <v/>
      </c>
      <c r="AC75" s="67" t="str">
        <f t="shared" si="178"/>
        <v/>
      </c>
      <c r="AD75" s="59" t="str">
        <f t="shared" si="179"/>
        <v/>
      </c>
      <c r="AE75" s="68" t="str">
        <f t="shared" si="180"/>
        <v/>
      </c>
      <c r="AF75" s="61" t="str">
        <f t="shared" si="181"/>
        <v/>
      </c>
      <c r="AG75" s="61" t="str">
        <f t="shared" si="182"/>
        <v/>
      </c>
      <c r="AH75" s="69" t="str">
        <f t="shared" si="183"/>
        <v/>
      </c>
      <c r="AI75" s="70" t="str">
        <f t="shared" si="184"/>
        <v/>
      </c>
      <c r="AJ75" s="64" t="str">
        <f t="shared" si="185"/>
        <v/>
      </c>
      <c r="AK75" s="64" t="str">
        <f t="shared" si="186"/>
        <v/>
      </c>
      <c r="AL75" s="64" t="str">
        <f t="shared" si="187"/>
        <v/>
      </c>
      <c r="AM75" s="64" t="str">
        <f t="shared" si="188"/>
        <v/>
      </c>
      <c r="AN75" s="64" t="str">
        <f t="shared" si="189"/>
        <v/>
      </c>
    </row>
    <row r="76" spans="1:40" ht="24.5" hidden="1" outlineLevel="1" thickTop="1" thickBot="1" x14ac:dyDescent="0.55000000000000004">
      <c r="B76" t="s">
        <v>999</v>
      </c>
      <c r="C76" s="85" t="s">
        <v>1001</v>
      </c>
      <c r="D76" s="89"/>
      <c r="E76" s="89"/>
      <c r="F76" s="89"/>
      <c r="G76" s="89"/>
      <c r="H76" s="90"/>
      <c r="I76" s="90"/>
      <c r="J76" s="90"/>
      <c r="K76" s="90"/>
      <c r="L76" s="88" t="str">
        <f>IF(C76="","",_xlfn.CONCAT("            { line: ","""",C76,", ",M76:AN76,""", sC: ","""",B76,"""},"))</f>
        <v xml:space="preserve">            { line: "ASAMBLEA TRES, ", sC: "as"},</v>
      </c>
      <c r="M76" s="56" t="str">
        <f t="shared" si="163"/>
        <v/>
      </c>
      <c r="N76" s="57" t="str">
        <f t="shared" si="164"/>
        <v/>
      </c>
      <c r="O76" s="58" t="str">
        <f t="shared" si="165"/>
        <v/>
      </c>
      <c r="P76" s="59" t="str">
        <f t="shared" si="166"/>
        <v/>
      </c>
      <c r="Q76" s="60" t="str">
        <f t="shared" si="167"/>
        <v/>
      </c>
      <c r="R76" s="61" t="str">
        <f t="shared" si="162"/>
        <v/>
      </c>
      <c r="S76" s="56" t="str">
        <f t="shared" si="168"/>
        <v/>
      </c>
      <c r="T76" s="62" t="str">
        <f t="shared" si="169"/>
        <v/>
      </c>
      <c r="U76" s="63" t="str">
        <f t="shared" si="170"/>
        <v/>
      </c>
      <c r="V76" s="64" t="str">
        <f t="shared" si="171"/>
        <v/>
      </c>
      <c r="W76" s="65" t="str">
        <f t="shared" si="172"/>
        <v/>
      </c>
      <c r="X76" s="64" t="str">
        <f t="shared" si="173"/>
        <v/>
      </c>
      <c r="Y76" s="64" t="str">
        <f t="shared" si="174"/>
        <v/>
      </c>
      <c r="Z76" s="56" t="str">
        <f t="shared" si="175"/>
        <v/>
      </c>
      <c r="AA76" s="66" t="str">
        <f t="shared" si="176"/>
        <v/>
      </c>
      <c r="AB76" s="57" t="str">
        <f t="shared" si="177"/>
        <v/>
      </c>
      <c r="AC76" s="67" t="str">
        <f t="shared" si="178"/>
        <v/>
      </c>
      <c r="AD76" s="59" t="str">
        <f t="shared" si="179"/>
        <v/>
      </c>
      <c r="AE76" s="68" t="str">
        <f t="shared" si="180"/>
        <v/>
      </c>
      <c r="AF76" s="61" t="str">
        <f t="shared" si="181"/>
        <v/>
      </c>
      <c r="AG76" s="61" t="str">
        <f t="shared" si="182"/>
        <v/>
      </c>
      <c r="AH76" s="69" t="str">
        <f t="shared" si="183"/>
        <v/>
      </c>
      <c r="AI76" s="70" t="str">
        <f t="shared" si="184"/>
        <v/>
      </c>
      <c r="AJ76" s="64" t="str">
        <f t="shared" si="185"/>
        <v/>
      </c>
      <c r="AK76" s="64" t="str">
        <f t="shared" si="186"/>
        <v/>
      </c>
      <c r="AL76" s="64" t="str">
        <f t="shared" si="187"/>
        <v/>
      </c>
      <c r="AM76" s="64" t="str">
        <f t="shared" si="188"/>
        <v/>
      </c>
      <c r="AN76" s="64" t="str">
        <f t="shared" si="189"/>
        <v/>
      </c>
    </row>
    <row r="77" spans="1:40" ht="24.5" hidden="1" outlineLevel="1" thickTop="1" thickBot="1" x14ac:dyDescent="0.55000000000000004">
      <c r="B77" t="s">
        <v>999</v>
      </c>
      <c r="C77" s="85" t="s">
        <v>1002</v>
      </c>
      <c r="D77" s="86"/>
      <c r="E77" s="86"/>
      <c r="F77" s="86"/>
      <c r="G77" s="86"/>
      <c r="H77" s="87"/>
      <c r="I77" s="87"/>
      <c r="J77" s="87"/>
      <c r="K77" s="87"/>
      <c r="L77" s="88" t="str">
        <f>IF(C77="","",_xlfn.CONCAT("            { line: ","""",C77,", ",M77:AN77,""", sC: ","""",B77,"""},"))</f>
        <v xml:space="preserve">            { line: "ASAMBLEA CUATRO, ", sC: "as"},</v>
      </c>
      <c r="M77" s="56" t="str">
        <f t="shared" si="163"/>
        <v/>
      </c>
      <c r="N77" s="57" t="str">
        <f t="shared" si="164"/>
        <v/>
      </c>
      <c r="O77" s="58" t="str">
        <f t="shared" si="165"/>
        <v/>
      </c>
      <c r="P77" s="59" t="str">
        <f t="shared" si="166"/>
        <v/>
      </c>
      <c r="Q77" s="60" t="str">
        <f t="shared" si="167"/>
        <v/>
      </c>
      <c r="R77" s="61" t="str">
        <f t="shared" si="162"/>
        <v/>
      </c>
      <c r="S77" s="56" t="str">
        <f t="shared" si="168"/>
        <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4.5" hidden="1" outlineLevel="1" thickTop="1" thickBot="1" x14ac:dyDescent="0.55000000000000004">
      <c r="B78" t="s">
        <v>999</v>
      </c>
      <c r="C78" s="85" t="s">
        <v>1003</v>
      </c>
      <c r="D78" s="89"/>
      <c r="E78" s="89"/>
      <c r="F78" s="89"/>
      <c r="G78" s="89"/>
      <c r="H78" s="90"/>
      <c r="I78" s="90"/>
      <c r="J78" s="90"/>
      <c r="K78" s="90"/>
      <c r="L78" s="88" t="str">
        <f>IF(C78="","",_xlfn.CONCAT("            { line: ","""",C78,", ",M78:AN78,""", sC: ","""",B78,"""},"))</f>
        <v xml:space="preserve">            { line: "ASAMBLEA CISCO, ", sC: "as"},</v>
      </c>
      <c r="M78" s="56" t="str">
        <f t="shared" si="163"/>
        <v/>
      </c>
      <c r="N78" s="57" t="str">
        <f t="shared" si="164"/>
        <v/>
      </c>
      <c r="O78" s="58" t="str">
        <f t="shared" si="165"/>
        <v/>
      </c>
      <c r="P78" s="59" t="str">
        <f t="shared" si="166"/>
        <v/>
      </c>
      <c r="Q78" s="60" t="str">
        <f t="shared" si="167"/>
        <v/>
      </c>
      <c r="R78" s="61" t="str">
        <f t="shared" si="162"/>
        <v/>
      </c>
      <c r="S78" s="56" t="str">
        <f t="shared" si="168"/>
        <v/>
      </c>
      <c r="T78" s="62" t="str">
        <f t="shared" si="169"/>
        <v/>
      </c>
      <c r="U78" s="63" t="str">
        <f t="shared" si="170"/>
        <v/>
      </c>
      <c r="V78" s="64" t="str">
        <f t="shared" si="171"/>
        <v/>
      </c>
      <c r="W78" s="65" t="str">
        <f t="shared" si="172"/>
        <v/>
      </c>
      <c r="X78" s="64" t="str">
        <f t="shared" si="173"/>
        <v/>
      </c>
      <c r="Y78" s="64" t="str">
        <f t="shared" si="174"/>
        <v/>
      </c>
      <c r="Z78" s="56" t="str">
        <f t="shared" si="175"/>
        <v/>
      </c>
      <c r="AA78" s="66" t="str">
        <f t="shared" si="176"/>
        <v/>
      </c>
      <c r="AB78" s="57" t="str">
        <f t="shared" si="177"/>
        <v/>
      </c>
      <c r="AC78" s="67" t="str">
        <f t="shared" si="178"/>
        <v/>
      </c>
      <c r="AD78" s="59" t="str">
        <f t="shared" si="179"/>
        <v/>
      </c>
      <c r="AE78" s="68" t="str">
        <f t="shared" si="180"/>
        <v/>
      </c>
      <c r="AF78" s="61" t="str">
        <f t="shared" si="181"/>
        <v/>
      </c>
      <c r="AG78" s="61" t="str">
        <f t="shared" si="182"/>
        <v/>
      </c>
      <c r="AH78" s="69" t="str">
        <f t="shared" si="183"/>
        <v/>
      </c>
      <c r="AI78" s="70" t="str">
        <f t="shared" si="184"/>
        <v/>
      </c>
      <c r="AJ78" s="64" t="str">
        <f t="shared" si="185"/>
        <v/>
      </c>
      <c r="AK78" s="64" t="str">
        <f t="shared" si="186"/>
        <v/>
      </c>
      <c r="AL78" s="64" t="str">
        <f t="shared" si="187"/>
        <v/>
      </c>
      <c r="AM78" s="64" t="str">
        <f t="shared" si="188"/>
        <v/>
      </c>
      <c r="AN78" s="64" t="str">
        <f t="shared" si="189"/>
        <v/>
      </c>
    </row>
    <row r="79" spans="1:40" ht="24.5" hidden="1" outlineLevel="1" thickTop="1" thickBot="1" x14ac:dyDescent="0.55000000000000004">
      <c r="B79" t="s">
        <v>999</v>
      </c>
      <c r="C79" s="85" t="s">
        <v>1004</v>
      </c>
      <c r="D79" s="91"/>
      <c r="E79" s="91"/>
      <c r="F79" s="91"/>
      <c r="G79" s="91"/>
      <c r="H79" s="92"/>
      <c r="I79" s="92"/>
      <c r="J79" s="92"/>
      <c r="K79" s="92"/>
      <c r="L79" s="88" t="str">
        <f>IF(C79="","",_xlfn.CONCAT("            { line: ","""",C79,", ",M79:AN79,""", sC: ","""",B79,"""},"))</f>
        <v xml:space="preserve">            { line: "ASAMBLEA SEIS, ", sC: "as"},</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4.5" hidden="1" outlineLevel="1" thickTop="1" thickBot="1" x14ac:dyDescent="0.55000000000000004">
      <c r="B80" t="s">
        <v>999</v>
      </c>
      <c r="C80" s="93" t="s">
        <v>1005</v>
      </c>
      <c r="D80" s="83"/>
      <c r="E80" s="83"/>
      <c r="F80" s="83"/>
      <c r="G80" s="83"/>
      <c r="H80" s="83"/>
      <c r="I80" s="83"/>
      <c r="J80" s="83"/>
      <c r="K80" s="83"/>
      <c r="L80" s="94" t="str">
        <f>IF(C80="","",_xlfn.CONCAT("            { line: ","""",C80,", ",M80:AN80,""", sC: ","""",B80,"""},  ]},"))</f>
        <v xml:space="preserve">            { line: "ASAMBLEA CIERRE, ", sC: "as"},  ]},</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6.5" hidden="1" outlineLevel="1" thickTop="1" thickBot="1" x14ac:dyDescent="0.55000000000000004">
      <c r="A81" s="73"/>
      <c r="B81" s="73"/>
      <c r="C81" s="73"/>
      <c r="D81" s="74"/>
      <c r="E81" s="74"/>
      <c r="F81" s="74"/>
      <c r="G81" s="74"/>
      <c r="H81" s="74"/>
      <c r="I81" s="74"/>
      <c r="J81" s="74"/>
      <c r="K81" s="74"/>
      <c r="L81" s="75" t="s">
        <v>993</v>
      </c>
      <c r="M81" s="56"/>
      <c r="N81" s="57"/>
      <c r="O81" s="58"/>
      <c r="P81" s="59"/>
      <c r="Q81" s="60"/>
      <c r="R81" s="61" t="str">
        <f t="shared" si="162"/>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732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09EC-6A84-495C-A9B1-F51619D5E553}">
  <sheetPr codeName="Sheet82">
    <tabColor rgb="FF00B0F0"/>
  </sheetPr>
  <dimension ref="A1:AN102"/>
  <sheetViews>
    <sheetView zoomScale="85" zoomScaleNormal="85" workbookViewId="0">
      <pane xSplit="2" ySplit="1" topLeftCell="C29"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157</v>
      </c>
      <c r="E1" s="40"/>
      <c r="F1" s="40"/>
      <c r="G1" s="40"/>
      <c r="H1" s="40"/>
      <c r="I1" s="40"/>
      <c r="J1" s="40"/>
      <c r="K1" s="40"/>
      <c r="L1" s="41" t="str">
        <f ca="1">UPPER(VLOOKUP(C1,Table223[],3,FALSE))</f>
        <v>SUBE DIOS ENTRE ACLAMACIONES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SUBE DIOS ENTRE ACLAMACIONES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subediosentreaclamaciones</v>
      </c>
      <c r="L7" s="48" t="str">
        <f ca="1">_xlfn.CONCAT("        id: ","""",C7,"""",",")</f>
        <v xml:space="preserve">        id: "subediosentreaclamaciones",</v>
      </c>
    </row>
    <row r="8" spans="2:32" ht="23" x14ac:dyDescent="0.35">
      <c r="C8" t="str">
        <f ca="1">PROPER(L1)</f>
        <v>Sube Dios Entre Aclamaciones</v>
      </c>
      <c r="L8" s="48" t="str">
        <f ca="1">_xlfn.CONCAT("        tt: ","""",C8,"""",",")</f>
        <v xml:space="preserve">        tt: "Sube Dios Entre Aclamaciones",</v>
      </c>
    </row>
    <row r="9" spans="2:32" ht="23" x14ac:dyDescent="0.35">
      <c r="C9" t="str">
        <f ca="1">PROPER(L1)</f>
        <v>Sube Dios Entre Aclamaciones</v>
      </c>
      <c r="L9" s="48" t="str">
        <f ca="1">_xlfn.CONCAT("        title: ","""",C9,"""",",")</f>
        <v xml:space="preserve">        title: "Sube Dios Entre Aclamaciones",</v>
      </c>
    </row>
    <row r="10" spans="2:32" ht="23" x14ac:dyDescent="0.35">
      <c r="C10" t="str">
        <f ca="1">VLOOKUP(C1,Table223[],4,FALSE)</f>
        <v>Salmo 47 (46)</v>
      </c>
      <c r="L10" s="48" t="str">
        <f ca="1">_xlfn.CONCAT("        ","subtitle: ","""",C10,"""",",")</f>
        <v xml:space="preserve">        subtitle: "Salmo 47 (46)",</v>
      </c>
    </row>
    <row r="11" spans="2:32" ht="23" x14ac:dyDescent="0.35">
      <c r="C11" t="str">
        <f ca="1">_xlfn.CONCAT("category: [",VLOOKUP(C1,Table223[],16,FALSE),"],")</f>
        <v>category: ["Precatecumenado","Pascua","Pentecostés","Antiguo Testamento","Paz"],</v>
      </c>
      <c r="L11" s="48" t="str">
        <f ca="1">_xlfn.CONCAT("        ",C11)</f>
        <v xml:space="preserve">        category: ["Precatecumenado","Pascua","Pentecostés","Antiguo Testamento","Paz"],</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157</v>
      </c>
      <c r="L16" s="48" t="str">
        <f ca="1">_xlfn.CONCAT("        dbno: ","""",C16,"""",",")</f>
        <v xml:space="preserve">        dbno: "157",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subediosentreaclamaciones</v>
      </c>
      <c r="L19" s="48" t="str">
        <f ca="1">_xlfn.CONCAT("        audioSrc: ","""https://audio.resucito.do/",C19,".mp3""",",")</f>
        <v xml:space="preserve">        audioSrc: "https://audio.resucito.do/subediosentreaclamaciones.mp3",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156</v>
      </c>
      <c r="C26" t="str">
        <f ca="1">VLOOKUP(B26,Table4[],13,FALSE)</f>
        <v>"/src/index.html?canto=stabatmaterdolorosa"</v>
      </c>
      <c r="L26" s="48" t="str">
        <f ca="1">_xlfn.CONCAT("        ant: ",C26,",")</f>
        <v xml:space="preserve">        ant: "/src/index.html?canto=stabatmaterdolorosa",</v>
      </c>
    </row>
    <row r="27" spans="1:40" ht="23" x14ac:dyDescent="0.35">
      <c r="B27">
        <f ca="1">+C1+1</f>
        <v>158</v>
      </c>
      <c r="C27" t="str">
        <f ca="1">VLOOKUP(B27,Table4[],13,FALSE)</f>
        <v>"/src/index.html?canto=teestoyllamandosenor"</v>
      </c>
      <c r="L27" s="48" t="str">
        <f ca="1">_xlfn.CONCAT("        sig: ",C27,",")</f>
        <v xml:space="preserve">        sig: "/src/index.html?canto=teestoyllamandosenor",</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1366</v>
      </c>
      <c r="D30" s="112" t="s">
        <v>1029</v>
      </c>
      <c r="E30" s="52" t="s">
        <v>1012</v>
      </c>
      <c r="F30" s="53" t="s">
        <v>1015</v>
      </c>
      <c r="G30" s="53" t="s">
        <v>1012</v>
      </c>
      <c r="H30" s="52"/>
      <c r="I30" s="52"/>
      <c r="J30" s="54"/>
      <c r="K30" s="54"/>
      <c r="L30" s="55" t="str">
        <f t="shared" ref="L30:L31" si="0">IF(C30="","",_xlfn.CONCAT("            { line: ","""",C30,", ",M30:AN30,""", sC: ","""",B30,"""},"))</f>
        <v xml:space="preserve">            { line: "Sube Dios entre aclamaciones,, (Re,m,22)(Sol,m,250)", sC: "tc"},</v>
      </c>
      <c r="M30" s="56" t="str">
        <f t="shared" ref="M30:M35" si="1">IF(N30="","","(")</f>
        <v>(</v>
      </c>
      <c r="N30" s="57" t="str">
        <f t="shared" ref="N30:N87" si="2">IF(D30="","",D30)</f>
        <v>Re</v>
      </c>
      <c r="O30" s="58" t="str">
        <f t="shared" ref="O30:O35" si="3">IF(N30="","",",")</f>
        <v>,</v>
      </c>
      <c r="P30" s="59" t="str">
        <f t="shared" ref="P30:P87" si="4">IF(E30="","",E30)</f>
        <v>m</v>
      </c>
      <c r="Q30" s="60" t="str">
        <f t="shared" ref="Q30:Q35" si="5">IF(N30="","",",")</f>
        <v>,</v>
      </c>
      <c r="R30" s="61">
        <f t="shared" ref="R30:R80" si="6">IF(N30="Do",10,IF(N30="Re",22,IF(N30="Mi",20,IF(N30="Fa",20,IF(N30="Sol",14,IF(N30="La",20,IF(N30="Si",20,IF(N30="Do#",14,IF(N30="Fa#",15,IF(N30="Sol#",20,IF(N30="Si♭",17,"")))))))))))</f>
        <v>22</v>
      </c>
      <c r="S30" s="56" t="str">
        <f t="shared" ref="S30:S35" si="7">IF(N30="","",")")</f>
        <v>)</v>
      </c>
      <c r="T30" s="62" t="str">
        <f t="shared" ref="T30:T35" si="8">IF(U30="","","(")</f>
        <v>(</v>
      </c>
      <c r="U30" s="63" t="str">
        <f t="shared" ref="U30:U87" si="9">IF(F30="","",F30)</f>
        <v>Sol</v>
      </c>
      <c r="V30" s="64" t="str">
        <f t="shared" ref="V30:V35" si="10">IF(U30="","",",")</f>
        <v>,</v>
      </c>
      <c r="W30" s="65" t="str">
        <f t="shared" ref="W30:W87" si="11">IF(G30="","",G30)</f>
        <v>m</v>
      </c>
      <c r="X30" s="64" t="str">
        <f t="shared" ref="X30:X35" si="12">IF(U30="","",",")</f>
        <v>,</v>
      </c>
      <c r="Y30" s="64">
        <f t="shared" ref="Y30:Y35" si="13">IF(U30="","",250)</f>
        <v>250</v>
      </c>
      <c r="Z30" s="56" t="str">
        <f t="shared" ref="Z30:Z35" si="14">IF(U30="","",")")</f>
        <v>)</v>
      </c>
      <c r="AA30" s="66" t="str">
        <f t="shared" ref="AA30:AA35" si="15">IF(AB30="","","(")</f>
        <v/>
      </c>
      <c r="AB30" s="57" t="str">
        <f t="shared" ref="AB30:AB87"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87"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C31" s="113" t="s">
        <v>1367</v>
      </c>
      <c r="D31" s="112" t="s">
        <v>1029</v>
      </c>
      <c r="E31" s="52" t="s">
        <v>1012</v>
      </c>
      <c r="F31" s="53"/>
      <c r="G31" s="53"/>
      <c r="H31" s="52"/>
      <c r="I31" s="52"/>
      <c r="J31" s="54"/>
      <c r="K31" s="54"/>
      <c r="L31" s="55" t="str">
        <f t="shared" si="0"/>
        <v xml:space="preserve">            { line: "al son de las trompetas., (Re,m,22)", sC: ""},</v>
      </c>
      <c r="M31" s="56" t="str">
        <f t="shared" si="1"/>
        <v>(</v>
      </c>
      <c r="N31" s="57" t="str">
        <f t="shared" si="2"/>
        <v>Re</v>
      </c>
      <c r="O31" s="58" t="str">
        <f t="shared" si="3"/>
        <v>,</v>
      </c>
      <c r="P31" s="59" t="str">
        <f t="shared" si="4"/>
        <v>m</v>
      </c>
      <c r="Q31" s="60" t="str">
        <f t="shared" si="5"/>
        <v>,</v>
      </c>
      <c r="R31" s="61">
        <f t="shared" si="6"/>
        <v>22</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997</v>
      </c>
      <c r="C32" s="113" t="s">
        <v>1368</v>
      </c>
      <c r="D32" s="112" t="s">
        <v>1029</v>
      </c>
      <c r="E32" s="52" t="s">
        <v>1012</v>
      </c>
      <c r="F32" s="53" t="s">
        <v>1015</v>
      </c>
      <c r="G32" s="53" t="s">
        <v>1012</v>
      </c>
      <c r="H32" s="52"/>
      <c r="I32" s="52"/>
      <c r="J32" s="54"/>
      <c r="K32" s="54"/>
      <c r="L32" s="55" t="str">
        <f>IF(C32="","",_xlfn.CONCAT("            { line: ","""",C32,", ",M32:AN32,""", sC: ","""",B32,"""},"))</f>
        <v xml:space="preserve">            { line: "SUBE DIOS ENTRE ACLAMACIONES,, (Re,m,22)(Sol,m,250)", sC: "ta as"},</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v>
      </c>
      <c r="U32" s="63" t="str">
        <f t="shared" si="9"/>
        <v>Sol</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1369</v>
      </c>
      <c r="D33" s="112" t="s">
        <v>1029</v>
      </c>
      <c r="E33" s="52" t="s">
        <v>1012</v>
      </c>
      <c r="F33" s="53"/>
      <c r="G33" s="53"/>
      <c r="H33" s="52"/>
      <c r="I33" s="52"/>
      <c r="J33" s="54"/>
      <c r="K33" s="54"/>
      <c r="L33" s="55" t="str">
        <f>IF(C33="","",_xlfn.CONCAT("            { line: ","""",C33,", ",M33:AN33,""", sC: ","""",B33,"""},"))</f>
        <v xml:space="preserve">            { line: "AL SON DE LAS TROMPETAS., (Re,m,22)", sC: "as"},</v>
      </c>
      <c r="M33" s="56" t="str">
        <f t="shared" si="1"/>
        <v>(</v>
      </c>
      <c r="N33" s="57" t="str">
        <f t="shared" si="2"/>
        <v>Re</v>
      </c>
      <c r="O33" s="58" t="str">
        <f t="shared" si="3"/>
        <v>,</v>
      </c>
      <c r="P33" s="59" t="str">
        <f t="shared" si="4"/>
        <v>m</v>
      </c>
      <c r="Q33" s="60" t="str">
        <f t="shared" si="5"/>
        <v>,</v>
      </c>
      <c r="R33" s="61">
        <f t="shared" si="6"/>
        <v>22</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1370</v>
      </c>
      <c r="D35" s="112" t="s">
        <v>1029</v>
      </c>
      <c r="E35" s="52" t="s">
        <v>1012</v>
      </c>
      <c r="F35" s="53" t="s">
        <v>1015</v>
      </c>
      <c r="G35" s="53" t="s">
        <v>1012</v>
      </c>
      <c r="H35" s="52"/>
      <c r="I35" s="52"/>
      <c r="J35" s="54"/>
      <c r="K35" s="54"/>
      <c r="L35" s="55" t="str">
        <f t="shared" ref="L35:L47" si="29">IF(C35="","",_xlfn.CONCAT("            { line: ","""",C35,", ",M35:AN35,""", sC: ","""",B35,"""},"))</f>
        <v xml:space="preserve">            { line: "¡Pueblos todos, batid palmas,, (Re,m,22)(Sol,m,250)", sC: "tc"},</v>
      </c>
      <c r="M35" s="56" t="str">
        <f t="shared" si="1"/>
        <v>(</v>
      </c>
      <c r="N35" s="57" t="str">
        <f t="shared" si="2"/>
        <v>Re</v>
      </c>
      <c r="O35" s="58" t="str">
        <f t="shared" si="3"/>
        <v>,</v>
      </c>
      <c r="P35" s="59" t="str">
        <f t="shared" si="4"/>
        <v>m</v>
      </c>
      <c r="Q35" s="60" t="str">
        <f t="shared" si="5"/>
        <v>,</v>
      </c>
      <c r="R35" s="61">
        <f t="shared" si="6"/>
        <v>22</v>
      </c>
      <c r="S35" s="56" t="str">
        <f t="shared" si="7"/>
        <v>)</v>
      </c>
      <c r="T35" s="62" t="str">
        <f t="shared" si="8"/>
        <v>(</v>
      </c>
      <c r="U35" s="63" t="str">
        <f t="shared" si="9"/>
        <v>Sol</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B36" t="s">
        <v>997</v>
      </c>
      <c r="C36" s="113" t="s">
        <v>1371</v>
      </c>
      <c r="D36" s="112" t="s">
        <v>1029</v>
      </c>
      <c r="E36" s="52" t="s">
        <v>1012</v>
      </c>
      <c r="F36" s="53"/>
      <c r="G36" s="53"/>
      <c r="H36" s="52"/>
      <c r="I36" s="52"/>
      <c r="J36" s="54"/>
      <c r="K36" s="54"/>
      <c r="L36" s="55" t="str">
        <f t="shared" si="29"/>
        <v xml:space="preserve">            { line: "PUEBLOS TODOS, BATID PALMAS!, (Re,m,22)", sC: "ta as"},</v>
      </c>
      <c r="M36" s="56" t="str">
        <f>IF(N36="","","(")</f>
        <v>(</v>
      </c>
      <c r="N36" s="57" t="str">
        <f>IF(D36="","",D36)</f>
        <v>Re</v>
      </c>
      <c r="O36" s="58" t="str">
        <f>IF(N36="","",",")</f>
        <v>,</v>
      </c>
      <c r="P36" s="59" t="str">
        <f>IF(E36="","",E36)</f>
        <v>m</v>
      </c>
      <c r="Q36" s="60" t="str">
        <f>IF(N36="","",",")</f>
        <v>,</v>
      </c>
      <c r="R36" s="61">
        <f t="shared" si="6"/>
        <v>22</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1372</v>
      </c>
      <c r="D37" s="112" t="s">
        <v>1015</v>
      </c>
      <c r="E37" s="52" t="s">
        <v>1012</v>
      </c>
      <c r="F37" s="53"/>
      <c r="G37" s="53"/>
      <c r="H37" s="52"/>
      <c r="I37" s="52"/>
      <c r="J37" s="54"/>
      <c r="K37" s="54"/>
      <c r="L37" s="55" t="str">
        <f t="shared" si="29"/>
        <v xml:space="preserve">            { line: "¡PUEBLOS TODOS, BATID PALMAS,, (Sol,m,14)", sC: "as"},</v>
      </c>
      <c r="M37" s="56" t="str">
        <f>IF(N37="","","(")</f>
        <v>(</v>
      </c>
      <c r="N37" s="57" t="str">
        <f>IF(D37="","",D37)</f>
        <v>Sol</v>
      </c>
      <c r="O37" s="58" t="str">
        <f>IF(N37="","",",")</f>
        <v>,</v>
      </c>
      <c r="P37" s="59" t="str">
        <f>IF(E37="","",E37)</f>
        <v>m</v>
      </c>
      <c r="Q37" s="60" t="str">
        <f>IF(N37="","",",")</f>
        <v>,</v>
      </c>
      <c r="R37" s="61">
        <f t="shared" si="6"/>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1371</v>
      </c>
      <c r="D38" s="112" t="s">
        <v>1029</v>
      </c>
      <c r="E38" s="52" t="s">
        <v>1012</v>
      </c>
      <c r="F38" s="53"/>
      <c r="G38" s="53"/>
      <c r="H38" s="52"/>
      <c r="I38" s="52"/>
      <c r="J38" s="54"/>
      <c r="K38" s="54"/>
      <c r="L38" s="55" t="str">
        <f t="shared" si="29"/>
        <v xml:space="preserve">            { line: "PUEBLOS TODOS, BATID PALMAS!, (Re,m,22)", sC: "as"},</v>
      </c>
      <c r="M38" s="56" t="str">
        <f>IF(N38="","","(")</f>
        <v>(</v>
      </c>
      <c r="N38" s="57" t="str">
        <f>IF(D38="","",D38)</f>
        <v>Re</v>
      </c>
      <c r="O38" s="58" t="str">
        <f>IF(N38="","",",")</f>
        <v>,</v>
      </c>
      <c r="P38" s="59" t="str">
        <f>IF(E38="","",E38)</f>
        <v>m</v>
      </c>
      <c r="Q38" s="60" t="str">
        <f>IF(N38="","",",")</f>
        <v>,</v>
      </c>
      <c r="R38" s="61">
        <f t="shared" si="6"/>
        <v>22</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outlineLevel="1" thickTop="1" thickBot="1" x14ac:dyDescent="0.55000000000000004">
      <c r="A39" s="73"/>
      <c r="B39" s="73"/>
      <c r="C39" s="73"/>
      <c r="D39" s="74"/>
      <c r="E39" s="74"/>
      <c r="F39" s="74"/>
      <c r="G39" s="74"/>
      <c r="H39" s="74"/>
      <c r="I39" s="74"/>
      <c r="J39" s="74"/>
      <c r="K39" s="74"/>
      <c r="L39" s="75" t="s">
        <v>993</v>
      </c>
      <c r="M39" s="56"/>
      <c r="N39" s="57"/>
      <c r="O39" s="58"/>
      <c r="P39" s="59"/>
      <c r="Q39" s="60"/>
      <c r="R39" s="61" t="str">
        <f t="shared" si="6"/>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outlineLevel="1" thickTop="1" thickBot="1" x14ac:dyDescent="0.55000000000000004">
      <c r="C40" s="79" t="s">
        <v>995</v>
      </c>
      <c r="D40" s="80"/>
      <c r="E40" s="80"/>
      <c r="F40" s="80"/>
      <c r="G40" s="80"/>
      <c r="H40" s="80"/>
      <c r="I40" s="80"/>
      <c r="J40" s="80"/>
      <c r="K40" s="80"/>
      <c r="L40" s="81" t="s">
        <v>996</v>
      </c>
      <c r="M40" s="56" t="str">
        <f t="shared" ref="M40:M42" si="30">IF(N40="","","(")</f>
        <v/>
      </c>
      <c r="N40" s="57" t="str">
        <f t="shared" ref="N40:N42" si="31">IF(D40="","",D40)</f>
        <v/>
      </c>
      <c r="O40" s="58" t="str">
        <f t="shared" ref="O40:O42" si="32">IF(N40="","",",")</f>
        <v/>
      </c>
      <c r="P40" s="59" t="str">
        <f t="shared" ref="P40:P42" si="33">IF(E40="","",E40)</f>
        <v/>
      </c>
      <c r="Q40" s="60" t="str">
        <f t="shared" ref="Q40:Q42" si="34">IF(N40="","",",")</f>
        <v/>
      </c>
      <c r="R40" s="61" t="str">
        <f t="shared" si="6"/>
        <v/>
      </c>
      <c r="S40" s="56" t="str">
        <f t="shared" ref="S40:S42" si="35">IF(N40="","",")")</f>
        <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4.5" outlineLevel="1" thickTop="1" thickBot="1" x14ac:dyDescent="0.55000000000000004">
      <c r="B41" t="s">
        <v>997</v>
      </c>
      <c r="C41" s="82" t="s">
        <v>1373</v>
      </c>
      <c r="D41" s="83" t="s">
        <v>1029</v>
      </c>
      <c r="E41" s="83" t="s">
        <v>1012</v>
      </c>
      <c r="F41" s="83" t="s">
        <v>1015</v>
      </c>
      <c r="G41" s="83" t="s">
        <v>1012</v>
      </c>
      <c r="H41" s="83"/>
      <c r="I41" s="83"/>
      <c r="J41" s="83"/>
      <c r="K41" s="83"/>
      <c r="L41" s="84" t="str">
        <f>IF(C41="","",_xlfn.CONCAT("       triggerLine: ","""",C41,", ",M41:AN41,""", sC: ","""",B41,""", lines: ["))</f>
        <v xml:space="preserve">       triggerLine: "SUBE DIOS ENTRE ACLAMACIONES, (Re,m,22)(Sol,m,250)", sC: "ta as", lines: [</v>
      </c>
      <c r="M41" s="56" t="str">
        <f t="shared" si="30"/>
        <v>(</v>
      </c>
      <c r="N41" s="57" t="str">
        <f t="shared" si="31"/>
        <v>Re</v>
      </c>
      <c r="O41" s="58" t="str">
        <f t="shared" si="32"/>
        <v>,</v>
      </c>
      <c r="P41" s="59" t="str">
        <f t="shared" si="33"/>
        <v>m</v>
      </c>
      <c r="Q41" s="60" t="str">
        <f t="shared" si="34"/>
        <v>,</v>
      </c>
      <c r="R41" s="61">
        <f t="shared" si="6"/>
        <v>22</v>
      </c>
      <c r="S41" s="56" t="str">
        <f t="shared" si="35"/>
        <v>)</v>
      </c>
      <c r="T41" s="62" t="str">
        <f t="shared" si="36"/>
        <v>(</v>
      </c>
      <c r="U41" s="63" t="str">
        <f t="shared" si="37"/>
        <v>Sol</v>
      </c>
      <c r="V41" s="64" t="str">
        <f t="shared" si="38"/>
        <v>,</v>
      </c>
      <c r="W41" s="65" t="str">
        <f t="shared" si="39"/>
        <v>m</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outlineLevel="1" thickTop="1" thickBot="1" x14ac:dyDescent="0.55000000000000004">
      <c r="B42" t="s">
        <v>1144</v>
      </c>
      <c r="C42" s="93" t="s">
        <v>1369</v>
      </c>
      <c r="D42" s="83" t="s">
        <v>1029</v>
      </c>
      <c r="E42" s="83" t="s">
        <v>1012</v>
      </c>
      <c r="F42" s="83"/>
      <c r="G42" s="83"/>
      <c r="H42" s="83"/>
      <c r="I42" s="83"/>
      <c r="J42" s="83"/>
      <c r="K42" s="83"/>
      <c r="L42" s="94" t="str">
        <f>IF(C42="","",_xlfn.CONCAT("            { line: ","""",C42,", ",M42:AN42,""", sC: ","""",B42,"""},  ]},"))</f>
        <v xml:space="preserve">            { line: "AL SON DE LAS TROMPETAS., (Re,m,22)", sC: "as r1"},  ]},</v>
      </c>
      <c r="M42" s="56" t="str">
        <f t="shared" si="30"/>
        <v>(</v>
      </c>
      <c r="N42" s="57" t="str">
        <f t="shared" si="31"/>
        <v>Re</v>
      </c>
      <c r="O42" s="58" t="str">
        <f t="shared" si="32"/>
        <v>,</v>
      </c>
      <c r="P42" s="59" t="str">
        <f t="shared" si="33"/>
        <v>m</v>
      </c>
      <c r="Q42" s="60" t="str">
        <f t="shared" si="34"/>
        <v>,</v>
      </c>
      <c r="R42" s="61">
        <f t="shared" si="6"/>
        <v>22</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6.5" outlineLevel="1" thickTop="1" thickBot="1" x14ac:dyDescent="0.55000000000000004">
      <c r="A43" s="73"/>
      <c r="B43" s="73"/>
      <c r="C43" s="73"/>
      <c r="D43" s="74"/>
      <c r="E43" s="74"/>
      <c r="F43" s="74"/>
      <c r="G43" s="74"/>
      <c r="H43" s="74"/>
      <c r="I43" s="74"/>
      <c r="J43" s="74"/>
      <c r="K43" s="74"/>
      <c r="L43" s="75" t="s">
        <v>993</v>
      </c>
      <c r="M43" s="56"/>
      <c r="N43" s="57"/>
      <c r="O43" s="58"/>
      <c r="P43" s="59"/>
      <c r="Q43" s="60"/>
      <c r="R43" s="61" t="str">
        <f t="shared" si="6"/>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B44" t="s">
        <v>1014</v>
      </c>
      <c r="C44" s="113" t="s">
        <v>1374</v>
      </c>
      <c r="D44" s="112" t="s">
        <v>1029</v>
      </c>
      <c r="E44" s="52" t="s">
        <v>1012</v>
      </c>
      <c r="F44" s="53" t="s">
        <v>1015</v>
      </c>
      <c r="G44" s="53" t="s">
        <v>1012</v>
      </c>
      <c r="H44" s="52"/>
      <c r="I44" s="52"/>
      <c r="J44" s="54"/>
      <c r="K44" s="54"/>
      <c r="L44" s="55" t="str">
        <f t="shared" si="29"/>
        <v xml:space="preserve">            { line: "¡Cantad para Dios, cantad,, (Re,m,22)(Sol,m,250)", sC: "tc"},</v>
      </c>
      <c r="M44" s="56" t="str">
        <f t="shared" ref="M44" si="57">IF(N44="","","(")</f>
        <v>(</v>
      </c>
      <c r="N44" s="57" t="str">
        <f t="shared" ref="N44" si="58">IF(D44="","",D44)</f>
        <v>Re</v>
      </c>
      <c r="O44" s="58" t="str">
        <f t="shared" ref="O44" si="59">IF(N44="","",",")</f>
        <v>,</v>
      </c>
      <c r="P44" s="59" t="str">
        <f t="shared" ref="P44" si="60">IF(E44="","",E44)</f>
        <v>m</v>
      </c>
      <c r="Q44" s="60" t="str">
        <f t="shared" ref="Q44" si="61">IF(N44="","",",")</f>
        <v>,</v>
      </c>
      <c r="R44" s="61">
        <f t="shared" si="6"/>
        <v>22</v>
      </c>
      <c r="S44" s="56" t="str">
        <f t="shared" ref="S44" si="62">IF(N44="","",")")</f>
        <v>)</v>
      </c>
      <c r="T44" s="62" t="str">
        <f t="shared" ref="T44" si="63">IF(U44="","","(")</f>
        <v>(</v>
      </c>
      <c r="U44" s="63" t="str">
        <f t="shared" ref="U44" si="64">IF(F44="","",F44)</f>
        <v>Sol</v>
      </c>
      <c r="V44" s="64" t="str">
        <f t="shared" ref="V44" si="65">IF(U44="","",",")</f>
        <v>,</v>
      </c>
      <c r="W44" s="65" t="str">
        <f t="shared" ref="W44" si="66">IF(G44="","",G44)</f>
        <v>m</v>
      </c>
      <c r="X44" s="64" t="str">
        <f t="shared" ref="X44" si="67">IF(U44="","",",")</f>
        <v>,</v>
      </c>
      <c r="Y44" s="64">
        <f t="shared" ref="Y44" si="68">IF(U44="","",250)</f>
        <v>250</v>
      </c>
      <c r="Z44" s="56" t="str">
        <f t="shared" ref="Z44" si="69">IF(U44="","",")")</f>
        <v>)</v>
      </c>
      <c r="AA44" s="66" t="str">
        <f t="shared" ref="AA44" si="70">IF(AB44="","","(")</f>
        <v/>
      </c>
      <c r="AB44" s="57" t="str">
        <f t="shared" ref="AB44" si="71">IF(H44="","",H44)</f>
        <v/>
      </c>
      <c r="AC44" s="67" t="str">
        <f t="shared" ref="AC44" si="72">IF(AB44="","",",")</f>
        <v/>
      </c>
      <c r="AD44" s="59" t="str">
        <f t="shared" ref="AD44" si="73">IF(I44="","",I44)</f>
        <v/>
      </c>
      <c r="AE44" s="68" t="str">
        <f t="shared" ref="AE44" si="74">IF(AB44="","",",")</f>
        <v/>
      </c>
      <c r="AF44" s="61" t="str">
        <f t="shared" ref="AF44" si="75">IF(AB44="","",350)</f>
        <v/>
      </c>
      <c r="AG44" s="61" t="str">
        <f t="shared" ref="AG44" si="76">IF(AB44="","",")")</f>
        <v/>
      </c>
      <c r="AH44" s="69" t="str">
        <f t="shared" ref="AH44" si="77">IF(AI44="","","(")</f>
        <v/>
      </c>
      <c r="AI44" s="70" t="str">
        <f t="shared" ref="AI44" si="78">IF(J44="","",J44)</f>
        <v/>
      </c>
      <c r="AJ44" s="64" t="str">
        <f t="shared" ref="AJ44" si="79">IF(AI44="","",",")</f>
        <v/>
      </c>
      <c r="AK44" s="64" t="str">
        <f t="shared" ref="AK44" si="80">IF(K44="","",K44)</f>
        <v/>
      </c>
      <c r="AL44" s="64" t="str">
        <f t="shared" ref="AL44" si="81">IF(AI44="","",",")</f>
        <v/>
      </c>
      <c r="AM44" s="64" t="str">
        <f t="shared" ref="AM44" si="82">IF(AI44="","",450)</f>
        <v/>
      </c>
      <c r="AN44" s="64" t="str">
        <f t="shared" ref="AN44" si="83">IF(AI44="","",")")</f>
        <v/>
      </c>
    </row>
    <row r="45" spans="1:40" ht="24.5" thickTop="1" thickBot="1" x14ac:dyDescent="0.55000000000000004">
      <c r="B45" t="s">
        <v>997</v>
      </c>
      <c r="C45" s="113" t="s">
        <v>1375</v>
      </c>
      <c r="D45" s="112" t="s">
        <v>1029</v>
      </c>
      <c r="E45" s="52" t="s">
        <v>1012</v>
      </c>
      <c r="F45" s="53"/>
      <c r="G45" s="53"/>
      <c r="H45" s="52"/>
      <c r="I45" s="52"/>
      <c r="J45" s="54"/>
      <c r="K45" s="54"/>
      <c r="L45" s="55" t="str">
        <f t="shared" si="29"/>
        <v xml:space="preserve">            { line: "CANTAD PARA DIOS, CANTAD!, (Re,m,22)", sC: "ta as"},</v>
      </c>
      <c r="M45" s="56" t="str">
        <f>IF(N45="","","(")</f>
        <v>(</v>
      </c>
      <c r="N45" s="57" t="str">
        <f>IF(D45="","",D45)</f>
        <v>Re</v>
      </c>
      <c r="O45" s="58" t="str">
        <f>IF(N45="","",",")</f>
        <v>,</v>
      </c>
      <c r="P45" s="59" t="str">
        <f>IF(E45="","",E45)</f>
        <v>m</v>
      </c>
      <c r="Q45" s="60" t="str">
        <f>IF(N45="","",",")</f>
        <v>,</v>
      </c>
      <c r="R45" s="61">
        <f t="shared" si="6"/>
        <v>22</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B46" t="s">
        <v>999</v>
      </c>
      <c r="C46" s="113" t="s">
        <v>1376</v>
      </c>
      <c r="D46" s="112" t="s">
        <v>1015</v>
      </c>
      <c r="E46" s="52" t="s">
        <v>1012</v>
      </c>
      <c r="F46" s="53"/>
      <c r="G46" s="53"/>
      <c r="H46" s="52"/>
      <c r="I46" s="52"/>
      <c r="J46" s="54"/>
      <c r="K46" s="54"/>
      <c r="L46" s="55" t="str">
        <f t="shared" si="29"/>
        <v xml:space="preserve">            { line: "¡CANTAD PARA DIOS, CANTAD,, (Sol,m,14)", sC: "as"},</v>
      </c>
      <c r="M46" s="56" t="str">
        <f>IF(N46="","","(")</f>
        <v>(</v>
      </c>
      <c r="N46" s="57" t="str">
        <f>IF(D46="","",D46)</f>
        <v>Sol</v>
      </c>
      <c r="O46" s="58" t="str">
        <f>IF(N46="","",",")</f>
        <v>,</v>
      </c>
      <c r="P46" s="59" t="str">
        <f>IF(E46="","",E46)</f>
        <v>m</v>
      </c>
      <c r="Q46" s="60" t="str">
        <f>IF(N46="","",",")</f>
        <v>,</v>
      </c>
      <c r="R46" s="61">
        <f t="shared" si="6"/>
        <v>14</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999</v>
      </c>
      <c r="C47" s="113" t="s">
        <v>1375</v>
      </c>
      <c r="D47" s="112" t="s">
        <v>1029</v>
      </c>
      <c r="E47" s="52" t="s">
        <v>1012</v>
      </c>
      <c r="F47" s="53"/>
      <c r="G47" s="53"/>
      <c r="H47" s="52"/>
      <c r="I47" s="52"/>
      <c r="J47" s="54"/>
      <c r="K47" s="54"/>
      <c r="L47" s="55" t="str">
        <f t="shared" si="29"/>
        <v xml:space="preserve">            { line: "CANTAD PARA DIOS, CANTAD!, (Re,m,22)", sC: "as"},</v>
      </c>
      <c r="M47" s="56" t="str">
        <f>IF(N47="","","(")</f>
        <v>(</v>
      </c>
      <c r="N47" s="57" t="str">
        <f>IF(D47="","",D47)</f>
        <v>Re</v>
      </c>
      <c r="O47" s="58" t="str">
        <f>IF(N47="","",",")</f>
        <v>,</v>
      </c>
      <c r="P47" s="59" t="str">
        <f>IF(E47="","",E47)</f>
        <v>m</v>
      </c>
      <c r="Q47" s="60" t="str">
        <f>IF(N47="","",",")</f>
        <v>,</v>
      </c>
      <c r="R47" s="61">
        <f t="shared" si="6"/>
        <v>22</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6.5" outlineLevel="1" thickTop="1" thickBot="1" x14ac:dyDescent="0.55000000000000004">
      <c r="A48" s="73"/>
      <c r="B48" s="73"/>
      <c r="C48" s="73"/>
      <c r="D48" s="74"/>
      <c r="E48" s="74"/>
      <c r="F48" s="74"/>
      <c r="G48" s="74"/>
      <c r="H48" s="74"/>
      <c r="I48" s="74"/>
      <c r="J48" s="74"/>
      <c r="K48" s="74"/>
      <c r="L48" s="75" t="s">
        <v>993</v>
      </c>
      <c r="M48" s="56"/>
      <c r="N48" s="57"/>
      <c r="O48" s="58"/>
      <c r="P48" s="59"/>
      <c r="Q48" s="60"/>
      <c r="R48" s="61" t="str">
        <f t="shared" ref="R48:R51" si="84">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outlineLevel="1" thickTop="1" thickBot="1" x14ac:dyDescent="0.55000000000000004">
      <c r="C49" s="79" t="s">
        <v>995</v>
      </c>
      <c r="D49" s="80"/>
      <c r="E49" s="80"/>
      <c r="F49" s="80"/>
      <c r="G49" s="80"/>
      <c r="H49" s="80"/>
      <c r="I49" s="80"/>
      <c r="J49" s="80"/>
      <c r="K49" s="80"/>
      <c r="L49" s="81" t="s">
        <v>996</v>
      </c>
      <c r="M49" s="56" t="str">
        <f t="shared" ref="M49:M51" si="85">IF(N49="","","(")</f>
        <v/>
      </c>
      <c r="N49" s="57" t="str">
        <f t="shared" ref="N49:N51" si="86">IF(D49="","",D49)</f>
        <v/>
      </c>
      <c r="O49" s="58" t="str">
        <f t="shared" ref="O49:O51" si="87">IF(N49="","",",")</f>
        <v/>
      </c>
      <c r="P49" s="59" t="str">
        <f t="shared" ref="P49:P51" si="88">IF(E49="","",E49)</f>
        <v/>
      </c>
      <c r="Q49" s="60" t="str">
        <f t="shared" ref="Q49:Q51" si="89">IF(N49="","",",")</f>
        <v/>
      </c>
      <c r="R49" s="61" t="str">
        <f t="shared" si="84"/>
        <v/>
      </c>
      <c r="S49" s="56" t="str">
        <f t="shared" ref="S49:S51" si="90">IF(N49="","",")")</f>
        <v/>
      </c>
      <c r="T49" s="62" t="str">
        <f t="shared" ref="T49:T51" si="91">IF(U49="","","(")</f>
        <v/>
      </c>
      <c r="U49" s="63" t="str">
        <f t="shared" ref="U49:U51" si="92">IF(F49="","",F49)</f>
        <v/>
      </c>
      <c r="V49" s="64" t="str">
        <f t="shared" ref="V49:V51" si="93">IF(U49="","",",")</f>
        <v/>
      </c>
      <c r="W49" s="65" t="str">
        <f t="shared" ref="W49:W51" si="94">IF(G49="","",G49)</f>
        <v/>
      </c>
      <c r="X49" s="64" t="str">
        <f t="shared" ref="X49:X51" si="95">IF(U49="","",",")</f>
        <v/>
      </c>
      <c r="Y49" s="64" t="str">
        <f t="shared" ref="Y49:Y51" si="96">IF(U49="","",250)</f>
        <v/>
      </c>
      <c r="Z49" s="56" t="str">
        <f t="shared" ref="Z49:Z51" si="97">IF(U49="","",")")</f>
        <v/>
      </c>
      <c r="AA49" s="66" t="str">
        <f t="shared" ref="AA49:AA51" si="98">IF(AB49="","","(")</f>
        <v/>
      </c>
      <c r="AB49" s="57" t="str">
        <f t="shared" ref="AB49:AB51" si="99">IF(H49="","",H49)</f>
        <v/>
      </c>
      <c r="AC49" s="67" t="str">
        <f t="shared" ref="AC49:AC51" si="100">IF(AB49="","",",")</f>
        <v/>
      </c>
      <c r="AD49" s="59" t="str">
        <f t="shared" ref="AD49:AD51" si="101">IF(I49="","",I49)</f>
        <v/>
      </c>
      <c r="AE49" s="68" t="str">
        <f t="shared" ref="AE49:AE51" si="102">IF(AB49="","",",")</f>
        <v/>
      </c>
      <c r="AF49" s="61" t="str">
        <f t="shared" ref="AF49:AF51" si="103">IF(AB49="","",350)</f>
        <v/>
      </c>
      <c r="AG49" s="61" t="str">
        <f t="shared" ref="AG49:AG51" si="104">IF(AB49="","",")")</f>
        <v/>
      </c>
      <c r="AH49" s="69" t="str">
        <f t="shared" ref="AH49:AH51" si="105">IF(AI49="","","(")</f>
        <v/>
      </c>
      <c r="AI49" s="70" t="str">
        <f t="shared" ref="AI49:AI51" si="106">IF(J49="","",J49)</f>
        <v/>
      </c>
      <c r="AJ49" s="64" t="str">
        <f t="shared" ref="AJ49:AJ51" si="107">IF(AI49="","",",")</f>
        <v/>
      </c>
      <c r="AK49" s="64" t="str">
        <f t="shared" ref="AK49:AK51" si="108">IF(K49="","",K49)</f>
        <v/>
      </c>
      <c r="AL49" s="64" t="str">
        <f t="shared" ref="AL49:AL51" si="109">IF(AI49="","",",")</f>
        <v/>
      </c>
      <c r="AM49" s="64" t="str">
        <f t="shared" ref="AM49:AM51" si="110">IF(AI49="","",450)</f>
        <v/>
      </c>
      <c r="AN49" s="64" t="str">
        <f t="shared" ref="AN49:AN51" si="111">IF(AI49="","",")")</f>
        <v/>
      </c>
    </row>
    <row r="50" spans="1:40" ht="24.5" outlineLevel="1" thickTop="1" thickBot="1" x14ac:dyDescent="0.55000000000000004">
      <c r="B50" t="s">
        <v>997</v>
      </c>
      <c r="C50" s="82" t="s">
        <v>1373</v>
      </c>
      <c r="D50" s="83" t="s">
        <v>1029</v>
      </c>
      <c r="E50" s="83" t="s">
        <v>1012</v>
      </c>
      <c r="F50" s="83" t="s">
        <v>1015</v>
      </c>
      <c r="G50" s="83" t="s">
        <v>1012</v>
      </c>
      <c r="H50" s="83"/>
      <c r="I50" s="83"/>
      <c r="J50" s="83"/>
      <c r="K50" s="83"/>
      <c r="L50" s="84" t="str">
        <f>IF(C50="","",_xlfn.CONCAT("       triggerLine: ","""",C50,", ",M50:AN50,""", sC: ","""",B50,""", lines: ["))</f>
        <v xml:space="preserve">       triggerLine: "SUBE DIOS ENTRE ACLAMACIONES, (Re,m,22)(Sol,m,250)", sC: "ta as", lines: [</v>
      </c>
      <c r="M50" s="56" t="str">
        <f t="shared" si="85"/>
        <v>(</v>
      </c>
      <c r="N50" s="57" t="str">
        <f t="shared" si="86"/>
        <v>Re</v>
      </c>
      <c r="O50" s="58" t="str">
        <f t="shared" si="87"/>
        <v>,</v>
      </c>
      <c r="P50" s="59" t="str">
        <f t="shared" si="88"/>
        <v>m</v>
      </c>
      <c r="Q50" s="60" t="str">
        <f t="shared" si="89"/>
        <v>,</v>
      </c>
      <c r="R50" s="61">
        <f t="shared" si="84"/>
        <v>22</v>
      </c>
      <c r="S50" s="56" t="str">
        <f t="shared" si="90"/>
        <v>)</v>
      </c>
      <c r="T50" s="62" t="str">
        <f t="shared" si="91"/>
        <v>(</v>
      </c>
      <c r="U50" s="63" t="str">
        <f t="shared" si="92"/>
        <v>Sol</v>
      </c>
      <c r="V50" s="64" t="str">
        <f t="shared" si="93"/>
        <v>,</v>
      </c>
      <c r="W50" s="65" t="str">
        <f t="shared" si="94"/>
        <v>m</v>
      </c>
      <c r="X50" s="64" t="str">
        <f t="shared" si="95"/>
        <v>,</v>
      </c>
      <c r="Y50" s="64">
        <f t="shared" si="96"/>
        <v>250</v>
      </c>
      <c r="Z50" s="56" t="str">
        <f t="shared" si="97"/>
        <v>)</v>
      </c>
      <c r="AA50" s="66" t="str">
        <f t="shared" si="98"/>
        <v/>
      </c>
      <c r="AB50" s="57" t="str">
        <f t="shared" si="99"/>
        <v/>
      </c>
      <c r="AC50" s="67" t="str">
        <f t="shared" si="100"/>
        <v/>
      </c>
      <c r="AD50" s="59" t="str">
        <f t="shared" si="101"/>
        <v/>
      </c>
      <c r="AE50" s="68" t="str">
        <f t="shared" si="102"/>
        <v/>
      </c>
      <c r="AF50" s="61" t="str">
        <f t="shared" si="103"/>
        <v/>
      </c>
      <c r="AG50" s="61" t="str">
        <f t="shared" si="104"/>
        <v/>
      </c>
      <c r="AH50" s="69" t="str">
        <f t="shared" si="105"/>
        <v/>
      </c>
      <c r="AI50" s="70" t="str">
        <f t="shared" si="106"/>
        <v/>
      </c>
      <c r="AJ50" s="64" t="str">
        <f t="shared" si="107"/>
        <v/>
      </c>
      <c r="AK50" s="64" t="str">
        <f t="shared" si="108"/>
        <v/>
      </c>
      <c r="AL50" s="64" t="str">
        <f t="shared" si="109"/>
        <v/>
      </c>
      <c r="AM50" s="64" t="str">
        <f t="shared" si="110"/>
        <v/>
      </c>
      <c r="AN50" s="64" t="str">
        <f t="shared" si="111"/>
        <v/>
      </c>
    </row>
    <row r="51" spans="1:40" ht="24.5" outlineLevel="1" thickTop="1" thickBot="1" x14ac:dyDescent="0.55000000000000004">
      <c r="B51" t="s">
        <v>1144</v>
      </c>
      <c r="C51" s="93" t="s">
        <v>1369</v>
      </c>
      <c r="D51" s="83" t="s">
        <v>1029</v>
      </c>
      <c r="E51" s="83" t="s">
        <v>1012</v>
      </c>
      <c r="F51" s="83"/>
      <c r="G51" s="83"/>
      <c r="H51" s="83"/>
      <c r="I51" s="83"/>
      <c r="J51" s="83"/>
      <c r="K51" s="83"/>
      <c r="L51" s="94" t="str">
        <f>IF(C51="","",_xlfn.CONCAT("            { line: ","""",C51,", ",M51:AN51,""", sC: ","""",B51,"""},  ]},"))</f>
        <v xml:space="preserve">            { line: "AL SON DE LAS TROMPETAS., (Re,m,22)", sC: "as r1"},  ]},</v>
      </c>
      <c r="M51" s="56" t="str">
        <f t="shared" si="85"/>
        <v>(</v>
      </c>
      <c r="N51" s="57" t="str">
        <f t="shared" si="86"/>
        <v>Re</v>
      </c>
      <c r="O51" s="58" t="str">
        <f t="shared" si="87"/>
        <v>,</v>
      </c>
      <c r="P51" s="59" t="str">
        <f t="shared" si="88"/>
        <v>m</v>
      </c>
      <c r="Q51" s="60" t="str">
        <f t="shared" si="89"/>
        <v>,</v>
      </c>
      <c r="R51" s="61">
        <f t="shared" si="84"/>
        <v>22</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36.5" thickTop="1" thickBot="1" x14ac:dyDescent="0.55000000000000004">
      <c r="A52" s="76"/>
      <c r="B52" s="76"/>
      <c r="C52" s="76" t="s">
        <v>1031</v>
      </c>
      <c r="D52" s="77"/>
      <c r="E52" s="77"/>
      <c r="F52" s="77"/>
      <c r="G52" s="77"/>
      <c r="H52" s="77"/>
      <c r="I52" s="77"/>
      <c r="J52" s="77"/>
      <c r="K52" s="77"/>
      <c r="L52" s="50" t="s">
        <v>994</v>
      </c>
      <c r="M52" s="104"/>
      <c r="N52" s="57"/>
      <c r="O52" s="105"/>
      <c r="P52" s="59"/>
      <c r="Q52" s="106"/>
      <c r="R52" s="61" t="str">
        <f t="shared" si="6"/>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4.5" hidden="1" outlineLevel="1" thickTop="1" thickBot="1" x14ac:dyDescent="0.55000000000000004">
      <c r="C53" s="113"/>
      <c r="D53" s="112"/>
      <c r="E53" s="52"/>
      <c r="F53" s="53"/>
      <c r="G53" s="53"/>
      <c r="H53" s="52"/>
      <c r="I53" s="52"/>
      <c r="J53" s="54"/>
      <c r="K53" s="54"/>
      <c r="L53" s="55" t="str">
        <f t="shared" ref="L53:L86" si="112">IF(C53="","",_xlfn.CONCAT("            { line: ","""",C53,", ",M53:AN53,""", sC: ","""",B53,"""},"))</f>
        <v/>
      </c>
      <c r="M53" s="56" t="str">
        <f t="shared" ref="M53:M88" si="113">IF(N53="","","(")</f>
        <v/>
      </c>
      <c r="N53" s="57" t="str">
        <f t="shared" si="2"/>
        <v/>
      </c>
      <c r="O53" s="58" t="str">
        <f t="shared" ref="O53:O88" si="114">IF(N53="","",",")</f>
        <v/>
      </c>
      <c r="P53" s="59" t="str">
        <f t="shared" si="4"/>
        <v/>
      </c>
      <c r="Q53" s="60" t="str">
        <f t="shared" ref="Q53:Q88" si="115">IF(N53="","",",")</f>
        <v/>
      </c>
      <c r="R53" s="61" t="str">
        <f t="shared" si="6"/>
        <v/>
      </c>
      <c r="S53" s="56" t="str">
        <f t="shared" ref="S53:S88" si="116">IF(N53="","",")")</f>
        <v/>
      </c>
      <c r="T53" s="62" t="str">
        <f t="shared" ref="T53:T88" si="117">IF(U53="","","(")</f>
        <v/>
      </c>
      <c r="U53" s="63" t="str">
        <f t="shared" si="9"/>
        <v/>
      </c>
      <c r="V53" s="64" t="str">
        <f t="shared" ref="V53:V88" si="118">IF(U53="","",",")</f>
        <v/>
      </c>
      <c r="W53" s="65" t="str">
        <f t="shared" si="11"/>
        <v/>
      </c>
      <c r="X53" s="64" t="str">
        <f t="shared" ref="X53:X88" si="119">IF(U53="","",",")</f>
        <v/>
      </c>
      <c r="Y53" s="64" t="str">
        <f t="shared" ref="Y53:Y88" si="120">IF(U53="","",250)</f>
        <v/>
      </c>
      <c r="Z53" s="56" t="str">
        <f t="shared" ref="Z53:Z88" si="121">IF(U53="","",")")</f>
        <v/>
      </c>
      <c r="AA53" s="66" t="str">
        <f t="shared" ref="AA53:AA88" si="122">IF(AB53="","","(")</f>
        <v/>
      </c>
      <c r="AB53" s="57" t="str">
        <f t="shared" si="16"/>
        <v/>
      </c>
      <c r="AC53" s="67" t="str">
        <f t="shared" ref="AC53:AC88" si="123">IF(AB53="","",",")</f>
        <v/>
      </c>
      <c r="AD53" s="59" t="str">
        <f t="shared" ref="AD53:AD88" si="124">IF(I53="","",I53)</f>
        <v/>
      </c>
      <c r="AE53" s="68" t="str">
        <f t="shared" ref="AE53:AE88" si="125">IF(AB53="","",",")</f>
        <v/>
      </c>
      <c r="AF53" s="61" t="str">
        <f t="shared" ref="AF53:AF88" si="126">IF(AB53="","",350)</f>
        <v/>
      </c>
      <c r="AG53" s="61" t="str">
        <f t="shared" ref="AG53:AG88" si="127">IF(AB53="","",")")</f>
        <v/>
      </c>
      <c r="AH53" s="69" t="str">
        <f t="shared" ref="AH53:AH88" si="128">IF(AI53="","","(")</f>
        <v/>
      </c>
      <c r="AI53" s="70" t="str">
        <f t="shared" si="23"/>
        <v/>
      </c>
      <c r="AJ53" s="64" t="str">
        <f t="shared" ref="AJ53:AJ88" si="129">IF(AI53="","",",")</f>
        <v/>
      </c>
      <c r="AK53" s="64" t="str">
        <f t="shared" ref="AK53:AK88" si="130">IF(K53="","",K53)</f>
        <v/>
      </c>
      <c r="AL53" s="64" t="str">
        <f t="shared" ref="AL53:AL88" si="131">IF(AI53="","",",")</f>
        <v/>
      </c>
      <c r="AM53" s="64" t="str">
        <f t="shared" ref="AM53:AM88" si="132">IF(AI53="","",450)</f>
        <v/>
      </c>
      <c r="AN53" s="64" t="str">
        <f t="shared" ref="AN53:AN88" si="133">IF(AI53="","",")")</f>
        <v/>
      </c>
    </row>
    <row r="54" spans="1:40" ht="24.5" hidden="1" outlineLevel="1" thickTop="1" thickBot="1" x14ac:dyDescent="0.55000000000000004">
      <c r="C54" s="113"/>
      <c r="D54" s="112"/>
      <c r="E54" s="52"/>
      <c r="F54" s="53"/>
      <c r="G54" s="53"/>
      <c r="H54" s="52"/>
      <c r="I54" s="52"/>
      <c r="J54" s="54"/>
      <c r="K54" s="54"/>
      <c r="L54" s="55" t="str">
        <f t="shared" si="112"/>
        <v/>
      </c>
      <c r="M54" s="56" t="str">
        <f t="shared" si="113"/>
        <v/>
      </c>
      <c r="N54" s="57" t="str">
        <f t="shared" si="2"/>
        <v/>
      </c>
      <c r="O54" s="58" t="str">
        <f t="shared" si="114"/>
        <v/>
      </c>
      <c r="P54" s="59" t="str">
        <f t="shared" si="4"/>
        <v/>
      </c>
      <c r="Q54" s="60" t="str">
        <f t="shared" si="115"/>
        <v/>
      </c>
      <c r="R54" s="61" t="str">
        <f t="shared" si="6"/>
        <v/>
      </c>
      <c r="S54" s="56" t="str">
        <f t="shared" si="116"/>
        <v/>
      </c>
      <c r="T54" s="62" t="str">
        <f t="shared" si="117"/>
        <v/>
      </c>
      <c r="U54" s="63" t="str">
        <f t="shared" si="9"/>
        <v/>
      </c>
      <c r="V54" s="64" t="str">
        <f t="shared" si="118"/>
        <v/>
      </c>
      <c r="W54" s="65" t="str">
        <f t="shared" si="11"/>
        <v/>
      </c>
      <c r="X54" s="64" t="str">
        <f t="shared" si="119"/>
        <v/>
      </c>
      <c r="Y54" s="64" t="str">
        <f t="shared" si="120"/>
        <v/>
      </c>
      <c r="Z54" s="56" t="str">
        <f t="shared" si="121"/>
        <v/>
      </c>
      <c r="AA54" s="66" t="str">
        <f t="shared" si="122"/>
        <v/>
      </c>
      <c r="AB54" s="57" t="str">
        <f t="shared" si="16"/>
        <v/>
      </c>
      <c r="AC54" s="67" t="str">
        <f t="shared" si="123"/>
        <v/>
      </c>
      <c r="AD54" s="59" t="str">
        <f t="shared" si="124"/>
        <v/>
      </c>
      <c r="AE54" s="68" t="str">
        <f t="shared" si="125"/>
        <v/>
      </c>
      <c r="AF54" s="61" t="str">
        <f t="shared" si="126"/>
        <v/>
      </c>
      <c r="AG54" s="61" t="str">
        <f t="shared" si="127"/>
        <v/>
      </c>
      <c r="AH54" s="69" t="str">
        <f t="shared" si="128"/>
        <v/>
      </c>
      <c r="AI54" s="70" t="str">
        <f t="shared" si="23"/>
        <v/>
      </c>
      <c r="AJ54" s="64" t="str">
        <f t="shared" si="129"/>
        <v/>
      </c>
      <c r="AK54" s="64" t="str">
        <f t="shared" si="130"/>
        <v/>
      </c>
      <c r="AL54" s="64" t="str">
        <f t="shared" si="131"/>
        <v/>
      </c>
      <c r="AM54" s="64" t="str">
        <f t="shared" si="132"/>
        <v/>
      </c>
      <c r="AN54" s="64" t="str">
        <f t="shared" si="133"/>
        <v/>
      </c>
    </row>
    <row r="55" spans="1:40" ht="24.5" hidden="1" outlineLevel="1" thickTop="1" thickBot="1" x14ac:dyDescent="0.55000000000000004">
      <c r="C55" s="113"/>
      <c r="D55" s="112"/>
      <c r="E55" s="52"/>
      <c r="F55" s="53"/>
      <c r="G55" s="53"/>
      <c r="H55" s="52"/>
      <c r="I55" s="52"/>
      <c r="J55" s="54"/>
      <c r="K55" s="54"/>
      <c r="L55" s="55" t="str">
        <f t="shared" si="112"/>
        <v/>
      </c>
      <c r="M55" s="56" t="str">
        <f t="shared" si="113"/>
        <v/>
      </c>
      <c r="N55" s="57" t="str">
        <f t="shared" si="2"/>
        <v/>
      </c>
      <c r="O55" s="58" t="str">
        <f t="shared" si="114"/>
        <v/>
      </c>
      <c r="P55" s="59" t="str">
        <f t="shared" si="4"/>
        <v/>
      </c>
      <c r="Q55" s="60" t="str">
        <f t="shared" si="115"/>
        <v/>
      </c>
      <c r="R55" s="61" t="str">
        <f t="shared" si="6"/>
        <v/>
      </c>
      <c r="S55" s="56" t="str">
        <f t="shared" si="116"/>
        <v/>
      </c>
      <c r="T55" s="62" t="str">
        <f t="shared" si="117"/>
        <v/>
      </c>
      <c r="U55" s="63" t="str">
        <f t="shared" si="9"/>
        <v/>
      </c>
      <c r="V55" s="64" t="str">
        <f t="shared" si="118"/>
        <v/>
      </c>
      <c r="W55" s="65" t="str">
        <f t="shared" si="11"/>
        <v/>
      </c>
      <c r="X55" s="64" t="str">
        <f t="shared" si="119"/>
        <v/>
      </c>
      <c r="Y55" s="64" t="str">
        <f t="shared" si="120"/>
        <v/>
      </c>
      <c r="Z55" s="56" t="str">
        <f t="shared" si="121"/>
        <v/>
      </c>
      <c r="AA55" s="66" t="str">
        <f t="shared" si="122"/>
        <v/>
      </c>
      <c r="AB55" s="57" t="str">
        <f t="shared" si="16"/>
        <v/>
      </c>
      <c r="AC55" s="67" t="str">
        <f t="shared" si="123"/>
        <v/>
      </c>
      <c r="AD55" s="59" t="str">
        <f t="shared" si="124"/>
        <v/>
      </c>
      <c r="AE55" s="68" t="str">
        <f t="shared" si="125"/>
        <v/>
      </c>
      <c r="AF55" s="61" t="str">
        <f t="shared" si="126"/>
        <v/>
      </c>
      <c r="AG55" s="61" t="str">
        <f t="shared" si="127"/>
        <v/>
      </c>
      <c r="AH55" s="69" t="str">
        <f t="shared" si="128"/>
        <v/>
      </c>
      <c r="AI55" s="70" t="str">
        <f t="shared" si="23"/>
        <v/>
      </c>
      <c r="AJ55" s="64" t="str">
        <f t="shared" si="129"/>
        <v/>
      </c>
      <c r="AK55" s="64" t="str">
        <f t="shared" si="130"/>
        <v/>
      </c>
      <c r="AL55" s="64" t="str">
        <f t="shared" si="131"/>
        <v/>
      </c>
      <c r="AM55" s="64" t="str">
        <f t="shared" si="132"/>
        <v/>
      </c>
      <c r="AN55" s="64" t="str">
        <f t="shared" si="133"/>
        <v/>
      </c>
    </row>
    <row r="56" spans="1:40" ht="24.5" hidden="1" outlineLevel="1" thickTop="1" thickBot="1" x14ac:dyDescent="0.55000000000000004">
      <c r="C56" s="113"/>
      <c r="D56" s="112"/>
      <c r="E56" s="52"/>
      <c r="F56" s="53"/>
      <c r="G56" s="53"/>
      <c r="H56" s="52"/>
      <c r="I56" s="52"/>
      <c r="J56" s="54"/>
      <c r="K56" s="54"/>
      <c r="L56" s="55" t="str">
        <f t="shared" si="112"/>
        <v/>
      </c>
      <c r="M56" s="56" t="str">
        <f t="shared" si="113"/>
        <v/>
      </c>
      <c r="N56" s="57" t="str">
        <f t="shared" si="2"/>
        <v/>
      </c>
      <c r="O56" s="58" t="str">
        <f t="shared" si="114"/>
        <v/>
      </c>
      <c r="P56" s="59" t="str">
        <f t="shared" si="4"/>
        <v/>
      </c>
      <c r="Q56" s="60" t="str">
        <f t="shared" si="115"/>
        <v/>
      </c>
      <c r="R56" s="61" t="str">
        <f t="shared" si="6"/>
        <v/>
      </c>
      <c r="S56" s="56" t="str">
        <f t="shared" si="116"/>
        <v/>
      </c>
      <c r="T56" s="62" t="str">
        <f t="shared" si="117"/>
        <v/>
      </c>
      <c r="U56" s="63" t="str">
        <f t="shared" si="9"/>
        <v/>
      </c>
      <c r="V56" s="64" t="str">
        <f t="shared" si="118"/>
        <v/>
      </c>
      <c r="W56" s="65" t="str">
        <f t="shared" si="11"/>
        <v/>
      </c>
      <c r="X56" s="64" t="str">
        <f t="shared" si="119"/>
        <v/>
      </c>
      <c r="Y56" s="64" t="str">
        <f t="shared" si="120"/>
        <v/>
      </c>
      <c r="Z56" s="56" t="str">
        <f t="shared" si="121"/>
        <v/>
      </c>
      <c r="AA56" s="66" t="str">
        <f t="shared" si="122"/>
        <v/>
      </c>
      <c r="AB56" s="57" t="str">
        <f t="shared" si="16"/>
        <v/>
      </c>
      <c r="AC56" s="67" t="str">
        <f t="shared" si="123"/>
        <v/>
      </c>
      <c r="AD56" s="59" t="str">
        <f t="shared" si="124"/>
        <v/>
      </c>
      <c r="AE56" s="68" t="str">
        <f t="shared" si="125"/>
        <v/>
      </c>
      <c r="AF56" s="61" t="str">
        <f t="shared" si="126"/>
        <v/>
      </c>
      <c r="AG56" s="61" t="str">
        <f t="shared" si="127"/>
        <v/>
      </c>
      <c r="AH56" s="69" t="str">
        <f t="shared" si="128"/>
        <v/>
      </c>
      <c r="AI56" s="70" t="str">
        <f t="shared" si="23"/>
        <v/>
      </c>
      <c r="AJ56" s="64" t="str">
        <f t="shared" si="129"/>
        <v/>
      </c>
      <c r="AK56" s="64" t="str">
        <f t="shared" si="130"/>
        <v/>
      </c>
      <c r="AL56" s="64" t="str">
        <f t="shared" si="131"/>
        <v/>
      </c>
      <c r="AM56" s="64" t="str">
        <f t="shared" si="132"/>
        <v/>
      </c>
      <c r="AN56" s="64" t="str">
        <f t="shared" si="133"/>
        <v/>
      </c>
    </row>
    <row r="57" spans="1:40" ht="24.5" hidden="1" outlineLevel="1" thickTop="1" thickBot="1" x14ac:dyDescent="0.55000000000000004">
      <c r="C57" s="113"/>
      <c r="D57" s="112"/>
      <c r="E57" s="52"/>
      <c r="F57" s="53"/>
      <c r="G57" s="53"/>
      <c r="H57" s="52"/>
      <c r="I57" s="52"/>
      <c r="J57" s="54"/>
      <c r="K57" s="54"/>
      <c r="L57" s="78" t="str">
        <f t="shared" si="112"/>
        <v/>
      </c>
      <c r="M57" s="56" t="str">
        <f t="shared" si="113"/>
        <v/>
      </c>
      <c r="N57" s="57" t="str">
        <f t="shared" si="2"/>
        <v/>
      </c>
      <c r="O57" s="58" t="str">
        <f t="shared" si="114"/>
        <v/>
      </c>
      <c r="P57" s="59" t="str">
        <f t="shared" si="4"/>
        <v/>
      </c>
      <c r="Q57" s="60" t="str">
        <f t="shared" si="115"/>
        <v/>
      </c>
      <c r="R57" s="61" t="str">
        <f t="shared" si="6"/>
        <v/>
      </c>
      <c r="S57" s="56" t="str">
        <f t="shared" si="116"/>
        <v/>
      </c>
      <c r="T57" s="62" t="str">
        <f t="shared" si="117"/>
        <v/>
      </c>
      <c r="U57" s="63" t="str">
        <f t="shared" si="9"/>
        <v/>
      </c>
      <c r="V57" s="64" t="str">
        <f t="shared" si="118"/>
        <v/>
      </c>
      <c r="W57" s="65" t="str">
        <f t="shared" si="11"/>
        <v/>
      </c>
      <c r="X57" s="64" t="str">
        <f t="shared" si="119"/>
        <v/>
      </c>
      <c r="Y57" s="64" t="str">
        <f t="shared" si="120"/>
        <v/>
      </c>
      <c r="Z57" s="56" t="str">
        <f t="shared" si="121"/>
        <v/>
      </c>
      <c r="AA57" s="66" t="str">
        <f t="shared" si="122"/>
        <v/>
      </c>
      <c r="AB57" s="57" t="str">
        <f t="shared" si="16"/>
        <v/>
      </c>
      <c r="AC57" s="67" t="str">
        <f t="shared" si="123"/>
        <v/>
      </c>
      <c r="AD57" s="59" t="str">
        <f t="shared" si="124"/>
        <v/>
      </c>
      <c r="AE57" s="68" t="str">
        <f t="shared" si="125"/>
        <v/>
      </c>
      <c r="AF57" s="61" t="str">
        <f t="shared" si="126"/>
        <v/>
      </c>
      <c r="AG57" s="61" t="str">
        <f t="shared" si="127"/>
        <v/>
      </c>
      <c r="AH57" s="69" t="str">
        <f t="shared" si="128"/>
        <v/>
      </c>
      <c r="AI57" s="70" t="str">
        <f t="shared" si="23"/>
        <v/>
      </c>
      <c r="AJ57" s="64" t="str">
        <f t="shared" si="129"/>
        <v/>
      </c>
      <c r="AK57" s="64" t="str">
        <f t="shared" si="130"/>
        <v/>
      </c>
      <c r="AL57" s="64" t="str">
        <f t="shared" si="131"/>
        <v/>
      </c>
      <c r="AM57" s="64" t="str">
        <f t="shared" si="132"/>
        <v/>
      </c>
      <c r="AN57" s="64" t="str">
        <f t="shared" si="133"/>
        <v/>
      </c>
    </row>
    <row r="58" spans="1:40" ht="24.5" hidden="1" outlineLevel="1" thickTop="1" thickBot="1" x14ac:dyDescent="0.55000000000000004">
      <c r="C58" s="113"/>
      <c r="D58" s="112"/>
      <c r="E58" s="52"/>
      <c r="F58" s="53"/>
      <c r="G58" s="53"/>
      <c r="H58" s="52"/>
      <c r="I58" s="52"/>
      <c r="J58" s="54"/>
      <c r="K58" s="54"/>
      <c r="L58" s="78" t="str">
        <f t="shared" si="112"/>
        <v/>
      </c>
      <c r="M58" s="56" t="str">
        <f t="shared" si="113"/>
        <v/>
      </c>
      <c r="N58" s="57" t="str">
        <f t="shared" si="2"/>
        <v/>
      </c>
      <c r="O58" s="58" t="str">
        <f t="shared" si="114"/>
        <v/>
      </c>
      <c r="P58" s="59" t="str">
        <f t="shared" si="4"/>
        <v/>
      </c>
      <c r="Q58" s="60" t="str">
        <f t="shared" si="115"/>
        <v/>
      </c>
      <c r="R58" s="61" t="str">
        <f t="shared" si="6"/>
        <v/>
      </c>
      <c r="S58" s="56" t="str">
        <f t="shared" si="116"/>
        <v/>
      </c>
      <c r="T58" s="62" t="str">
        <f t="shared" si="117"/>
        <v/>
      </c>
      <c r="U58" s="63" t="str">
        <f t="shared" si="9"/>
        <v/>
      </c>
      <c r="V58" s="64" t="str">
        <f t="shared" si="118"/>
        <v/>
      </c>
      <c r="W58" s="65" t="str">
        <f t="shared" si="11"/>
        <v/>
      </c>
      <c r="X58" s="64" t="str">
        <f t="shared" si="119"/>
        <v/>
      </c>
      <c r="Y58" s="64" t="str">
        <f t="shared" si="120"/>
        <v/>
      </c>
      <c r="Z58" s="56" t="str">
        <f t="shared" si="121"/>
        <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4.5" hidden="1" outlineLevel="1" thickTop="1" thickBot="1" x14ac:dyDescent="0.55000000000000004">
      <c r="C59" s="113"/>
      <c r="D59" s="112"/>
      <c r="E59" s="52"/>
      <c r="F59" s="53"/>
      <c r="G59" s="53"/>
      <c r="H59" s="52"/>
      <c r="I59" s="52"/>
      <c r="J59" s="54"/>
      <c r="K59" s="54"/>
      <c r="L59" s="78" t="str">
        <f t="shared" si="112"/>
        <v/>
      </c>
      <c r="M59" s="56" t="str">
        <f t="shared" si="113"/>
        <v/>
      </c>
      <c r="N59" s="57" t="str">
        <f t="shared" si="2"/>
        <v/>
      </c>
      <c r="O59" s="58" t="str">
        <f t="shared" si="114"/>
        <v/>
      </c>
      <c r="P59" s="59" t="str">
        <f t="shared" si="4"/>
        <v/>
      </c>
      <c r="Q59" s="60" t="str">
        <f t="shared" si="115"/>
        <v/>
      </c>
      <c r="R59" s="61" t="str">
        <f t="shared" si="6"/>
        <v/>
      </c>
      <c r="S59" s="56" t="str">
        <f t="shared" si="116"/>
        <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4.5" hidden="1" outlineLevel="1" thickTop="1" thickBot="1" x14ac:dyDescent="0.55000000000000004">
      <c r="C60" s="113"/>
      <c r="D60" s="112"/>
      <c r="E60" s="52"/>
      <c r="F60" s="53"/>
      <c r="G60" s="53"/>
      <c r="H60" s="52"/>
      <c r="I60" s="52"/>
      <c r="J60" s="54"/>
      <c r="K60" s="54"/>
      <c r="L60" s="55" t="str">
        <f t="shared" si="112"/>
        <v/>
      </c>
      <c r="M60" s="56" t="str">
        <f t="shared" si="113"/>
        <v/>
      </c>
      <c r="N60" s="57" t="str">
        <f t="shared" si="2"/>
        <v/>
      </c>
      <c r="O60" s="58" t="str">
        <f t="shared" si="114"/>
        <v/>
      </c>
      <c r="P60" s="59" t="str">
        <f t="shared" si="4"/>
        <v/>
      </c>
      <c r="Q60" s="60" t="str">
        <f t="shared" si="115"/>
        <v/>
      </c>
      <c r="R60" s="61" t="str">
        <f t="shared" si="6"/>
        <v/>
      </c>
      <c r="S60" s="56" t="str">
        <f t="shared" si="116"/>
        <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4.5" hidden="1" outlineLevel="1" thickTop="1" thickBot="1" x14ac:dyDescent="0.55000000000000004">
      <c r="C61" s="113"/>
      <c r="D61" s="112"/>
      <c r="E61" s="52"/>
      <c r="F61" s="53"/>
      <c r="G61" s="53"/>
      <c r="H61" s="52"/>
      <c r="I61" s="52"/>
      <c r="J61" s="54"/>
      <c r="K61" s="54"/>
      <c r="L61" s="55" t="str">
        <f t="shared" si="112"/>
        <v/>
      </c>
      <c r="M61" s="56" t="str">
        <f t="shared" si="113"/>
        <v/>
      </c>
      <c r="N61" s="57" t="str">
        <f t="shared" si="2"/>
        <v/>
      </c>
      <c r="O61" s="58" t="str">
        <f t="shared" si="114"/>
        <v/>
      </c>
      <c r="P61" s="59" t="str">
        <f t="shared" si="4"/>
        <v/>
      </c>
      <c r="Q61" s="60" t="str">
        <f t="shared" si="115"/>
        <v/>
      </c>
      <c r="R61" s="61" t="str">
        <f t="shared" si="6"/>
        <v/>
      </c>
      <c r="S61" s="56" t="str">
        <f t="shared" si="116"/>
        <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4.5" hidden="1" outlineLevel="1" thickTop="1" thickBot="1" x14ac:dyDescent="0.55000000000000004">
      <c r="C62" s="113"/>
      <c r="D62" s="112"/>
      <c r="E62" s="52"/>
      <c r="F62" s="53"/>
      <c r="G62" s="53"/>
      <c r="H62" s="52"/>
      <c r="I62" s="52"/>
      <c r="J62" s="54"/>
      <c r="K62" s="54"/>
      <c r="L62" s="55" t="str">
        <f t="shared" si="112"/>
        <v/>
      </c>
      <c r="M62" s="56" t="str">
        <f t="shared" si="113"/>
        <v/>
      </c>
      <c r="N62" s="57" t="str">
        <f t="shared" si="2"/>
        <v/>
      </c>
      <c r="O62" s="58" t="str">
        <f t="shared" si="114"/>
        <v/>
      </c>
      <c r="P62" s="59" t="str">
        <f t="shared" si="4"/>
        <v/>
      </c>
      <c r="Q62" s="60" t="str">
        <f t="shared" si="115"/>
        <v/>
      </c>
      <c r="R62" s="61" t="str">
        <f t="shared" si="6"/>
        <v/>
      </c>
      <c r="S62" s="56" t="str">
        <f t="shared" si="116"/>
        <v/>
      </c>
      <c r="T62" s="62" t="str">
        <f t="shared" si="117"/>
        <v/>
      </c>
      <c r="U62" s="63" t="str">
        <f t="shared" si="9"/>
        <v/>
      </c>
      <c r="V62" s="64" t="str">
        <f t="shared" si="118"/>
        <v/>
      </c>
      <c r="W62" s="65" t="str">
        <f t="shared" si="11"/>
        <v/>
      </c>
      <c r="X62" s="64" t="str">
        <f t="shared" si="119"/>
        <v/>
      </c>
      <c r="Y62" s="64" t="str">
        <f t="shared" si="120"/>
        <v/>
      </c>
      <c r="Z62" s="56" t="str">
        <f t="shared" si="121"/>
        <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4.5" hidden="1" outlineLevel="1" thickTop="1" thickBot="1" x14ac:dyDescent="0.55000000000000004">
      <c r="C63" s="113"/>
      <c r="D63" s="112"/>
      <c r="E63" s="52"/>
      <c r="F63" s="53"/>
      <c r="G63" s="53"/>
      <c r="H63" s="52"/>
      <c r="I63" s="52"/>
      <c r="J63" s="54"/>
      <c r="K63" s="54"/>
      <c r="L63" s="55" t="str">
        <f t="shared" si="112"/>
        <v/>
      </c>
      <c r="M63" s="56" t="str">
        <f t="shared" si="113"/>
        <v/>
      </c>
      <c r="N63" s="57" t="str">
        <f t="shared" si="2"/>
        <v/>
      </c>
      <c r="O63" s="58" t="str">
        <f t="shared" si="114"/>
        <v/>
      </c>
      <c r="P63" s="59" t="str">
        <f t="shared" si="4"/>
        <v/>
      </c>
      <c r="Q63" s="60" t="str">
        <f t="shared" si="115"/>
        <v/>
      </c>
      <c r="R63" s="61" t="str">
        <f t="shared" si="6"/>
        <v/>
      </c>
      <c r="S63" s="56" t="str">
        <f t="shared" si="116"/>
        <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4.5" hidden="1" outlineLevel="1" thickTop="1" thickBot="1" x14ac:dyDescent="0.55000000000000004">
      <c r="C64" s="113"/>
      <c r="D64" s="112"/>
      <c r="E64" s="52"/>
      <c r="F64" s="53"/>
      <c r="G64" s="53"/>
      <c r="H64" s="52"/>
      <c r="I64" s="52"/>
      <c r="J64" s="54"/>
      <c r="K64" s="54"/>
      <c r="L64" s="55" t="str">
        <f t="shared" si="112"/>
        <v/>
      </c>
      <c r="M64" s="56" t="str">
        <f t="shared" si="113"/>
        <v/>
      </c>
      <c r="N64" s="57" t="str">
        <f t="shared" si="2"/>
        <v/>
      </c>
      <c r="O64" s="58" t="str">
        <f t="shared" si="114"/>
        <v/>
      </c>
      <c r="P64" s="59" t="str">
        <f t="shared" si="4"/>
        <v/>
      </c>
      <c r="Q64" s="60" t="str">
        <f t="shared" si="115"/>
        <v/>
      </c>
      <c r="R64" s="61" t="str">
        <f t="shared" si="6"/>
        <v/>
      </c>
      <c r="S64" s="56" t="str">
        <f t="shared" si="116"/>
        <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3:40" ht="24.5" hidden="1" outlineLevel="1" thickTop="1" thickBot="1" x14ac:dyDescent="0.55000000000000004">
      <c r="C65" s="113"/>
      <c r="D65" s="112"/>
      <c r="E65" s="52"/>
      <c r="F65" s="53"/>
      <c r="G65" s="53"/>
      <c r="H65" s="52"/>
      <c r="I65" s="52"/>
      <c r="J65" s="54"/>
      <c r="K65" s="54"/>
      <c r="L65" s="55" t="str">
        <f t="shared" si="112"/>
        <v/>
      </c>
      <c r="M65" s="56" t="str">
        <f t="shared" si="113"/>
        <v/>
      </c>
      <c r="N65" s="57" t="str">
        <f t="shared" si="2"/>
        <v/>
      </c>
      <c r="O65" s="58" t="str">
        <f t="shared" si="114"/>
        <v/>
      </c>
      <c r="P65" s="59" t="str">
        <f t="shared" si="4"/>
        <v/>
      </c>
      <c r="Q65" s="60" t="str">
        <f t="shared" si="115"/>
        <v/>
      </c>
      <c r="R65" s="61" t="str">
        <f t="shared" si="6"/>
        <v/>
      </c>
      <c r="S65" s="56" t="str">
        <f t="shared" si="116"/>
        <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3:40" ht="24.5" hidden="1" outlineLevel="1" thickTop="1" thickBot="1" x14ac:dyDescent="0.55000000000000004">
      <c r="C66" s="113"/>
      <c r="D66" s="112"/>
      <c r="E66" s="52"/>
      <c r="F66" s="53"/>
      <c r="G66" s="53"/>
      <c r="H66" s="52"/>
      <c r="I66" s="52"/>
      <c r="J66" s="54"/>
      <c r="K66" s="54"/>
      <c r="L66" s="78" t="str">
        <f t="shared" si="112"/>
        <v/>
      </c>
      <c r="M66" s="56" t="str">
        <f t="shared" si="113"/>
        <v/>
      </c>
      <c r="N66" s="57" t="str">
        <f t="shared" si="2"/>
        <v/>
      </c>
      <c r="O66" s="58" t="str">
        <f t="shared" si="114"/>
        <v/>
      </c>
      <c r="P66" s="59" t="str">
        <f t="shared" si="4"/>
        <v/>
      </c>
      <c r="Q66" s="60" t="str">
        <f t="shared" si="115"/>
        <v/>
      </c>
      <c r="R66" s="61" t="str">
        <f t="shared" si="6"/>
        <v/>
      </c>
      <c r="S66" s="56" t="str">
        <f t="shared" si="116"/>
        <v/>
      </c>
      <c r="T66" s="62" t="str">
        <f t="shared" si="117"/>
        <v/>
      </c>
      <c r="U66" s="63" t="str">
        <f t="shared" si="9"/>
        <v/>
      </c>
      <c r="V66" s="64" t="str">
        <f t="shared" si="118"/>
        <v/>
      </c>
      <c r="W66" s="65" t="str">
        <f t="shared" si="11"/>
        <v/>
      </c>
      <c r="X66" s="64" t="str">
        <f t="shared" si="119"/>
        <v/>
      </c>
      <c r="Y66" s="64" t="str">
        <f t="shared" si="120"/>
        <v/>
      </c>
      <c r="Z66" s="56" t="str">
        <f t="shared" si="121"/>
        <v/>
      </c>
      <c r="AA66" s="66" t="str">
        <f t="shared" si="122"/>
        <v/>
      </c>
      <c r="AB66" s="57" t="str">
        <f t="shared" si="16"/>
        <v/>
      </c>
      <c r="AC66" s="67" t="str">
        <f t="shared" si="123"/>
        <v/>
      </c>
      <c r="AD66" s="59" t="str">
        <f t="shared" si="124"/>
        <v/>
      </c>
      <c r="AE66" s="68" t="str">
        <f t="shared" si="125"/>
        <v/>
      </c>
      <c r="AF66" s="61" t="str">
        <f t="shared" si="126"/>
        <v/>
      </c>
      <c r="AG66" s="61" t="str">
        <f t="shared" si="127"/>
        <v/>
      </c>
      <c r="AH66" s="69" t="str">
        <f t="shared" si="128"/>
        <v/>
      </c>
      <c r="AI66" s="70" t="str">
        <f t="shared" si="23"/>
        <v/>
      </c>
      <c r="AJ66" s="64" t="str">
        <f t="shared" si="129"/>
        <v/>
      </c>
      <c r="AK66" s="64" t="str">
        <f t="shared" si="130"/>
        <v/>
      </c>
      <c r="AL66" s="64" t="str">
        <f t="shared" si="131"/>
        <v/>
      </c>
      <c r="AM66" s="64" t="str">
        <f t="shared" si="132"/>
        <v/>
      </c>
      <c r="AN66" s="64" t="str">
        <f t="shared" si="133"/>
        <v/>
      </c>
    </row>
    <row r="67" spans="3:40" ht="24.5" hidden="1" outlineLevel="1" thickTop="1" thickBot="1" x14ac:dyDescent="0.55000000000000004">
      <c r="C67" s="113"/>
      <c r="D67" s="112"/>
      <c r="E67" s="52"/>
      <c r="F67" s="53"/>
      <c r="G67" s="53"/>
      <c r="H67" s="52"/>
      <c r="I67" s="52"/>
      <c r="J67" s="54"/>
      <c r="K67" s="54"/>
      <c r="L67" s="78" t="str">
        <f t="shared" si="112"/>
        <v/>
      </c>
      <c r="M67" s="56" t="str">
        <f t="shared" si="113"/>
        <v/>
      </c>
      <c r="N67" s="57" t="str">
        <f t="shared" si="2"/>
        <v/>
      </c>
      <c r="O67" s="58" t="str">
        <f t="shared" si="114"/>
        <v/>
      </c>
      <c r="P67" s="59" t="str">
        <f t="shared" si="4"/>
        <v/>
      </c>
      <c r="Q67" s="60" t="str">
        <f t="shared" si="115"/>
        <v/>
      </c>
      <c r="R67" s="61" t="str">
        <f t="shared" si="6"/>
        <v/>
      </c>
      <c r="S67" s="56" t="str">
        <f t="shared" si="116"/>
        <v/>
      </c>
      <c r="T67" s="62" t="str">
        <f t="shared" si="117"/>
        <v/>
      </c>
      <c r="U67" s="63" t="str">
        <f t="shared" si="9"/>
        <v/>
      </c>
      <c r="V67" s="64" t="str">
        <f t="shared" si="118"/>
        <v/>
      </c>
      <c r="W67" s="65" t="str">
        <f t="shared" si="11"/>
        <v/>
      </c>
      <c r="X67" s="64" t="str">
        <f t="shared" si="119"/>
        <v/>
      </c>
      <c r="Y67" s="64" t="str">
        <f t="shared" si="120"/>
        <v/>
      </c>
      <c r="Z67" s="56" t="str">
        <f t="shared" si="121"/>
        <v/>
      </c>
      <c r="AA67" s="66" t="str">
        <f t="shared" si="122"/>
        <v/>
      </c>
      <c r="AB67" s="57" t="str">
        <f t="shared" si="16"/>
        <v/>
      </c>
      <c r="AC67" s="67" t="str">
        <f t="shared" si="123"/>
        <v/>
      </c>
      <c r="AD67" s="59" t="str">
        <f t="shared" si="124"/>
        <v/>
      </c>
      <c r="AE67" s="68" t="str">
        <f t="shared" si="125"/>
        <v/>
      </c>
      <c r="AF67" s="61" t="str">
        <f t="shared" si="126"/>
        <v/>
      </c>
      <c r="AG67" s="61" t="str">
        <f t="shared" si="127"/>
        <v/>
      </c>
      <c r="AH67" s="69" t="str">
        <f t="shared" si="128"/>
        <v/>
      </c>
      <c r="AI67" s="70" t="str">
        <f t="shared" si="23"/>
        <v/>
      </c>
      <c r="AJ67" s="64" t="str">
        <f t="shared" si="129"/>
        <v/>
      </c>
      <c r="AK67" s="64" t="str">
        <f t="shared" si="130"/>
        <v/>
      </c>
      <c r="AL67" s="64" t="str">
        <f t="shared" si="131"/>
        <v/>
      </c>
      <c r="AM67" s="64" t="str">
        <f t="shared" si="132"/>
        <v/>
      </c>
      <c r="AN67" s="64" t="str">
        <f t="shared" si="133"/>
        <v/>
      </c>
    </row>
    <row r="68" spans="3:40" ht="24.5" hidden="1" outlineLevel="1" thickTop="1" thickBot="1" x14ac:dyDescent="0.55000000000000004">
      <c r="C68" s="113"/>
      <c r="D68" s="112"/>
      <c r="E68" s="52"/>
      <c r="F68" s="53"/>
      <c r="G68" s="53"/>
      <c r="H68" s="52"/>
      <c r="I68" s="52"/>
      <c r="J68" s="54"/>
      <c r="K68" s="54"/>
      <c r="L68" s="78" t="str">
        <f t="shared" si="112"/>
        <v/>
      </c>
      <c r="M68" s="56" t="str">
        <f t="shared" si="113"/>
        <v/>
      </c>
      <c r="N68" s="57" t="str">
        <f t="shared" si="2"/>
        <v/>
      </c>
      <c r="O68" s="58" t="str">
        <f t="shared" si="114"/>
        <v/>
      </c>
      <c r="P68" s="59" t="str">
        <f t="shared" si="4"/>
        <v/>
      </c>
      <c r="Q68" s="60" t="str">
        <f t="shared" si="115"/>
        <v/>
      </c>
      <c r="R68" s="61" t="str">
        <f t="shared" si="6"/>
        <v/>
      </c>
      <c r="S68" s="56" t="str">
        <f t="shared" si="116"/>
        <v/>
      </c>
      <c r="T68" s="62" t="str">
        <f t="shared" si="117"/>
        <v/>
      </c>
      <c r="U68" s="63" t="str">
        <f t="shared" si="9"/>
        <v/>
      </c>
      <c r="V68" s="64" t="str">
        <f t="shared" si="118"/>
        <v/>
      </c>
      <c r="W68" s="65" t="str">
        <f t="shared" si="11"/>
        <v/>
      </c>
      <c r="X68" s="64" t="str">
        <f t="shared" si="119"/>
        <v/>
      </c>
      <c r="Y68" s="64" t="str">
        <f t="shared" si="120"/>
        <v/>
      </c>
      <c r="Z68" s="56" t="str">
        <f t="shared" si="121"/>
        <v/>
      </c>
      <c r="AA68" s="66" t="str">
        <f t="shared" si="122"/>
        <v/>
      </c>
      <c r="AB68" s="57" t="str">
        <f t="shared" si="16"/>
        <v/>
      </c>
      <c r="AC68" s="67" t="str">
        <f t="shared" si="123"/>
        <v/>
      </c>
      <c r="AD68" s="59" t="str">
        <f t="shared" si="124"/>
        <v/>
      </c>
      <c r="AE68" s="68" t="str">
        <f t="shared" si="125"/>
        <v/>
      </c>
      <c r="AF68" s="61" t="str">
        <f t="shared" si="126"/>
        <v/>
      </c>
      <c r="AG68" s="61" t="str">
        <f t="shared" si="127"/>
        <v/>
      </c>
      <c r="AH68" s="69" t="str">
        <f t="shared" si="128"/>
        <v/>
      </c>
      <c r="AI68" s="70" t="str">
        <f t="shared" si="23"/>
        <v/>
      </c>
      <c r="AJ68" s="64" t="str">
        <f t="shared" si="129"/>
        <v/>
      </c>
      <c r="AK68" s="64" t="str">
        <f t="shared" si="130"/>
        <v/>
      </c>
      <c r="AL68" s="64" t="str">
        <f t="shared" si="131"/>
        <v/>
      </c>
      <c r="AM68" s="64" t="str">
        <f t="shared" si="132"/>
        <v/>
      </c>
      <c r="AN68" s="64" t="str">
        <f t="shared" si="133"/>
        <v/>
      </c>
    </row>
    <row r="69" spans="3:40" ht="24.5" hidden="1" outlineLevel="1" thickTop="1" thickBot="1" x14ac:dyDescent="0.55000000000000004">
      <c r="C69" s="113"/>
      <c r="D69" s="112"/>
      <c r="E69" s="52"/>
      <c r="F69" s="53"/>
      <c r="G69" s="53"/>
      <c r="H69" s="52"/>
      <c r="I69" s="52"/>
      <c r="J69" s="54"/>
      <c r="K69" s="54"/>
      <c r="L69" s="55" t="str">
        <f t="shared" si="112"/>
        <v/>
      </c>
      <c r="M69" s="56" t="str">
        <f t="shared" si="113"/>
        <v/>
      </c>
      <c r="N69" s="57" t="str">
        <f t="shared" si="2"/>
        <v/>
      </c>
      <c r="O69" s="58" t="str">
        <f t="shared" si="114"/>
        <v/>
      </c>
      <c r="P69" s="59" t="str">
        <f t="shared" si="4"/>
        <v/>
      </c>
      <c r="Q69" s="60" t="str">
        <f t="shared" si="115"/>
        <v/>
      </c>
      <c r="R69" s="61" t="str">
        <f t="shared" si="6"/>
        <v/>
      </c>
      <c r="S69" s="56" t="str">
        <f t="shared" si="116"/>
        <v/>
      </c>
      <c r="T69" s="62" t="str">
        <f t="shared" si="117"/>
        <v/>
      </c>
      <c r="U69" s="63" t="str">
        <f t="shared" si="9"/>
        <v/>
      </c>
      <c r="V69" s="64" t="str">
        <f t="shared" si="118"/>
        <v/>
      </c>
      <c r="W69" s="65" t="str">
        <f t="shared" si="11"/>
        <v/>
      </c>
      <c r="X69" s="64" t="str">
        <f t="shared" si="119"/>
        <v/>
      </c>
      <c r="Y69" s="64" t="str">
        <f t="shared" si="120"/>
        <v/>
      </c>
      <c r="Z69" s="56" t="str">
        <f t="shared" si="121"/>
        <v/>
      </c>
      <c r="AA69" s="66" t="str">
        <f t="shared" si="122"/>
        <v/>
      </c>
      <c r="AB69" s="57" t="str">
        <f t="shared" si="16"/>
        <v/>
      </c>
      <c r="AC69" s="67" t="str">
        <f t="shared" si="123"/>
        <v/>
      </c>
      <c r="AD69" s="59" t="str">
        <f t="shared" si="124"/>
        <v/>
      </c>
      <c r="AE69" s="68" t="str">
        <f t="shared" si="125"/>
        <v/>
      </c>
      <c r="AF69" s="61" t="str">
        <f t="shared" si="126"/>
        <v/>
      </c>
      <c r="AG69" s="61" t="str">
        <f t="shared" si="127"/>
        <v/>
      </c>
      <c r="AH69" s="69" t="str">
        <f t="shared" si="128"/>
        <v/>
      </c>
      <c r="AI69" s="70" t="str">
        <f t="shared" si="23"/>
        <v/>
      </c>
      <c r="AJ69" s="64" t="str">
        <f t="shared" si="129"/>
        <v/>
      </c>
      <c r="AK69" s="64" t="str">
        <f t="shared" si="130"/>
        <v/>
      </c>
      <c r="AL69" s="64" t="str">
        <f t="shared" si="131"/>
        <v/>
      </c>
      <c r="AM69" s="64" t="str">
        <f t="shared" si="132"/>
        <v/>
      </c>
      <c r="AN69" s="64" t="str">
        <f t="shared" si="133"/>
        <v/>
      </c>
    </row>
    <row r="70" spans="3:40" ht="24.5" hidden="1" outlineLevel="1" thickTop="1" thickBot="1" x14ac:dyDescent="0.55000000000000004">
      <c r="C70" s="113"/>
      <c r="D70" s="112"/>
      <c r="E70" s="52"/>
      <c r="F70" s="53"/>
      <c r="G70" s="53"/>
      <c r="H70" s="52"/>
      <c r="I70" s="52"/>
      <c r="J70" s="54"/>
      <c r="K70" s="54"/>
      <c r="L70" s="55" t="str">
        <f t="shared" si="112"/>
        <v/>
      </c>
      <c r="M70" s="56" t="str">
        <f t="shared" si="113"/>
        <v/>
      </c>
      <c r="N70" s="57" t="str">
        <f t="shared" si="2"/>
        <v/>
      </c>
      <c r="O70" s="58" t="str">
        <f t="shared" si="114"/>
        <v/>
      </c>
      <c r="P70" s="59" t="str">
        <f t="shared" si="4"/>
        <v/>
      </c>
      <c r="Q70" s="60" t="str">
        <f t="shared" si="115"/>
        <v/>
      </c>
      <c r="R70" s="61" t="str">
        <f t="shared" si="6"/>
        <v/>
      </c>
      <c r="S70" s="56" t="str">
        <f t="shared" si="116"/>
        <v/>
      </c>
      <c r="T70" s="62" t="str">
        <f t="shared" si="117"/>
        <v/>
      </c>
      <c r="U70" s="63" t="str">
        <f t="shared" si="9"/>
        <v/>
      </c>
      <c r="V70" s="64" t="str">
        <f t="shared" si="118"/>
        <v/>
      </c>
      <c r="W70" s="65" t="str">
        <f t="shared" si="11"/>
        <v/>
      </c>
      <c r="X70" s="64" t="str">
        <f t="shared" si="119"/>
        <v/>
      </c>
      <c r="Y70" s="64" t="str">
        <f t="shared" si="120"/>
        <v/>
      </c>
      <c r="Z70" s="56" t="str">
        <f t="shared" si="121"/>
        <v/>
      </c>
      <c r="AA70" s="66" t="str">
        <f t="shared" si="122"/>
        <v/>
      </c>
      <c r="AB70" s="57" t="str">
        <f t="shared" si="16"/>
        <v/>
      </c>
      <c r="AC70" s="67" t="str">
        <f t="shared" si="123"/>
        <v/>
      </c>
      <c r="AD70" s="59" t="str">
        <f t="shared" si="124"/>
        <v/>
      </c>
      <c r="AE70" s="68" t="str">
        <f t="shared" si="125"/>
        <v/>
      </c>
      <c r="AF70" s="61" t="str">
        <f t="shared" si="126"/>
        <v/>
      </c>
      <c r="AG70" s="61" t="str">
        <f t="shared" si="127"/>
        <v/>
      </c>
      <c r="AH70" s="69" t="str">
        <f t="shared" si="128"/>
        <v/>
      </c>
      <c r="AI70" s="70" t="str">
        <f t="shared" si="23"/>
        <v/>
      </c>
      <c r="AJ70" s="64" t="str">
        <f t="shared" si="129"/>
        <v/>
      </c>
      <c r="AK70" s="64" t="str">
        <f t="shared" si="130"/>
        <v/>
      </c>
      <c r="AL70" s="64" t="str">
        <f t="shared" si="131"/>
        <v/>
      </c>
      <c r="AM70" s="64" t="str">
        <f t="shared" si="132"/>
        <v/>
      </c>
      <c r="AN70" s="64" t="str">
        <f t="shared" si="133"/>
        <v/>
      </c>
    </row>
    <row r="71" spans="3:40" ht="24.5" hidden="1" outlineLevel="1" thickTop="1" thickBot="1" x14ac:dyDescent="0.55000000000000004">
      <c r="C71" s="113"/>
      <c r="D71" s="112"/>
      <c r="E71" s="52"/>
      <c r="F71" s="53"/>
      <c r="G71" s="53"/>
      <c r="H71" s="52"/>
      <c r="I71" s="52"/>
      <c r="J71" s="54"/>
      <c r="K71" s="54"/>
      <c r="L71" s="55" t="str">
        <f t="shared" si="112"/>
        <v/>
      </c>
      <c r="M71" s="56" t="str">
        <f t="shared" si="113"/>
        <v/>
      </c>
      <c r="N71" s="57" t="str">
        <f t="shared" si="2"/>
        <v/>
      </c>
      <c r="O71" s="58" t="str">
        <f t="shared" si="114"/>
        <v/>
      </c>
      <c r="P71" s="59" t="str">
        <f t="shared" si="4"/>
        <v/>
      </c>
      <c r="Q71" s="60" t="str">
        <f t="shared" si="115"/>
        <v/>
      </c>
      <c r="R71" s="61" t="str">
        <f t="shared" si="6"/>
        <v/>
      </c>
      <c r="S71" s="56" t="str">
        <f t="shared" si="116"/>
        <v/>
      </c>
      <c r="T71" s="62" t="str">
        <f t="shared" si="117"/>
        <v/>
      </c>
      <c r="U71" s="63" t="str">
        <f t="shared" si="9"/>
        <v/>
      </c>
      <c r="V71" s="64" t="str">
        <f t="shared" si="118"/>
        <v/>
      </c>
      <c r="W71" s="65" t="str">
        <f t="shared" si="11"/>
        <v/>
      </c>
      <c r="X71" s="64" t="str">
        <f t="shared" si="119"/>
        <v/>
      </c>
      <c r="Y71" s="64" t="str">
        <f t="shared" si="120"/>
        <v/>
      </c>
      <c r="Z71" s="56" t="str">
        <f t="shared" si="121"/>
        <v/>
      </c>
      <c r="AA71" s="66" t="str">
        <f t="shared" si="122"/>
        <v/>
      </c>
      <c r="AB71" s="57" t="str">
        <f t="shared" si="16"/>
        <v/>
      </c>
      <c r="AC71" s="67" t="str">
        <f t="shared" si="123"/>
        <v/>
      </c>
      <c r="AD71" s="59" t="str">
        <f t="shared" si="124"/>
        <v/>
      </c>
      <c r="AE71" s="68" t="str">
        <f t="shared" si="125"/>
        <v/>
      </c>
      <c r="AF71" s="61" t="str">
        <f t="shared" si="126"/>
        <v/>
      </c>
      <c r="AG71" s="61" t="str">
        <f t="shared" si="127"/>
        <v/>
      </c>
      <c r="AH71" s="69" t="str">
        <f t="shared" si="128"/>
        <v/>
      </c>
      <c r="AI71" s="70" t="str">
        <f t="shared" si="23"/>
        <v/>
      </c>
      <c r="AJ71" s="64" t="str">
        <f t="shared" si="129"/>
        <v/>
      </c>
      <c r="AK71" s="64" t="str">
        <f t="shared" si="130"/>
        <v/>
      </c>
      <c r="AL71" s="64" t="str">
        <f t="shared" si="131"/>
        <v/>
      </c>
      <c r="AM71" s="64" t="str">
        <f t="shared" si="132"/>
        <v/>
      </c>
      <c r="AN71" s="64" t="str">
        <f t="shared" si="133"/>
        <v/>
      </c>
    </row>
    <row r="72" spans="3:40" ht="24.5" hidden="1" outlineLevel="1" thickTop="1" thickBot="1" x14ac:dyDescent="0.55000000000000004">
      <c r="C72" s="113"/>
      <c r="D72" s="112"/>
      <c r="E72" s="52"/>
      <c r="F72" s="53"/>
      <c r="G72" s="53"/>
      <c r="H72" s="52"/>
      <c r="I72" s="52"/>
      <c r="J72" s="54"/>
      <c r="K72" s="54"/>
      <c r="L72" s="55" t="str">
        <f t="shared" si="112"/>
        <v/>
      </c>
      <c r="M72" s="56" t="str">
        <f t="shared" si="113"/>
        <v/>
      </c>
      <c r="N72" s="57" t="str">
        <f t="shared" si="2"/>
        <v/>
      </c>
      <c r="O72" s="58" t="str">
        <f t="shared" si="114"/>
        <v/>
      </c>
      <c r="P72" s="59" t="str">
        <f t="shared" si="4"/>
        <v/>
      </c>
      <c r="Q72" s="60" t="str">
        <f t="shared" si="115"/>
        <v/>
      </c>
      <c r="R72" s="61" t="str">
        <f t="shared" si="6"/>
        <v/>
      </c>
      <c r="S72" s="56" t="str">
        <f t="shared" si="116"/>
        <v/>
      </c>
      <c r="T72" s="62" t="str">
        <f t="shared" si="117"/>
        <v/>
      </c>
      <c r="U72" s="63" t="str">
        <f t="shared" si="9"/>
        <v/>
      </c>
      <c r="V72" s="64" t="str">
        <f t="shared" si="118"/>
        <v/>
      </c>
      <c r="W72" s="65" t="str">
        <f t="shared" si="11"/>
        <v/>
      </c>
      <c r="X72" s="64" t="str">
        <f t="shared" si="119"/>
        <v/>
      </c>
      <c r="Y72" s="64" t="str">
        <f t="shared" si="120"/>
        <v/>
      </c>
      <c r="Z72" s="56" t="str">
        <f t="shared" si="121"/>
        <v/>
      </c>
      <c r="AA72" s="66" t="str">
        <f t="shared" si="122"/>
        <v/>
      </c>
      <c r="AB72" s="57" t="str">
        <f t="shared" si="16"/>
        <v/>
      </c>
      <c r="AC72" s="67" t="str">
        <f t="shared" si="123"/>
        <v/>
      </c>
      <c r="AD72" s="59" t="str">
        <f t="shared" si="124"/>
        <v/>
      </c>
      <c r="AE72" s="68" t="str">
        <f t="shared" si="125"/>
        <v/>
      </c>
      <c r="AF72" s="61" t="str">
        <f t="shared" si="126"/>
        <v/>
      </c>
      <c r="AG72" s="61" t="str">
        <f t="shared" si="127"/>
        <v/>
      </c>
      <c r="AH72" s="69" t="str">
        <f t="shared" si="128"/>
        <v/>
      </c>
      <c r="AI72" s="70" t="str">
        <f t="shared" si="23"/>
        <v/>
      </c>
      <c r="AJ72" s="64" t="str">
        <f t="shared" si="129"/>
        <v/>
      </c>
      <c r="AK72" s="64" t="str">
        <f t="shared" si="130"/>
        <v/>
      </c>
      <c r="AL72" s="64" t="str">
        <f t="shared" si="131"/>
        <v/>
      </c>
      <c r="AM72" s="64" t="str">
        <f t="shared" si="132"/>
        <v/>
      </c>
      <c r="AN72" s="64" t="str">
        <f t="shared" si="133"/>
        <v/>
      </c>
    </row>
    <row r="73" spans="3:40" ht="24.5" hidden="1" outlineLevel="1" thickTop="1" thickBot="1" x14ac:dyDescent="0.55000000000000004">
      <c r="C73" s="113"/>
      <c r="D73" s="112"/>
      <c r="E73" s="52"/>
      <c r="F73" s="53"/>
      <c r="G73" s="53"/>
      <c r="H73" s="52"/>
      <c r="I73" s="52"/>
      <c r="J73" s="54"/>
      <c r="K73" s="54"/>
      <c r="L73" s="55" t="str">
        <f t="shared" si="112"/>
        <v/>
      </c>
      <c r="M73" s="56" t="str">
        <f t="shared" si="113"/>
        <v/>
      </c>
      <c r="N73" s="57" t="str">
        <f t="shared" si="2"/>
        <v/>
      </c>
      <c r="O73" s="58" t="str">
        <f t="shared" si="114"/>
        <v/>
      </c>
      <c r="P73" s="59" t="str">
        <f t="shared" si="4"/>
        <v/>
      </c>
      <c r="Q73" s="60" t="str">
        <f t="shared" si="115"/>
        <v/>
      </c>
      <c r="R73" s="61" t="str">
        <f t="shared" si="6"/>
        <v/>
      </c>
      <c r="S73" s="56" t="str">
        <f t="shared" si="116"/>
        <v/>
      </c>
      <c r="T73" s="62" t="str">
        <f t="shared" si="117"/>
        <v/>
      </c>
      <c r="U73" s="63" t="str">
        <f t="shared" si="9"/>
        <v/>
      </c>
      <c r="V73" s="64" t="str">
        <f t="shared" si="118"/>
        <v/>
      </c>
      <c r="W73" s="65" t="str">
        <f t="shared" si="11"/>
        <v/>
      </c>
      <c r="X73" s="64" t="str">
        <f t="shared" si="119"/>
        <v/>
      </c>
      <c r="Y73" s="64" t="str">
        <f t="shared" si="120"/>
        <v/>
      </c>
      <c r="Z73" s="56" t="str">
        <f t="shared" si="121"/>
        <v/>
      </c>
      <c r="AA73" s="66" t="str">
        <f t="shared" si="122"/>
        <v/>
      </c>
      <c r="AB73" s="57" t="str">
        <f t="shared" si="16"/>
        <v/>
      </c>
      <c r="AC73" s="67" t="str">
        <f t="shared" si="123"/>
        <v/>
      </c>
      <c r="AD73" s="59" t="str">
        <f t="shared" si="124"/>
        <v/>
      </c>
      <c r="AE73" s="68" t="str">
        <f t="shared" si="125"/>
        <v/>
      </c>
      <c r="AF73" s="61" t="str">
        <f t="shared" si="126"/>
        <v/>
      </c>
      <c r="AG73" s="61" t="str">
        <f t="shared" si="127"/>
        <v/>
      </c>
      <c r="AH73" s="69" t="str">
        <f t="shared" si="128"/>
        <v/>
      </c>
      <c r="AI73" s="70" t="str">
        <f t="shared" si="23"/>
        <v/>
      </c>
      <c r="AJ73" s="64" t="str">
        <f t="shared" si="129"/>
        <v/>
      </c>
      <c r="AK73" s="64" t="str">
        <f t="shared" si="130"/>
        <v/>
      </c>
      <c r="AL73" s="64" t="str">
        <f t="shared" si="131"/>
        <v/>
      </c>
      <c r="AM73" s="64" t="str">
        <f t="shared" si="132"/>
        <v/>
      </c>
      <c r="AN73" s="64" t="str">
        <f t="shared" si="133"/>
        <v/>
      </c>
    </row>
    <row r="74" spans="3:40" ht="24.5" hidden="1" outlineLevel="1" thickTop="1" thickBot="1" x14ac:dyDescent="0.55000000000000004">
      <c r="C74" s="113"/>
      <c r="D74" s="112"/>
      <c r="E74" s="52"/>
      <c r="F74" s="53"/>
      <c r="G74" s="53"/>
      <c r="H74" s="52"/>
      <c r="I74" s="52"/>
      <c r="J74" s="54"/>
      <c r="K74" s="54"/>
      <c r="L74" s="78" t="str">
        <f t="shared" si="112"/>
        <v/>
      </c>
      <c r="M74" s="56" t="str">
        <f t="shared" si="113"/>
        <v/>
      </c>
      <c r="N74" s="57" t="str">
        <f t="shared" si="2"/>
        <v/>
      </c>
      <c r="O74" s="58" t="str">
        <f t="shared" si="114"/>
        <v/>
      </c>
      <c r="P74" s="59" t="str">
        <f t="shared" si="4"/>
        <v/>
      </c>
      <c r="Q74" s="60" t="str">
        <f t="shared" si="115"/>
        <v/>
      </c>
      <c r="R74" s="61" t="str">
        <f t="shared" si="6"/>
        <v/>
      </c>
      <c r="S74" s="56" t="str">
        <f t="shared" si="116"/>
        <v/>
      </c>
      <c r="T74" s="62" t="str">
        <f t="shared" si="117"/>
        <v/>
      </c>
      <c r="U74" s="63" t="str">
        <f t="shared" si="9"/>
        <v/>
      </c>
      <c r="V74" s="64" t="str">
        <f t="shared" si="118"/>
        <v/>
      </c>
      <c r="W74" s="65" t="str">
        <f t="shared" si="11"/>
        <v/>
      </c>
      <c r="X74" s="64" t="str">
        <f t="shared" si="119"/>
        <v/>
      </c>
      <c r="Y74" s="64" t="str">
        <f t="shared" si="120"/>
        <v/>
      </c>
      <c r="Z74" s="56" t="str">
        <f t="shared" si="121"/>
        <v/>
      </c>
      <c r="AA74" s="66" t="str">
        <f t="shared" si="122"/>
        <v/>
      </c>
      <c r="AB74" s="57" t="str">
        <f t="shared" si="16"/>
        <v/>
      </c>
      <c r="AC74" s="67" t="str">
        <f t="shared" si="123"/>
        <v/>
      </c>
      <c r="AD74" s="59" t="str">
        <f t="shared" si="124"/>
        <v/>
      </c>
      <c r="AE74" s="68" t="str">
        <f t="shared" si="125"/>
        <v/>
      </c>
      <c r="AF74" s="61" t="str">
        <f t="shared" si="126"/>
        <v/>
      </c>
      <c r="AG74" s="61" t="str">
        <f t="shared" si="127"/>
        <v/>
      </c>
      <c r="AH74" s="69" t="str">
        <f t="shared" si="128"/>
        <v/>
      </c>
      <c r="AI74" s="70" t="str">
        <f t="shared" si="23"/>
        <v/>
      </c>
      <c r="AJ74" s="64" t="str">
        <f t="shared" si="129"/>
        <v/>
      </c>
      <c r="AK74" s="64" t="str">
        <f t="shared" si="130"/>
        <v/>
      </c>
      <c r="AL74" s="64" t="str">
        <f t="shared" si="131"/>
        <v/>
      </c>
      <c r="AM74" s="64" t="str">
        <f t="shared" si="132"/>
        <v/>
      </c>
      <c r="AN74" s="64" t="str">
        <f t="shared" si="133"/>
        <v/>
      </c>
    </row>
    <row r="75" spans="3:40" ht="24.5" hidden="1" outlineLevel="1" thickTop="1" thickBot="1" x14ac:dyDescent="0.55000000000000004">
      <c r="C75" s="113"/>
      <c r="D75" s="112"/>
      <c r="E75" s="52"/>
      <c r="F75" s="53"/>
      <c r="G75" s="53"/>
      <c r="H75" s="52"/>
      <c r="I75" s="52"/>
      <c r="J75" s="54"/>
      <c r="K75" s="54"/>
      <c r="L75" s="78" t="str">
        <f t="shared" si="112"/>
        <v/>
      </c>
      <c r="M75" s="56" t="str">
        <f t="shared" si="113"/>
        <v/>
      </c>
      <c r="N75" s="57" t="str">
        <f t="shared" si="2"/>
        <v/>
      </c>
      <c r="O75" s="58" t="str">
        <f t="shared" si="114"/>
        <v/>
      </c>
      <c r="P75" s="59" t="str">
        <f t="shared" si="4"/>
        <v/>
      </c>
      <c r="Q75" s="60" t="str">
        <f t="shared" si="115"/>
        <v/>
      </c>
      <c r="R75" s="61" t="str">
        <f t="shared" si="6"/>
        <v/>
      </c>
      <c r="S75" s="56" t="str">
        <f t="shared" si="116"/>
        <v/>
      </c>
      <c r="T75" s="62" t="str">
        <f t="shared" si="117"/>
        <v/>
      </c>
      <c r="U75" s="63" t="str">
        <f t="shared" si="9"/>
        <v/>
      </c>
      <c r="V75" s="64" t="str">
        <f t="shared" si="118"/>
        <v/>
      </c>
      <c r="W75" s="65" t="str">
        <f t="shared" si="11"/>
        <v/>
      </c>
      <c r="X75" s="64" t="str">
        <f t="shared" si="119"/>
        <v/>
      </c>
      <c r="Y75" s="64" t="str">
        <f t="shared" si="120"/>
        <v/>
      </c>
      <c r="Z75" s="56" t="str">
        <f t="shared" si="121"/>
        <v/>
      </c>
      <c r="AA75" s="66" t="str">
        <f t="shared" si="122"/>
        <v/>
      </c>
      <c r="AB75" s="57" t="str">
        <f t="shared" si="16"/>
        <v/>
      </c>
      <c r="AC75" s="67" t="str">
        <f t="shared" si="123"/>
        <v/>
      </c>
      <c r="AD75" s="59" t="str">
        <f t="shared" si="124"/>
        <v/>
      </c>
      <c r="AE75" s="68" t="str">
        <f t="shared" si="125"/>
        <v/>
      </c>
      <c r="AF75" s="61" t="str">
        <f t="shared" si="126"/>
        <v/>
      </c>
      <c r="AG75" s="61" t="str">
        <f t="shared" si="127"/>
        <v/>
      </c>
      <c r="AH75" s="69" t="str">
        <f t="shared" si="128"/>
        <v/>
      </c>
      <c r="AI75" s="70" t="str">
        <f t="shared" si="23"/>
        <v/>
      </c>
      <c r="AJ75" s="64" t="str">
        <f t="shared" si="129"/>
        <v/>
      </c>
      <c r="AK75" s="64" t="str">
        <f t="shared" si="130"/>
        <v/>
      </c>
      <c r="AL75" s="64" t="str">
        <f t="shared" si="131"/>
        <v/>
      </c>
      <c r="AM75" s="64" t="str">
        <f t="shared" si="132"/>
        <v/>
      </c>
      <c r="AN75" s="64" t="str">
        <f t="shared" si="133"/>
        <v/>
      </c>
    </row>
    <row r="76" spans="3:40" ht="24.5" hidden="1" outlineLevel="1" thickTop="1" thickBot="1" x14ac:dyDescent="0.55000000000000004">
      <c r="C76" s="113"/>
      <c r="D76" s="112"/>
      <c r="E76" s="52"/>
      <c r="F76" s="53"/>
      <c r="G76" s="53"/>
      <c r="H76" s="52"/>
      <c r="I76" s="52"/>
      <c r="J76" s="54"/>
      <c r="K76" s="54"/>
      <c r="L76" s="78" t="str">
        <f t="shared" si="112"/>
        <v/>
      </c>
      <c r="M76" s="56" t="str">
        <f t="shared" si="113"/>
        <v/>
      </c>
      <c r="N76" s="57" t="str">
        <f t="shared" si="2"/>
        <v/>
      </c>
      <c r="O76" s="58" t="str">
        <f t="shared" si="114"/>
        <v/>
      </c>
      <c r="P76" s="59" t="str">
        <f t="shared" si="4"/>
        <v/>
      </c>
      <c r="Q76" s="60" t="str">
        <f t="shared" si="115"/>
        <v/>
      </c>
      <c r="R76" s="61" t="str">
        <f t="shared" si="6"/>
        <v/>
      </c>
      <c r="S76" s="56" t="str">
        <f t="shared" si="116"/>
        <v/>
      </c>
      <c r="T76" s="62" t="str">
        <f t="shared" si="117"/>
        <v/>
      </c>
      <c r="U76" s="63" t="str">
        <f t="shared" si="9"/>
        <v/>
      </c>
      <c r="V76" s="64" t="str">
        <f t="shared" si="118"/>
        <v/>
      </c>
      <c r="W76" s="65" t="str">
        <f t="shared" si="11"/>
        <v/>
      </c>
      <c r="X76" s="64" t="str">
        <f t="shared" si="119"/>
        <v/>
      </c>
      <c r="Y76" s="64" t="str">
        <f t="shared" si="120"/>
        <v/>
      </c>
      <c r="Z76" s="56" t="str">
        <f t="shared" si="121"/>
        <v/>
      </c>
      <c r="AA76" s="66" t="str">
        <f t="shared" si="122"/>
        <v/>
      </c>
      <c r="AB76" s="57" t="str">
        <f t="shared" si="16"/>
        <v/>
      </c>
      <c r="AC76" s="67" t="str">
        <f t="shared" si="123"/>
        <v/>
      </c>
      <c r="AD76" s="59" t="str">
        <f t="shared" si="124"/>
        <v/>
      </c>
      <c r="AE76" s="68" t="str">
        <f t="shared" si="125"/>
        <v/>
      </c>
      <c r="AF76" s="61" t="str">
        <f t="shared" si="126"/>
        <v/>
      </c>
      <c r="AG76" s="61" t="str">
        <f t="shared" si="127"/>
        <v/>
      </c>
      <c r="AH76" s="69" t="str">
        <f t="shared" si="128"/>
        <v/>
      </c>
      <c r="AI76" s="70" t="str">
        <f t="shared" si="23"/>
        <v/>
      </c>
      <c r="AJ76" s="64" t="str">
        <f t="shared" si="129"/>
        <v/>
      </c>
      <c r="AK76" s="64" t="str">
        <f t="shared" si="130"/>
        <v/>
      </c>
      <c r="AL76" s="64" t="str">
        <f t="shared" si="131"/>
        <v/>
      </c>
      <c r="AM76" s="64" t="str">
        <f t="shared" si="132"/>
        <v/>
      </c>
      <c r="AN76" s="64" t="str">
        <f t="shared" si="133"/>
        <v/>
      </c>
    </row>
    <row r="77" spans="3:40" ht="24.5" hidden="1" outlineLevel="1" thickTop="1" thickBot="1" x14ac:dyDescent="0.55000000000000004">
      <c r="C77" s="113"/>
      <c r="D77" s="112"/>
      <c r="E77" s="52"/>
      <c r="F77" s="53"/>
      <c r="G77" s="53"/>
      <c r="H77" s="52"/>
      <c r="I77" s="52"/>
      <c r="J77" s="54"/>
      <c r="K77" s="54"/>
      <c r="L77" s="55" t="str">
        <f t="shared" si="112"/>
        <v/>
      </c>
      <c r="M77" s="56" t="str">
        <f t="shared" si="113"/>
        <v/>
      </c>
      <c r="N77" s="57" t="str">
        <f t="shared" si="2"/>
        <v/>
      </c>
      <c r="O77" s="58" t="str">
        <f t="shared" si="114"/>
        <v/>
      </c>
      <c r="P77" s="59" t="str">
        <f t="shared" si="4"/>
        <v/>
      </c>
      <c r="Q77" s="60" t="str">
        <f t="shared" si="115"/>
        <v/>
      </c>
      <c r="R77" s="61" t="str">
        <f t="shared" si="6"/>
        <v/>
      </c>
      <c r="S77" s="56" t="str">
        <f t="shared" si="116"/>
        <v/>
      </c>
      <c r="T77" s="62" t="str">
        <f t="shared" si="117"/>
        <v/>
      </c>
      <c r="U77" s="63" t="str">
        <f t="shared" si="9"/>
        <v/>
      </c>
      <c r="V77" s="64" t="str">
        <f t="shared" si="118"/>
        <v/>
      </c>
      <c r="W77" s="65" t="str">
        <f t="shared" si="11"/>
        <v/>
      </c>
      <c r="X77" s="64" t="str">
        <f t="shared" si="119"/>
        <v/>
      </c>
      <c r="Y77" s="64" t="str">
        <f t="shared" si="120"/>
        <v/>
      </c>
      <c r="Z77" s="56" t="str">
        <f t="shared" si="121"/>
        <v/>
      </c>
      <c r="AA77" s="66" t="str">
        <f t="shared" si="122"/>
        <v/>
      </c>
      <c r="AB77" s="57" t="str">
        <f t="shared" si="16"/>
        <v/>
      </c>
      <c r="AC77" s="67" t="str">
        <f t="shared" si="123"/>
        <v/>
      </c>
      <c r="AD77" s="59" t="str">
        <f t="shared" si="124"/>
        <v/>
      </c>
      <c r="AE77" s="68" t="str">
        <f t="shared" si="125"/>
        <v/>
      </c>
      <c r="AF77" s="61" t="str">
        <f t="shared" si="126"/>
        <v/>
      </c>
      <c r="AG77" s="61" t="str">
        <f t="shared" si="127"/>
        <v/>
      </c>
      <c r="AH77" s="69" t="str">
        <f t="shared" si="128"/>
        <v/>
      </c>
      <c r="AI77" s="70" t="str">
        <f t="shared" si="23"/>
        <v/>
      </c>
      <c r="AJ77" s="64" t="str">
        <f t="shared" si="129"/>
        <v/>
      </c>
      <c r="AK77" s="64" t="str">
        <f t="shared" si="130"/>
        <v/>
      </c>
      <c r="AL77" s="64" t="str">
        <f t="shared" si="131"/>
        <v/>
      </c>
      <c r="AM77" s="64" t="str">
        <f t="shared" si="132"/>
        <v/>
      </c>
      <c r="AN77" s="64" t="str">
        <f t="shared" si="133"/>
        <v/>
      </c>
    </row>
    <row r="78" spans="3:40" ht="24.5" hidden="1" outlineLevel="1" thickTop="1" thickBot="1" x14ac:dyDescent="0.55000000000000004">
      <c r="C78" s="113"/>
      <c r="D78" s="112"/>
      <c r="E78" s="52"/>
      <c r="F78" s="53"/>
      <c r="G78" s="53"/>
      <c r="H78" s="52"/>
      <c r="I78" s="52"/>
      <c r="J78" s="54"/>
      <c r="K78" s="54"/>
      <c r="L78" s="55" t="str">
        <f t="shared" si="112"/>
        <v/>
      </c>
      <c r="M78" s="56" t="str">
        <f t="shared" si="113"/>
        <v/>
      </c>
      <c r="N78" s="57" t="str">
        <f t="shared" si="2"/>
        <v/>
      </c>
      <c r="O78" s="58" t="str">
        <f t="shared" si="114"/>
        <v/>
      </c>
      <c r="P78" s="59" t="str">
        <f t="shared" si="4"/>
        <v/>
      </c>
      <c r="Q78" s="60" t="str">
        <f t="shared" si="115"/>
        <v/>
      </c>
      <c r="R78" s="61" t="str">
        <f t="shared" si="6"/>
        <v/>
      </c>
      <c r="S78" s="56" t="str">
        <f t="shared" si="116"/>
        <v/>
      </c>
      <c r="T78" s="62" t="str">
        <f t="shared" si="117"/>
        <v/>
      </c>
      <c r="U78" s="63" t="str">
        <f t="shared" si="9"/>
        <v/>
      </c>
      <c r="V78" s="64" t="str">
        <f t="shared" si="118"/>
        <v/>
      </c>
      <c r="W78" s="65" t="str">
        <f t="shared" si="11"/>
        <v/>
      </c>
      <c r="X78" s="64" t="str">
        <f t="shared" si="119"/>
        <v/>
      </c>
      <c r="Y78" s="64" t="str">
        <f t="shared" si="120"/>
        <v/>
      </c>
      <c r="Z78" s="56" t="str">
        <f t="shared" si="121"/>
        <v/>
      </c>
      <c r="AA78" s="66" t="str">
        <f t="shared" si="122"/>
        <v/>
      </c>
      <c r="AB78" s="57" t="str">
        <f t="shared" si="16"/>
        <v/>
      </c>
      <c r="AC78" s="67" t="str">
        <f t="shared" si="123"/>
        <v/>
      </c>
      <c r="AD78" s="59" t="str">
        <f t="shared" si="124"/>
        <v/>
      </c>
      <c r="AE78" s="68" t="str">
        <f t="shared" si="125"/>
        <v/>
      </c>
      <c r="AF78" s="61" t="str">
        <f t="shared" si="126"/>
        <v/>
      </c>
      <c r="AG78" s="61" t="str">
        <f t="shared" si="127"/>
        <v/>
      </c>
      <c r="AH78" s="69" t="str">
        <f t="shared" si="128"/>
        <v/>
      </c>
      <c r="AI78" s="70" t="str">
        <f t="shared" si="23"/>
        <v/>
      </c>
      <c r="AJ78" s="64" t="str">
        <f t="shared" si="129"/>
        <v/>
      </c>
      <c r="AK78" s="64" t="str">
        <f t="shared" si="130"/>
        <v/>
      </c>
      <c r="AL78" s="64" t="str">
        <f t="shared" si="131"/>
        <v/>
      </c>
      <c r="AM78" s="64" t="str">
        <f t="shared" si="132"/>
        <v/>
      </c>
      <c r="AN78" s="64" t="str">
        <f t="shared" si="133"/>
        <v/>
      </c>
    </row>
    <row r="79" spans="3:40" ht="24.5" hidden="1" outlineLevel="1" thickTop="1" thickBot="1" x14ac:dyDescent="0.55000000000000004">
      <c r="C79" s="113"/>
      <c r="D79" s="112"/>
      <c r="E79" s="52"/>
      <c r="F79" s="53"/>
      <c r="G79" s="53"/>
      <c r="H79" s="52"/>
      <c r="I79" s="52"/>
      <c r="J79" s="54"/>
      <c r="K79" s="54"/>
      <c r="L79" s="55" t="str">
        <f t="shared" si="112"/>
        <v/>
      </c>
      <c r="M79" s="56" t="str">
        <f t="shared" si="113"/>
        <v/>
      </c>
      <c r="N79" s="57" t="str">
        <f t="shared" si="2"/>
        <v/>
      </c>
      <c r="O79" s="58" t="str">
        <f t="shared" si="114"/>
        <v/>
      </c>
      <c r="P79" s="59" t="str">
        <f t="shared" si="4"/>
        <v/>
      </c>
      <c r="Q79" s="60" t="str">
        <f t="shared" si="115"/>
        <v/>
      </c>
      <c r="R79" s="61" t="str">
        <f t="shared" si="6"/>
        <v/>
      </c>
      <c r="S79" s="56" t="str">
        <f t="shared" si="116"/>
        <v/>
      </c>
      <c r="T79" s="62" t="str">
        <f t="shared" si="117"/>
        <v/>
      </c>
      <c r="U79" s="63" t="str">
        <f t="shared" si="9"/>
        <v/>
      </c>
      <c r="V79" s="64" t="str">
        <f t="shared" si="118"/>
        <v/>
      </c>
      <c r="W79" s="65" t="str">
        <f t="shared" si="11"/>
        <v/>
      </c>
      <c r="X79" s="64" t="str">
        <f t="shared" si="119"/>
        <v/>
      </c>
      <c r="Y79" s="64" t="str">
        <f t="shared" si="120"/>
        <v/>
      </c>
      <c r="Z79" s="56" t="str">
        <f t="shared" si="121"/>
        <v/>
      </c>
      <c r="AA79" s="66" t="str">
        <f t="shared" si="122"/>
        <v/>
      </c>
      <c r="AB79" s="57" t="str">
        <f t="shared" si="16"/>
        <v/>
      </c>
      <c r="AC79" s="67" t="str">
        <f t="shared" si="123"/>
        <v/>
      </c>
      <c r="AD79" s="59" t="str">
        <f t="shared" si="124"/>
        <v/>
      </c>
      <c r="AE79" s="68" t="str">
        <f t="shared" si="125"/>
        <v/>
      </c>
      <c r="AF79" s="61" t="str">
        <f t="shared" si="126"/>
        <v/>
      </c>
      <c r="AG79" s="61" t="str">
        <f t="shared" si="127"/>
        <v/>
      </c>
      <c r="AH79" s="69" t="str">
        <f t="shared" si="128"/>
        <v/>
      </c>
      <c r="AI79" s="70" t="str">
        <f t="shared" si="23"/>
        <v/>
      </c>
      <c r="AJ79" s="64" t="str">
        <f t="shared" si="129"/>
        <v/>
      </c>
      <c r="AK79" s="64" t="str">
        <f t="shared" si="130"/>
        <v/>
      </c>
      <c r="AL79" s="64" t="str">
        <f t="shared" si="131"/>
        <v/>
      </c>
      <c r="AM79" s="64" t="str">
        <f t="shared" si="132"/>
        <v/>
      </c>
      <c r="AN79" s="64" t="str">
        <f t="shared" si="133"/>
        <v/>
      </c>
    </row>
    <row r="80" spans="3:40" ht="24.5" hidden="1" outlineLevel="1" thickTop="1" thickBot="1" x14ac:dyDescent="0.55000000000000004">
      <c r="C80" s="113"/>
      <c r="D80" s="112"/>
      <c r="E80" s="52"/>
      <c r="F80" s="53"/>
      <c r="G80" s="53"/>
      <c r="H80" s="52"/>
      <c r="I80" s="52"/>
      <c r="J80" s="54"/>
      <c r="K80" s="54"/>
      <c r="L80" s="55" t="str">
        <f t="shared" si="112"/>
        <v/>
      </c>
      <c r="M80" s="56" t="str">
        <f t="shared" si="113"/>
        <v/>
      </c>
      <c r="N80" s="57" t="str">
        <f t="shared" si="2"/>
        <v/>
      </c>
      <c r="O80" s="58" t="str">
        <f t="shared" si="114"/>
        <v/>
      </c>
      <c r="P80" s="59" t="str">
        <f t="shared" si="4"/>
        <v/>
      </c>
      <c r="Q80" s="60" t="str">
        <f t="shared" si="115"/>
        <v/>
      </c>
      <c r="R80" s="61" t="str">
        <f t="shared" si="6"/>
        <v/>
      </c>
      <c r="S80" s="56" t="str">
        <f t="shared" si="116"/>
        <v/>
      </c>
      <c r="T80" s="62" t="str">
        <f t="shared" si="117"/>
        <v/>
      </c>
      <c r="U80" s="63" t="str">
        <f t="shared" si="9"/>
        <v/>
      </c>
      <c r="V80" s="64" t="str">
        <f t="shared" si="118"/>
        <v/>
      </c>
      <c r="W80" s="65" t="str">
        <f t="shared" si="11"/>
        <v/>
      </c>
      <c r="X80" s="64" t="str">
        <f t="shared" si="119"/>
        <v/>
      </c>
      <c r="Y80" s="64" t="str">
        <f t="shared" si="120"/>
        <v/>
      </c>
      <c r="Z80" s="56" t="str">
        <f t="shared" si="121"/>
        <v/>
      </c>
      <c r="AA80" s="66" t="str">
        <f t="shared" si="122"/>
        <v/>
      </c>
      <c r="AB80" s="57" t="str">
        <f t="shared" si="16"/>
        <v/>
      </c>
      <c r="AC80" s="67" t="str">
        <f t="shared" si="123"/>
        <v/>
      </c>
      <c r="AD80" s="59" t="str">
        <f t="shared" si="124"/>
        <v/>
      </c>
      <c r="AE80" s="68" t="str">
        <f t="shared" si="125"/>
        <v/>
      </c>
      <c r="AF80" s="61" t="str">
        <f t="shared" si="126"/>
        <v/>
      </c>
      <c r="AG80" s="61" t="str">
        <f t="shared" si="127"/>
        <v/>
      </c>
      <c r="AH80" s="69" t="str">
        <f t="shared" si="128"/>
        <v/>
      </c>
      <c r="AI80" s="70" t="str">
        <f t="shared" si="23"/>
        <v/>
      </c>
      <c r="AJ80" s="64" t="str">
        <f t="shared" si="129"/>
        <v/>
      </c>
      <c r="AK80" s="64" t="str">
        <f t="shared" si="130"/>
        <v/>
      </c>
      <c r="AL80" s="64" t="str">
        <f t="shared" si="131"/>
        <v/>
      </c>
      <c r="AM80" s="64" t="str">
        <f t="shared" si="132"/>
        <v/>
      </c>
      <c r="AN80" s="64" t="str">
        <f t="shared" si="133"/>
        <v/>
      </c>
    </row>
    <row r="81" spans="1:40" ht="24.5" hidden="1" outlineLevel="1" thickTop="1" thickBot="1" x14ac:dyDescent="0.55000000000000004">
      <c r="C81" s="113"/>
      <c r="D81" s="112"/>
      <c r="E81" s="52"/>
      <c r="F81" s="53"/>
      <c r="G81" s="53"/>
      <c r="H81" s="52"/>
      <c r="I81" s="52"/>
      <c r="J81" s="54"/>
      <c r="K81" s="54"/>
      <c r="L81" s="55" t="str">
        <f t="shared" si="112"/>
        <v/>
      </c>
      <c r="M81" s="56" t="str">
        <f t="shared" si="113"/>
        <v/>
      </c>
      <c r="N81" s="57" t="str">
        <f t="shared" si="2"/>
        <v/>
      </c>
      <c r="O81" s="58" t="str">
        <f t="shared" si="114"/>
        <v/>
      </c>
      <c r="P81" s="59" t="str">
        <f t="shared" si="4"/>
        <v/>
      </c>
      <c r="Q81" s="60" t="str">
        <f t="shared" si="115"/>
        <v/>
      </c>
      <c r="R81" s="61" t="str">
        <f t="shared" ref="R81:R88" si="134">IF(N81="Do",10,IF(N81="Re",22,IF(N81="Mi",20,IF(N81="Fa",20,IF(N81="Sol",14,IF(N81="La",20,IF(N81="Si",20,IF(N81="Do#",14,IF(N81="Fa#",15,IF(N81="Sol#",20,IF(N81="Si♭",17,"")))))))))))</f>
        <v/>
      </c>
      <c r="S81" s="56" t="str">
        <f t="shared" si="116"/>
        <v/>
      </c>
      <c r="T81" s="62" t="str">
        <f t="shared" si="117"/>
        <v/>
      </c>
      <c r="U81" s="63" t="str">
        <f t="shared" si="9"/>
        <v/>
      </c>
      <c r="V81" s="64" t="str">
        <f t="shared" si="118"/>
        <v/>
      </c>
      <c r="W81" s="65" t="str">
        <f t="shared" si="11"/>
        <v/>
      </c>
      <c r="X81" s="64" t="str">
        <f t="shared" si="119"/>
        <v/>
      </c>
      <c r="Y81" s="64" t="str">
        <f t="shared" si="120"/>
        <v/>
      </c>
      <c r="Z81" s="56" t="str">
        <f t="shared" si="121"/>
        <v/>
      </c>
      <c r="AA81" s="66" t="str">
        <f t="shared" si="122"/>
        <v/>
      </c>
      <c r="AB81" s="57" t="str">
        <f t="shared" si="16"/>
        <v/>
      </c>
      <c r="AC81" s="67" t="str">
        <f t="shared" si="123"/>
        <v/>
      </c>
      <c r="AD81" s="59" t="str">
        <f t="shared" si="124"/>
        <v/>
      </c>
      <c r="AE81" s="68" t="str">
        <f t="shared" si="125"/>
        <v/>
      </c>
      <c r="AF81" s="61" t="str">
        <f t="shared" si="126"/>
        <v/>
      </c>
      <c r="AG81" s="61" t="str">
        <f t="shared" si="127"/>
        <v/>
      </c>
      <c r="AH81" s="69" t="str">
        <f t="shared" si="128"/>
        <v/>
      </c>
      <c r="AI81" s="70" t="str">
        <f t="shared" si="23"/>
        <v/>
      </c>
      <c r="AJ81" s="64" t="str">
        <f t="shared" si="129"/>
        <v/>
      </c>
      <c r="AK81" s="64" t="str">
        <f t="shared" si="130"/>
        <v/>
      </c>
      <c r="AL81" s="64" t="str">
        <f t="shared" si="131"/>
        <v/>
      </c>
      <c r="AM81" s="64" t="str">
        <f t="shared" si="132"/>
        <v/>
      </c>
      <c r="AN81" s="64" t="str">
        <f t="shared" si="133"/>
        <v/>
      </c>
    </row>
    <row r="82" spans="1:40" ht="24.5" hidden="1" outlineLevel="1" thickTop="1" thickBot="1" x14ac:dyDescent="0.55000000000000004">
      <c r="C82" s="113"/>
      <c r="D82" s="112"/>
      <c r="E82" s="52"/>
      <c r="F82" s="53"/>
      <c r="G82" s="53"/>
      <c r="H82" s="52"/>
      <c r="I82" s="52"/>
      <c r="J82" s="54"/>
      <c r="K82" s="54"/>
      <c r="L82" s="78" t="str">
        <f t="shared" si="112"/>
        <v/>
      </c>
      <c r="M82" s="56" t="str">
        <f t="shared" si="113"/>
        <v/>
      </c>
      <c r="N82" s="57" t="str">
        <f t="shared" si="2"/>
        <v/>
      </c>
      <c r="O82" s="58" t="str">
        <f t="shared" si="114"/>
        <v/>
      </c>
      <c r="P82" s="59" t="str">
        <f t="shared" si="4"/>
        <v/>
      </c>
      <c r="Q82" s="60" t="str">
        <f t="shared" si="115"/>
        <v/>
      </c>
      <c r="R82" s="61" t="str">
        <f t="shared" si="134"/>
        <v/>
      </c>
      <c r="S82" s="56" t="str">
        <f t="shared" si="116"/>
        <v/>
      </c>
      <c r="T82" s="62" t="str">
        <f t="shared" si="117"/>
        <v/>
      </c>
      <c r="U82" s="63" t="str">
        <f t="shared" si="9"/>
        <v/>
      </c>
      <c r="V82" s="64" t="str">
        <f t="shared" si="118"/>
        <v/>
      </c>
      <c r="W82" s="65" t="str">
        <f t="shared" si="11"/>
        <v/>
      </c>
      <c r="X82" s="64" t="str">
        <f t="shared" si="119"/>
        <v/>
      </c>
      <c r="Y82" s="64" t="str">
        <f t="shared" si="120"/>
        <v/>
      </c>
      <c r="Z82" s="56" t="str">
        <f t="shared" si="121"/>
        <v/>
      </c>
      <c r="AA82" s="66" t="str">
        <f t="shared" si="122"/>
        <v/>
      </c>
      <c r="AB82" s="57" t="str">
        <f t="shared" si="16"/>
        <v/>
      </c>
      <c r="AC82" s="67" t="str">
        <f t="shared" si="123"/>
        <v/>
      </c>
      <c r="AD82" s="59" t="str">
        <f t="shared" si="124"/>
        <v/>
      </c>
      <c r="AE82" s="68" t="str">
        <f t="shared" si="125"/>
        <v/>
      </c>
      <c r="AF82" s="61" t="str">
        <f t="shared" si="126"/>
        <v/>
      </c>
      <c r="AG82" s="61" t="str">
        <f t="shared" si="127"/>
        <v/>
      </c>
      <c r="AH82" s="69" t="str">
        <f t="shared" si="128"/>
        <v/>
      </c>
      <c r="AI82" s="70" t="str">
        <f t="shared" si="23"/>
        <v/>
      </c>
      <c r="AJ82" s="64" t="str">
        <f t="shared" si="129"/>
        <v/>
      </c>
      <c r="AK82" s="64" t="str">
        <f t="shared" si="130"/>
        <v/>
      </c>
      <c r="AL82" s="64" t="str">
        <f t="shared" si="131"/>
        <v/>
      </c>
      <c r="AM82" s="64" t="str">
        <f t="shared" si="132"/>
        <v/>
      </c>
      <c r="AN82" s="64" t="str">
        <f t="shared" si="133"/>
        <v/>
      </c>
    </row>
    <row r="83" spans="1:40" ht="24.5" hidden="1" outlineLevel="1" thickTop="1" thickBot="1" x14ac:dyDescent="0.55000000000000004">
      <c r="C83" s="113"/>
      <c r="D83" s="112"/>
      <c r="E83" s="52"/>
      <c r="F83" s="53"/>
      <c r="G83" s="53"/>
      <c r="H83" s="52"/>
      <c r="I83" s="52"/>
      <c r="J83" s="54"/>
      <c r="K83" s="54"/>
      <c r="L83" s="78" t="str">
        <f t="shared" si="112"/>
        <v/>
      </c>
      <c r="M83" s="56" t="str">
        <f t="shared" si="113"/>
        <v/>
      </c>
      <c r="N83" s="57" t="str">
        <f t="shared" si="2"/>
        <v/>
      </c>
      <c r="O83" s="58" t="str">
        <f t="shared" si="114"/>
        <v/>
      </c>
      <c r="P83" s="59" t="str">
        <f t="shared" si="4"/>
        <v/>
      </c>
      <c r="Q83" s="60" t="str">
        <f t="shared" si="115"/>
        <v/>
      </c>
      <c r="R83" s="61" t="str">
        <f t="shared" si="134"/>
        <v/>
      </c>
      <c r="S83" s="56" t="str">
        <f t="shared" si="116"/>
        <v/>
      </c>
      <c r="T83" s="62" t="str">
        <f t="shared" si="117"/>
        <v/>
      </c>
      <c r="U83" s="63" t="str">
        <f t="shared" si="9"/>
        <v/>
      </c>
      <c r="V83" s="64" t="str">
        <f t="shared" si="118"/>
        <v/>
      </c>
      <c r="W83" s="65" t="str">
        <f t="shared" si="11"/>
        <v/>
      </c>
      <c r="X83" s="64" t="str">
        <f t="shared" si="119"/>
        <v/>
      </c>
      <c r="Y83" s="64" t="str">
        <f t="shared" si="120"/>
        <v/>
      </c>
      <c r="Z83" s="56" t="str">
        <f t="shared" si="121"/>
        <v/>
      </c>
      <c r="AA83" s="66" t="str">
        <f t="shared" si="122"/>
        <v/>
      </c>
      <c r="AB83" s="57" t="str">
        <f t="shared" si="16"/>
        <v/>
      </c>
      <c r="AC83" s="67" t="str">
        <f t="shared" si="123"/>
        <v/>
      </c>
      <c r="AD83" s="59" t="str">
        <f t="shared" si="124"/>
        <v/>
      </c>
      <c r="AE83" s="68" t="str">
        <f t="shared" si="125"/>
        <v/>
      </c>
      <c r="AF83" s="61" t="str">
        <f t="shared" si="126"/>
        <v/>
      </c>
      <c r="AG83" s="61" t="str">
        <f t="shared" si="127"/>
        <v/>
      </c>
      <c r="AH83" s="69" t="str">
        <f t="shared" si="128"/>
        <v/>
      </c>
      <c r="AI83" s="70" t="str">
        <f t="shared" si="23"/>
        <v/>
      </c>
      <c r="AJ83" s="64" t="str">
        <f t="shared" si="129"/>
        <v/>
      </c>
      <c r="AK83" s="64" t="str">
        <f t="shared" si="130"/>
        <v/>
      </c>
      <c r="AL83" s="64" t="str">
        <f t="shared" si="131"/>
        <v/>
      </c>
      <c r="AM83" s="64" t="str">
        <f t="shared" si="132"/>
        <v/>
      </c>
      <c r="AN83" s="64" t="str">
        <f t="shared" si="133"/>
        <v/>
      </c>
    </row>
    <row r="84" spans="1:40" ht="24.5" hidden="1" outlineLevel="1" thickTop="1" thickBot="1" x14ac:dyDescent="0.55000000000000004">
      <c r="C84" s="113"/>
      <c r="D84" s="112"/>
      <c r="E84" s="52"/>
      <c r="F84" s="53"/>
      <c r="G84" s="53"/>
      <c r="H84" s="52"/>
      <c r="I84" s="52"/>
      <c r="J84" s="54"/>
      <c r="K84" s="54"/>
      <c r="L84" s="78" t="str">
        <f t="shared" si="112"/>
        <v/>
      </c>
      <c r="M84" s="56" t="str">
        <f t="shared" si="113"/>
        <v/>
      </c>
      <c r="N84" s="57" t="str">
        <f t="shared" si="2"/>
        <v/>
      </c>
      <c r="O84" s="58" t="str">
        <f t="shared" si="114"/>
        <v/>
      </c>
      <c r="P84" s="59" t="str">
        <f t="shared" si="4"/>
        <v/>
      </c>
      <c r="Q84" s="60" t="str">
        <f t="shared" si="115"/>
        <v/>
      </c>
      <c r="R84" s="61" t="str">
        <f t="shared" si="134"/>
        <v/>
      </c>
      <c r="S84" s="56" t="str">
        <f t="shared" si="116"/>
        <v/>
      </c>
      <c r="T84" s="62" t="str">
        <f t="shared" si="117"/>
        <v/>
      </c>
      <c r="U84" s="63" t="str">
        <f t="shared" si="9"/>
        <v/>
      </c>
      <c r="V84" s="64" t="str">
        <f t="shared" si="118"/>
        <v/>
      </c>
      <c r="W84" s="65" t="str">
        <f t="shared" si="11"/>
        <v/>
      </c>
      <c r="X84" s="64" t="str">
        <f t="shared" si="119"/>
        <v/>
      </c>
      <c r="Y84" s="64" t="str">
        <f t="shared" si="120"/>
        <v/>
      </c>
      <c r="Z84" s="56" t="str">
        <f t="shared" si="121"/>
        <v/>
      </c>
      <c r="AA84" s="66" t="str">
        <f t="shared" si="122"/>
        <v/>
      </c>
      <c r="AB84" s="57" t="str">
        <f t="shared" si="16"/>
        <v/>
      </c>
      <c r="AC84" s="67" t="str">
        <f t="shared" si="123"/>
        <v/>
      </c>
      <c r="AD84" s="59" t="str">
        <f t="shared" si="124"/>
        <v/>
      </c>
      <c r="AE84" s="68" t="str">
        <f t="shared" si="125"/>
        <v/>
      </c>
      <c r="AF84" s="61" t="str">
        <f t="shared" si="126"/>
        <v/>
      </c>
      <c r="AG84" s="61" t="str">
        <f t="shared" si="127"/>
        <v/>
      </c>
      <c r="AH84" s="69" t="str">
        <f t="shared" si="128"/>
        <v/>
      </c>
      <c r="AI84" s="70" t="str">
        <f t="shared" si="23"/>
        <v/>
      </c>
      <c r="AJ84" s="64" t="str">
        <f t="shared" si="129"/>
        <v/>
      </c>
      <c r="AK84" s="64" t="str">
        <f t="shared" si="130"/>
        <v/>
      </c>
      <c r="AL84" s="64" t="str">
        <f t="shared" si="131"/>
        <v/>
      </c>
      <c r="AM84" s="64" t="str">
        <f t="shared" si="132"/>
        <v/>
      </c>
      <c r="AN84" s="64" t="str">
        <f t="shared" si="133"/>
        <v/>
      </c>
    </row>
    <row r="85" spans="1:40" ht="24.5" hidden="1" outlineLevel="1" thickTop="1" thickBot="1" x14ac:dyDescent="0.55000000000000004">
      <c r="C85" s="113"/>
      <c r="D85" s="112"/>
      <c r="E85" s="52"/>
      <c r="F85" s="53"/>
      <c r="G85" s="53"/>
      <c r="H85" s="52"/>
      <c r="I85" s="52"/>
      <c r="J85" s="54"/>
      <c r="K85" s="54"/>
      <c r="L85" s="78" t="str">
        <f t="shared" si="112"/>
        <v/>
      </c>
      <c r="M85" s="56" t="str">
        <f t="shared" si="113"/>
        <v/>
      </c>
      <c r="N85" s="57" t="str">
        <f t="shared" si="2"/>
        <v/>
      </c>
      <c r="O85" s="58" t="str">
        <f t="shared" si="114"/>
        <v/>
      </c>
      <c r="P85" s="59" t="str">
        <f t="shared" si="4"/>
        <v/>
      </c>
      <c r="Q85" s="60" t="str">
        <f t="shared" si="115"/>
        <v/>
      </c>
      <c r="R85" s="61" t="str">
        <f t="shared" si="134"/>
        <v/>
      </c>
      <c r="S85" s="56" t="str">
        <f t="shared" si="116"/>
        <v/>
      </c>
      <c r="T85" s="62" t="str">
        <f t="shared" si="117"/>
        <v/>
      </c>
      <c r="U85" s="63" t="str">
        <f t="shared" si="9"/>
        <v/>
      </c>
      <c r="V85" s="64" t="str">
        <f t="shared" si="118"/>
        <v/>
      </c>
      <c r="W85" s="65" t="str">
        <f t="shared" si="11"/>
        <v/>
      </c>
      <c r="X85" s="64" t="str">
        <f t="shared" si="119"/>
        <v/>
      </c>
      <c r="Y85" s="64" t="str">
        <f t="shared" si="120"/>
        <v/>
      </c>
      <c r="Z85" s="56" t="str">
        <f t="shared" si="121"/>
        <v/>
      </c>
      <c r="AA85" s="66" t="str">
        <f t="shared" si="122"/>
        <v/>
      </c>
      <c r="AB85" s="57" t="str">
        <f t="shared" si="16"/>
        <v/>
      </c>
      <c r="AC85" s="67" t="str">
        <f t="shared" si="123"/>
        <v/>
      </c>
      <c r="AD85" s="59" t="str">
        <f t="shared" si="124"/>
        <v/>
      </c>
      <c r="AE85" s="68" t="str">
        <f t="shared" si="125"/>
        <v/>
      </c>
      <c r="AF85" s="61" t="str">
        <f t="shared" si="126"/>
        <v/>
      </c>
      <c r="AG85" s="61" t="str">
        <f t="shared" si="127"/>
        <v/>
      </c>
      <c r="AH85" s="69" t="str">
        <f t="shared" si="128"/>
        <v/>
      </c>
      <c r="AI85" s="70" t="str">
        <f t="shared" si="23"/>
        <v/>
      </c>
      <c r="AJ85" s="64" t="str">
        <f t="shared" si="129"/>
        <v/>
      </c>
      <c r="AK85" s="64" t="str">
        <f t="shared" si="130"/>
        <v/>
      </c>
      <c r="AL85" s="64" t="str">
        <f t="shared" si="131"/>
        <v/>
      </c>
      <c r="AM85" s="64" t="str">
        <f t="shared" si="132"/>
        <v/>
      </c>
      <c r="AN85" s="64" t="str">
        <f t="shared" si="133"/>
        <v/>
      </c>
    </row>
    <row r="86" spans="1:40" ht="24.5" hidden="1" outlineLevel="1" thickTop="1" thickBot="1" x14ac:dyDescent="0.55000000000000004">
      <c r="C86" s="113"/>
      <c r="D86" s="112"/>
      <c r="E86" s="52"/>
      <c r="F86" s="53"/>
      <c r="G86" s="53"/>
      <c r="H86" s="52"/>
      <c r="I86" s="52"/>
      <c r="J86" s="54"/>
      <c r="K86" s="54"/>
      <c r="L86" s="78" t="str">
        <f t="shared" si="112"/>
        <v/>
      </c>
      <c r="M86" s="56" t="str">
        <f t="shared" si="113"/>
        <v/>
      </c>
      <c r="N86" s="57" t="str">
        <f t="shared" si="2"/>
        <v/>
      </c>
      <c r="O86" s="58" t="str">
        <f t="shared" si="114"/>
        <v/>
      </c>
      <c r="P86" s="59" t="str">
        <f t="shared" si="4"/>
        <v/>
      </c>
      <c r="Q86" s="60" t="str">
        <f t="shared" si="115"/>
        <v/>
      </c>
      <c r="R86" s="61" t="str">
        <f t="shared" si="134"/>
        <v/>
      </c>
      <c r="S86" s="56" t="str">
        <f t="shared" si="116"/>
        <v/>
      </c>
      <c r="T86" s="62" t="str">
        <f t="shared" si="117"/>
        <v/>
      </c>
      <c r="U86" s="63" t="str">
        <f t="shared" si="9"/>
        <v/>
      </c>
      <c r="V86" s="64" t="str">
        <f t="shared" si="118"/>
        <v/>
      </c>
      <c r="W86" s="65" t="str">
        <f t="shared" si="11"/>
        <v/>
      </c>
      <c r="X86" s="64" t="str">
        <f t="shared" si="119"/>
        <v/>
      </c>
      <c r="Y86" s="64" t="str">
        <f t="shared" si="120"/>
        <v/>
      </c>
      <c r="Z86" s="56" t="str">
        <f t="shared" si="121"/>
        <v/>
      </c>
      <c r="AA86" s="66" t="str">
        <f t="shared" si="122"/>
        <v/>
      </c>
      <c r="AB86" s="57" t="str">
        <f t="shared" si="16"/>
        <v/>
      </c>
      <c r="AC86" s="67" t="str">
        <f t="shared" si="123"/>
        <v/>
      </c>
      <c r="AD86" s="59" t="str">
        <f t="shared" si="124"/>
        <v/>
      </c>
      <c r="AE86" s="68" t="str">
        <f t="shared" si="125"/>
        <v/>
      </c>
      <c r="AF86" s="61" t="str">
        <f t="shared" si="126"/>
        <v/>
      </c>
      <c r="AG86" s="61" t="str">
        <f t="shared" si="127"/>
        <v/>
      </c>
      <c r="AH86" s="69" t="str">
        <f t="shared" si="128"/>
        <v/>
      </c>
      <c r="AI86" s="70" t="str">
        <f t="shared" si="23"/>
        <v/>
      </c>
      <c r="AJ86" s="64" t="str">
        <f t="shared" si="129"/>
        <v/>
      </c>
      <c r="AK86" s="64" t="str">
        <f t="shared" si="130"/>
        <v/>
      </c>
      <c r="AL86" s="64" t="str">
        <f t="shared" si="131"/>
        <v/>
      </c>
      <c r="AM86" s="64" t="str">
        <f t="shared" si="132"/>
        <v/>
      </c>
      <c r="AN86" s="64" t="str">
        <f t="shared" si="133"/>
        <v/>
      </c>
    </row>
    <row r="87" spans="1:40" ht="24.5" hidden="1" outlineLevel="1" thickTop="1" thickBot="1" x14ac:dyDescent="0.55000000000000004">
      <c r="C87" s="113"/>
      <c r="D87" s="112"/>
      <c r="E87" s="52"/>
      <c r="F87" s="53"/>
      <c r="G87" s="53"/>
      <c r="H87" s="52"/>
      <c r="I87" s="52"/>
      <c r="J87" s="54"/>
      <c r="K87" s="54"/>
      <c r="L87" s="55" t="str">
        <f>IF(C87="","",_xlfn.CONCAT("            { line: ","""",C87,", ",M87:AN87,""", sC: ","""",B87,"""},"))</f>
        <v/>
      </c>
      <c r="M87" s="56" t="str">
        <f t="shared" si="113"/>
        <v/>
      </c>
      <c r="N87" s="57" t="str">
        <f t="shared" si="2"/>
        <v/>
      </c>
      <c r="O87" s="58" t="str">
        <f t="shared" si="114"/>
        <v/>
      </c>
      <c r="P87" s="59" t="str">
        <f t="shared" si="4"/>
        <v/>
      </c>
      <c r="Q87" s="60" t="str">
        <f t="shared" si="115"/>
        <v/>
      </c>
      <c r="R87" s="61" t="str">
        <f t="shared" si="134"/>
        <v/>
      </c>
      <c r="S87" s="56" t="str">
        <f t="shared" si="116"/>
        <v/>
      </c>
      <c r="T87" s="62" t="str">
        <f t="shared" si="117"/>
        <v/>
      </c>
      <c r="U87" s="63" t="str">
        <f t="shared" si="9"/>
        <v/>
      </c>
      <c r="V87" s="64" t="str">
        <f t="shared" si="118"/>
        <v/>
      </c>
      <c r="W87" s="65" t="str">
        <f t="shared" si="11"/>
        <v/>
      </c>
      <c r="X87" s="64" t="str">
        <f t="shared" si="119"/>
        <v/>
      </c>
      <c r="Y87" s="64" t="str">
        <f t="shared" si="120"/>
        <v/>
      </c>
      <c r="Z87" s="56" t="str">
        <f t="shared" si="121"/>
        <v/>
      </c>
      <c r="AA87" s="66" t="str">
        <f t="shared" si="122"/>
        <v/>
      </c>
      <c r="AB87" s="57" t="str">
        <f t="shared" si="16"/>
        <v/>
      </c>
      <c r="AC87" s="67" t="str">
        <f t="shared" si="123"/>
        <v/>
      </c>
      <c r="AD87" s="59" t="str">
        <f t="shared" si="124"/>
        <v/>
      </c>
      <c r="AE87" s="68" t="str">
        <f t="shared" si="125"/>
        <v/>
      </c>
      <c r="AF87" s="61" t="str">
        <f t="shared" si="126"/>
        <v/>
      </c>
      <c r="AG87" s="61" t="str">
        <f t="shared" si="127"/>
        <v/>
      </c>
      <c r="AH87" s="69" t="str">
        <f t="shared" si="128"/>
        <v/>
      </c>
      <c r="AI87" s="70" t="str">
        <f t="shared" si="23"/>
        <v/>
      </c>
      <c r="AJ87" s="64" t="str">
        <f t="shared" si="129"/>
        <v/>
      </c>
      <c r="AK87" s="64" t="str">
        <f t="shared" si="130"/>
        <v/>
      </c>
      <c r="AL87" s="64" t="str">
        <f t="shared" si="131"/>
        <v/>
      </c>
      <c r="AM87" s="64" t="str">
        <f t="shared" si="132"/>
        <v/>
      </c>
      <c r="AN87" s="64" t="str">
        <f t="shared" si="133"/>
        <v/>
      </c>
    </row>
    <row r="88" spans="1:40" ht="24.5" hidden="1" outlineLevel="1" thickTop="1" thickBot="1" x14ac:dyDescent="0.55000000000000004">
      <c r="C88" s="113"/>
      <c r="D88" s="112"/>
      <c r="E88" s="52"/>
      <c r="F88" s="53"/>
      <c r="G88" s="53"/>
      <c r="H88" s="52"/>
      <c r="I88" s="52"/>
      <c r="J88" s="54"/>
      <c r="K88" s="54"/>
      <c r="L88" s="55" t="str">
        <f t="shared" ref="L88" si="135">IF(C88="","",_xlfn.CONCAT("            { line: ","""",C88,", ",M88:AN88,""", sC: ","""",B88,"""},"))</f>
        <v/>
      </c>
      <c r="M88" s="56" t="str">
        <f t="shared" si="113"/>
        <v/>
      </c>
      <c r="N88" s="57" t="str">
        <f t="shared" ref="N88" si="136">IF(D88="","",D88)</f>
        <v/>
      </c>
      <c r="O88" s="58" t="str">
        <f t="shared" si="114"/>
        <v/>
      </c>
      <c r="P88" s="59" t="str">
        <f t="shared" ref="P88" si="137">IF(E88="","",E88)</f>
        <v/>
      </c>
      <c r="Q88" s="60" t="str">
        <f t="shared" si="115"/>
        <v/>
      </c>
      <c r="R88" s="61" t="str">
        <f t="shared" si="134"/>
        <v/>
      </c>
      <c r="S88" s="56" t="str">
        <f t="shared" si="116"/>
        <v/>
      </c>
      <c r="T88" s="62" t="str">
        <f t="shared" si="117"/>
        <v/>
      </c>
      <c r="U88" s="63" t="str">
        <f t="shared" ref="U88" si="138">IF(F88="","",F88)</f>
        <v/>
      </c>
      <c r="V88" s="64" t="str">
        <f t="shared" si="118"/>
        <v/>
      </c>
      <c r="W88" s="65" t="str">
        <f t="shared" ref="W88" si="139">IF(G88="","",G88)</f>
        <v/>
      </c>
      <c r="X88" s="64" t="str">
        <f t="shared" si="119"/>
        <v/>
      </c>
      <c r="Y88" s="64" t="str">
        <f t="shared" si="120"/>
        <v/>
      </c>
      <c r="Z88" s="56" t="str">
        <f t="shared" si="121"/>
        <v/>
      </c>
      <c r="AA88" s="66" t="str">
        <f t="shared" si="122"/>
        <v/>
      </c>
      <c r="AB88" s="57" t="str">
        <f t="shared" ref="AB88" si="140">IF(H88="","",H88)</f>
        <v/>
      </c>
      <c r="AC88" s="67" t="str">
        <f t="shared" si="123"/>
        <v/>
      </c>
      <c r="AD88" s="59" t="str">
        <f t="shared" si="124"/>
        <v/>
      </c>
      <c r="AE88" s="68" t="str">
        <f t="shared" si="125"/>
        <v/>
      </c>
      <c r="AF88" s="61" t="str">
        <f t="shared" si="126"/>
        <v/>
      </c>
      <c r="AG88" s="61" t="str">
        <f t="shared" si="127"/>
        <v/>
      </c>
      <c r="AH88" s="69" t="str">
        <f t="shared" si="128"/>
        <v/>
      </c>
      <c r="AI88" s="70" t="str">
        <f t="shared" ref="AI88" si="141">IF(J88="","",J88)</f>
        <v/>
      </c>
      <c r="AJ88" s="64" t="str">
        <f t="shared" si="129"/>
        <v/>
      </c>
      <c r="AK88" s="64" t="str">
        <f t="shared" si="130"/>
        <v/>
      </c>
      <c r="AL88" s="64" t="str">
        <f t="shared" si="131"/>
        <v/>
      </c>
      <c r="AM88" s="64" t="str">
        <f t="shared" si="132"/>
        <v/>
      </c>
      <c r="AN88" s="64" t="str">
        <f t="shared" si="133"/>
        <v/>
      </c>
    </row>
    <row r="89" spans="1:40" ht="24" customHeight="1" collapsed="1" thickTop="1" x14ac:dyDescent="0.6">
      <c r="A89" s="95"/>
      <c r="B89" s="95"/>
      <c r="C89" s="95"/>
      <c r="D89" s="95"/>
      <c r="E89" s="95"/>
      <c r="F89" s="95"/>
      <c r="G89" s="95"/>
      <c r="H89" s="95"/>
      <c r="I89" s="95"/>
      <c r="J89" s="95"/>
      <c r="K89" s="95"/>
      <c r="L89" s="99" t="str">
        <f ca="1">_xlfn.CONCAT("]}, // ULTIMA LINEA DEL CANTO: ",L1)</f>
        <v>]}, // ULTIMA LINEA DEL CANTO: SUBE DIOS ENTRE ACLAMACIONES</v>
      </c>
      <c r="M89" s="95"/>
    </row>
    <row r="90" spans="1:40" ht="20.5" x14ac:dyDescent="0.35">
      <c r="L90" s="100" t="s">
        <v>1008</v>
      </c>
      <c r="M90" s="101"/>
    </row>
    <row r="91" spans="1:40" ht="15" hidden="1" outlineLevel="1" thickBot="1" x14ac:dyDescent="0.4">
      <c r="M91" s="101"/>
    </row>
    <row r="92" spans="1:40" ht="26.5" hidden="1" outlineLevel="1" thickTop="1" thickBot="1" x14ac:dyDescent="0.55000000000000004">
      <c r="A92" s="73"/>
      <c r="B92" s="73"/>
      <c r="C92" s="73"/>
      <c r="D92" s="74"/>
      <c r="E92" s="74"/>
      <c r="F92" s="74"/>
      <c r="G92" s="74"/>
      <c r="H92" s="74"/>
      <c r="I92" s="74"/>
      <c r="J92" s="74"/>
      <c r="K92" s="74"/>
      <c r="L92" s="75" t="s">
        <v>993</v>
      </c>
      <c r="M92" s="56"/>
      <c r="N92" s="57"/>
      <c r="O92" s="58"/>
      <c r="P92" s="59"/>
      <c r="Q92" s="60"/>
      <c r="R92" s="61" t="str">
        <f t="shared" ref="R92:R101" si="142">IF(N92="Do",10,IF(N92="Re",22,IF(N92="Mi",20,IF(N92="Fa",20,IF(N92="Sol",14,IF(N92="La",20,IF(N92="Si",20,IF(N92="Do#",14,IF(N92="Fa#",15,IF(N92="Sol#",20,IF(N92="Si♭",17,"")))))))))))</f>
        <v/>
      </c>
      <c r="S92" s="56"/>
      <c r="T92" s="62"/>
      <c r="U92" s="63"/>
      <c r="V92" s="64"/>
      <c r="W92" s="65"/>
      <c r="X92" s="64"/>
      <c r="Y92" s="64"/>
      <c r="Z92" s="56"/>
      <c r="AA92" s="66"/>
      <c r="AB92" s="57"/>
      <c r="AC92" s="67"/>
      <c r="AD92" s="59"/>
      <c r="AE92" s="68"/>
      <c r="AF92" s="61"/>
      <c r="AG92" s="61"/>
      <c r="AH92" s="69"/>
      <c r="AI92" s="70"/>
      <c r="AJ92" s="64"/>
      <c r="AK92" s="64"/>
      <c r="AL92" s="64"/>
      <c r="AM92" s="64"/>
      <c r="AN92" s="64"/>
    </row>
    <row r="93" spans="1:40" ht="24.5" hidden="1" outlineLevel="1" thickTop="1" thickBot="1" x14ac:dyDescent="0.55000000000000004">
      <c r="C93" s="79" t="s">
        <v>995</v>
      </c>
      <c r="D93" s="80"/>
      <c r="E93" s="80"/>
      <c r="F93" s="80"/>
      <c r="G93" s="80"/>
      <c r="H93" s="80"/>
      <c r="I93" s="80"/>
      <c r="J93" s="80"/>
      <c r="K93" s="80"/>
      <c r="L93" s="81" t="s">
        <v>996</v>
      </c>
      <c r="M93" s="56" t="str">
        <f t="shared" ref="M93:M100" si="143">IF(N93="","","(")</f>
        <v/>
      </c>
      <c r="N93" s="57" t="str">
        <f t="shared" ref="N93:N100" si="144">IF(D93="","",D93)</f>
        <v/>
      </c>
      <c r="O93" s="58" t="str">
        <f t="shared" ref="O93:O100" si="145">IF(N93="","",",")</f>
        <v/>
      </c>
      <c r="P93" s="59" t="str">
        <f t="shared" ref="P93:P100" si="146">IF(E93="","",E93)</f>
        <v/>
      </c>
      <c r="Q93" s="60" t="str">
        <f t="shared" ref="Q93:Q100" si="147">IF(N93="","",",")</f>
        <v/>
      </c>
      <c r="R93" s="61" t="str">
        <f t="shared" si="142"/>
        <v/>
      </c>
      <c r="S93" s="56" t="str">
        <f t="shared" ref="S93:S100" si="148">IF(N93="","",")")</f>
        <v/>
      </c>
      <c r="T93" s="62" t="str">
        <f t="shared" ref="T93:T100" si="149">IF(U93="","","(")</f>
        <v/>
      </c>
      <c r="U93" s="63" t="str">
        <f t="shared" ref="U93:U100" si="150">IF(F93="","",F93)</f>
        <v/>
      </c>
      <c r="V93" s="64" t="str">
        <f t="shared" ref="V93:V100" si="151">IF(U93="","",",")</f>
        <v/>
      </c>
      <c r="W93" s="65" t="str">
        <f t="shared" ref="W93:W100" si="152">IF(G93="","",G93)</f>
        <v/>
      </c>
      <c r="X93" s="64" t="str">
        <f t="shared" ref="X93:X100" si="153">IF(U93="","",",")</f>
        <v/>
      </c>
      <c r="Y93" s="64" t="str">
        <f t="shared" ref="Y93:Y100" si="154">IF(U93="","",250)</f>
        <v/>
      </c>
      <c r="Z93" s="56" t="str">
        <f t="shared" ref="Z93:Z100" si="155">IF(U93="","",")")</f>
        <v/>
      </c>
      <c r="AA93" s="66" t="str">
        <f t="shared" ref="AA93:AA100" si="156">IF(AB93="","","(")</f>
        <v/>
      </c>
      <c r="AB93" s="57" t="str">
        <f t="shared" ref="AB93:AB100" si="157">IF(H93="","",H93)</f>
        <v/>
      </c>
      <c r="AC93" s="67" t="str">
        <f t="shared" ref="AC93:AC100" si="158">IF(AB93="","",",")</f>
        <v/>
      </c>
      <c r="AD93" s="59" t="str">
        <f t="shared" ref="AD93:AD100" si="159">IF(I93="","",I93)</f>
        <v/>
      </c>
      <c r="AE93" s="68" t="str">
        <f t="shared" ref="AE93:AE100" si="160">IF(AB93="","",",")</f>
        <v/>
      </c>
      <c r="AF93" s="61" t="str">
        <f t="shared" ref="AF93:AF100" si="161">IF(AB93="","",350)</f>
        <v/>
      </c>
      <c r="AG93" s="61" t="str">
        <f t="shared" ref="AG93:AG100" si="162">IF(AB93="","",")")</f>
        <v/>
      </c>
      <c r="AH93" s="69" t="str">
        <f t="shared" ref="AH93:AH100" si="163">IF(AI93="","","(")</f>
        <v/>
      </c>
      <c r="AI93" s="70" t="str">
        <f t="shared" ref="AI93:AI100" si="164">IF(J93="","",J93)</f>
        <v/>
      </c>
      <c r="AJ93" s="64" t="str">
        <f t="shared" ref="AJ93:AJ100" si="165">IF(AI93="","",",")</f>
        <v/>
      </c>
      <c r="AK93" s="64" t="str">
        <f t="shared" ref="AK93:AK100" si="166">IF(K93="","",K93)</f>
        <v/>
      </c>
      <c r="AL93" s="64" t="str">
        <f t="shared" ref="AL93:AL100" si="167">IF(AI93="","",",")</f>
        <v/>
      </c>
      <c r="AM93" s="64" t="str">
        <f t="shared" ref="AM93:AM100" si="168">IF(AI93="","",450)</f>
        <v/>
      </c>
      <c r="AN93" s="64" t="str">
        <f t="shared" ref="AN93:AN100" si="169">IF(AI93="","",")")</f>
        <v/>
      </c>
    </row>
    <row r="94" spans="1:40" ht="24.5" hidden="1" outlineLevel="1" thickTop="1" thickBot="1" x14ac:dyDescent="0.55000000000000004">
      <c r="B94" t="s">
        <v>997</v>
      </c>
      <c r="C94" s="82" t="s">
        <v>998</v>
      </c>
      <c r="D94" s="83"/>
      <c r="E94" s="83"/>
      <c r="F94" s="83"/>
      <c r="G94" s="83"/>
      <c r="H94" s="83"/>
      <c r="I94" s="83"/>
      <c r="J94" s="83"/>
      <c r="K94" s="83"/>
      <c r="L94" s="84" t="str">
        <f>IF(C94="","",_xlfn.CONCAT("       triggerLine: ","""",C94,", ",M94:AN94,""", sC: ","""",B94,""", lines: ["))</f>
        <v xml:space="preserve">       triggerLine: "ASAMBLEA UNO, ", sC: "ta as", lines: [</v>
      </c>
      <c r="M94" s="56" t="str">
        <f t="shared" si="143"/>
        <v/>
      </c>
      <c r="N94" s="57" t="str">
        <f t="shared" si="144"/>
        <v/>
      </c>
      <c r="O94" s="58" t="str">
        <f t="shared" si="145"/>
        <v/>
      </c>
      <c r="P94" s="59" t="str">
        <f t="shared" si="146"/>
        <v/>
      </c>
      <c r="Q94" s="60" t="str">
        <f t="shared" si="147"/>
        <v/>
      </c>
      <c r="R94" s="61" t="str">
        <f t="shared" si="142"/>
        <v/>
      </c>
      <c r="S94" s="56" t="str">
        <f t="shared" si="148"/>
        <v/>
      </c>
      <c r="T94" s="62" t="str">
        <f t="shared" si="149"/>
        <v/>
      </c>
      <c r="U94" s="63" t="str">
        <f t="shared" si="150"/>
        <v/>
      </c>
      <c r="V94" s="64" t="str">
        <f t="shared" si="151"/>
        <v/>
      </c>
      <c r="W94" s="65" t="str">
        <f t="shared" si="152"/>
        <v/>
      </c>
      <c r="X94" s="64" t="str">
        <f t="shared" si="153"/>
        <v/>
      </c>
      <c r="Y94" s="64" t="str">
        <f t="shared" si="154"/>
        <v/>
      </c>
      <c r="Z94" s="56" t="str">
        <f t="shared" si="155"/>
        <v/>
      </c>
      <c r="AA94" s="66" t="str">
        <f t="shared" si="156"/>
        <v/>
      </c>
      <c r="AB94" s="57" t="str">
        <f t="shared" si="157"/>
        <v/>
      </c>
      <c r="AC94" s="67" t="str">
        <f t="shared" si="158"/>
        <v/>
      </c>
      <c r="AD94" s="59" t="str">
        <f t="shared" si="159"/>
        <v/>
      </c>
      <c r="AE94" s="68" t="str">
        <f t="shared" si="160"/>
        <v/>
      </c>
      <c r="AF94" s="61" t="str">
        <f t="shared" si="161"/>
        <v/>
      </c>
      <c r="AG94" s="61" t="str">
        <f t="shared" si="162"/>
        <v/>
      </c>
      <c r="AH94" s="69" t="str">
        <f t="shared" si="163"/>
        <v/>
      </c>
      <c r="AI94" s="70" t="str">
        <f t="shared" si="164"/>
        <v/>
      </c>
      <c r="AJ94" s="64" t="str">
        <f t="shared" si="165"/>
        <v/>
      </c>
      <c r="AK94" s="64" t="str">
        <f t="shared" si="166"/>
        <v/>
      </c>
      <c r="AL94" s="64" t="str">
        <f t="shared" si="167"/>
        <v/>
      </c>
      <c r="AM94" s="64" t="str">
        <f t="shared" si="168"/>
        <v/>
      </c>
      <c r="AN94" s="64" t="str">
        <f t="shared" si="169"/>
        <v/>
      </c>
    </row>
    <row r="95" spans="1:40" ht="24.5" hidden="1" outlineLevel="1"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43"/>
        <v/>
      </c>
      <c r="N95" s="57" t="str">
        <f t="shared" si="144"/>
        <v/>
      </c>
      <c r="O95" s="58" t="str">
        <f t="shared" si="145"/>
        <v/>
      </c>
      <c r="P95" s="59" t="str">
        <f t="shared" si="146"/>
        <v/>
      </c>
      <c r="Q95" s="60" t="str">
        <f t="shared" si="147"/>
        <v/>
      </c>
      <c r="R95" s="61" t="str">
        <f t="shared" si="142"/>
        <v/>
      </c>
      <c r="S95" s="56" t="str">
        <f t="shared" si="148"/>
        <v/>
      </c>
      <c r="T95" s="62" t="str">
        <f t="shared" si="149"/>
        <v/>
      </c>
      <c r="U95" s="63" t="str">
        <f t="shared" si="150"/>
        <v/>
      </c>
      <c r="V95" s="64" t="str">
        <f t="shared" si="151"/>
        <v/>
      </c>
      <c r="W95" s="65" t="str">
        <f t="shared" si="152"/>
        <v/>
      </c>
      <c r="X95" s="64" t="str">
        <f t="shared" si="153"/>
        <v/>
      </c>
      <c r="Y95" s="64" t="str">
        <f t="shared" si="154"/>
        <v/>
      </c>
      <c r="Z95" s="56" t="str">
        <f t="shared" si="155"/>
        <v/>
      </c>
      <c r="AA95" s="66" t="str">
        <f t="shared" si="156"/>
        <v/>
      </c>
      <c r="AB95" s="57" t="str">
        <f t="shared" si="157"/>
        <v/>
      </c>
      <c r="AC95" s="67" t="str">
        <f t="shared" si="158"/>
        <v/>
      </c>
      <c r="AD95" s="59" t="str">
        <f t="shared" si="159"/>
        <v/>
      </c>
      <c r="AE95" s="68" t="str">
        <f t="shared" si="160"/>
        <v/>
      </c>
      <c r="AF95" s="61" t="str">
        <f t="shared" si="161"/>
        <v/>
      </c>
      <c r="AG95" s="61" t="str">
        <f t="shared" si="162"/>
        <v/>
      </c>
      <c r="AH95" s="69" t="str">
        <f t="shared" si="163"/>
        <v/>
      </c>
      <c r="AI95" s="70" t="str">
        <f t="shared" si="164"/>
        <v/>
      </c>
      <c r="AJ95" s="64" t="str">
        <f t="shared" si="165"/>
        <v/>
      </c>
      <c r="AK95" s="64" t="str">
        <f t="shared" si="166"/>
        <v/>
      </c>
      <c r="AL95" s="64" t="str">
        <f t="shared" si="167"/>
        <v/>
      </c>
      <c r="AM95" s="64" t="str">
        <f t="shared" si="168"/>
        <v/>
      </c>
      <c r="AN95" s="64" t="str">
        <f t="shared" si="169"/>
        <v/>
      </c>
    </row>
    <row r="96" spans="1:40" ht="24.5" hidden="1" outlineLevel="1"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43"/>
        <v/>
      </c>
      <c r="N96" s="57" t="str">
        <f t="shared" si="144"/>
        <v/>
      </c>
      <c r="O96" s="58" t="str">
        <f t="shared" si="145"/>
        <v/>
      </c>
      <c r="P96" s="59" t="str">
        <f t="shared" si="146"/>
        <v/>
      </c>
      <c r="Q96" s="60" t="str">
        <f t="shared" si="147"/>
        <v/>
      </c>
      <c r="R96" s="61" t="str">
        <f t="shared" si="142"/>
        <v/>
      </c>
      <c r="S96" s="56" t="str">
        <f t="shared" si="148"/>
        <v/>
      </c>
      <c r="T96" s="62" t="str">
        <f t="shared" si="149"/>
        <v/>
      </c>
      <c r="U96" s="63" t="str">
        <f t="shared" si="150"/>
        <v/>
      </c>
      <c r="V96" s="64" t="str">
        <f t="shared" si="151"/>
        <v/>
      </c>
      <c r="W96" s="65" t="str">
        <f t="shared" si="152"/>
        <v/>
      </c>
      <c r="X96" s="64" t="str">
        <f t="shared" si="153"/>
        <v/>
      </c>
      <c r="Y96" s="64" t="str">
        <f t="shared" si="154"/>
        <v/>
      </c>
      <c r="Z96" s="56" t="str">
        <f t="shared" si="155"/>
        <v/>
      </c>
      <c r="AA96" s="66" t="str">
        <f t="shared" si="156"/>
        <v/>
      </c>
      <c r="AB96" s="57" t="str">
        <f t="shared" si="157"/>
        <v/>
      </c>
      <c r="AC96" s="67" t="str">
        <f t="shared" si="158"/>
        <v/>
      </c>
      <c r="AD96" s="59" t="str">
        <f t="shared" si="159"/>
        <v/>
      </c>
      <c r="AE96" s="68" t="str">
        <f t="shared" si="160"/>
        <v/>
      </c>
      <c r="AF96" s="61" t="str">
        <f t="shared" si="161"/>
        <v/>
      </c>
      <c r="AG96" s="61" t="str">
        <f t="shared" si="162"/>
        <v/>
      </c>
      <c r="AH96" s="69" t="str">
        <f t="shared" si="163"/>
        <v/>
      </c>
      <c r="AI96" s="70" t="str">
        <f t="shared" si="164"/>
        <v/>
      </c>
      <c r="AJ96" s="64" t="str">
        <f t="shared" si="165"/>
        <v/>
      </c>
      <c r="AK96" s="64" t="str">
        <f t="shared" si="166"/>
        <v/>
      </c>
      <c r="AL96" s="64" t="str">
        <f t="shared" si="167"/>
        <v/>
      </c>
      <c r="AM96" s="64" t="str">
        <f t="shared" si="168"/>
        <v/>
      </c>
      <c r="AN96" s="64" t="str">
        <f t="shared" si="169"/>
        <v/>
      </c>
    </row>
    <row r="97" spans="1:40" ht="24.5" hidden="1" outlineLevel="1"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43"/>
        <v/>
      </c>
      <c r="N97" s="57" t="str">
        <f t="shared" si="144"/>
        <v/>
      </c>
      <c r="O97" s="58" t="str">
        <f t="shared" si="145"/>
        <v/>
      </c>
      <c r="P97" s="59" t="str">
        <f t="shared" si="146"/>
        <v/>
      </c>
      <c r="Q97" s="60" t="str">
        <f t="shared" si="147"/>
        <v/>
      </c>
      <c r="R97" s="61" t="str">
        <f t="shared" si="142"/>
        <v/>
      </c>
      <c r="S97" s="56" t="str">
        <f t="shared" si="148"/>
        <v/>
      </c>
      <c r="T97" s="62" t="str">
        <f t="shared" si="149"/>
        <v/>
      </c>
      <c r="U97" s="63" t="str">
        <f t="shared" si="150"/>
        <v/>
      </c>
      <c r="V97" s="64" t="str">
        <f t="shared" si="151"/>
        <v/>
      </c>
      <c r="W97" s="65" t="str">
        <f t="shared" si="152"/>
        <v/>
      </c>
      <c r="X97" s="64" t="str">
        <f t="shared" si="153"/>
        <v/>
      </c>
      <c r="Y97" s="64" t="str">
        <f t="shared" si="154"/>
        <v/>
      </c>
      <c r="Z97" s="56" t="str">
        <f t="shared" si="155"/>
        <v/>
      </c>
      <c r="AA97" s="66" t="str">
        <f t="shared" si="156"/>
        <v/>
      </c>
      <c r="AB97" s="57" t="str">
        <f t="shared" si="157"/>
        <v/>
      </c>
      <c r="AC97" s="67" t="str">
        <f t="shared" si="158"/>
        <v/>
      </c>
      <c r="AD97" s="59" t="str">
        <f t="shared" si="159"/>
        <v/>
      </c>
      <c r="AE97" s="68" t="str">
        <f t="shared" si="160"/>
        <v/>
      </c>
      <c r="AF97" s="61" t="str">
        <f t="shared" si="161"/>
        <v/>
      </c>
      <c r="AG97" s="61" t="str">
        <f t="shared" si="162"/>
        <v/>
      </c>
      <c r="AH97" s="69" t="str">
        <f t="shared" si="163"/>
        <v/>
      </c>
      <c r="AI97" s="70" t="str">
        <f t="shared" si="164"/>
        <v/>
      </c>
      <c r="AJ97" s="64" t="str">
        <f t="shared" si="165"/>
        <v/>
      </c>
      <c r="AK97" s="64" t="str">
        <f t="shared" si="166"/>
        <v/>
      </c>
      <c r="AL97" s="64" t="str">
        <f t="shared" si="167"/>
        <v/>
      </c>
      <c r="AM97" s="64" t="str">
        <f t="shared" si="168"/>
        <v/>
      </c>
      <c r="AN97" s="64" t="str">
        <f t="shared" si="169"/>
        <v/>
      </c>
    </row>
    <row r="98" spans="1:40" ht="24.5" hidden="1" outlineLevel="1"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43"/>
        <v/>
      </c>
      <c r="N98" s="57" t="str">
        <f t="shared" si="144"/>
        <v/>
      </c>
      <c r="O98" s="58" t="str">
        <f t="shared" si="145"/>
        <v/>
      </c>
      <c r="P98" s="59" t="str">
        <f t="shared" si="146"/>
        <v/>
      </c>
      <c r="Q98" s="60" t="str">
        <f t="shared" si="147"/>
        <v/>
      </c>
      <c r="R98" s="61" t="str">
        <f t="shared" si="142"/>
        <v/>
      </c>
      <c r="S98" s="56" t="str">
        <f t="shared" si="148"/>
        <v/>
      </c>
      <c r="T98" s="62" t="str">
        <f t="shared" si="149"/>
        <v/>
      </c>
      <c r="U98" s="63" t="str">
        <f t="shared" si="150"/>
        <v/>
      </c>
      <c r="V98" s="64" t="str">
        <f t="shared" si="151"/>
        <v/>
      </c>
      <c r="W98" s="65" t="str">
        <f t="shared" si="152"/>
        <v/>
      </c>
      <c r="X98" s="64" t="str">
        <f t="shared" si="153"/>
        <v/>
      </c>
      <c r="Y98" s="64" t="str">
        <f t="shared" si="154"/>
        <v/>
      </c>
      <c r="Z98" s="56" t="str">
        <f t="shared" si="155"/>
        <v/>
      </c>
      <c r="AA98" s="66" t="str">
        <f t="shared" si="156"/>
        <v/>
      </c>
      <c r="AB98" s="57" t="str">
        <f t="shared" si="157"/>
        <v/>
      </c>
      <c r="AC98" s="67" t="str">
        <f t="shared" si="158"/>
        <v/>
      </c>
      <c r="AD98" s="59" t="str">
        <f t="shared" si="159"/>
        <v/>
      </c>
      <c r="AE98" s="68" t="str">
        <f t="shared" si="160"/>
        <v/>
      </c>
      <c r="AF98" s="61" t="str">
        <f t="shared" si="161"/>
        <v/>
      </c>
      <c r="AG98" s="61" t="str">
        <f t="shared" si="162"/>
        <v/>
      </c>
      <c r="AH98" s="69" t="str">
        <f t="shared" si="163"/>
        <v/>
      </c>
      <c r="AI98" s="70" t="str">
        <f t="shared" si="164"/>
        <v/>
      </c>
      <c r="AJ98" s="64" t="str">
        <f t="shared" si="165"/>
        <v/>
      </c>
      <c r="AK98" s="64" t="str">
        <f t="shared" si="166"/>
        <v/>
      </c>
      <c r="AL98" s="64" t="str">
        <f t="shared" si="167"/>
        <v/>
      </c>
      <c r="AM98" s="64" t="str">
        <f t="shared" si="168"/>
        <v/>
      </c>
      <c r="AN98" s="64" t="str">
        <f t="shared" si="169"/>
        <v/>
      </c>
    </row>
    <row r="99" spans="1:40" ht="24.5" hidden="1" outlineLevel="1"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43"/>
        <v/>
      </c>
      <c r="N99" s="57" t="str">
        <f t="shared" si="144"/>
        <v/>
      </c>
      <c r="O99" s="58" t="str">
        <f t="shared" si="145"/>
        <v/>
      </c>
      <c r="P99" s="59" t="str">
        <f t="shared" si="146"/>
        <v/>
      </c>
      <c r="Q99" s="60" t="str">
        <f t="shared" si="147"/>
        <v/>
      </c>
      <c r="R99" s="61" t="str">
        <f t="shared" si="142"/>
        <v/>
      </c>
      <c r="S99" s="56" t="str">
        <f t="shared" si="148"/>
        <v/>
      </c>
      <c r="T99" s="62" t="str">
        <f t="shared" si="149"/>
        <v/>
      </c>
      <c r="U99" s="63" t="str">
        <f t="shared" si="150"/>
        <v/>
      </c>
      <c r="V99" s="64" t="str">
        <f t="shared" si="151"/>
        <v/>
      </c>
      <c r="W99" s="65" t="str">
        <f t="shared" si="152"/>
        <v/>
      </c>
      <c r="X99" s="64" t="str">
        <f t="shared" si="153"/>
        <v/>
      </c>
      <c r="Y99" s="64" t="str">
        <f t="shared" si="154"/>
        <v/>
      </c>
      <c r="Z99" s="56" t="str">
        <f t="shared" si="155"/>
        <v/>
      </c>
      <c r="AA99" s="66" t="str">
        <f t="shared" si="156"/>
        <v/>
      </c>
      <c r="AB99" s="57" t="str">
        <f t="shared" si="157"/>
        <v/>
      </c>
      <c r="AC99" s="67" t="str">
        <f t="shared" si="158"/>
        <v/>
      </c>
      <c r="AD99" s="59" t="str">
        <f t="shared" si="159"/>
        <v/>
      </c>
      <c r="AE99" s="68" t="str">
        <f t="shared" si="160"/>
        <v/>
      </c>
      <c r="AF99" s="61" t="str">
        <f t="shared" si="161"/>
        <v/>
      </c>
      <c r="AG99" s="61" t="str">
        <f t="shared" si="162"/>
        <v/>
      </c>
      <c r="AH99" s="69" t="str">
        <f t="shared" si="163"/>
        <v/>
      </c>
      <c r="AI99" s="70" t="str">
        <f t="shared" si="164"/>
        <v/>
      </c>
      <c r="AJ99" s="64" t="str">
        <f t="shared" si="165"/>
        <v/>
      </c>
      <c r="AK99" s="64" t="str">
        <f t="shared" si="166"/>
        <v/>
      </c>
      <c r="AL99" s="64" t="str">
        <f t="shared" si="167"/>
        <v/>
      </c>
      <c r="AM99" s="64" t="str">
        <f t="shared" si="168"/>
        <v/>
      </c>
      <c r="AN99" s="64" t="str">
        <f t="shared" si="169"/>
        <v/>
      </c>
    </row>
    <row r="100" spans="1:40" ht="24.5" hidden="1" outlineLevel="1" thickTop="1" thickBot="1" x14ac:dyDescent="0.55000000000000004">
      <c r="B100" t="s">
        <v>999</v>
      </c>
      <c r="C100" s="93" t="s">
        <v>1005</v>
      </c>
      <c r="D100" s="83"/>
      <c r="E100" s="83"/>
      <c r="F100" s="83"/>
      <c r="G100" s="83"/>
      <c r="H100" s="83"/>
      <c r="I100" s="83"/>
      <c r="J100" s="83"/>
      <c r="K100" s="83"/>
      <c r="L100" s="94" t="str">
        <f>IF(C100="","",_xlfn.CONCAT("            { line: ","""",C100,", ",M100:AN100,""", sC: ","""",B100,"""},  ]},"))</f>
        <v xml:space="preserve">            { line: "ASAMBLEA CIERRE, ", sC: "as"},  ]},</v>
      </c>
      <c r="M100" s="56" t="str">
        <f t="shared" si="143"/>
        <v/>
      </c>
      <c r="N100" s="57" t="str">
        <f t="shared" si="144"/>
        <v/>
      </c>
      <c r="O100" s="58" t="str">
        <f t="shared" si="145"/>
        <v/>
      </c>
      <c r="P100" s="59" t="str">
        <f t="shared" si="146"/>
        <v/>
      </c>
      <c r="Q100" s="60" t="str">
        <f t="shared" si="147"/>
        <v/>
      </c>
      <c r="R100" s="61" t="str">
        <f t="shared" si="142"/>
        <v/>
      </c>
      <c r="S100" s="56" t="str">
        <f t="shared" si="148"/>
        <v/>
      </c>
      <c r="T100" s="62" t="str">
        <f t="shared" si="149"/>
        <v/>
      </c>
      <c r="U100" s="63" t="str">
        <f t="shared" si="150"/>
        <v/>
      </c>
      <c r="V100" s="64" t="str">
        <f t="shared" si="151"/>
        <v/>
      </c>
      <c r="W100" s="65" t="str">
        <f t="shared" si="152"/>
        <v/>
      </c>
      <c r="X100" s="64" t="str">
        <f t="shared" si="153"/>
        <v/>
      </c>
      <c r="Y100" s="64" t="str">
        <f t="shared" si="154"/>
        <v/>
      </c>
      <c r="Z100" s="56" t="str">
        <f t="shared" si="155"/>
        <v/>
      </c>
      <c r="AA100" s="66" t="str">
        <f t="shared" si="156"/>
        <v/>
      </c>
      <c r="AB100" s="57" t="str">
        <f t="shared" si="157"/>
        <v/>
      </c>
      <c r="AC100" s="67" t="str">
        <f t="shared" si="158"/>
        <v/>
      </c>
      <c r="AD100" s="59" t="str">
        <f t="shared" si="159"/>
        <v/>
      </c>
      <c r="AE100" s="68" t="str">
        <f t="shared" si="160"/>
        <v/>
      </c>
      <c r="AF100" s="61" t="str">
        <f t="shared" si="161"/>
        <v/>
      </c>
      <c r="AG100" s="61" t="str">
        <f t="shared" si="162"/>
        <v/>
      </c>
      <c r="AH100" s="69" t="str">
        <f t="shared" si="163"/>
        <v/>
      </c>
      <c r="AI100" s="70" t="str">
        <f t="shared" si="164"/>
        <v/>
      </c>
      <c r="AJ100" s="64" t="str">
        <f t="shared" si="165"/>
        <v/>
      </c>
      <c r="AK100" s="64" t="str">
        <f t="shared" si="166"/>
        <v/>
      </c>
      <c r="AL100" s="64" t="str">
        <f t="shared" si="167"/>
        <v/>
      </c>
      <c r="AM100" s="64" t="str">
        <f t="shared" si="168"/>
        <v/>
      </c>
      <c r="AN100" s="64" t="str">
        <f t="shared" si="169"/>
        <v/>
      </c>
    </row>
    <row r="101" spans="1:40" ht="26.5" hidden="1" outlineLevel="1" thickTop="1" thickBot="1" x14ac:dyDescent="0.55000000000000004">
      <c r="A101" s="73"/>
      <c r="B101" s="73"/>
      <c r="C101" s="73"/>
      <c r="D101" s="74"/>
      <c r="E101" s="74"/>
      <c r="F101" s="74"/>
      <c r="G101" s="74"/>
      <c r="H101" s="74"/>
      <c r="I101" s="74"/>
      <c r="J101" s="74"/>
      <c r="K101" s="74"/>
      <c r="L101" s="75" t="s">
        <v>993</v>
      </c>
      <c r="M101" s="56"/>
      <c r="N101" s="57"/>
      <c r="O101" s="58"/>
      <c r="P101" s="59"/>
      <c r="Q101" s="60"/>
      <c r="R101" s="61" t="str">
        <f t="shared" si="142"/>
        <v/>
      </c>
      <c r="S101" s="56"/>
      <c r="T101" s="62"/>
      <c r="U101" s="63"/>
      <c r="V101" s="64"/>
      <c r="W101" s="65"/>
      <c r="X101" s="64"/>
      <c r="Y101" s="64"/>
      <c r="Z101" s="56"/>
      <c r="AA101" s="66"/>
      <c r="AB101" s="57"/>
      <c r="AC101" s="67"/>
      <c r="AD101" s="59"/>
      <c r="AE101" s="68"/>
      <c r="AF101" s="61"/>
      <c r="AG101" s="61"/>
      <c r="AH101" s="69"/>
      <c r="AI101" s="70"/>
      <c r="AJ101" s="64"/>
      <c r="AK101" s="64"/>
      <c r="AL101" s="64"/>
      <c r="AM101" s="64"/>
      <c r="AN101" s="64"/>
    </row>
    <row r="10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446C5-3379-49E2-AB46-C52D614392CB}">
  <sheetPr codeName="Sheet83">
    <tabColor rgb="FF00B0F0"/>
  </sheetPr>
  <dimension ref="A1:AN94"/>
  <sheetViews>
    <sheetView zoomScale="85" zoomScaleNormal="85" workbookViewId="0">
      <pane xSplit="2" ySplit="1" topLeftCell="C50" activePane="bottomRight" state="frozen"/>
      <selection pane="topRight" activeCell="C1" sqref="C1"/>
      <selection pane="bottomLeft" activeCell="A2" sqref="A2"/>
      <selection pane="bottomRight" activeCell="B67" sqref="B6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158</v>
      </c>
      <c r="E1" s="40"/>
      <c r="F1" s="40"/>
      <c r="G1" s="40"/>
      <c r="H1" s="40"/>
      <c r="I1" s="40"/>
      <c r="J1" s="40"/>
      <c r="K1" s="40"/>
      <c r="L1" s="41" t="str">
        <f ca="1">UPPER(VLOOKUP(C1,Table223[],3,FALSE))</f>
        <v>TE ESTOY LLAMANDO, SEÑOR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TE ESTOY LLAMANDO, SEÑOR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teestoyllamandosenor</v>
      </c>
      <c r="L7" s="48" t="str">
        <f ca="1">_xlfn.CONCAT("        id: ","""",C7,"""",",")</f>
        <v xml:space="preserve">        id: "teestoyllamandosenor",</v>
      </c>
    </row>
    <row r="8" spans="2:32" ht="23" x14ac:dyDescent="0.35">
      <c r="C8" t="str">
        <f ca="1">PROPER(L1)</f>
        <v>Te Estoy Llamando, Señor</v>
      </c>
      <c r="L8" s="48" t="str">
        <f ca="1">_xlfn.CONCAT("        tt: ","""",C8,"""",",")</f>
        <v xml:space="preserve">        tt: "Te Estoy Llamando, Señor",</v>
      </c>
    </row>
    <row r="9" spans="2:32" ht="23" x14ac:dyDescent="0.35">
      <c r="C9" t="str">
        <f ca="1">PROPER(L1)</f>
        <v>Te Estoy Llamando, Señor</v>
      </c>
      <c r="L9" s="48" t="str">
        <f ca="1">_xlfn.CONCAT("        title: ","""",C9,"""",",")</f>
        <v xml:space="preserve">        title: "Te Estoy Llamando, Señor",</v>
      </c>
    </row>
    <row r="10" spans="2:32" ht="23" x14ac:dyDescent="0.35">
      <c r="C10" t="str">
        <f ca="1">VLOOKUP(C1,Table223[],4,FALSE)</f>
        <v>Salmo 141 (140)</v>
      </c>
      <c r="L10" s="48" t="str">
        <f ca="1">_xlfn.CONCAT("        ","subtitle: ","""",C10,"""",",")</f>
        <v xml:space="preserve">        subtitle: "Salmo 141 (140)",</v>
      </c>
    </row>
    <row r="11" spans="2:32" ht="23" x14ac:dyDescent="0.35">
      <c r="C11" t="str">
        <f ca="1">_xlfn.CONCAT("category: [",VLOOKUP(C1,Table223[],16,FALSE),"],")</f>
        <v>category: ["Precatecumenado","Cuaresma","Penitencial","Antiguo Testamento"],</v>
      </c>
      <c r="L11" s="48" t="str">
        <f ca="1">_xlfn.CONCAT("        ",C11)</f>
        <v xml:space="preserve">        category: ["Precatecumenado","Cuaresma","Penitencial","Antiguo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158</v>
      </c>
      <c r="L16" s="48" t="str">
        <f ca="1">_xlfn.CONCAT("        dbno: ","""",C16,"""",",")</f>
        <v xml:space="preserve">        dbno: "158",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teestoyllamandosenor</v>
      </c>
      <c r="L19" s="48" t="str">
        <f ca="1">_xlfn.CONCAT("        audioSrc: ","""https://audio.resucito.do/",C19,".mp3""",",")</f>
        <v xml:space="preserve">        audioSrc: "https://audio.resucito.do/teestoyllamandosenor.mp3",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157</v>
      </c>
      <c r="C26" t="str">
        <f ca="1">VLOOKUP(B26,Table4[],13,FALSE)</f>
        <v>"/src/index.html?canto=subediosentreaclamaciones"</v>
      </c>
      <c r="L26" s="48" t="str">
        <f ca="1">_xlfn.CONCAT("        ant: ",C26,",")</f>
        <v xml:space="preserve">        ant: "/src/index.html?canto=subediosentreaclamaciones",</v>
      </c>
    </row>
    <row r="27" spans="1:40" ht="23" x14ac:dyDescent="0.35">
      <c r="B27">
        <f ca="1">+C1+1</f>
        <v>159</v>
      </c>
      <c r="C27" t="str">
        <f ca="1">VLOOKUP(B27,Table4[],13,FALSE)</f>
        <v>"/src/index.html?canto=tehemanifestadomipecado"</v>
      </c>
      <c r="L27" s="48" t="str">
        <f ca="1">_xlfn.CONCAT("        sig: ",C27,",")</f>
        <v xml:space="preserve">        sig: "/src/index.html?canto=tehemanifestadomipecado",</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997</v>
      </c>
      <c r="C30" s="113" t="s">
        <v>1377</v>
      </c>
      <c r="D30" s="112" t="s">
        <v>1029</v>
      </c>
      <c r="E30" s="52" t="s">
        <v>1012</v>
      </c>
      <c r="F30" s="53"/>
      <c r="G30" s="53"/>
      <c r="H30" s="52"/>
      <c r="I30" s="52"/>
      <c r="J30" s="54"/>
      <c r="K30" s="54"/>
      <c r="L30" s="55" t="str">
        <f t="shared" ref="L30:L31" si="0">IF(C30="","",_xlfn.CONCAT("            { line: ","""",C30,", ",M30:AN30,""", sC: ","""",B30,"""},"))</f>
        <v xml:space="preserve">            { line: "A TE ESTOY LLAMANDO,, (Re,m,22)", sC: "ta as"},</v>
      </c>
      <c r="M30" s="56" t="str">
        <f t="shared" ref="M30:M35" si="1">IF(N30="","","(")</f>
        <v>(</v>
      </c>
      <c r="N30" s="57" t="str">
        <f t="shared" ref="N30:N69" si="2">IF(D30="","",D30)</f>
        <v>Re</v>
      </c>
      <c r="O30" s="58" t="str">
        <f t="shared" ref="O30:O35" si="3">IF(N30="","",",")</f>
        <v>,</v>
      </c>
      <c r="P30" s="59" t="str">
        <f t="shared" ref="P30:P69" si="4">IF(E30="","",E30)</f>
        <v>m</v>
      </c>
      <c r="Q30" s="60" t="str">
        <f t="shared" ref="Q30:Q35" si="5">IF(N30="","",",")</f>
        <v>,</v>
      </c>
      <c r="R30" s="61">
        <f t="shared" ref="R30:R69" si="6">IF(N30="Do",10,IF(N30="Re",22,IF(N30="Mi",20,IF(N30="Fa",20,IF(N30="Sol",14,IF(N30="La",20,IF(N30="Si",20,IF(N30="Do#",14,IF(N30="Fa#",15,IF(N30="Sol#",20,IF(N30="Si♭",17,"")))))))))))</f>
        <v>22</v>
      </c>
      <c r="S30" s="56" t="str">
        <f t="shared" ref="S30:S35" si="7">IF(N30="","",")")</f>
        <v>)</v>
      </c>
      <c r="T30" s="62" t="str">
        <f t="shared" ref="T30:T35" si="8">IF(U30="","","(")</f>
        <v/>
      </c>
      <c r="U30" s="63" t="str">
        <f t="shared" ref="U30:U69" si="9">IF(F30="","",F30)</f>
        <v/>
      </c>
      <c r="V30" s="64" t="str">
        <f t="shared" ref="V30:V35" si="10">IF(U30="","",",")</f>
        <v/>
      </c>
      <c r="W30" s="65" t="str">
        <f t="shared" ref="W30:W69" si="11">IF(G30="","",G30)</f>
        <v/>
      </c>
      <c r="X30" s="64" t="str">
        <f t="shared" ref="X30:X35" si="12">IF(U30="","",",")</f>
        <v/>
      </c>
      <c r="Y30" s="64" t="str">
        <f t="shared" ref="Y30:Y35" si="13">IF(U30="","",250)</f>
        <v/>
      </c>
      <c r="Z30" s="56" t="str">
        <f t="shared" ref="Z30:Z35" si="14">IF(U30="","",")")</f>
        <v/>
      </c>
      <c r="AA30" s="66" t="str">
        <f t="shared" ref="AA30:AA35" si="15">IF(AB30="","","(")</f>
        <v/>
      </c>
      <c r="AB30" s="57" t="str">
        <f t="shared" ref="AB30:AB6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B31" t="s">
        <v>999</v>
      </c>
      <c r="C31" s="113" t="s">
        <v>1378</v>
      </c>
      <c r="D31" s="112" t="s">
        <v>1013</v>
      </c>
      <c r="E31" s="52">
        <v>7</v>
      </c>
      <c r="F31" s="53"/>
      <c r="G31" s="53"/>
      <c r="H31" s="52"/>
      <c r="I31" s="52"/>
      <c r="J31" s="54"/>
      <c r="K31" s="54"/>
      <c r="L31" s="55" t="str">
        <f t="shared" si="0"/>
        <v xml:space="preserve">            { line: "TE ESTOY LLAMANDO, SEÑOR,, (La,7,20)", sC: "as"},</v>
      </c>
      <c r="M31" s="56" t="str">
        <f t="shared" si="1"/>
        <v>(</v>
      </c>
      <c r="N31" s="57" t="str">
        <f t="shared" si="2"/>
        <v>La</v>
      </c>
      <c r="O31" s="58" t="str">
        <f t="shared" si="3"/>
        <v>,</v>
      </c>
      <c r="P31" s="59">
        <f t="shared" si="4"/>
        <v>7</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113" t="s">
        <v>1379</v>
      </c>
      <c r="D32" s="112" t="s">
        <v>1015</v>
      </c>
      <c r="E32" s="52" t="s">
        <v>1012</v>
      </c>
      <c r="F32" s="53" t="s">
        <v>1013</v>
      </c>
      <c r="G32" s="53">
        <v>7</v>
      </c>
      <c r="H32" s="52"/>
      <c r="I32" s="52"/>
      <c r="J32" s="54"/>
      <c r="K32" s="54"/>
      <c r="L32" s="55" t="str">
        <f>IF(C32="","",_xlfn.CONCAT("            { line: ","""",C32,", ",M32:AN32,""", sC: ","""",B32,"""},"))</f>
        <v xml:space="preserve">            { line: "VEN CORRIENDO,, (Sol,m,14)(La,7,250)", sC: "as"},</v>
      </c>
      <c r="M32" s="56" t="str">
        <f t="shared" si="1"/>
        <v>(</v>
      </c>
      <c r="N32" s="57" t="str">
        <f t="shared" si="2"/>
        <v>Sol</v>
      </c>
      <c r="O32" s="58" t="str">
        <f t="shared" si="3"/>
        <v>,</v>
      </c>
      <c r="P32" s="59" t="str">
        <f t="shared" si="4"/>
        <v>m</v>
      </c>
      <c r="Q32" s="60" t="str">
        <f t="shared" si="5"/>
        <v>,</v>
      </c>
      <c r="R32" s="61">
        <f t="shared" si="6"/>
        <v>14</v>
      </c>
      <c r="S32" s="56" t="str">
        <f t="shared" si="7"/>
        <v>)</v>
      </c>
      <c r="T32" s="62" t="str">
        <f t="shared" si="8"/>
        <v>(</v>
      </c>
      <c r="U32" s="63" t="str">
        <f t="shared" si="9"/>
        <v>La</v>
      </c>
      <c r="V32" s="64" t="str">
        <f t="shared" si="10"/>
        <v>,</v>
      </c>
      <c r="W32" s="65">
        <f t="shared" si="11"/>
        <v>7</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1380</v>
      </c>
      <c r="D33" s="112" t="s">
        <v>1029</v>
      </c>
      <c r="E33" s="52" t="s">
        <v>1012</v>
      </c>
      <c r="F33" s="53"/>
      <c r="G33" s="53"/>
      <c r="H33" s="52"/>
      <c r="I33" s="52"/>
      <c r="J33" s="54"/>
      <c r="K33" s="54"/>
      <c r="L33" s="55" t="str">
        <f>IF(C33="","",_xlfn.CONCAT("            { line: ","""",C33,", ",M33:AN33,""", sC: ","""",B33,"""},"))</f>
        <v xml:space="preserve">            { line: "ESCUCHA MI VOZ QUE YO A TI GRITO., (Re,m,22)", sC: "as"},</v>
      </c>
      <c r="M33" s="56" t="str">
        <f t="shared" si="1"/>
        <v>(</v>
      </c>
      <c r="N33" s="57" t="str">
        <f t="shared" si="2"/>
        <v>Re</v>
      </c>
      <c r="O33" s="58" t="str">
        <f t="shared" si="3"/>
        <v>,</v>
      </c>
      <c r="P33" s="59" t="str">
        <f t="shared" si="4"/>
        <v>m</v>
      </c>
      <c r="Q33" s="60" t="str">
        <f t="shared" si="5"/>
        <v>,</v>
      </c>
      <c r="R33" s="61">
        <f t="shared" si="6"/>
        <v>22</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999</v>
      </c>
      <c r="C35" s="113" t="s">
        <v>1381</v>
      </c>
      <c r="D35" s="112"/>
      <c r="E35" s="52"/>
      <c r="F35" s="53"/>
      <c r="G35" s="53"/>
      <c r="H35" s="52"/>
      <c r="I35" s="52"/>
      <c r="J35" s="54"/>
      <c r="K35" s="54"/>
      <c r="L35" s="55" t="str">
        <f t="shared" ref="L35:L49" si="29">IF(C35="","",_xlfn.CONCAT("            { line: ","""",C35,", ",M35:AN35,""", sC: ","""",B35,"""},"))</f>
        <v xml:space="preserve">            { line: "VALGA ANTE TI MI ORACIÓN, ", sC: "as"},</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B36" t="s">
        <v>999</v>
      </c>
      <c r="C36" s="113" t="s">
        <v>1382</v>
      </c>
      <c r="D36" s="112" t="s">
        <v>1013</v>
      </c>
      <c r="E36" s="52">
        <v>7</v>
      </c>
      <c r="F36" s="53"/>
      <c r="G36" s="53"/>
      <c r="H36" s="52"/>
      <c r="I36" s="52"/>
      <c r="J36" s="54"/>
      <c r="K36" s="54"/>
      <c r="L36" s="55" t="str">
        <f t="shared" si="29"/>
        <v xml:space="preserve">            { line: "COMO INCIENSO,, (La,7,20)", sC: "as"},</v>
      </c>
      <c r="M36" s="56" t="str">
        <f>IF(N36="","","(")</f>
        <v>(</v>
      </c>
      <c r="N36" s="57" t="str">
        <f>IF(D36="","",D36)</f>
        <v>La</v>
      </c>
      <c r="O36" s="58" t="str">
        <f>IF(N36="","",",")</f>
        <v>,</v>
      </c>
      <c r="P36" s="59">
        <f>IF(E36="","",E36)</f>
        <v>7</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1383</v>
      </c>
      <c r="D37" s="112"/>
      <c r="E37" s="52"/>
      <c r="F37" s="53"/>
      <c r="G37" s="53"/>
      <c r="H37" s="52"/>
      <c r="I37" s="52"/>
      <c r="J37" s="54"/>
      <c r="K37" s="54"/>
      <c r="L37" s="55" t="str">
        <f t="shared" si="29"/>
        <v xml:space="preserve">            { line: "EL ALZAR DE MIS MANOS, ", sC: "as"},</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1384</v>
      </c>
      <c r="D38" s="112" t="s">
        <v>1029</v>
      </c>
      <c r="E38" s="52" t="s">
        <v>1012</v>
      </c>
      <c r="F38" s="53"/>
      <c r="G38" s="53"/>
      <c r="H38" s="52"/>
      <c r="I38" s="52"/>
      <c r="J38" s="54"/>
      <c r="K38" s="54"/>
      <c r="L38" s="55" t="str">
        <f t="shared" si="29"/>
        <v xml:space="preserve">            { line: "COMO SACRIFICIO DE LA TARDE., (Re,m,22)", sC: "as"},</v>
      </c>
      <c r="M38" s="56" t="str">
        <f>IF(N38="","","(")</f>
        <v>(</v>
      </c>
      <c r="N38" s="57" t="str">
        <f>IF(D38="","",D38)</f>
        <v>Re</v>
      </c>
      <c r="O38" s="58" t="str">
        <f>IF(N38="","",",")</f>
        <v>,</v>
      </c>
      <c r="P38" s="59" t="str">
        <f>IF(E38="","",E38)</f>
        <v>m</v>
      </c>
      <c r="Q38" s="60" t="str">
        <f>IF(N38="","",",")</f>
        <v>,</v>
      </c>
      <c r="R38" s="61">
        <f t="shared" si="6"/>
        <v>22</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IF(N39="Do",10,IF(N39="Re",22,IF(N39="Mi",20,IF(N39="Fa",20,IF(N39="Sol",14,IF(N39="La",20,IF(N39="Si",20,IF(N39="Do#",14,IF(N39="Fa#",15,IF(N39="Sol#",20,IF(N39="Si♭",17,"")))))))))))</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1014</v>
      </c>
      <c r="C40" s="113" t="s">
        <v>1400</v>
      </c>
      <c r="D40" s="112" t="s">
        <v>1030</v>
      </c>
      <c r="E40" s="52"/>
      <c r="F40" s="53" t="s">
        <v>1032</v>
      </c>
      <c r="G40" s="53"/>
      <c r="H40" s="52" t="s">
        <v>1013</v>
      </c>
      <c r="I40" s="52">
        <v>7</v>
      </c>
      <c r="J40" s="54"/>
      <c r="K40" s="54"/>
      <c r="L40" s="55" t="str">
        <f t="shared" si="29"/>
        <v xml:space="preserve">            { line: "Pon, Señor, a mi boca un centinela,, (Do,,10)(Fa,,250)(La,7,350)", sC: "tc"},</v>
      </c>
      <c r="M40" s="56" t="str">
        <f t="shared" ref="M40:M42" si="30">IF(N40="","","(")</f>
        <v>(</v>
      </c>
      <c r="N40" s="57" t="str">
        <f t="shared" ref="N40:N42" si="31">IF(D40="","",D40)</f>
        <v>Do</v>
      </c>
      <c r="O40" s="58" t="str">
        <f t="shared" ref="O40:O42" si="32">IF(N40="","",",")</f>
        <v>,</v>
      </c>
      <c r="P40" s="59" t="str">
        <f t="shared" ref="P40:P42" si="33">IF(E40="","",E40)</f>
        <v/>
      </c>
      <c r="Q40" s="60" t="str">
        <f t="shared" ref="Q40:Q42" si="34">IF(N40="","",",")</f>
        <v>,</v>
      </c>
      <c r="R40" s="61">
        <f t="shared" si="6"/>
        <v>10</v>
      </c>
      <c r="S40" s="56" t="str">
        <f t="shared" ref="S40:S42" si="35">IF(N40="","",")")</f>
        <v>)</v>
      </c>
      <c r="T40" s="62" t="str">
        <f t="shared" ref="T40:T42" si="36">IF(U40="","","(")</f>
        <v>(</v>
      </c>
      <c r="U40" s="63" t="str">
        <f t="shared" ref="U40:U42" si="37">IF(F40="","",F40)</f>
        <v>Fa</v>
      </c>
      <c r="V40" s="64" t="str">
        <f t="shared" ref="V40:V42" si="38">IF(U40="","",",")</f>
        <v>,</v>
      </c>
      <c r="W40" s="65" t="str">
        <f t="shared" ref="W40:W42" si="39">IF(G40="","",G40)</f>
        <v/>
      </c>
      <c r="X40" s="64" t="str">
        <f t="shared" ref="X40:X42" si="40">IF(U40="","",",")</f>
        <v>,</v>
      </c>
      <c r="Y40" s="64">
        <f t="shared" ref="Y40:Y42" si="41">IF(U40="","",250)</f>
        <v>250</v>
      </c>
      <c r="Z40" s="56" t="str">
        <f t="shared" ref="Z40:Z42" si="42">IF(U40="","",")")</f>
        <v>)</v>
      </c>
      <c r="AA40" s="66" t="str">
        <f t="shared" ref="AA40:AA42" si="43">IF(AB40="","","(")</f>
        <v>(</v>
      </c>
      <c r="AB40" s="57" t="str">
        <f t="shared" ref="AB40:AB42" si="44">IF(H40="","",H40)</f>
        <v>La</v>
      </c>
      <c r="AC40" s="67" t="str">
        <f t="shared" ref="AC40:AC42" si="45">IF(AB40="","",",")</f>
        <v>,</v>
      </c>
      <c r="AD40" s="59">
        <f t="shared" ref="AD40:AD42" si="46">IF(I40="","",I40)</f>
        <v>7</v>
      </c>
      <c r="AE40" s="68" t="str">
        <f t="shared" ref="AE40:AE42" si="47">IF(AB40="","",",")</f>
        <v>,</v>
      </c>
      <c r="AF40" s="61">
        <f t="shared" ref="AF40:AF42" si="48">IF(AB40="","",350)</f>
        <v>350</v>
      </c>
      <c r="AG40" s="61" t="str">
        <f t="shared" ref="AG40:AG42" si="49">IF(AB40="","",")")</f>
        <v>)</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4.5" thickTop="1" thickBot="1" x14ac:dyDescent="0.55000000000000004">
      <c r="C41" s="113" t="s">
        <v>1385</v>
      </c>
      <c r="D41" s="112" t="s">
        <v>1030</v>
      </c>
      <c r="E41" s="52"/>
      <c r="F41" s="53" t="s">
        <v>1337</v>
      </c>
      <c r="G41" s="53"/>
      <c r="H41" s="52" t="s">
        <v>1013</v>
      </c>
      <c r="I41" s="52">
        <v>7</v>
      </c>
      <c r="J41" s="54"/>
      <c r="K41" s="54"/>
      <c r="L41" s="55" t="str">
        <f t="shared" si="29"/>
        <v xml:space="preserve">            { line: "una guardia a la puerta de mis labios., (Do,,10)(Si♭,,250)(La,7,350)", sC: ""},</v>
      </c>
      <c r="M41" s="56" t="str">
        <f t="shared" si="30"/>
        <v>(</v>
      </c>
      <c r="N41" s="57" t="str">
        <f t="shared" si="31"/>
        <v>Do</v>
      </c>
      <c r="O41" s="58" t="str">
        <f t="shared" si="32"/>
        <v>,</v>
      </c>
      <c r="P41" s="59" t="str">
        <f t="shared" si="33"/>
        <v/>
      </c>
      <c r="Q41" s="60" t="str">
        <f t="shared" si="34"/>
        <v>,</v>
      </c>
      <c r="R41" s="61">
        <f t="shared" si="6"/>
        <v>10</v>
      </c>
      <c r="S41" s="56" t="str">
        <f t="shared" si="35"/>
        <v>)</v>
      </c>
      <c r="T41" s="62" t="str">
        <f t="shared" si="36"/>
        <v>(</v>
      </c>
      <c r="U41" s="63" t="str">
        <f t="shared" si="37"/>
        <v>Si♭</v>
      </c>
      <c r="V41" s="64" t="str">
        <f t="shared" si="38"/>
        <v>,</v>
      </c>
      <c r="W41" s="65" t="str">
        <f t="shared" si="39"/>
        <v/>
      </c>
      <c r="X41" s="64" t="str">
        <f t="shared" si="40"/>
        <v>,</v>
      </c>
      <c r="Y41" s="64">
        <f t="shared" si="41"/>
        <v>250</v>
      </c>
      <c r="Z41" s="56" t="str">
        <f t="shared" si="42"/>
        <v>)</v>
      </c>
      <c r="AA41" s="66" t="str">
        <f t="shared" si="43"/>
        <v>(</v>
      </c>
      <c r="AB41" s="57" t="str">
        <f t="shared" si="44"/>
        <v>La</v>
      </c>
      <c r="AC41" s="67" t="str">
        <f t="shared" si="45"/>
        <v>,</v>
      </c>
      <c r="AD41" s="59">
        <f t="shared" si="46"/>
        <v>7</v>
      </c>
      <c r="AE41" s="68" t="str">
        <f t="shared" si="47"/>
        <v>,</v>
      </c>
      <c r="AF41" s="61">
        <f t="shared" si="48"/>
        <v>350</v>
      </c>
      <c r="AG41" s="61" t="str">
        <f t="shared" si="49"/>
        <v>)</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C42" s="113" t="s">
        <v>1386</v>
      </c>
      <c r="D42" s="112" t="s">
        <v>1015</v>
      </c>
      <c r="E42" s="52" t="s">
        <v>1012</v>
      </c>
      <c r="F42" s="53" t="s">
        <v>1013</v>
      </c>
      <c r="G42" s="53">
        <v>7</v>
      </c>
      <c r="H42" s="52"/>
      <c r="I42" s="52"/>
      <c r="J42" s="54"/>
      <c r="K42" s="54"/>
      <c r="L42" s="55" t="str">
        <f t="shared" si="29"/>
        <v xml:space="preserve">            { line: "No sea que se incline mi corazón a la maldad,, (Sol,m,14)(La,7,250)", sC: ""},</v>
      </c>
      <c r="M42" s="56" t="str">
        <f t="shared" si="30"/>
        <v>(</v>
      </c>
      <c r="N42" s="57" t="str">
        <f t="shared" si="31"/>
        <v>Sol</v>
      </c>
      <c r="O42" s="58" t="str">
        <f t="shared" si="32"/>
        <v>,</v>
      </c>
      <c r="P42" s="59" t="str">
        <f t="shared" si="33"/>
        <v>m</v>
      </c>
      <c r="Q42" s="60" t="str">
        <f t="shared" si="34"/>
        <v>,</v>
      </c>
      <c r="R42" s="61">
        <f t="shared" si="6"/>
        <v>14</v>
      </c>
      <c r="S42" s="56" t="str">
        <f t="shared" si="35"/>
        <v>)</v>
      </c>
      <c r="T42" s="62" t="str">
        <f t="shared" si="36"/>
        <v>(</v>
      </c>
      <c r="U42" s="63" t="str">
        <f t="shared" si="37"/>
        <v>La</v>
      </c>
      <c r="V42" s="64" t="str">
        <f t="shared" si="38"/>
        <v>,</v>
      </c>
      <c r="W42" s="65">
        <f t="shared" si="39"/>
        <v>7</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C43" s="113" t="s">
        <v>1387</v>
      </c>
      <c r="D43" s="112" t="s">
        <v>1337</v>
      </c>
      <c r="E43" s="52"/>
      <c r="F43" s="53" t="s">
        <v>1013</v>
      </c>
      <c r="G43" s="53">
        <v>7</v>
      </c>
      <c r="H43" s="52"/>
      <c r="I43" s="52"/>
      <c r="J43" s="54"/>
      <c r="K43" s="54"/>
      <c r="L43" s="55" t="str">
        <f t="shared" si="29"/>
        <v xml:space="preserve">            { line: "a cometer acciones criminales., (Si♭,,17)(La,7,250)", sC: ""},</v>
      </c>
      <c r="M43" s="56" t="str">
        <f>IF(N43="","","(")</f>
        <v>(</v>
      </c>
      <c r="N43" s="57" t="str">
        <f>IF(D43="","",D43)</f>
        <v>Si♭</v>
      </c>
      <c r="O43" s="58" t="str">
        <f>IF(N43="","",",")</f>
        <v>,</v>
      </c>
      <c r="P43" s="59" t="str">
        <f>IF(E43="","",E43)</f>
        <v/>
      </c>
      <c r="Q43" s="60" t="str">
        <f>IF(N43="","",",")</f>
        <v>,</v>
      </c>
      <c r="R43" s="61">
        <f t="shared" si="6"/>
        <v>17</v>
      </c>
      <c r="S43" s="56" t="str">
        <f>IF(N43="","",")")</f>
        <v>)</v>
      </c>
      <c r="T43" s="62" t="str">
        <f>IF(U43="","","(")</f>
        <v>(</v>
      </c>
      <c r="U43" s="63" t="str">
        <f>IF(F43="","",F43)</f>
        <v>La</v>
      </c>
      <c r="V43" s="64" t="str">
        <f>IF(U43="","",",")</f>
        <v>,</v>
      </c>
      <c r="W43" s="65">
        <f>IF(G43="","",G43)</f>
        <v>7</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IF(N44="Do",10,IF(N44="Re",22,IF(N44="Mi",20,IF(N44="Fa",20,IF(N44="Sol",14,IF(N44="La",20,IF(N44="Si",20,IF(N44="Do#",14,IF(N44="Fa#",15,IF(N44="Sol#",20,IF(N44="Si♭",17,"")))))))))))</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C45" s="113" t="s">
        <v>1388</v>
      </c>
      <c r="D45" s="112" t="s">
        <v>1032</v>
      </c>
      <c r="E45" s="52"/>
      <c r="F45" s="53" t="s">
        <v>1029</v>
      </c>
      <c r="G45" s="53" t="s">
        <v>1012</v>
      </c>
      <c r="H45" s="52" t="s">
        <v>1013</v>
      </c>
      <c r="I45" s="52">
        <v>7</v>
      </c>
      <c r="J45" s="54" t="s">
        <v>1029</v>
      </c>
      <c r="K45" s="54" t="s">
        <v>1012</v>
      </c>
      <c r="L45" s="55" t="str">
        <f t="shared" si="29"/>
        <v xml:space="preserve">            { line: "Que el justo me golpee por amor, y me corrija,, (Fa,,20)(Re,m,250)(La,7,350)(Re,m,450)", sC: ""},</v>
      </c>
      <c r="M45" s="56" t="str">
        <f>IF(N45="","","(")</f>
        <v>(</v>
      </c>
      <c r="N45" s="57" t="str">
        <f>IF(D45="","",D45)</f>
        <v>Fa</v>
      </c>
      <c r="O45" s="58" t="str">
        <f>IF(N45="","",",")</f>
        <v>,</v>
      </c>
      <c r="P45" s="59" t="str">
        <f>IF(E45="","",E45)</f>
        <v/>
      </c>
      <c r="Q45" s="60" t="str">
        <f>IF(N45="","",",")</f>
        <v>,</v>
      </c>
      <c r="R45" s="61">
        <f t="shared" si="6"/>
        <v>20</v>
      </c>
      <c r="S45" s="56" t="str">
        <f>IF(N45="","",")")</f>
        <v>)</v>
      </c>
      <c r="T45" s="62" t="str">
        <f>IF(U45="","","(")</f>
        <v>(</v>
      </c>
      <c r="U45" s="63" t="str">
        <f>IF(F45="","",F45)</f>
        <v>Re</v>
      </c>
      <c r="V45" s="64" t="str">
        <f>IF(U45="","",",")</f>
        <v>,</v>
      </c>
      <c r="W45" s="65" t="str">
        <f>IF(G45="","",G45)</f>
        <v>m</v>
      </c>
      <c r="X45" s="64" t="str">
        <f>IF(U45="","",",")</f>
        <v>,</v>
      </c>
      <c r="Y45" s="64">
        <f>IF(U45="","",250)</f>
        <v>250</v>
      </c>
      <c r="Z45" s="56" t="str">
        <f>IF(U45="","",")")</f>
        <v>)</v>
      </c>
      <c r="AA45" s="66" t="str">
        <f>IF(AB45="","","(")</f>
        <v>(</v>
      </c>
      <c r="AB45" s="57" t="str">
        <f>IF(H45="","",H45)</f>
        <v>La</v>
      </c>
      <c r="AC45" s="67" t="str">
        <f>IF(AB45="","",",")</f>
        <v>,</v>
      </c>
      <c r="AD45" s="59">
        <f>IF(I45="","",I45)</f>
        <v>7</v>
      </c>
      <c r="AE45" s="68" t="str">
        <f>IF(AB45="","",",")</f>
        <v>,</v>
      </c>
      <c r="AF45" s="61">
        <f>IF(AB45="","",350)</f>
        <v>350</v>
      </c>
      <c r="AG45" s="61" t="str">
        <f>IF(AB45="","",")")</f>
        <v>)</v>
      </c>
      <c r="AH45" s="69" t="str">
        <f>IF(AI45="","","(")</f>
        <v>(</v>
      </c>
      <c r="AI45" s="70" t="str">
        <f>IF(J45="","",J45)</f>
        <v>Re</v>
      </c>
      <c r="AJ45" s="64" t="str">
        <f>IF(AI45="","",",")</f>
        <v>,</v>
      </c>
      <c r="AK45" s="64" t="str">
        <f>IF(K45="","",K45)</f>
        <v>m</v>
      </c>
      <c r="AL45" s="64" t="str">
        <f>IF(AI45="","",",")</f>
        <v>,</v>
      </c>
      <c r="AM45" s="64">
        <f>IF(AI45="","",450)</f>
        <v>450</v>
      </c>
      <c r="AN45" s="64" t="str">
        <f>IF(AI45="","",")")</f>
        <v>)</v>
      </c>
    </row>
    <row r="46" spans="1:40" ht="24.5" thickTop="1" thickBot="1" x14ac:dyDescent="0.55000000000000004">
      <c r="C46" s="113" t="s">
        <v>1389</v>
      </c>
      <c r="D46" s="112" t="s">
        <v>984</v>
      </c>
      <c r="E46" s="52"/>
      <c r="F46" s="53"/>
      <c r="G46" s="53"/>
      <c r="H46" s="52"/>
      <c r="I46" s="52"/>
      <c r="J46" s="54"/>
      <c r="K46" s="54"/>
      <c r="L46" s="55" t="str">
        <f t="shared" si="29"/>
        <v xml:space="preserve">            { line: "para que el ungüento del malvado, (Si,,20)", sC: ""},</v>
      </c>
      <c r="M46" s="56" t="str">
        <f>IF(N46="","","(")</f>
        <v>(</v>
      </c>
      <c r="N46" s="57" t="str">
        <f>IF(D46="","",D46)</f>
        <v>Si</v>
      </c>
      <c r="O46" s="58" t="str">
        <f>IF(N46="","",",")</f>
        <v>,</v>
      </c>
      <c r="P46" s="59" t="str">
        <f>IF(E46="","",E46)</f>
        <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1390</v>
      </c>
      <c r="D47" s="112" t="s">
        <v>1013</v>
      </c>
      <c r="E47" s="52">
        <v>7</v>
      </c>
      <c r="F47" s="53"/>
      <c r="G47" s="53"/>
      <c r="H47" s="52"/>
      <c r="I47" s="52"/>
      <c r="J47" s="54"/>
      <c r="K47" s="54"/>
      <c r="L47" s="55" t="str">
        <f t="shared" si="29"/>
        <v xml:space="preserve">            { line: "no perfume mi cabeza,, (La,7,20)", sC: ""},</v>
      </c>
      <c r="M47" s="56" t="str">
        <f>IF(N47="","","(")</f>
        <v>(</v>
      </c>
      <c r="N47" s="57" t="str">
        <f>IF(D47="","",D47)</f>
        <v>La</v>
      </c>
      <c r="O47" s="58" t="str">
        <f>IF(N47="","",",")</f>
        <v>,</v>
      </c>
      <c r="P47" s="59">
        <f>IF(E47="","",E47)</f>
        <v>7</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1391</v>
      </c>
      <c r="D48" s="112" t="s">
        <v>1015</v>
      </c>
      <c r="E48" s="52" t="s">
        <v>1012</v>
      </c>
      <c r="F48" s="53" t="s">
        <v>1013</v>
      </c>
      <c r="G48" s="53">
        <v>7</v>
      </c>
      <c r="H48" s="52"/>
      <c r="I48" s="52"/>
      <c r="J48" s="54"/>
      <c r="K48" s="54"/>
      <c r="L48" s="55" t="str">
        <f t="shared" si="29"/>
        <v xml:space="preserve">            { line: "porque yo me enviciaría en su maldad,, (Sol,m,14)(La,7,250)", sC: ""},</v>
      </c>
      <c r="M48" s="56" t="str">
        <f t="shared" ref="M48:M49" si="57">IF(N48="","","(")</f>
        <v>(</v>
      </c>
      <c r="N48" s="57" t="str">
        <f t="shared" ref="N48:N49" si="58">IF(D48="","",D48)</f>
        <v>Sol</v>
      </c>
      <c r="O48" s="58" t="str">
        <f t="shared" ref="O48:O49" si="59">IF(N48="","",",")</f>
        <v>,</v>
      </c>
      <c r="P48" s="59" t="str">
        <f t="shared" ref="P48:P49" si="60">IF(E48="","",E48)</f>
        <v>m</v>
      </c>
      <c r="Q48" s="60" t="str">
        <f t="shared" ref="Q48:Q49" si="61">IF(N48="","",",")</f>
        <v>,</v>
      </c>
      <c r="R48" s="61">
        <f t="shared" si="6"/>
        <v>14</v>
      </c>
      <c r="S48" s="56" t="str">
        <f t="shared" ref="S48:S49" si="62">IF(N48="","",")")</f>
        <v>)</v>
      </c>
      <c r="T48" s="62" t="str">
        <f t="shared" ref="T48:T49" si="63">IF(U48="","","(")</f>
        <v>(</v>
      </c>
      <c r="U48" s="63" t="str">
        <f t="shared" ref="U48:U49" si="64">IF(F48="","",F48)</f>
        <v>La</v>
      </c>
      <c r="V48" s="64" t="str">
        <f t="shared" ref="V48:V49" si="65">IF(U48="","",",")</f>
        <v>,</v>
      </c>
      <c r="W48" s="65">
        <f t="shared" ref="W48:W49" si="66">IF(G48="","",G48)</f>
        <v>7</v>
      </c>
      <c r="X48" s="64" t="str">
        <f t="shared" ref="X48:X49" si="67">IF(U48="","",",")</f>
        <v>,</v>
      </c>
      <c r="Y48" s="64">
        <f t="shared" ref="Y48:Y49" si="68">IF(U48="","",250)</f>
        <v>250</v>
      </c>
      <c r="Z48" s="56" t="str">
        <f t="shared" ref="Z48:Z49" si="69">IF(U48="","",")")</f>
        <v>)</v>
      </c>
      <c r="AA48" s="66" t="str">
        <f t="shared" ref="AA48:AA49" si="70">IF(AB48="","","(")</f>
        <v/>
      </c>
      <c r="AB48" s="57" t="str">
        <f t="shared" ref="AB48:AB49" si="71">IF(H48="","",H48)</f>
        <v/>
      </c>
      <c r="AC48" s="67" t="str">
        <f t="shared" ref="AC48:AC49" si="72">IF(AB48="","",",")</f>
        <v/>
      </c>
      <c r="AD48" s="59" t="str">
        <f t="shared" ref="AD48:AD49" si="73">IF(I48="","",I48)</f>
        <v/>
      </c>
      <c r="AE48" s="68" t="str">
        <f t="shared" ref="AE48:AE49" si="74">IF(AB48="","",",")</f>
        <v/>
      </c>
      <c r="AF48" s="61" t="str">
        <f t="shared" ref="AF48:AF49" si="75">IF(AB48="","",350)</f>
        <v/>
      </c>
      <c r="AG48" s="61" t="str">
        <f t="shared" ref="AG48:AG49" si="76">IF(AB48="","",")")</f>
        <v/>
      </c>
      <c r="AH48" s="69" t="str">
        <f t="shared" ref="AH48:AH49" si="77">IF(AI48="","","(")</f>
        <v/>
      </c>
      <c r="AI48" s="70" t="str">
        <f t="shared" ref="AI48:AI49" si="78">IF(J48="","",J48)</f>
        <v/>
      </c>
      <c r="AJ48" s="64" t="str">
        <f t="shared" ref="AJ48:AJ49" si="79">IF(AI48="","",",")</f>
        <v/>
      </c>
      <c r="AK48" s="64" t="str">
        <f t="shared" ref="AK48:AK49" si="80">IF(K48="","",K48)</f>
        <v/>
      </c>
      <c r="AL48" s="64" t="str">
        <f t="shared" ref="AL48:AL49" si="81">IF(AI48="","",",")</f>
        <v/>
      </c>
      <c r="AM48" s="64" t="str">
        <f t="shared" ref="AM48:AM49" si="82">IF(AI48="","",450)</f>
        <v/>
      </c>
      <c r="AN48" s="64" t="str">
        <f t="shared" ref="AN48:AN49" si="83">IF(AI48="","",")")</f>
        <v/>
      </c>
    </row>
    <row r="49" spans="1:40" ht="24.5" thickTop="1" thickBot="1" x14ac:dyDescent="0.55000000000000004">
      <c r="C49" s="113" t="s">
        <v>1392</v>
      </c>
      <c r="D49" s="112" t="s">
        <v>1337</v>
      </c>
      <c r="E49" s="52"/>
      <c r="F49" s="53" t="s">
        <v>1013</v>
      </c>
      <c r="G49" s="53">
        <v>7</v>
      </c>
      <c r="H49" s="52"/>
      <c r="I49" s="52"/>
      <c r="J49" s="54"/>
      <c r="K49" s="54"/>
      <c r="L49" s="55" t="str">
        <f t="shared" si="29"/>
        <v xml:space="preserve">            { line: "porque yo me enviciaría en su maldad., (Si♭,,17)(La,7,250)", sC: ""},</v>
      </c>
      <c r="M49" s="56" t="str">
        <f t="shared" si="57"/>
        <v>(</v>
      </c>
      <c r="N49" s="57" t="str">
        <f t="shared" si="58"/>
        <v>Si♭</v>
      </c>
      <c r="O49" s="58" t="str">
        <f t="shared" si="59"/>
        <v>,</v>
      </c>
      <c r="P49" s="59" t="str">
        <f t="shared" si="60"/>
        <v/>
      </c>
      <c r="Q49" s="60" t="str">
        <f t="shared" si="61"/>
        <v>,</v>
      </c>
      <c r="R49" s="61">
        <f t="shared" si="6"/>
        <v>17</v>
      </c>
      <c r="S49" s="56" t="str">
        <f t="shared" si="62"/>
        <v>)</v>
      </c>
      <c r="T49" s="62" t="str">
        <f t="shared" si="63"/>
        <v>(</v>
      </c>
      <c r="U49" s="63" t="str">
        <f t="shared" si="64"/>
        <v>La</v>
      </c>
      <c r="V49" s="64" t="str">
        <f t="shared" si="65"/>
        <v>,</v>
      </c>
      <c r="W49" s="65">
        <f t="shared" si="66"/>
        <v>7</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6.5" outlineLevel="1" thickTop="1" thickBot="1" x14ac:dyDescent="0.550000000000000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outlineLevel="1" thickTop="1" thickBot="1" x14ac:dyDescent="0.55000000000000004">
      <c r="C51" s="79" t="s">
        <v>995</v>
      </c>
      <c r="D51" s="80"/>
      <c r="E51" s="80"/>
      <c r="F51" s="80"/>
      <c r="G51" s="80"/>
      <c r="H51" s="80"/>
      <c r="I51" s="80"/>
      <c r="J51" s="80"/>
      <c r="K51" s="80"/>
      <c r="L51" s="81" t="s">
        <v>996</v>
      </c>
      <c r="M51" s="56" t="str">
        <f t="shared" ref="M51:M60" si="84">IF(N51="","","(")</f>
        <v/>
      </c>
      <c r="N51" s="57" t="str">
        <f t="shared" ref="N51:N60" si="85">IF(D51="","",D51)</f>
        <v/>
      </c>
      <c r="O51" s="58" t="str">
        <f t="shared" ref="O51:O60" si="86">IF(N51="","",",")</f>
        <v/>
      </c>
      <c r="P51" s="59" t="str">
        <f t="shared" ref="P51:P60" si="87">IF(E51="","",E51)</f>
        <v/>
      </c>
      <c r="Q51" s="60" t="str">
        <f t="shared" ref="Q51:Q60" si="88">IF(N51="","",",")</f>
        <v/>
      </c>
      <c r="R51" s="61" t="str">
        <f t="shared" si="6"/>
        <v/>
      </c>
      <c r="S51" s="56" t="str">
        <f t="shared" ref="S51:S60" si="89">IF(N51="","",")")</f>
        <v/>
      </c>
      <c r="T51" s="62" t="str">
        <f t="shared" ref="T51:T60" si="90">IF(U51="","","(")</f>
        <v/>
      </c>
      <c r="U51" s="63" t="str">
        <f t="shared" ref="U51:U60" si="91">IF(F51="","",F51)</f>
        <v/>
      </c>
      <c r="V51" s="64" t="str">
        <f t="shared" ref="V51:V60" si="92">IF(U51="","",",")</f>
        <v/>
      </c>
      <c r="W51" s="65" t="str">
        <f t="shared" ref="W51:W60" si="93">IF(G51="","",G51)</f>
        <v/>
      </c>
      <c r="X51" s="64" t="str">
        <f t="shared" ref="X51:X60" si="94">IF(U51="","",",")</f>
        <v/>
      </c>
      <c r="Y51" s="64" t="str">
        <f t="shared" ref="Y51:Y60" si="95">IF(U51="","",250)</f>
        <v/>
      </c>
      <c r="Z51" s="56" t="str">
        <f t="shared" ref="Z51:Z60" si="96">IF(U51="","",")")</f>
        <v/>
      </c>
      <c r="AA51" s="66" t="str">
        <f t="shared" ref="AA51:AA60" si="97">IF(AB51="","","(")</f>
        <v/>
      </c>
      <c r="AB51" s="57" t="str">
        <f t="shared" ref="AB51:AB60" si="98">IF(H51="","",H51)</f>
        <v/>
      </c>
      <c r="AC51" s="67" t="str">
        <f t="shared" ref="AC51:AC60" si="99">IF(AB51="","",",")</f>
        <v/>
      </c>
      <c r="AD51" s="59" t="str">
        <f t="shared" ref="AD51:AD60" si="100">IF(I51="","",I51)</f>
        <v/>
      </c>
      <c r="AE51" s="68" t="str">
        <f t="shared" ref="AE51:AE60" si="101">IF(AB51="","",",")</f>
        <v/>
      </c>
      <c r="AF51" s="61" t="str">
        <f t="shared" ref="AF51:AF60" si="102">IF(AB51="","",350)</f>
        <v/>
      </c>
      <c r="AG51" s="61" t="str">
        <f t="shared" ref="AG51:AG60" si="103">IF(AB51="","",")")</f>
        <v/>
      </c>
      <c r="AH51" s="69" t="str">
        <f t="shared" ref="AH51:AH60" si="104">IF(AI51="","","(")</f>
        <v/>
      </c>
      <c r="AI51" s="70" t="str">
        <f t="shared" ref="AI51:AI60" si="105">IF(J51="","",J51)</f>
        <v/>
      </c>
      <c r="AJ51" s="64" t="str">
        <f t="shared" ref="AJ51:AJ60" si="106">IF(AI51="","",",")</f>
        <v/>
      </c>
      <c r="AK51" s="64" t="str">
        <f t="shared" ref="AK51:AK60" si="107">IF(K51="","",K51)</f>
        <v/>
      </c>
      <c r="AL51" s="64" t="str">
        <f t="shared" ref="AL51:AL60" si="108">IF(AI51="","",",")</f>
        <v/>
      </c>
      <c r="AM51" s="64" t="str">
        <f t="shared" ref="AM51:AM60" si="109">IF(AI51="","",450)</f>
        <v/>
      </c>
      <c r="AN51" s="64" t="str">
        <f t="shared" ref="AN51:AN60" si="110">IF(AI51="","",")")</f>
        <v/>
      </c>
    </row>
    <row r="52" spans="1:40" ht="24.5" outlineLevel="1" thickTop="1" thickBot="1" x14ac:dyDescent="0.55000000000000004">
      <c r="B52" t="s">
        <v>997</v>
      </c>
      <c r="C52" s="82" t="s">
        <v>1401</v>
      </c>
      <c r="D52" s="83" t="s">
        <v>1029</v>
      </c>
      <c r="E52" s="83" t="s">
        <v>1012</v>
      </c>
      <c r="F52" s="83"/>
      <c r="G52" s="83"/>
      <c r="H52" s="83"/>
      <c r="I52" s="83"/>
      <c r="J52" s="83"/>
      <c r="K52" s="83"/>
      <c r="L52" s="84" t="str">
        <f>IF(C52="","",_xlfn.CONCAT("       triggerLine: ","""",C52,", ",M52:AN52,""", sC: ","""",B52,""", lines: ["))</f>
        <v xml:space="preserve">       triggerLine: "TE ESTOY LLAMANDO, (Re,m,22)", sC: "ta as", lines: [</v>
      </c>
      <c r="M52" s="56" t="str">
        <f t="shared" si="84"/>
        <v>(</v>
      </c>
      <c r="N52" s="57" t="str">
        <f t="shared" si="85"/>
        <v>Re</v>
      </c>
      <c r="O52" s="58" t="str">
        <f t="shared" si="86"/>
        <v>,</v>
      </c>
      <c r="P52" s="59" t="str">
        <f t="shared" si="87"/>
        <v>m</v>
      </c>
      <c r="Q52" s="60" t="str">
        <f t="shared" si="88"/>
        <v>,</v>
      </c>
      <c r="R52" s="61">
        <f t="shared" si="6"/>
        <v>22</v>
      </c>
      <c r="S52" s="56" t="str">
        <f t="shared" si="89"/>
        <v>)</v>
      </c>
      <c r="T52" s="62" t="str">
        <f t="shared" si="90"/>
        <v/>
      </c>
      <c r="U52" s="63" t="str">
        <f t="shared" si="91"/>
        <v/>
      </c>
      <c r="V52" s="64" t="str">
        <f t="shared" si="92"/>
        <v/>
      </c>
      <c r="W52" s="65" t="str">
        <f t="shared" si="93"/>
        <v/>
      </c>
      <c r="X52" s="64" t="str">
        <f t="shared" si="94"/>
        <v/>
      </c>
      <c r="Y52" s="64" t="str">
        <f t="shared" si="95"/>
        <v/>
      </c>
      <c r="Z52" s="56" t="str">
        <f t="shared" si="96"/>
        <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4.5" outlineLevel="1" thickTop="1" thickBot="1" x14ac:dyDescent="0.55000000000000004">
      <c r="B53" t="s">
        <v>999</v>
      </c>
      <c r="C53" s="85" t="s">
        <v>1378</v>
      </c>
      <c r="D53" s="86" t="s">
        <v>1013</v>
      </c>
      <c r="E53" s="86">
        <v>7</v>
      </c>
      <c r="F53" s="86"/>
      <c r="G53" s="86"/>
      <c r="H53" s="87"/>
      <c r="I53" s="87"/>
      <c r="J53" s="87"/>
      <c r="K53" s="87"/>
      <c r="L53" s="88" t="str">
        <f>IF(C53="","",_xlfn.CONCAT("            { line: ","""",C53,", ",M53:AN53,""", sC: ","""",B53,"""},"))</f>
        <v xml:space="preserve">            { line: "TE ESTOY LLAMANDO, SEÑOR,, (La,7,20)", sC: "as"},</v>
      </c>
      <c r="M53" s="56" t="str">
        <f t="shared" si="84"/>
        <v>(</v>
      </c>
      <c r="N53" s="57" t="str">
        <f t="shared" si="85"/>
        <v>La</v>
      </c>
      <c r="O53" s="58" t="str">
        <f t="shared" si="86"/>
        <v>,</v>
      </c>
      <c r="P53" s="59">
        <f t="shared" si="87"/>
        <v>7</v>
      </c>
      <c r="Q53" s="60" t="str">
        <f t="shared" si="88"/>
        <v>,</v>
      </c>
      <c r="R53" s="61">
        <f t="shared" si="6"/>
        <v>20</v>
      </c>
      <c r="S53" s="56" t="str">
        <f t="shared" si="89"/>
        <v>)</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4.5" outlineLevel="1" thickTop="1" thickBot="1" x14ac:dyDescent="0.55000000000000004">
      <c r="B54" t="s">
        <v>999</v>
      </c>
      <c r="C54" s="85" t="s">
        <v>1379</v>
      </c>
      <c r="D54" s="89" t="s">
        <v>1015</v>
      </c>
      <c r="E54" s="89" t="s">
        <v>1012</v>
      </c>
      <c r="F54" s="89" t="s">
        <v>1013</v>
      </c>
      <c r="G54" s="89">
        <v>7</v>
      </c>
      <c r="H54" s="90"/>
      <c r="I54" s="90"/>
      <c r="J54" s="90"/>
      <c r="K54" s="90"/>
      <c r="L54" s="88" t="str">
        <f>IF(C54="","",_xlfn.CONCAT("            { line: ","""",C54,", ",M54:AN54,""", sC: ","""",B54,"""},"))</f>
        <v xml:space="preserve">            { line: "VEN CORRIENDO,, (Sol,m,14)(La,7,250)", sC: "as"},</v>
      </c>
      <c r="M54" s="56" t="str">
        <f t="shared" si="84"/>
        <v>(</v>
      </c>
      <c r="N54" s="57" t="str">
        <f t="shared" si="85"/>
        <v>Sol</v>
      </c>
      <c r="O54" s="58" t="str">
        <f t="shared" si="86"/>
        <v>,</v>
      </c>
      <c r="P54" s="59" t="str">
        <f t="shared" si="87"/>
        <v>m</v>
      </c>
      <c r="Q54" s="60" t="str">
        <f t="shared" si="88"/>
        <v>,</v>
      </c>
      <c r="R54" s="61">
        <f t="shared" si="6"/>
        <v>14</v>
      </c>
      <c r="S54" s="56" t="str">
        <f t="shared" si="89"/>
        <v>)</v>
      </c>
      <c r="T54" s="62" t="str">
        <f t="shared" si="90"/>
        <v>(</v>
      </c>
      <c r="U54" s="63" t="str">
        <f t="shared" si="91"/>
        <v>La</v>
      </c>
      <c r="V54" s="64" t="str">
        <f t="shared" si="92"/>
        <v>,</v>
      </c>
      <c r="W54" s="65">
        <f t="shared" si="93"/>
        <v>7</v>
      </c>
      <c r="X54" s="64" t="str">
        <f t="shared" si="94"/>
        <v>,</v>
      </c>
      <c r="Y54" s="64">
        <f t="shared" si="95"/>
        <v>250</v>
      </c>
      <c r="Z54" s="56" t="str">
        <f t="shared" si="96"/>
        <v>)</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4.5" outlineLevel="1" thickTop="1" thickBot="1" x14ac:dyDescent="0.55000000000000004">
      <c r="B55" t="s">
        <v>999</v>
      </c>
      <c r="C55" s="85" t="s">
        <v>1380</v>
      </c>
      <c r="D55" s="86" t="s">
        <v>1029</v>
      </c>
      <c r="E55" s="86" t="s">
        <v>1012</v>
      </c>
      <c r="F55" s="86"/>
      <c r="G55" s="86"/>
      <c r="H55" s="87"/>
      <c r="I55" s="87"/>
      <c r="J55" s="87"/>
      <c r="K55" s="87"/>
      <c r="L55" s="88" t="str">
        <f>IF(C55="","",_xlfn.CONCAT("            { line: ","""",C55,", ",M55:AN55,""", sC: ","""",B55,"""},"))</f>
        <v xml:space="preserve">            { line: "ESCUCHA MI VOZ QUE YO A TI GRITO., (Re,m,22)", sC: "as"},</v>
      </c>
      <c r="M55" s="56" t="str">
        <f t="shared" ref="M55" si="111">IF(N55="","","(")</f>
        <v>(</v>
      </c>
      <c r="N55" s="57" t="str">
        <f t="shared" ref="N55" si="112">IF(D55="","",D55)</f>
        <v>Re</v>
      </c>
      <c r="O55" s="58" t="str">
        <f t="shared" ref="O55" si="113">IF(N55="","",",")</f>
        <v>,</v>
      </c>
      <c r="P55" s="59" t="str">
        <f t="shared" ref="P55" si="114">IF(E55="","",E55)</f>
        <v>m</v>
      </c>
      <c r="Q55" s="60" t="str">
        <f t="shared" ref="Q55" si="115">IF(N55="","",",")</f>
        <v>,</v>
      </c>
      <c r="R55" s="61">
        <f t="shared" ref="R55" si="116">IF(N55="Do",10,IF(N55="Re",22,IF(N55="Mi",20,IF(N55="Fa",20,IF(N55="Sol",14,IF(N55="La",20,IF(N55="Si",20,IF(N55="Do#",14,IF(N55="Fa#",15,IF(N55="Sol#",20,IF(N55="Si♭",17,"")))))))))))</f>
        <v>22</v>
      </c>
      <c r="S55" s="56" t="str">
        <f t="shared" ref="S55" si="117">IF(N55="","",")")</f>
        <v>)</v>
      </c>
      <c r="T55" s="62" t="str">
        <f t="shared" ref="T55" si="118">IF(U55="","","(")</f>
        <v/>
      </c>
      <c r="U55" s="63" t="str">
        <f t="shared" ref="U55" si="119">IF(F55="","",F55)</f>
        <v/>
      </c>
      <c r="V55" s="64" t="str">
        <f t="shared" ref="V55" si="120">IF(U55="","",",")</f>
        <v/>
      </c>
      <c r="W55" s="65" t="str">
        <f t="shared" ref="W55" si="121">IF(G55="","",G55)</f>
        <v/>
      </c>
      <c r="X55" s="64" t="str">
        <f t="shared" ref="X55" si="122">IF(U55="","",",")</f>
        <v/>
      </c>
      <c r="Y55" s="64" t="str">
        <f t="shared" ref="Y55" si="123">IF(U55="","",250)</f>
        <v/>
      </c>
      <c r="Z55" s="56" t="str">
        <f t="shared" ref="Z55" si="124">IF(U55="","",")")</f>
        <v/>
      </c>
      <c r="AA55" s="66" t="str">
        <f t="shared" ref="AA55" si="125">IF(AB55="","","(")</f>
        <v/>
      </c>
      <c r="AB55" s="57" t="str">
        <f t="shared" ref="AB55" si="126">IF(H55="","",H55)</f>
        <v/>
      </c>
      <c r="AC55" s="67" t="str">
        <f t="shared" ref="AC55" si="127">IF(AB55="","",",")</f>
        <v/>
      </c>
      <c r="AD55" s="59" t="str">
        <f t="shared" ref="AD55" si="128">IF(I55="","",I55)</f>
        <v/>
      </c>
      <c r="AE55" s="68" t="str">
        <f t="shared" ref="AE55" si="129">IF(AB55="","",",")</f>
        <v/>
      </c>
      <c r="AF55" s="61" t="str">
        <f t="shared" ref="AF55" si="130">IF(AB55="","",350)</f>
        <v/>
      </c>
      <c r="AG55" s="61" t="str">
        <f t="shared" ref="AG55" si="131">IF(AB55="","",")")</f>
        <v/>
      </c>
      <c r="AH55" s="69" t="str">
        <f t="shared" ref="AH55" si="132">IF(AI55="","","(")</f>
        <v/>
      </c>
      <c r="AI55" s="70" t="str">
        <f t="shared" ref="AI55" si="133">IF(J55="","",J55)</f>
        <v/>
      </c>
      <c r="AJ55" s="64" t="str">
        <f t="shared" ref="AJ55" si="134">IF(AI55="","",",")</f>
        <v/>
      </c>
      <c r="AK55" s="64" t="str">
        <f t="shared" ref="AK55" si="135">IF(K55="","",K55)</f>
        <v/>
      </c>
      <c r="AL55" s="64" t="str">
        <f t="shared" ref="AL55" si="136">IF(AI55="","",",")</f>
        <v/>
      </c>
      <c r="AM55" s="64" t="str">
        <f t="shared" ref="AM55" si="137">IF(AI55="","",450)</f>
        <v/>
      </c>
      <c r="AN55" s="64" t="str">
        <f t="shared" ref="AN55" si="138">IF(AI55="","",")")</f>
        <v/>
      </c>
    </row>
    <row r="56" spans="1:40" ht="26.5" outlineLevel="1" thickTop="1" thickBot="1" x14ac:dyDescent="0.550000000000000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IF(N56="Do",10,IF(N56="Re",22,IF(N56="Mi",20,IF(N56="Fa",20,IF(N56="Sol",14,IF(N56="La",20,IF(N56="Si",20,IF(N56="Do#",14,IF(N56="Fa#",15,IF(N56="Sol#",20,IF(N56="Si♭",17,"")))))))))))</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outlineLevel="1" thickTop="1" thickBot="1" x14ac:dyDescent="0.55000000000000004">
      <c r="B57" t="s">
        <v>999</v>
      </c>
      <c r="C57" s="85" t="s">
        <v>1381</v>
      </c>
      <c r="D57" s="86"/>
      <c r="E57" s="86"/>
      <c r="F57" s="86"/>
      <c r="G57" s="86"/>
      <c r="H57" s="87"/>
      <c r="I57" s="87"/>
      <c r="J57" s="87"/>
      <c r="K57" s="87"/>
      <c r="L57" s="88" t="str">
        <f>IF(C57="","",_xlfn.CONCAT("            { line: ","""",C57,", ",M57:AN57,""", sC: ","""",B57,"""},"))</f>
        <v xml:space="preserve">            { line: "VALGA ANTE TI MI ORACIÓN, ", sC: "as"},</v>
      </c>
      <c r="M57" s="56" t="str">
        <f t="shared" si="84"/>
        <v/>
      </c>
      <c r="N57" s="57" t="str">
        <f t="shared" si="85"/>
        <v/>
      </c>
      <c r="O57" s="58" t="str">
        <f t="shared" si="86"/>
        <v/>
      </c>
      <c r="P57" s="59" t="str">
        <f t="shared" si="87"/>
        <v/>
      </c>
      <c r="Q57" s="60" t="str">
        <f t="shared" si="88"/>
        <v/>
      </c>
      <c r="R57" s="61" t="str">
        <f t="shared" si="6"/>
        <v/>
      </c>
      <c r="S57" s="56" t="str">
        <f t="shared" si="89"/>
        <v/>
      </c>
      <c r="T57" s="62" t="str">
        <f t="shared" si="90"/>
        <v/>
      </c>
      <c r="U57" s="63" t="str">
        <f t="shared" si="91"/>
        <v/>
      </c>
      <c r="V57" s="64" t="str">
        <f t="shared" si="92"/>
        <v/>
      </c>
      <c r="W57" s="65" t="str">
        <f t="shared" si="93"/>
        <v/>
      </c>
      <c r="X57" s="64" t="str">
        <f t="shared" si="94"/>
        <v/>
      </c>
      <c r="Y57" s="64" t="str">
        <f t="shared" si="95"/>
        <v/>
      </c>
      <c r="Z57" s="56" t="str">
        <f t="shared" si="96"/>
        <v/>
      </c>
      <c r="AA57" s="66" t="str">
        <f t="shared" si="97"/>
        <v/>
      </c>
      <c r="AB57" s="57" t="str">
        <f t="shared" si="98"/>
        <v/>
      </c>
      <c r="AC57" s="67" t="str">
        <f t="shared" si="99"/>
        <v/>
      </c>
      <c r="AD57" s="59" t="str">
        <f t="shared" si="100"/>
        <v/>
      </c>
      <c r="AE57" s="68" t="str">
        <f t="shared" si="101"/>
        <v/>
      </c>
      <c r="AF57" s="61" t="str">
        <f t="shared" si="102"/>
        <v/>
      </c>
      <c r="AG57" s="61" t="str">
        <f t="shared" si="103"/>
        <v/>
      </c>
      <c r="AH57" s="69" t="str">
        <f t="shared" si="104"/>
        <v/>
      </c>
      <c r="AI57" s="70" t="str">
        <f t="shared" si="105"/>
        <v/>
      </c>
      <c r="AJ57" s="64" t="str">
        <f t="shared" si="106"/>
        <v/>
      </c>
      <c r="AK57" s="64" t="str">
        <f t="shared" si="107"/>
        <v/>
      </c>
      <c r="AL57" s="64" t="str">
        <f t="shared" si="108"/>
        <v/>
      </c>
      <c r="AM57" s="64" t="str">
        <f t="shared" si="109"/>
        <v/>
      </c>
      <c r="AN57" s="64" t="str">
        <f t="shared" si="110"/>
        <v/>
      </c>
    </row>
    <row r="58" spans="1:40" ht="24.5" outlineLevel="1" thickTop="1" thickBot="1" x14ac:dyDescent="0.55000000000000004">
      <c r="B58" t="s">
        <v>999</v>
      </c>
      <c r="C58" s="85" t="s">
        <v>1382</v>
      </c>
      <c r="D58" s="89" t="s">
        <v>1013</v>
      </c>
      <c r="E58" s="89">
        <v>7</v>
      </c>
      <c r="F58" s="89"/>
      <c r="G58" s="89"/>
      <c r="H58" s="90"/>
      <c r="I58" s="90"/>
      <c r="J58" s="90"/>
      <c r="K58" s="90"/>
      <c r="L58" s="88" t="str">
        <f>IF(C58="","",_xlfn.CONCAT("            { line: ","""",C58,", ",M58:AN58,""", sC: ","""",B58,"""},"))</f>
        <v xml:space="preserve">            { line: "COMO INCIENSO,, (La,7,20)", sC: "as"},</v>
      </c>
      <c r="M58" s="56" t="str">
        <f t="shared" si="84"/>
        <v>(</v>
      </c>
      <c r="N58" s="57" t="str">
        <f t="shared" si="85"/>
        <v>La</v>
      </c>
      <c r="O58" s="58" t="str">
        <f t="shared" si="86"/>
        <v>,</v>
      </c>
      <c r="P58" s="59">
        <f t="shared" si="87"/>
        <v>7</v>
      </c>
      <c r="Q58" s="60" t="str">
        <f t="shared" si="88"/>
        <v>,</v>
      </c>
      <c r="R58" s="61">
        <f t="shared" si="6"/>
        <v>20</v>
      </c>
      <c r="S58" s="56" t="str">
        <f t="shared" si="89"/>
        <v>)</v>
      </c>
      <c r="T58" s="62" t="str">
        <f t="shared" si="90"/>
        <v/>
      </c>
      <c r="U58" s="63" t="str">
        <f t="shared" si="91"/>
        <v/>
      </c>
      <c r="V58" s="64" t="str">
        <f t="shared" si="92"/>
        <v/>
      </c>
      <c r="W58" s="65" t="str">
        <f t="shared" si="93"/>
        <v/>
      </c>
      <c r="X58" s="64" t="str">
        <f t="shared" si="94"/>
        <v/>
      </c>
      <c r="Y58" s="64" t="str">
        <f t="shared" si="95"/>
        <v/>
      </c>
      <c r="Z58" s="56" t="str">
        <f t="shared" si="96"/>
        <v/>
      </c>
      <c r="AA58" s="66" t="str">
        <f t="shared" si="97"/>
        <v/>
      </c>
      <c r="AB58" s="57" t="str">
        <f t="shared" si="98"/>
        <v/>
      </c>
      <c r="AC58" s="67" t="str">
        <f t="shared" si="99"/>
        <v/>
      </c>
      <c r="AD58" s="59" t="str">
        <f t="shared" si="100"/>
        <v/>
      </c>
      <c r="AE58" s="68" t="str">
        <f t="shared" si="101"/>
        <v/>
      </c>
      <c r="AF58" s="61" t="str">
        <f t="shared" si="102"/>
        <v/>
      </c>
      <c r="AG58" s="61" t="str">
        <f t="shared" si="103"/>
        <v/>
      </c>
      <c r="AH58" s="69" t="str">
        <f t="shared" si="104"/>
        <v/>
      </c>
      <c r="AI58" s="70" t="str">
        <f t="shared" si="105"/>
        <v/>
      </c>
      <c r="AJ58" s="64" t="str">
        <f t="shared" si="106"/>
        <v/>
      </c>
      <c r="AK58" s="64" t="str">
        <f t="shared" si="107"/>
        <v/>
      </c>
      <c r="AL58" s="64" t="str">
        <f t="shared" si="108"/>
        <v/>
      </c>
      <c r="AM58" s="64" t="str">
        <f t="shared" si="109"/>
        <v/>
      </c>
      <c r="AN58" s="64" t="str">
        <f t="shared" si="110"/>
        <v/>
      </c>
    </row>
    <row r="59" spans="1:40" ht="24.5" outlineLevel="1" thickTop="1" thickBot="1" x14ac:dyDescent="0.55000000000000004">
      <c r="B59" t="s">
        <v>999</v>
      </c>
      <c r="C59" s="85" t="s">
        <v>1383</v>
      </c>
      <c r="D59" s="91"/>
      <c r="E59" s="91"/>
      <c r="F59" s="91"/>
      <c r="G59" s="91"/>
      <c r="H59" s="92"/>
      <c r="I59" s="92"/>
      <c r="J59" s="92"/>
      <c r="K59" s="92"/>
      <c r="L59" s="88" t="str">
        <f>IF(C59="","",_xlfn.CONCAT("            { line: ","""",C59,", ",M59:AN59,""", sC: ","""",B59,"""},"))</f>
        <v xml:space="preserve">            { line: "EL ALZAR DE MIS MANOS, ", sC: "as"},</v>
      </c>
      <c r="M59" s="56" t="str">
        <f t="shared" si="84"/>
        <v/>
      </c>
      <c r="N59" s="57" t="str">
        <f t="shared" si="85"/>
        <v/>
      </c>
      <c r="O59" s="58" t="str">
        <f t="shared" si="86"/>
        <v/>
      </c>
      <c r="P59" s="59" t="str">
        <f t="shared" si="87"/>
        <v/>
      </c>
      <c r="Q59" s="60" t="str">
        <f t="shared" si="88"/>
        <v/>
      </c>
      <c r="R59" s="61" t="str">
        <f t="shared" si="6"/>
        <v/>
      </c>
      <c r="S59" s="56" t="str">
        <f t="shared" si="89"/>
        <v/>
      </c>
      <c r="T59" s="62" t="str">
        <f t="shared" si="90"/>
        <v/>
      </c>
      <c r="U59" s="63" t="str">
        <f t="shared" si="91"/>
        <v/>
      </c>
      <c r="V59" s="64" t="str">
        <f t="shared" si="92"/>
        <v/>
      </c>
      <c r="W59" s="65" t="str">
        <f t="shared" si="93"/>
        <v/>
      </c>
      <c r="X59" s="64" t="str">
        <f t="shared" si="94"/>
        <v/>
      </c>
      <c r="Y59" s="64" t="str">
        <f t="shared" si="95"/>
        <v/>
      </c>
      <c r="Z59" s="56" t="str">
        <f t="shared" si="96"/>
        <v/>
      </c>
      <c r="AA59" s="66" t="str">
        <f t="shared" si="97"/>
        <v/>
      </c>
      <c r="AB59" s="57" t="str">
        <f t="shared" si="98"/>
        <v/>
      </c>
      <c r="AC59" s="67" t="str">
        <f t="shared" si="99"/>
        <v/>
      </c>
      <c r="AD59" s="59" t="str">
        <f t="shared" si="100"/>
        <v/>
      </c>
      <c r="AE59" s="68" t="str">
        <f t="shared" si="101"/>
        <v/>
      </c>
      <c r="AF59" s="61" t="str">
        <f t="shared" si="102"/>
        <v/>
      </c>
      <c r="AG59" s="61" t="str">
        <f t="shared" si="103"/>
        <v/>
      </c>
      <c r="AH59" s="69" t="str">
        <f t="shared" si="104"/>
        <v/>
      </c>
      <c r="AI59" s="70" t="str">
        <f t="shared" si="105"/>
        <v/>
      </c>
      <c r="AJ59" s="64" t="str">
        <f t="shared" si="106"/>
        <v/>
      </c>
      <c r="AK59" s="64" t="str">
        <f t="shared" si="107"/>
        <v/>
      </c>
      <c r="AL59" s="64" t="str">
        <f t="shared" si="108"/>
        <v/>
      </c>
      <c r="AM59" s="64" t="str">
        <f t="shared" si="109"/>
        <v/>
      </c>
      <c r="AN59" s="64" t="str">
        <f t="shared" si="110"/>
        <v/>
      </c>
    </row>
    <row r="60" spans="1:40" ht="24.5" outlineLevel="1" thickTop="1" thickBot="1" x14ac:dyDescent="0.55000000000000004">
      <c r="B60" t="s">
        <v>999</v>
      </c>
      <c r="C60" s="93" t="s">
        <v>1384</v>
      </c>
      <c r="D60" s="83" t="s">
        <v>1029</v>
      </c>
      <c r="E60" s="83" t="s">
        <v>1012</v>
      </c>
      <c r="F60" s="83"/>
      <c r="G60" s="83"/>
      <c r="H60" s="83"/>
      <c r="I60" s="83"/>
      <c r="J60" s="83"/>
      <c r="K60" s="83"/>
      <c r="L60" s="94" t="str">
        <f>IF(C60="","",_xlfn.CONCAT("            { line: ","""",C60,", ",M60:AN60,""", sC: ","""",B60,"""},  ]},"))</f>
        <v xml:space="preserve">            { line: "COMO SACRIFICIO DE LA TARDE., (Re,m,22)", sC: "as"},  ]},</v>
      </c>
      <c r="M60" s="56" t="str">
        <f t="shared" si="84"/>
        <v>(</v>
      </c>
      <c r="N60" s="57" t="str">
        <f t="shared" si="85"/>
        <v>Re</v>
      </c>
      <c r="O60" s="58" t="str">
        <f t="shared" si="86"/>
        <v>,</v>
      </c>
      <c r="P60" s="59" t="str">
        <f t="shared" si="87"/>
        <v>m</v>
      </c>
      <c r="Q60" s="60" t="str">
        <f t="shared" si="88"/>
        <v>,</v>
      </c>
      <c r="R60" s="61">
        <f t="shared" si="6"/>
        <v>22</v>
      </c>
      <c r="S60" s="56" t="str">
        <f t="shared" si="89"/>
        <v>)</v>
      </c>
      <c r="T60" s="62" t="str">
        <f t="shared" si="90"/>
        <v/>
      </c>
      <c r="U60" s="63" t="str">
        <f t="shared" si="91"/>
        <v/>
      </c>
      <c r="V60" s="64" t="str">
        <f t="shared" si="92"/>
        <v/>
      </c>
      <c r="W60" s="65" t="str">
        <f t="shared" si="93"/>
        <v/>
      </c>
      <c r="X60" s="64" t="str">
        <f t="shared" si="94"/>
        <v/>
      </c>
      <c r="Y60" s="64" t="str">
        <f t="shared" si="95"/>
        <v/>
      </c>
      <c r="Z60" s="56" t="str">
        <f t="shared" si="96"/>
        <v/>
      </c>
      <c r="AA60" s="66" t="str">
        <f t="shared" si="97"/>
        <v/>
      </c>
      <c r="AB60" s="57" t="str">
        <f t="shared" si="98"/>
        <v/>
      </c>
      <c r="AC60" s="67" t="str">
        <f t="shared" si="99"/>
        <v/>
      </c>
      <c r="AD60" s="59" t="str">
        <f t="shared" si="100"/>
        <v/>
      </c>
      <c r="AE60" s="68" t="str">
        <f t="shared" si="101"/>
        <v/>
      </c>
      <c r="AF60" s="61" t="str">
        <f t="shared" si="102"/>
        <v/>
      </c>
      <c r="AG60" s="61" t="str">
        <f t="shared" si="103"/>
        <v/>
      </c>
      <c r="AH60" s="69" t="str">
        <f t="shared" si="104"/>
        <v/>
      </c>
      <c r="AI60" s="70" t="str">
        <f t="shared" si="105"/>
        <v/>
      </c>
      <c r="AJ60" s="64" t="str">
        <f t="shared" si="106"/>
        <v/>
      </c>
      <c r="AK60" s="64" t="str">
        <f t="shared" si="107"/>
        <v/>
      </c>
      <c r="AL60" s="64" t="str">
        <f t="shared" si="108"/>
        <v/>
      </c>
      <c r="AM60" s="64" t="str">
        <f t="shared" si="109"/>
        <v/>
      </c>
      <c r="AN60" s="64" t="str">
        <f t="shared" si="110"/>
        <v/>
      </c>
    </row>
    <row r="61" spans="1:40" ht="36.5" thickTop="1" thickBot="1" x14ac:dyDescent="0.55000000000000004">
      <c r="A61" s="76"/>
      <c r="B61" s="76"/>
      <c r="C61" s="76" t="s">
        <v>1031</v>
      </c>
      <c r="D61" s="77"/>
      <c r="E61" s="77"/>
      <c r="F61" s="77"/>
      <c r="G61" s="77"/>
      <c r="H61" s="77"/>
      <c r="I61" s="77"/>
      <c r="J61" s="77"/>
      <c r="K61" s="77"/>
      <c r="L61" s="50" t="s">
        <v>994</v>
      </c>
      <c r="M61" s="104"/>
      <c r="N61" s="57"/>
      <c r="O61" s="105"/>
      <c r="P61" s="59"/>
      <c r="Q61" s="106"/>
      <c r="R61" s="61" t="str">
        <f t="shared" si="6"/>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4.5" outlineLevel="1" thickTop="1" thickBot="1" x14ac:dyDescent="0.55000000000000004">
      <c r="B62" t="s">
        <v>1014</v>
      </c>
      <c r="C62" s="113" t="s">
        <v>1393</v>
      </c>
      <c r="D62" s="112" t="s">
        <v>1030</v>
      </c>
      <c r="E62" s="52"/>
      <c r="F62" s="53" t="s">
        <v>1032</v>
      </c>
      <c r="G62" s="53"/>
      <c r="H62" s="52" t="s">
        <v>1013</v>
      </c>
      <c r="I62" s="52">
        <v>7</v>
      </c>
      <c r="J62" s="54"/>
      <c r="K62" s="54"/>
      <c r="L62" s="55" t="str">
        <f t="shared" ref="L62:L69" si="139">IF(C62="","",_xlfn.CONCAT("            { line: ","""",C62,", ",M62:AN62,""", sC: ","""",B62,"""},"))</f>
        <v xml:space="preserve">            { line: "A ti, Señor, miran mis ojos,, (Do,,10)(Fa,,250)(La,7,350)", sC: "tc"},</v>
      </c>
      <c r="M62" s="56" t="str">
        <f t="shared" ref="M62:M69" si="140">IF(N62="","","(")</f>
        <v>(</v>
      </c>
      <c r="N62" s="57" t="str">
        <f t="shared" si="2"/>
        <v>Do</v>
      </c>
      <c r="O62" s="58" t="str">
        <f t="shared" ref="O62:O69" si="141">IF(N62="","",",")</f>
        <v>,</v>
      </c>
      <c r="P62" s="59" t="str">
        <f t="shared" si="4"/>
        <v/>
      </c>
      <c r="Q62" s="60" t="str">
        <f t="shared" ref="Q62:Q69" si="142">IF(N62="","",",")</f>
        <v>,</v>
      </c>
      <c r="R62" s="61">
        <f t="shared" si="6"/>
        <v>10</v>
      </c>
      <c r="S62" s="56" t="str">
        <f t="shared" ref="S62:S69" si="143">IF(N62="","",")")</f>
        <v>)</v>
      </c>
      <c r="T62" s="62" t="str">
        <f t="shared" ref="T62:T69" si="144">IF(U62="","","(")</f>
        <v>(</v>
      </c>
      <c r="U62" s="63" t="str">
        <f t="shared" si="9"/>
        <v>Fa</v>
      </c>
      <c r="V62" s="64" t="str">
        <f t="shared" ref="V62:V69" si="145">IF(U62="","",",")</f>
        <v>,</v>
      </c>
      <c r="W62" s="65" t="str">
        <f t="shared" si="11"/>
        <v/>
      </c>
      <c r="X62" s="64" t="str">
        <f t="shared" ref="X62:X69" si="146">IF(U62="","",",")</f>
        <v>,</v>
      </c>
      <c r="Y62" s="64">
        <f t="shared" ref="Y62:Y69" si="147">IF(U62="","",250)</f>
        <v>250</v>
      </c>
      <c r="Z62" s="56" t="str">
        <f t="shared" ref="Z62:Z69" si="148">IF(U62="","",")")</f>
        <v>)</v>
      </c>
      <c r="AA62" s="66" t="str">
        <f t="shared" ref="AA62:AA69" si="149">IF(AB62="","","(")</f>
        <v>(</v>
      </c>
      <c r="AB62" s="57" t="str">
        <f t="shared" si="16"/>
        <v>La</v>
      </c>
      <c r="AC62" s="67" t="str">
        <f t="shared" ref="AC62:AC69" si="150">IF(AB62="","",",")</f>
        <v>,</v>
      </c>
      <c r="AD62" s="59">
        <f t="shared" ref="AD62:AD69" si="151">IF(I62="","",I62)</f>
        <v>7</v>
      </c>
      <c r="AE62" s="68" t="str">
        <f t="shared" ref="AE62:AE69" si="152">IF(AB62="","",",")</f>
        <v>,</v>
      </c>
      <c r="AF62" s="61">
        <f t="shared" ref="AF62:AF69" si="153">IF(AB62="","",350)</f>
        <v>350</v>
      </c>
      <c r="AG62" s="61" t="str">
        <f t="shared" ref="AG62:AG69" si="154">IF(AB62="","",")")</f>
        <v>)</v>
      </c>
      <c r="AH62" s="69" t="str">
        <f t="shared" ref="AH62:AH69" si="155">IF(AI62="","","(")</f>
        <v/>
      </c>
      <c r="AI62" s="70" t="str">
        <f t="shared" si="23"/>
        <v/>
      </c>
      <c r="AJ62" s="64" t="str">
        <f t="shared" ref="AJ62:AJ69" si="156">IF(AI62="","",",")</f>
        <v/>
      </c>
      <c r="AK62" s="64" t="str">
        <f t="shared" ref="AK62:AK69" si="157">IF(K62="","",K62)</f>
        <v/>
      </c>
      <c r="AL62" s="64" t="str">
        <f t="shared" ref="AL62:AL69" si="158">IF(AI62="","",",")</f>
        <v/>
      </c>
      <c r="AM62" s="64" t="str">
        <f t="shared" ref="AM62:AM69" si="159">IF(AI62="","",450)</f>
        <v/>
      </c>
      <c r="AN62" s="64" t="str">
        <f t="shared" ref="AN62:AN69" si="160">IF(AI62="","",")")</f>
        <v/>
      </c>
    </row>
    <row r="63" spans="1:40" ht="24.5" outlineLevel="1" thickTop="1" thickBot="1" x14ac:dyDescent="0.55000000000000004">
      <c r="C63" s="113" t="s">
        <v>1394</v>
      </c>
      <c r="D63" s="112" t="s">
        <v>1030</v>
      </c>
      <c r="E63" s="52"/>
      <c r="F63" s="53" t="s">
        <v>1337</v>
      </c>
      <c r="G63" s="53"/>
      <c r="H63" s="52" t="s">
        <v>1013</v>
      </c>
      <c r="I63" s="52">
        <v>7</v>
      </c>
      <c r="J63" s="54"/>
      <c r="K63" s="54"/>
      <c r="L63" s="55" t="str">
        <f t="shared" si="139"/>
        <v xml:space="preserve">            { line: "en ti me refugio, ¡no desampares mi alma!, (Do,,10)(Si♭,,250)(La,7,350)", sC: ""},</v>
      </c>
      <c r="M63" s="56" t="str">
        <f t="shared" si="140"/>
        <v>(</v>
      </c>
      <c r="N63" s="57" t="str">
        <f t="shared" si="2"/>
        <v>Do</v>
      </c>
      <c r="O63" s="58" t="str">
        <f t="shared" si="141"/>
        <v>,</v>
      </c>
      <c r="P63" s="59" t="str">
        <f t="shared" si="4"/>
        <v/>
      </c>
      <c r="Q63" s="60" t="str">
        <f t="shared" si="142"/>
        <v>,</v>
      </c>
      <c r="R63" s="61">
        <f t="shared" si="6"/>
        <v>10</v>
      </c>
      <c r="S63" s="56" t="str">
        <f t="shared" si="143"/>
        <v>)</v>
      </c>
      <c r="T63" s="62" t="str">
        <f t="shared" si="144"/>
        <v>(</v>
      </c>
      <c r="U63" s="63" t="str">
        <f t="shared" si="9"/>
        <v>Si♭</v>
      </c>
      <c r="V63" s="64" t="str">
        <f t="shared" si="145"/>
        <v>,</v>
      </c>
      <c r="W63" s="65" t="str">
        <f t="shared" si="11"/>
        <v/>
      </c>
      <c r="X63" s="64" t="str">
        <f t="shared" si="146"/>
        <v>,</v>
      </c>
      <c r="Y63" s="64">
        <f t="shared" si="147"/>
        <v>250</v>
      </c>
      <c r="Z63" s="56" t="str">
        <f t="shared" si="148"/>
        <v>)</v>
      </c>
      <c r="AA63" s="66" t="str">
        <f t="shared" si="149"/>
        <v>(</v>
      </c>
      <c r="AB63" s="57" t="str">
        <f t="shared" si="16"/>
        <v>La</v>
      </c>
      <c r="AC63" s="67" t="str">
        <f t="shared" si="150"/>
        <v>,</v>
      </c>
      <c r="AD63" s="59">
        <f t="shared" si="151"/>
        <v>7</v>
      </c>
      <c r="AE63" s="68" t="str">
        <f t="shared" si="152"/>
        <v>,</v>
      </c>
      <c r="AF63" s="61">
        <f t="shared" si="153"/>
        <v>350</v>
      </c>
      <c r="AG63" s="61" t="str">
        <f t="shared" si="154"/>
        <v>)</v>
      </c>
      <c r="AH63" s="69" t="str">
        <f t="shared" si="155"/>
        <v/>
      </c>
      <c r="AI63" s="70" t="str">
        <f t="shared" si="23"/>
        <v/>
      </c>
      <c r="AJ63" s="64" t="str">
        <f t="shared" si="156"/>
        <v/>
      </c>
      <c r="AK63" s="64" t="str">
        <f t="shared" si="157"/>
        <v/>
      </c>
      <c r="AL63" s="64" t="str">
        <f t="shared" si="158"/>
        <v/>
      </c>
      <c r="AM63" s="64" t="str">
        <f t="shared" si="159"/>
        <v/>
      </c>
      <c r="AN63" s="64" t="str">
        <f t="shared" si="160"/>
        <v/>
      </c>
    </row>
    <row r="64" spans="1:40" ht="24.5" outlineLevel="1" thickTop="1" thickBot="1" x14ac:dyDescent="0.55000000000000004">
      <c r="C64" s="113" t="s">
        <v>1395</v>
      </c>
      <c r="D64" s="112" t="s">
        <v>1015</v>
      </c>
      <c r="E64" s="52" t="s">
        <v>1012</v>
      </c>
      <c r="F64" s="53" t="s">
        <v>1013</v>
      </c>
      <c r="G64" s="53">
        <v>7</v>
      </c>
      <c r="H64" s="52"/>
      <c r="I64" s="52"/>
      <c r="J64" s="54"/>
      <c r="K64" s="54"/>
      <c r="L64" s="55" t="str">
        <f t="shared" si="139"/>
        <v xml:space="preserve">            { line: "Guárdame tú del lazo que me tienden,, (Sol,m,14)(La,7,250)", sC: ""},</v>
      </c>
      <c r="M64" s="56" t="str">
        <f t="shared" si="140"/>
        <v>(</v>
      </c>
      <c r="N64" s="57" t="str">
        <f t="shared" si="2"/>
        <v>Sol</v>
      </c>
      <c r="O64" s="58" t="str">
        <f t="shared" si="141"/>
        <v>,</v>
      </c>
      <c r="P64" s="59" t="str">
        <f t="shared" si="4"/>
        <v>m</v>
      </c>
      <c r="Q64" s="60" t="str">
        <f t="shared" si="142"/>
        <v>,</v>
      </c>
      <c r="R64" s="61">
        <f t="shared" si="6"/>
        <v>14</v>
      </c>
      <c r="S64" s="56" t="str">
        <f t="shared" si="143"/>
        <v>)</v>
      </c>
      <c r="T64" s="62" t="str">
        <f t="shared" si="144"/>
        <v>(</v>
      </c>
      <c r="U64" s="63" t="str">
        <f t="shared" si="9"/>
        <v>La</v>
      </c>
      <c r="V64" s="64" t="str">
        <f t="shared" si="145"/>
        <v>,</v>
      </c>
      <c r="W64" s="65">
        <f t="shared" si="11"/>
        <v>7</v>
      </c>
      <c r="X64" s="64" t="str">
        <f t="shared" si="146"/>
        <v>,</v>
      </c>
      <c r="Y64" s="64">
        <f t="shared" si="147"/>
        <v>250</v>
      </c>
      <c r="Z64" s="56" t="str">
        <f t="shared" si="148"/>
        <v>)</v>
      </c>
      <c r="AA64" s="66" t="str">
        <f t="shared" si="149"/>
        <v/>
      </c>
      <c r="AB64" s="57" t="str">
        <f t="shared" si="16"/>
        <v/>
      </c>
      <c r="AC64" s="67" t="str">
        <f t="shared" si="150"/>
        <v/>
      </c>
      <c r="AD64" s="59" t="str">
        <f t="shared" si="151"/>
        <v/>
      </c>
      <c r="AE64" s="68" t="str">
        <f t="shared" si="152"/>
        <v/>
      </c>
      <c r="AF64" s="61" t="str">
        <f t="shared" si="153"/>
        <v/>
      </c>
      <c r="AG64" s="61" t="str">
        <f t="shared" si="154"/>
        <v/>
      </c>
      <c r="AH64" s="69" t="str">
        <f t="shared" si="155"/>
        <v/>
      </c>
      <c r="AI64" s="70" t="str">
        <f t="shared" si="23"/>
        <v/>
      </c>
      <c r="AJ64" s="64" t="str">
        <f t="shared" si="156"/>
        <v/>
      </c>
      <c r="AK64" s="64" t="str">
        <f t="shared" si="157"/>
        <v/>
      </c>
      <c r="AL64" s="64" t="str">
        <f t="shared" si="158"/>
        <v/>
      </c>
      <c r="AM64" s="64" t="str">
        <f t="shared" si="159"/>
        <v/>
      </c>
      <c r="AN64" s="64" t="str">
        <f t="shared" si="160"/>
        <v/>
      </c>
    </row>
    <row r="65" spans="1:40" ht="24.5" outlineLevel="1" thickTop="1" thickBot="1" x14ac:dyDescent="0.55000000000000004">
      <c r="C65" s="113" t="s">
        <v>1396</v>
      </c>
      <c r="D65" s="112" t="s">
        <v>1015</v>
      </c>
      <c r="E65" s="52" t="s">
        <v>1012</v>
      </c>
      <c r="F65" s="53" t="s">
        <v>1013</v>
      </c>
      <c r="G65" s="53">
        <v>7</v>
      </c>
      <c r="H65" s="52"/>
      <c r="I65" s="52"/>
      <c r="J65" s="54"/>
      <c r="K65" s="54"/>
      <c r="L65" s="55" t="str">
        <f t="shared" si="139"/>
        <v xml:space="preserve">            { line: "de las trampas de tantos enemigos., (Sol,m,14)(La,7,250)", sC: ""},</v>
      </c>
      <c r="M65" s="56" t="str">
        <f t="shared" si="140"/>
        <v>(</v>
      </c>
      <c r="N65" s="57" t="str">
        <f t="shared" si="2"/>
        <v>Sol</v>
      </c>
      <c r="O65" s="58" t="str">
        <f t="shared" si="141"/>
        <v>,</v>
      </c>
      <c r="P65" s="59" t="str">
        <f t="shared" si="4"/>
        <v>m</v>
      </c>
      <c r="Q65" s="60" t="str">
        <f t="shared" si="142"/>
        <v>,</v>
      </c>
      <c r="R65" s="61">
        <f t="shared" si="6"/>
        <v>14</v>
      </c>
      <c r="S65" s="56" t="str">
        <f t="shared" si="143"/>
        <v>)</v>
      </c>
      <c r="T65" s="62" t="str">
        <f t="shared" si="144"/>
        <v>(</v>
      </c>
      <c r="U65" s="63" t="str">
        <f t="shared" si="9"/>
        <v>La</v>
      </c>
      <c r="V65" s="64" t="str">
        <f t="shared" si="145"/>
        <v>,</v>
      </c>
      <c r="W65" s="65">
        <f t="shared" si="11"/>
        <v>7</v>
      </c>
      <c r="X65" s="64" t="str">
        <f t="shared" si="146"/>
        <v>,</v>
      </c>
      <c r="Y65" s="64">
        <f t="shared" si="147"/>
        <v>250</v>
      </c>
      <c r="Z65" s="56" t="str">
        <f t="shared" si="148"/>
        <v>)</v>
      </c>
      <c r="AA65" s="66" t="str">
        <f t="shared" si="149"/>
        <v/>
      </c>
      <c r="AB65" s="57" t="str">
        <f t="shared" si="16"/>
        <v/>
      </c>
      <c r="AC65" s="67" t="str">
        <f t="shared" si="150"/>
        <v/>
      </c>
      <c r="AD65" s="59" t="str">
        <f t="shared" si="151"/>
        <v/>
      </c>
      <c r="AE65" s="68" t="str">
        <f t="shared" si="152"/>
        <v/>
      </c>
      <c r="AF65" s="61" t="str">
        <f t="shared" si="153"/>
        <v/>
      </c>
      <c r="AG65" s="61" t="str">
        <f t="shared" si="154"/>
        <v/>
      </c>
      <c r="AH65" s="69" t="str">
        <f t="shared" si="155"/>
        <v/>
      </c>
      <c r="AI65" s="70" t="str">
        <f t="shared" si="23"/>
        <v/>
      </c>
      <c r="AJ65" s="64" t="str">
        <f t="shared" si="156"/>
        <v/>
      </c>
      <c r="AK65" s="64" t="str">
        <f t="shared" si="157"/>
        <v/>
      </c>
      <c r="AL65" s="64" t="str">
        <f t="shared" si="158"/>
        <v/>
      </c>
      <c r="AM65" s="64" t="str">
        <f t="shared" si="159"/>
        <v/>
      </c>
      <c r="AN65" s="64" t="str">
        <f t="shared" si="160"/>
        <v/>
      </c>
    </row>
    <row r="66" spans="1:40" ht="26.5" outlineLevel="1" thickTop="1" thickBot="1" x14ac:dyDescent="0.55000000000000004">
      <c r="A66" s="73"/>
      <c r="B66" s="73"/>
      <c r="C66" s="73"/>
      <c r="D66" s="74"/>
      <c r="E66" s="74"/>
      <c r="F66" s="74"/>
      <c r="G66" s="74"/>
      <c r="H66" s="74"/>
      <c r="I66" s="74"/>
      <c r="J66" s="74"/>
      <c r="K66" s="74"/>
      <c r="L66" s="75" t="s">
        <v>993</v>
      </c>
      <c r="M66" s="56"/>
      <c r="N66" s="57"/>
      <c r="O66" s="58"/>
      <c r="P66" s="59"/>
      <c r="Q66" s="60"/>
      <c r="R66" s="61" t="str">
        <f>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4.5" outlineLevel="1" thickTop="1" thickBot="1" x14ac:dyDescent="0.55000000000000004">
      <c r="C67" s="113" t="s">
        <v>1397</v>
      </c>
      <c r="D67" s="112" t="s">
        <v>1032</v>
      </c>
      <c r="E67" s="52"/>
      <c r="F67" s="53" t="s">
        <v>1029</v>
      </c>
      <c r="G67" s="53" t="s">
        <v>1012</v>
      </c>
      <c r="H67" s="52" t="s">
        <v>1013</v>
      </c>
      <c r="I67" s="52">
        <v>7</v>
      </c>
      <c r="J67" s="54"/>
      <c r="K67" s="54"/>
      <c r="L67" s="78" t="str">
        <f t="shared" si="139"/>
        <v xml:space="preserve">            { line: "Caigan ellos, cada uno en su red,, (Fa,,20)(Re,m,250)(La,7,350)", sC: ""},</v>
      </c>
      <c r="M67" s="56" t="str">
        <f t="shared" si="140"/>
        <v>(</v>
      </c>
      <c r="N67" s="57" t="str">
        <f t="shared" si="2"/>
        <v>Fa</v>
      </c>
      <c r="O67" s="58" t="str">
        <f t="shared" si="141"/>
        <v>,</v>
      </c>
      <c r="P67" s="59" t="str">
        <f t="shared" si="4"/>
        <v/>
      </c>
      <c r="Q67" s="60" t="str">
        <f t="shared" si="142"/>
        <v>,</v>
      </c>
      <c r="R67" s="61">
        <f t="shared" si="6"/>
        <v>20</v>
      </c>
      <c r="S67" s="56" t="str">
        <f t="shared" si="143"/>
        <v>)</v>
      </c>
      <c r="T67" s="62" t="str">
        <f t="shared" si="144"/>
        <v>(</v>
      </c>
      <c r="U67" s="63" t="str">
        <f t="shared" si="9"/>
        <v>Re</v>
      </c>
      <c r="V67" s="64" t="str">
        <f t="shared" si="145"/>
        <v>,</v>
      </c>
      <c r="W67" s="65" t="str">
        <f t="shared" si="11"/>
        <v>m</v>
      </c>
      <c r="X67" s="64" t="str">
        <f t="shared" si="146"/>
        <v>,</v>
      </c>
      <c r="Y67" s="64">
        <f t="shared" si="147"/>
        <v>250</v>
      </c>
      <c r="Z67" s="56" t="str">
        <f t="shared" si="148"/>
        <v>)</v>
      </c>
      <c r="AA67" s="66" t="str">
        <f t="shared" si="149"/>
        <v>(</v>
      </c>
      <c r="AB67" s="57" t="str">
        <f t="shared" si="16"/>
        <v>La</v>
      </c>
      <c r="AC67" s="67" t="str">
        <f t="shared" si="150"/>
        <v>,</v>
      </c>
      <c r="AD67" s="59">
        <f t="shared" si="151"/>
        <v>7</v>
      </c>
      <c r="AE67" s="68" t="str">
        <f t="shared" si="152"/>
        <v>,</v>
      </c>
      <c r="AF67" s="61">
        <f t="shared" si="153"/>
        <v>350</v>
      </c>
      <c r="AG67" s="61" t="str">
        <f t="shared" si="154"/>
        <v>)</v>
      </c>
      <c r="AH67" s="69" t="str">
        <f t="shared" si="155"/>
        <v/>
      </c>
      <c r="AI67" s="70" t="str">
        <f t="shared" si="23"/>
        <v/>
      </c>
      <c r="AJ67" s="64" t="str">
        <f t="shared" si="156"/>
        <v/>
      </c>
      <c r="AK67" s="64" t="str">
        <f t="shared" si="157"/>
        <v/>
      </c>
      <c r="AL67" s="64" t="str">
        <f t="shared" si="158"/>
        <v/>
      </c>
      <c r="AM67" s="64" t="str">
        <f t="shared" si="159"/>
        <v/>
      </c>
      <c r="AN67" s="64" t="str">
        <f t="shared" si="160"/>
        <v/>
      </c>
    </row>
    <row r="68" spans="1:40" ht="24.5" outlineLevel="1" thickTop="1" thickBot="1" x14ac:dyDescent="0.55000000000000004">
      <c r="C68" s="113" t="s">
        <v>1398</v>
      </c>
      <c r="D68" s="112" t="s">
        <v>1337</v>
      </c>
      <c r="E68" s="52"/>
      <c r="F68" s="53" t="s">
        <v>1013</v>
      </c>
      <c r="G68" s="53">
        <v>7</v>
      </c>
      <c r="H68" s="52"/>
      <c r="I68" s="52"/>
      <c r="J68" s="54"/>
      <c r="K68" s="54"/>
      <c r="L68" s="78" t="str">
        <f t="shared" si="139"/>
        <v xml:space="preserve">            { line: "que yo, unido a ti, paso indemne,, (Si♭,,17)(La,7,250)", sC: ""},</v>
      </c>
      <c r="M68" s="56" t="str">
        <f t="shared" si="140"/>
        <v>(</v>
      </c>
      <c r="N68" s="57" t="str">
        <f t="shared" si="2"/>
        <v>Si♭</v>
      </c>
      <c r="O68" s="58" t="str">
        <f t="shared" si="141"/>
        <v>,</v>
      </c>
      <c r="P68" s="59" t="str">
        <f t="shared" si="4"/>
        <v/>
      </c>
      <c r="Q68" s="60" t="str">
        <f t="shared" si="142"/>
        <v>,</v>
      </c>
      <c r="R68" s="61">
        <f t="shared" si="6"/>
        <v>17</v>
      </c>
      <c r="S68" s="56" t="str">
        <f t="shared" si="143"/>
        <v>)</v>
      </c>
      <c r="T68" s="62" t="str">
        <f t="shared" si="144"/>
        <v>(</v>
      </c>
      <c r="U68" s="63" t="str">
        <f t="shared" si="9"/>
        <v>La</v>
      </c>
      <c r="V68" s="64" t="str">
        <f t="shared" si="145"/>
        <v>,</v>
      </c>
      <c r="W68" s="65">
        <f t="shared" si="11"/>
        <v>7</v>
      </c>
      <c r="X68" s="64" t="str">
        <f t="shared" si="146"/>
        <v>,</v>
      </c>
      <c r="Y68" s="64">
        <f t="shared" si="147"/>
        <v>250</v>
      </c>
      <c r="Z68" s="56" t="str">
        <f t="shared" si="148"/>
        <v>)</v>
      </c>
      <c r="AA68" s="66" t="str">
        <f t="shared" si="149"/>
        <v/>
      </c>
      <c r="AB68" s="57" t="str">
        <f t="shared" si="16"/>
        <v/>
      </c>
      <c r="AC68" s="67" t="str">
        <f t="shared" si="150"/>
        <v/>
      </c>
      <c r="AD68" s="59" t="str">
        <f t="shared" si="151"/>
        <v/>
      </c>
      <c r="AE68" s="68" t="str">
        <f t="shared" si="152"/>
        <v/>
      </c>
      <c r="AF68" s="61" t="str">
        <f t="shared" si="153"/>
        <v/>
      </c>
      <c r="AG68" s="61" t="str">
        <f t="shared" si="154"/>
        <v/>
      </c>
      <c r="AH68" s="69" t="str">
        <f t="shared" si="155"/>
        <v/>
      </c>
      <c r="AI68" s="70" t="str">
        <f t="shared" si="23"/>
        <v/>
      </c>
      <c r="AJ68" s="64" t="str">
        <f t="shared" si="156"/>
        <v/>
      </c>
      <c r="AK68" s="64" t="str">
        <f t="shared" si="157"/>
        <v/>
      </c>
      <c r="AL68" s="64" t="str">
        <f t="shared" si="158"/>
        <v/>
      </c>
      <c r="AM68" s="64" t="str">
        <f t="shared" si="159"/>
        <v/>
      </c>
      <c r="AN68" s="64" t="str">
        <f t="shared" si="160"/>
        <v/>
      </c>
    </row>
    <row r="69" spans="1:40" ht="24.5" outlineLevel="1" thickTop="1" thickBot="1" x14ac:dyDescent="0.55000000000000004">
      <c r="C69" s="113" t="s">
        <v>1399</v>
      </c>
      <c r="D69" s="112" t="s">
        <v>1015</v>
      </c>
      <c r="E69" s="52" t="s">
        <v>1012</v>
      </c>
      <c r="F69" s="53" t="s">
        <v>1337</v>
      </c>
      <c r="G69" s="53"/>
      <c r="H69" s="52" t="s">
        <v>1013</v>
      </c>
      <c r="I69" s="52">
        <v>7</v>
      </c>
      <c r="J69" s="54"/>
      <c r="K69" s="54"/>
      <c r="L69" s="78" t="str">
        <f t="shared" si="139"/>
        <v xml:space="preserve">            { line: "que yo, unido a ti, paso indemne., (Sol,m,14)(Si♭,,250)(La,7,350)", sC: ""},</v>
      </c>
      <c r="M69" s="56" t="str">
        <f t="shared" si="140"/>
        <v>(</v>
      </c>
      <c r="N69" s="57" t="str">
        <f t="shared" si="2"/>
        <v>Sol</v>
      </c>
      <c r="O69" s="58" t="str">
        <f t="shared" si="141"/>
        <v>,</v>
      </c>
      <c r="P69" s="59" t="str">
        <f t="shared" si="4"/>
        <v>m</v>
      </c>
      <c r="Q69" s="60" t="str">
        <f t="shared" si="142"/>
        <v>,</v>
      </c>
      <c r="R69" s="61">
        <f t="shared" si="6"/>
        <v>14</v>
      </c>
      <c r="S69" s="56" t="str">
        <f t="shared" si="143"/>
        <v>)</v>
      </c>
      <c r="T69" s="62" t="str">
        <f t="shared" si="144"/>
        <v>(</v>
      </c>
      <c r="U69" s="63" t="str">
        <f t="shared" si="9"/>
        <v>Si♭</v>
      </c>
      <c r="V69" s="64" t="str">
        <f t="shared" si="145"/>
        <v>,</v>
      </c>
      <c r="W69" s="65" t="str">
        <f t="shared" si="11"/>
        <v/>
      </c>
      <c r="X69" s="64" t="str">
        <f t="shared" si="146"/>
        <v>,</v>
      </c>
      <c r="Y69" s="64">
        <f t="shared" si="147"/>
        <v>250</v>
      </c>
      <c r="Z69" s="56" t="str">
        <f t="shared" si="148"/>
        <v>)</v>
      </c>
      <c r="AA69" s="66" t="str">
        <f t="shared" si="149"/>
        <v>(</v>
      </c>
      <c r="AB69" s="57" t="str">
        <f t="shared" si="16"/>
        <v>La</v>
      </c>
      <c r="AC69" s="67" t="str">
        <f t="shared" si="150"/>
        <v>,</v>
      </c>
      <c r="AD69" s="59">
        <f t="shared" si="151"/>
        <v>7</v>
      </c>
      <c r="AE69" s="68" t="str">
        <f t="shared" si="152"/>
        <v>,</v>
      </c>
      <c r="AF69" s="61">
        <f t="shared" si="153"/>
        <v>350</v>
      </c>
      <c r="AG69" s="61" t="str">
        <f t="shared" si="154"/>
        <v>)</v>
      </c>
      <c r="AH69" s="69" t="str">
        <f t="shared" si="155"/>
        <v/>
      </c>
      <c r="AI69" s="70" t="str">
        <f t="shared" si="23"/>
        <v/>
      </c>
      <c r="AJ69" s="64" t="str">
        <f t="shared" si="156"/>
        <v/>
      </c>
      <c r="AK69" s="64" t="str">
        <f t="shared" si="157"/>
        <v/>
      </c>
      <c r="AL69" s="64" t="str">
        <f t="shared" si="158"/>
        <v/>
      </c>
      <c r="AM69" s="64" t="str">
        <f t="shared" si="159"/>
        <v/>
      </c>
      <c r="AN69" s="64" t="str">
        <f t="shared" si="160"/>
        <v/>
      </c>
    </row>
    <row r="70" spans="1:40" ht="26.5" outlineLevel="1" thickTop="1" thickBot="1" x14ac:dyDescent="0.55000000000000004">
      <c r="A70" s="73"/>
      <c r="B70" s="73"/>
      <c r="C70" s="73"/>
      <c r="D70" s="74"/>
      <c r="E70" s="74"/>
      <c r="F70" s="74"/>
      <c r="G70" s="74"/>
      <c r="H70" s="74"/>
      <c r="I70" s="74"/>
      <c r="J70" s="74"/>
      <c r="K70" s="74"/>
      <c r="L70" s="75" t="s">
        <v>993</v>
      </c>
      <c r="M70" s="56"/>
      <c r="N70" s="57"/>
      <c r="O70" s="58"/>
      <c r="P70" s="59"/>
      <c r="Q70" s="60"/>
      <c r="R70" s="61" t="str">
        <f t="shared" ref="R70:R75" si="161">IF(N70="Do",10,IF(N70="Re",22,IF(N70="Mi",20,IF(N70="Fa",20,IF(N70="Sol",14,IF(N70="La",20,IF(N70="Si",20,IF(N70="Do#",14,IF(N70="Fa#",15,IF(N70="Sol#",20,IF(N70="Si♭",17,"")))))))))))</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4.5" outlineLevel="1" thickTop="1" thickBot="1" x14ac:dyDescent="0.55000000000000004">
      <c r="C71" s="79" t="s">
        <v>995</v>
      </c>
      <c r="D71" s="80"/>
      <c r="E71" s="80"/>
      <c r="F71" s="80"/>
      <c r="G71" s="80"/>
      <c r="H71" s="80"/>
      <c r="I71" s="80"/>
      <c r="J71" s="80"/>
      <c r="K71" s="80"/>
      <c r="L71" s="81" t="s">
        <v>996</v>
      </c>
      <c r="M71" s="56" t="str">
        <f t="shared" ref="M71:M75" si="162">IF(N71="","","(")</f>
        <v/>
      </c>
      <c r="N71" s="57" t="str">
        <f t="shared" ref="N71:N75" si="163">IF(D71="","",D71)</f>
        <v/>
      </c>
      <c r="O71" s="58" t="str">
        <f t="shared" ref="O71:O75" si="164">IF(N71="","",",")</f>
        <v/>
      </c>
      <c r="P71" s="59" t="str">
        <f t="shared" ref="P71:P75" si="165">IF(E71="","",E71)</f>
        <v/>
      </c>
      <c r="Q71" s="60" t="str">
        <f t="shared" ref="Q71:Q75" si="166">IF(N71="","",",")</f>
        <v/>
      </c>
      <c r="R71" s="61" t="str">
        <f t="shared" si="161"/>
        <v/>
      </c>
      <c r="S71" s="56" t="str">
        <f t="shared" ref="S71:S75" si="167">IF(N71="","",")")</f>
        <v/>
      </c>
      <c r="T71" s="62" t="str">
        <f t="shared" ref="T71:T75" si="168">IF(U71="","","(")</f>
        <v/>
      </c>
      <c r="U71" s="63" t="str">
        <f t="shared" ref="U71:U75" si="169">IF(F71="","",F71)</f>
        <v/>
      </c>
      <c r="V71" s="64" t="str">
        <f t="shared" ref="V71:V75" si="170">IF(U71="","",",")</f>
        <v/>
      </c>
      <c r="W71" s="65" t="str">
        <f t="shared" ref="W71:W75" si="171">IF(G71="","",G71)</f>
        <v/>
      </c>
      <c r="X71" s="64" t="str">
        <f t="shared" ref="X71:X75" si="172">IF(U71="","",",")</f>
        <v/>
      </c>
      <c r="Y71" s="64" t="str">
        <f t="shared" ref="Y71:Y75" si="173">IF(U71="","",250)</f>
        <v/>
      </c>
      <c r="Z71" s="56" t="str">
        <f t="shared" ref="Z71:Z75" si="174">IF(U71="","",")")</f>
        <v/>
      </c>
      <c r="AA71" s="66" t="str">
        <f t="shared" ref="AA71:AA75" si="175">IF(AB71="","","(")</f>
        <v/>
      </c>
      <c r="AB71" s="57" t="str">
        <f t="shared" ref="AB71:AB75" si="176">IF(H71="","",H71)</f>
        <v/>
      </c>
      <c r="AC71" s="67" t="str">
        <f t="shared" ref="AC71:AC75" si="177">IF(AB71="","",",")</f>
        <v/>
      </c>
      <c r="AD71" s="59" t="str">
        <f t="shared" ref="AD71:AD75" si="178">IF(I71="","",I71)</f>
        <v/>
      </c>
      <c r="AE71" s="68" t="str">
        <f t="shared" ref="AE71:AE75" si="179">IF(AB71="","",",")</f>
        <v/>
      </c>
      <c r="AF71" s="61" t="str">
        <f t="shared" ref="AF71:AF75" si="180">IF(AB71="","",350)</f>
        <v/>
      </c>
      <c r="AG71" s="61" t="str">
        <f t="shared" ref="AG71:AG75" si="181">IF(AB71="","",")")</f>
        <v/>
      </c>
      <c r="AH71" s="69" t="str">
        <f t="shared" ref="AH71:AH75" si="182">IF(AI71="","","(")</f>
        <v/>
      </c>
      <c r="AI71" s="70" t="str">
        <f t="shared" ref="AI71:AI75" si="183">IF(J71="","",J71)</f>
        <v/>
      </c>
      <c r="AJ71" s="64" t="str">
        <f t="shared" ref="AJ71:AJ75" si="184">IF(AI71="","",",")</f>
        <v/>
      </c>
      <c r="AK71" s="64" t="str">
        <f t="shared" ref="AK71:AK75" si="185">IF(K71="","",K71)</f>
        <v/>
      </c>
      <c r="AL71" s="64" t="str">
        <f t="shared" ref="AL71:AL75" si="186">IF(AI71="","",",")</f>
        <v/>
      </c>
      <c r="AM71" s="64" t="str">
        <f t="shared" ref="AM71:AM75" si="187">IF(AI71="","",450)</f>
        <v/>
      </c>
      <c r="AN71" s="64" t="str">
        <f t="shared" ref="AN71:AN75" si="188">IF(AI71="","",")")</f>
        <v/>
      </c>
    </row>
    <row r="72" spans="1:40" ht="24.5" outlineLevel="1" thickTop="1" thickBot="1" x14ac:dyDescent="0.55000000000000004">
      <c r="B72" t="s">
        <v>997</v>
      </c>
      <c r="C72" s="82" t="s">
        <v>1401</v>
      </c>
      <c r="D72" s="83" t="s">
        <v>1029</v>
      </c>
      <c r="E72" s="83" t="s">
        <v>1012</v>
      </c>
      <c r="F72" s="83"/>
      <c r="G72" s="83"/>
      <c r="H72" s="83"/>
      <c r="I72" s="83"/>
      <c r="J72" s="83"/>
      <c r="K72" s="83"/>
      <c r="L72" s="84" t="str">
        <f>IF(C72="","",_xlfn.CONCAT("       triggerLine: ","""",C72,", ",M72:AN72,""", sC: ","""",B72,""", lines: ["))</f>
        <v xml:space="preserve">       triggerLine: "TE ESTOY LLAMANDO, (Re,m,22)", sC: "ta as", lines: [</v>
      </c>
      <c r="M72" s="56" t="str">
        <f t="shared" si="162"/>
        <v>(</v>
      </c>
      <c r="N72" s="57" t="str">
        <f t="shared" si="163"/>
        <v>Re</v>
      </c>
      <c r="O72" s="58" t="str">
        <f t="shared" si="164"/>
        <v>,</v>
      </c>
      <c r="P72" s="59" t="str">
        <f t="shared" si="165"/>
        <v>m</v>
      </c>
      <c r="Q72" s="60" t="str">
        <f t="shared" si="166"/>
        <v>,</v>
      </c>
      <c r="R72" s="61">
        <f t="shared" si="161"/>
        <v>22</v>
      </c>
      <c r="S72" s="56" t="str">
        <f t="shared" si="167"/>
        <v>)</v>
      </c>
      <c r="T72" s="62" t="str">
        <f t="shared" si="168"/>
        <v/>
      </c>
      <c r="U72" s="63" t="str">
        <f t="shared" si="169"/>
        <v/>
      </c>
      <c r="V72" s="64" t="str">
        <f t="shared" si="170"/>
        <v/>
      </c>
      <c r="W72" s="65" t="str">
        <f t="shared" si="171"/>
        <v/>
      </c>
      <c r="X72" s="64" t="str">
        <f t="shared" si="172"/>
        <v/>
      </c>
      <c r="Y72" s="64" t="str">
        <f t="shared" si="173"/>
        <v/>
      </c>
      <c r="Z72" s="56" t="str">
        <f t="shared" si="174"/>
        <v/>
      </c>
      <c r="AA72" s="66" t="str">
        <f t="shared" si="175"/>
        <v/>
      </c>
      <c r="AB72" s="57" t="str">
        <f t="shared" si="176"/>
        <v/>
      </c>
      <c r="AC72" s="67" t="str">
        <f t="shared" si="177"/>
        <v/>
      </c>
      <c r="AD72" s="59" t="str">
        <f t="shared" si="178"/>
        <v/>
      </c>
      <c r="AE72" s="68" t="str">
        <f t="shared" si="179"/>
        <v/>
      </c>
      <c r="AF72" s="61" t="str">
        <f t="shared" si="180"/>
        <v/>
      </c>
      <c r="AG72" s="61" t="str">
        <f t="shared" si="181"/>
        <v/>
      </c>
      <c r="AH72" s="69" t="str">
        <f t="shared" si="182"/>
        <v/>
      </c>
      <c r="AI72" s="70" t="str">
        <f t="shared" si="183"/>
        <v/>
      </c>
      <c r="AJ72" s="64" t="str">
        <f t="shared" si="184"/>
        <v/>
      </c>
      <c r="AK72" s="64" t="str">
        <f t="shared" si="185"/>
        <v/>
      </c>
      <c r="AL72" s="64" t="str">
        <f t="shared" si="186"/>
        <v/>
      </c>
      <c r="AM72" s="64" t="str">
        <f t="shared" si="187"/>
        <v/>
      </c>
      <c r="AN72" s="64" t="str">
        <f t="shared" si="188"/>
        <v/>
      </c>
    </row>
    <row r="73" spans="1:40" ht="24.5" outlineLevel="1" thickTop="1" thickBot="1" x14ac:dyDescent="0.55000000000000004">
      <c r="B73" t="s">
        <v>999</v>
      </c>
      <c r="C73" s="85" t="s">
        <v>1378</v>
      </c>
      <c r="D73" s="86" t="s">
        <v>1013</v>
      </c>
      <c r="E73" s="86">
        <v>7</v>
      </c>
      <c r="F73" s="86"/>
      <c r="G73" s="86"/>
      <c r="H73" s="87"/>
      <c r="I73" s="87"/>
      <c r="J73" s="87"/>
      <c r="K73" s="87"/>
      <c r="L73" s="88" t="str">
        <f>IF(C73="","",_xlfn.CONCAT("            { line: ","""",C73,", ",M73:AN73,""", sC: ","""",B73,"""},"))</f>
        <v xml:space="preserve">            { line: "TE ESTOY LLAMANDO, SEÑOR,, (La,7,20)", sC: "as"},</v>
      </c>
      <c r="M73" s="56" t="str">
        <f t="shared" si="162"/>
        <v>(</v>
      </c>
      <c r="N73" s="57" t="str">
        <f t="shared" si="163"/>
        <v>La</v>
      </c>
      <c r="O73" s="58" t="str">
        <f t="shared" si="164"/>
        <v>,</v>
      </c>
      <c r="P73" s="59">
        <f t="shared" si="165"/>
        <v>7</v>
      </c>
      <c r="Q73" s="60" t="str">
        <f t="shared" si="166"/>
        <v>,</v>
      </c>
      <c r="R73" s="61">
        <f t="shared" si="161"/>
        <v>20</v>
      </c>
      <c r="S73" s="56" t="str">
        <f t="shared" si="167"/>
        <v>)</v>
      </c>
      <c r="T73" s="62" t="str">
        <f t="shared" si="168"/>
        <v/>
      </c>
      <c r="U73" s="63" t="str">
        <f t="shared" si="169"/>
        <v/>
      </c>
      <c r="V73" s="64" t="str">
        <f t="shared" si="170"/>
        <v/>
      </c>
      <c r="W73" s="65" t="str">
        <f t="shared" si="171"/>
        <v/>
      </c>
      <c r="X73" s="64" t="str">
        <f t="shared" si="172"/>
        <v/>
      </c>
      <c r="Y73" s="64" t="str">
        <f t="shared" si="173"/>
        <v/>
      </c>
      <c r="Z73" s="56" t="str">
        <f t="shared" si="174"/>
        <v/>
      </c>
      <c r="AA73" s="66" t="str">
        <f t="shared" si="175"/>
        <v/>
      </c>
      <c r="AB73" s="57" t="str">
        <f t="shared" si="176"/>
        <v/>
      </c>
      <c r="AC73" s="67" t="str">
        <f t="shared" si="177"/>
        <v/>
      </c>
      <c r="AD73" s="59" t="str">
        <f t="shared" si="178"/>
        <v/>
      </c>
      <c r="AE73" s="68" t="str">
        <f t="shared" si="179"/>
        <v/>
      </c>
      <c r="AF73" s="61" t="str">
        <f t="shared" si="180"/>
        <v/>
      </c>
      <c r="AG73" s="61" t="str">
        <f t="shared" si="181"/>
        <v/>
      </c>
      <c r="AH73" s="69" t="str">
        <f t="shared" si="182"/>
        <v/>
      </c>
      <c r="AI73" s="70" t="str">
        <f t="shared" si="183"/>
        <v/>
      </c>
      <c r="AJ73" s="64" t="str">
        <f t="shared" si="184"/>
        <v/>
      </c>
      <c r="AK73" s="64" t="str">
        <f t="shared" si="185"/>
        <v/>
      </c>
      <c r="AL73" s="64" t="str">
        <f t="shared" si="186"/>
        <v/>
      </c>
      <c r="AM73" s="64" t="str">
        <f t="shared" si="187"/>
        <v/>
      </c>
      <c r="AN73" s="64" t="str">
        <f t="shared" si="188"/>
        <v/>
      </c>
    </row>
    <row r="74" spans="1:40" ht="24.5" outlineLevel="1" thickTop="1" thickBot="1" x14ac:dyDescent="0.55000000000000004">
      <c r="B74" t="s">
        <v>999</v>
      </c>
      <c r="C74" s="85" t="s">
        <v>1379</v>
      </c>
      <c r="D74" s="89" t="s">
        <v>1015</v>
      </c>
      <c r="E74" s="89" t="s">
        <v>1012</v>
      </c>
      <c r="F74" s="89" t="s">
        <v>1013</v>
      </c>
      <c r="G74" s="89">
        <v>7</v>
      </c>
      <c r="H74" s="90"/>
      <c r="I74" s="90"/>
      <c r="J74" s="90"/>
      <c r="K74" s="90"/>
      <c r="L74" s="88" t="str">
        <f>IF(C74="","",_xlfn.CONCAT("            { line: ","""",C74,", ",M74:AN74,""", sC: ","""",B74,"""},"))</f>
        <v xml:space="preserve">            { line: "VEN CORRIENDO,, (Sol,m,14)(La,7,250)", sC: "as"},</v>
      </c>
      <c r="M74" s="56" t="str">
        <f t="shared" si="162"/>
        <v>(</v>
      </c>
      <c r="N74" s="57" t="str">
        <f t="shared" si="163"/>
        <v>Sol</v>
      </c>
      <c r="O74" s="58" t="str">
        <f t="shared" si="164"/>
        <v>,</v>
      </c>
      <c r="P74" s="59" t="str">
        <f t="shared" si="165"/>
        <v>m</v>
      </c>
      <c r="Q74" s="60" t="str">
        <f t="shared" si="166"/>
        <v>,</v>
      </c>
      <c r="R74" s="61">
        <f t="shared" si="161"/>
        <v>14</v>
      </c>
      <c r="S74" s="56" t="str">
        <f t="shared" si="167"/>
        <v>)</v>
      </c>
      <c r="T74" s="62" t="str">
        <f t="shared" si="168"/>
        <v>(</v>
      </c>
      <c r="U74" s="63" t="str">
        <f t="shared" si="169"/>
        <v>La</v>
      </c>
      <c r="V74" s="64" t="str">
        <f t="shared" si="170"/>
        <v>,</v>
      </c>
      <c r="W74" s="65">
        <f t="shared" si="171"/>
        <v>7</v>
      </c>
      <c r="X74" s="64" t="str">
        <f t="shared" si="172"/>
        <v>,</v>
      </c>
      <c r="Y74" s="64">
        <f t="shared" si="173"/>
        <v>250</v>
      </c>
      <c r="Z74" s="56" t="str">
        <f t="shared" si="174"/>
        <v>)</v>
      </c>
      <c r="AA74" s="66" t="str">
        <f t="shared" si="175"/>
        <v/>
      </c>
      <c r="AB74" s="57" t="str">
        <f t="shared" si="176"/>
        <v/>
      </c>
      <c r="AC74" s="67" t="str">
        <f t="shared" si="177"/>
        <v/>
      </c>
      <c r="AD74" s="59" t="str">
        <f t="shared" si="178"/>
        <v/>
      </c>
      <c r="AE74" s="68" t="str">
        <f t="shared" si="179"/>
        <v/>
      </c>
      <c r="AF74" s="61" t="str">
        <f t="shared" si="180"/>
        <v/>
      </c>
      <c r="AG74" s="61" t="str">
        <f t="shared" si="181"/>
        <v/>
      </c>
      <c r="AH74" s="69" t="str">
        <f t="shared" si="182"/>
        <v/>
      </c>
      <c r="AI74" s="70" t="str">
        <f t="shared" si="183"/>
        <v/>
      </c>
      <c r="AJ74" s="64" t="str">
        <f t="shared" si="184"/>
        <v/>
      </c>
      <c r="AK74" s="64" t="str">
        <f t="shared" si="185"/>
        <v/>
      </c>
      <c r="AL74" s="64" t="str">
        <f t="shared" si="186"/>
        <v/>
      </c>
      <c r="AM74" s="64" t="str">
        <f t="shared" si="187"/>
        <v/>
      </c>
      <c r="AN74" s="64" t="str">
        <f t="shared" si="188"/>
        <v/>
      </c>
    </row>
    <row r="75" spans="1:40" ht="24.5" outlineLevel="1" thickTop="1" thickBot="1" x14ac:dyDescent="0.55000000000000004">
      <c r="B75" t="s">
        <v>999</v>
      </c>
      <c r="C75" s="85" t="s">
        <v>1380</v>
      </c>
      <c r="D75" s="86" t="s">
        <v>1029</v>
      </c>
      <c r="E75" s="86" t="s">
        <v>1012</v>
      </c>
      <c r="F75" s="86"/>
      <c r="G75" s="86"/>
      <c r="H75" s="87"/>
      <c r="I75" s="87"/>
      <c r="J75" s="87"/>
      <c r="K75" s="87"/>
      <c r="L75" s="88" t="str">
        <f>IF(C75="","",_xlfn.CONCAT("            { line: ","""",C75,", ",M75:AN75,""", sC: ","""",B75,"""},"))</f>
        <v xml:space="preserve">            { line: "ESCUCHA MI VOZ QUE YO A TI GRITO., (Re,m,22)", sC: "as"},</v>
      </c>
      <c r="M75" s="56" t="str">
        <f t="shared" si="162"/>
        <v>(</v>
      </c>
      <c r="N75" s="57" t="str">
        <f t="shared" si="163"/>
        <v>Re</v>
      </c>
      <c r="O75" s="58" t="str">
        <f t="shared" si="164"/>
        <v>,</v>
      </c>
      <c r="P75" s="59" t="str">
        <f t="shared" si="165"/>
        <v>m</v>
      </c>
      <c r="Q75" s="60" t="str">
        <f t="shared" si="166"/>
        <v>,</v>
      </c>
      <c r="R75" s="61">
        <f t="shared" si="161"/>
        <v>22</v>
      </c>
      <c r="S75" s="56" t="str">
        <f t="shared" si="167"/>
        <v>)</v>
      </c>
      <c r="T75" s="62" t="str">
        <f t="shared" si="168"/>
        <v/>
      </c>
      <c r="U75" s="63" t="str">
        <f t="shared" si="169"/>
        <v/>
      </c>
      <c r="V75" s="64" t="str">
        <f t="shared" si="170"/>
        <v/>
      </c>
      <c r="W75" s="65" t="str">
        <f t="shared" si="171"/>
        <v/>
      </c>
      <c r="X75" s="64" t="str">
        <f t="shared" si="172"/>
        <v/>
      </c>
      <c r="Y75" s="64" t="str">
        <f t="shared" si="173"/>
        <v/>
      </c>
      <c r="Z75" s="56" t="str">
        <f t="shared" si="174"/>
        <v/>
      </c>
      <c r="AA75" s="66" t="str">
        <f t="shared" si="175"/>
        <v/>
      </c>
      <c r="AB75" s="57" t="str">
        <f t="shared" si="176"/>
        <v/>
      </c>
      <c r="AC75" s="67" t="str">
        <f t="shared" si="177"/>
        <v/>
      </c>
      <c r="AD75" s="59" t="str">
        <f t="shared" si="178"/>
        <v/>
      </c>
      <c r="AE75" s="68" t="str">
        <f t="shared" si="179"/>
        <v/>
      </c>
      <c r="AF75" s="61" t="str">
        <f t="shared" si="180"/>
        <v/>
      </c>
      <c r="AG75" s="61" t="str">
        <f t="shared" si="181"/>
        <v/>
      </c>
      <c r="AH75" s="69" t="str">
        <f t="shared" si="182"/>
        <v/>
      </c>
      <c r="AI75" s="70" t="str">
        <f t="shared" si="183"/>
        <v/>
      </c>
      <c r="AJ75" s="64" t="str">
        <f t="shared" si="184"/>
        <v/>
      </c>
      <c r="AK75" s="64" t="str">
        <f t="shared" si="185"/>
        <v/>
      </c>
      <c r="AL75" s="64" t="str">
        <f t="shared" si="186"/>
        <v/>
      </c>
      <c r="AM75" s="64" t="str">
        <f t="shared" si="187"/>
        <v/>
      </c>
      <c r="AN75" s="64" t="str">
        <f t="shared" si="188"/>
        <v/>
      </c>
    </row>
    <row r="76" spans="1:40" ht="26.5" outlineLevel="1" thickTop="1" thickBot="1" x14ac:dyDescent="0.55000000000000004">
      <c r="A76" s="73"/>
      <c r="B76" s="73"/>
      <c r="C76" s="73"/>
      <c r="D76" s="74"/>
      <c r="E76" s="74"/>
      <c r="F76" s="74"/>
      <c r="G76" s="74"/>
      <c r="H76" s="74"/>
      <c r="I76" s="74"/>
      <c r="J76" s="74"/>
      <c r="K76" s="74"/>
      <c r="L76" s="75" t="s">
        <v>993</v>
      </c>
      <c r="M76" s="56"/>
      <c r="N76" s="57"/>
      <c r="O76" s="58"/>
      <c r="P76" s="59"/>
      <c r="Q76" s="60"/>
      <c r="R76" s="61" t="str">
        <f>IF(N76="Do",10,IF(N76="Re",22,IF(N76="Mi",20,IF(N76="Fa",20,IF(N76="Sol",14,IF(N76="La",20,IF(N76="Si",20,IF(N76="Do#",14,IF(N76="Fa#",15,IF(N76="Sol#",20,IF(N76="Si♭",17,"")))))))))))</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4.5" outlineLevel="1" thickTop="1" thickBot="1" x14ac:dyDescent="0.55000000000000004">
      <c r="B77" t="s">
        <v>999</v>
      </c>
      <c r="C77" s="85" t="s">
        <v>1381</v>
      </c>
      <c r="D77" s="86"/>
      <c r="E77" s="86"/>
      <c r="F77" s="86"/>
      <c r="G77" s="86"/>
      <c r="H77" s="87"/>
      <c r="I77" s="87"/>
      <c r="J77" s="87"/>
      <c r="K77" s="87"/>
      <c r="L77" s="88" t="str">
        <f>IF(C77="","",_xlfn.CONCAT("            { line: ","""",C77,", ",M77:AN77,""", sC: ","""",B77,"""},"))</f>
        <v xml:space="preserve">            { line: "VALGA ANTE TI MI ORACIÓN, ", sC: "as"},</v>
      </c>
      <c r="M77" s="56" t="str">
        <f t="shared" ref="M77:M80" si="189">IF(N77="","","(")</f>
        <v/>
      </c>
      <c r="N77" s="57" t="str">
        <f t="shared" ref="N77:N80" si="190">IF(D77="","",D77)</f>
        <v/>
      </c>
      <c r="O77" s="58" t="str">
        <f t="shared" ref="O77:O80" si="191">IF(N77="","",",")</f>
        <v/>
      </c>
      <c r="P77" s="59" t="str">
        <f t="shared" ref="P77:P80" si="192">IF(E77="","",E77)</f>
        <v/>
      </c>
      <c r="Q77" s="60" t="str">
        <f t="shared" ref="Q77:Q80" si="193">IF(N77="","",",")</f>
        <v/>
      </c>
      <c r="R77" s="61" t="str">
        <f t="shared" ref="R77:R80" si="194">IF(N77="Do",10,IF(N77="Re",22,IF(N77="Mi",20,IF(N77="Fa",20,IF(N77="Sol",14,IF(N77="La",20,IF(N77="Si",20,IF(N77="Do#",14,IF(N77="Fa#",15,IF(N77="Sol#",20,IF(N77="Si♭",17,"")))))))))))</f>
        <v/>
      </c>
      <c r="S77" s="56" t="str">
        <f t="shared" ref="S77:S80" si="195">IF(N77="","",")")</f>
        <v/>
      </c>
      <c r="T77" s="62" t="str">
        <f t="shared" ref="T77:T80" si="196">IF(U77="","","(")</f>
        <v/>
      </c>
      <c r="U77" s="63" t="str">
        <f t="shared" ref="U77:U80" si="197">IF(F77="","",F77)</f>
        <v/>
      </c>
      <c r="V77" s="64" t="str">
        <f t="shared" ref="V77:V80" si="198">IF(U77="","",",")</f>
        <v/>
      </c>
      <c r="W77" s="65" t="str">
        <f t="shared" ref="W77:W80" si="199">IF(G77="","",G77)</f>
        <v/>
      </c>
      <c r="X77" s="64" t="str">
        <f t="shared" ref="X77:X80" si="200">IF(U77="","",",")</f>
        <v/>
      </c>
      <c r="Y77" s="64" t="str">
        <f t="shared" ref="Y77:Y80" si="201">IF(U77="","",250)</f>
        <v/>
      </c>
      <c r="Z77" s="56" t="str">
        <f t="shared" ref="Z77:Z80" si="202">IF(U77="","",")")</f>
        <v/>
      </c>
      <c r="AA77" s="66" t="str">
        <f t="shared" ref="AA77:AA80" si="203">IF(AB77="","","(")</f>
        <v/>
      </c>
      <c r="AB77" s="57" t="str">
        <f t="shared" ref="AB77:AB80" si="204">IF(H77="","",H77)</f>
        <v/>
      </c>
      <c r="AC77" s="67" t="str">
        <f t="shared" ref="AC77:AC80" si="205">IF(AB77="","",",")</f>
        <v/>
      </c>
      <c r="AD77" s="59" t="str">
        <f t="shared" ref="AD77:AD80" si="206">IF(I77="","",I77)</f>
        <v/>
      </c>
      <c r="AE77" s="68" t="str">
        <f t="shared" ref="AE77:AE80" si="207">IF(AB77="","",",")</f>
        <v/>
      </c>
      <c r="AF77" s="61" t="str">
        <f t="shared" ref="AF77:AF80" si="208">IF(AB77="","",350)</f>
        <v/>
      </c>
      <c r="AG77" s="61" t="str">
        <f t="shared" ref="AG77:AG80" si="209">IF(AB77="","",")")</f>
        <v/>
      </c>
      <c r="AH77" s="69" t="str">
        <f t="shared" ref="AH77:AH80" si="210">IF(AI77="","","(")</f>
        <v/>
      </c>
      <c r="AI77" s="70" t="str">
        <f t="shared" ref="AI77:AI80" si="211">IF(J77="","",J77)</f>
        <v/>
      </c>
      <c r="AJ77" s="64" t="str">
        <f t="shared" ref="AJ77:AJ80" si="212">IF(AI77="","",",")</f>
        <v/>
      </c>
      <c r="AK77" s="64" t="str">
        <f t="shared" ref="AK77:AK80" si="213">IF(K77="","",K77)</f>
        <v/>
      </c>
      <c r="AL77" s="64" t="str">
        <f t="shared" ref="AL77:AL80" si="214">IF(AI77="","",",")</f>
        <v/>
      </c>
      <c r="AM77" s="64" t="str">
        <f t="shared" ref="AM77:AM80" si="215">IF(AI77="","",450)</f>
        <v/>
      </c>
      <c r="AN77" s="64" t="str">
        <f t="shared" ref="AN77:AN80" si="216">IF(AI77="","",")")</f>
        <v/>
      </c>
    </row>
    <row r="78" spans="1:40" ht="24.5" outlineLevel="1" thickTop="1" thickBot="1" x14ac:dyDescent="0.55000000000000004">
      <c r="B78" t="s">
        <v>999</v>
      </c>
      <c r="C78" s="85" t="s">
        <v>1382</v>
      </c>
      <c r="D78" s="89" t="s">
        <v>1013</v>
      </c>
      <c r="E78" s="89">
        <v>7</v>
      </c>
      <c r="F78" s="89"/>
      <c r="G78" s="89"/>
      <c r="H78" s="90"/>
      <c r="I78" s="90"/>
      <c r="J78" s="90"/>
      <c r="K78" s="90"/>
      <c r="L78" s="88" t="str">
        <f>IF(C78="","",_xlfn.CONCAT("            { line: ","""",C78,", ",M78:AN78,""", sC: ","""",B78,"""},"))</f>
        <v xml:space="preserve">            { line: "COMO INCIENSO,, (La,7,20)", sC: "as"},</v>
      </c>
      <c r="M78" s="56" t="str">
        <f t="shared" si="189"/>
        <v>(</v>
      </c>
      <c r="N78" s="57" t="str">
        <f t="shared" si="190"/>
        <v>La</v>
      </c>
      <c r="O78" s="58" t="str">
        <f t="shared" si="191"/>
        <v>,</v>
      </c>
      <c r="P78" s="59">
        <f t="shared" si="192"/>
        <v>7</v>
      </c>
      <c r="Q78" s="60" t="str">
        <f t="shared" si="193"/>
        <v>,</v>
      </c>
      <c r="R78" s="61">
        <f t="shared" si="194"/>
        <v>20</v>
      </c>
      <c r="S78" s="56" t="str">
        <f t="shared" si="195"/>
        <v>)</v>
      </c>
      <c r="T78" s="62" t="str">
        <f t="shared" si="196"/>
        <v/>
      </c>
      <c r="U78" s="63" t="str">
        <f t="shared" si="197"/>
        <v/>
      </c>
      <c r="V78" s="64" t="str">
        <f t="shared" si="198"/>
        <v/>
      </c>
      <c r="W78" s="65" t="str">
        <f t="shared" si="199"/>
        <v/>
      </c>
      <c r="X78" s="64" t="str">
        <f t="shared" si="200"/>
        <v/>
      </c>
      <c r="Y78" s="64" t="str">
        <f t="shared" si="201"/>
        <v/>
      </c>
      <c r="Z78" s="56" t="str">
        <f t="shared" si="202"/>
        <v/>
      </c>
      <c r="AA78" s="66" t="str">
        <f t="shared" si="203"/>
        <v/>
      </c>
      <c r="AB78" s="57" t="str">
        <f t="shared" si="204"/>
        <v/>
      </c>
      <c r="AC78" s="67" t="str">
        <f t="shared" si="205"/>
        <v/>
      </c>
      <c r="AD78" s="59" t="str">
        <f t="shared" si="206"/>
        <v/>
      </c>
      <c r="AE78" s="68" t="str">
        <f t="shared" si="207"/>
        <v/>
      </c>
      <c r="AF78" s="61" t="str">
        <f t="shared" si="208"/>
        <v/>
      </c>
      <c r="AG78" s="61" t="str">
        <f t="shared" si="209"/>
        <v/>
      </c>
      <c r="AH78" s="69" t="str">
        <f t="shared" si="210"/>
        <v/>
      </c>
      <c r="AI78" s="70" t="str">
        <f t="shared" si="211"/>
        <v/>
      </c>
      <c r="AJ78" s="64" t="str">
        <f t="shared" si="212"/>
        <v/>
      </c>
      <c r="AK78" s="64" t="str">
        <f t="shared" si="213"/>
        <v/>
      </c>
      <c r="AL78" s="64" t="str">
        <f t="shared" si="214"/>
        <v/>
      </c>
      <c r="AM78" s="64" t="str">
        <f t="shared" si="215"/>
        <v/>
      </c>
      <c r="AN78" s="64" t="str">
        <f t="shared" si="216"/>
        <v/>
      </c>
    </row>
    <row r="79" spans="1:40" ht="24.5" outlineLevel="1" thickTop="1" thickBot="1" x14ac:dyDescent="0.55000000000000004">
      <c r="B79" t="s">
        <v>999</v>
      </c>
      <c r="C79" s="85" t="s">
        <v>1383</v>
      </c>
      <c r="D79" s="91"/>
      <c r="E79" s="91"/>
      <c r="F79" s="91"/>
      <c r="G79" s="91"/>
      <c r="H79" s="92"/>
      <c r="I79" s="92"/>
      <c r="J79" s="92"/>
      <c r="K79" s="92"/>
      <c r="L79" s="88" t="str">
        <f>IF(C79="","",_xlfn.CONCAT("            { line: ","""",C79,", ",M79:AN79,""", sC: ","""",B79,"""},"))</f>
        <v xml:space="preserve">            { line: "EL ALZAR DE MIS MANOS, ", sC: "as"},</v>
      </c>
      <c r="M79" s="56" t="str">
        <f t="shared" si="189"/>
        <v/>
      </c>
      <c r="N79" s="57" t="str">
        <f t="shared" si="190"/>
        <v/>
      </c>
      <c r="O79" s="58" t="str">
        <f t="shared" si="191"/>
        <v/>
      </c>
      <c r="P79" s="59" t="str">
        <f t="shared" si="192"/>
        <v/>
      </c>
      <c r="Q79" s="60" t="str">
        <f t="shared" si="193"/>
        <v/>
      </c>
      <c r="R79" s="61" t="str">
        <f t="shared" si="194"/>
        <v/>
      </c>
      <c r="S79" s="56" t="str">
        <f t="shared" si="195"/>
        <v/>
      </c>
      <c r="T79" s="62" t="str">
        <f t="shared" si="196"/>
        <v/>
      </c>
      <c r="U79" s="63" t="str">
        <f t="shared" si="197"/>
        <v/>
      </c>
      <c r="V79" s="64" t="str">
        <f t="shared" si="198"/>
        <v/>
      </c>
      <c r="W79" s="65" t="str">
        <f t="shared" si="199"/>
        <v/>
      </c>
      <c r="X79" s="64" t="str">
        <f t="shared" si="200"/>
        <v/>
      </c>
      <c r="Y79" s="64" t="str">
        <f t="shared" si="201"/>
        <v/>
      </c>
      <c r="Z79" s="56" t="str">
        <f t="shared" si="202"/>
        <v/>
      </c>
      <c r="AA79" s="66" t="str">
        <f t="shared" si="203"/>
        <v/>
      </c>
      <c r="AB79" s="57" t="str">
        <f t="shared" si="204"/>
        <v/>
      </c>
      <c r="AC79" s="67" t="str">
        <f t="shared" si="205"/>
        <v/>
      </c>
      <c r="AD79" s="59" t="str">
        <f t="shared" si="206"/>
        <v/>
      </c>
      <c r="AE79" s="68" t="str">
        <f t="shared" si="207"/>
        <v/>
      </c>
      <c r="AF79" s="61" t="str">
        <f t="shared" si="208"/>
        <v/>
      </c>
      <c r="AG79" s="61" t="str">
        <f t="shared" si="209"/>
        <v/>
      </c>
      <c r="AH79" s="69" t="str">
        <f t="shared" si="210"/>
        <v/>
      </c>
      <c r="AI79" s="70" t="str">
        <f t="shared" si="211"/>
        <v/>
      </c>
      <c r="AJ79" s="64" t="str">
        <f t="shared" si="212"/>
        <v/>
      </c>
      <c r="AK79" s="64" t="str">
        <f t="shared" si="213"/>
        <v/>
      </c>
      <c r="AL79" s="64" t="str">
        <f t="shared" si="214"/>
        <v/>
      </c>
      <c r="AM79" s="64" t="str">
        <f t="shared" si="215"/>
        <v/>
      </c>
      <c r="AN79" s="64" t="str">
        <f t="shared" si="216"/>
        <v/>
      </c>
    </row>
    <row r="80" spans="1:40" ht="24.5" outlineLevel="1" thickTop="1" thickBot="1" x14ac:dyDescent="0.55000000000000004">
      <c r="B80" t="s">
        <v>999</v>
      </c>
      <c r="C80" s="93" t="s">
        <v>1384</v>
      </c>
      <c r="D80" s="83" t="s">
        <v>1029</v>
      </c>
      <c r="E80" s="83" t="s">
        <v>1012</v>
      </c>
      <c r="F80" s="83"/>
      <c r="G80" s="83"/>
      <c r="H80" s="83"/>
      <c r="I80" s="83"/>
      <c r="J80" s="83"/>
      <c r="K80" s="83"/>
      <c r="L80" s="94" t="str">
        <f>IF(C80="","",_xlfn.CONCAT("            { line: ","""",C80,", ",M80:AN80,""", sC: ","""",B80,"""},  ]},"))</f>
        <v xml:space="preserve">            { line: "COMO SACRIFICIO DE LA TARDE., (Re,m,22)", sC: "as"},  ]},</v>
      </c>
      <c r="M80" s="56" t="str">
        <f t="shared" si="189"/>
        <v>(</v>
      </c>
      <c r="N80" s="57" t="str">
        <f t="shared" si="190"/>
        <v>Re</v>
      </c>
      <c r="O80" s="58" t="str">
        <f t="shared" si="191"/>
        <v>,</v>
      </c>
      <c r="P80" s="59" t="str">
        <f t="shared" si="192"/>
        <v>m</v>
      </c>
      <c r="Q80" s="60" t="str">
        <f t="shared" si="193"/>
        <v>,</v>
      </c>
      <c r="R80" s="61">
        <f t="shared" si="194"/>
        <v>22</v>
      </c>
      <c r="S80" s="56" t="str">
        <f t="shared" si="195"/>
        <v>)</v>
      </c>
      <c r="T80" s="62" t="str">
        <f t="shared" si="196"/>
        <v/>
      </c>
      <c r="U80" s="63" t="str">
        <f t="shared" si="197"/>
        <v/>
      </c>
      <c r="V80" s="64" t="str">
        <f t="shared" si="198"/>
        <v/>
      </c>
      <c r="W80" s="65" t="str">
        <f t="shared" si="199"/>
        <v/>
      </c>
      <c r="X80" s="64" t="str">
        <f t="shared" si="200"/>
        <v/>
      </c>
      <c r="Y80" s="64" t="str">
        <f t="shared" si="201"/>
        <v/>
      </c>
      <c r="Z80" s="56" t="str">
        <f t="shared" si="202"/>
        <v/>
      </c>
      <c r="AA80" s="66" t="str">
        <f t="shared" si="203"/>
        <v/>
      </c>
      <c r="AB80" s="57" t="str">
        <f t="shared" si="204"/>
        <v/>
      </c>
      <c r="AC80" s="67" t="str">
        <f t="shared" si="205"/>
        <v/>
      </c>
      <c r="AD80" s="59" t="str">
        <f t="shared" si="206"/>
        <v/>
      </c>
      <c r="AE80" s="68" t="str">
        <f t="shared" si="207"/>
        <v/>
      </c>
      <c r="AF80" s="61" t="str">
        <f t="shared" si="208"/>
        <v/>
      </c>
      <c r="AG80" s="61" t="str">
        <f t="shared" si="209"/>
        <v/>
      </c>
      <c r="AH80" s="69" t="str">
        <f t="shared" si="210"/>
        <v/>
      </c>
      <c r="AI80" s="70" t="str">
        <f t="shared" si="211"/>
        <v/>
      </c>
      <c r="AJ80" s="64" t="str">
        <f t="shared" si="212"/>
        <v/>
      </c>
      <c r="AK80" s="64" t="str">
        <f t="shared" si="213"/>
        <v/>
      </c>
      <c r="AL80" s="64" t="str">
        <f t="shared" si="214"/>
        <v/>
      </c>
      <c r="AM80" s="64" t="str">
        <f t="shared" si="215"/>
        <v/>
      </c>
      <c r="AN80" s="64" t="str">
        <f t="shared" si="216"/>
        <v/>
      </c>
    </row>
    <row r="81" spans="1:40" ht="24" customHeight="1" x14ac:dyDescent="0.6">
      <c r="A81" s="95"/>
      <c r="B81" s="95"/>
      <c r="C81" s="95"/>
      <c r="D81" s="95"/>
      <c r="E81" s="95"/>
      <c r="F81" s="95"/>
      <c r="G81" s="95"/>
      <c r="H81" s="95"/>
      <c r="I81" s="95"/>
      <c r="J81" s="95"/>
      <c r="K81" s="95"/>
      <c r="L81" s="99" t="str">
        <f ca="1">_xlfn.CONCAT("]}, // ULTIMA LINEA DEL CANTO: ",L1)</f>
        <v>]}, // ULTIMA LINEA DEL CANTO: TE ESTOY LLAMANDO, SEÑOR</v>
      </c>
      <c r="M81" s="95"/>
    </row>
    <row r="82" spans="1:40" ht="20.5" x14ac:dyDescent="0.35">
      <c r="L82" s="100" t="s">
        <v>1008</v>
      </c>
      <c r="M82" s="101"/>
    </row>
    <row r="83" spans="1:40" ht="15" hidden="1" outlineLevel="1" thickBot="1" x14ac:dyDescent="0.4">
      <c r="M83" s="101"/>
    </row>
    <row r="84" spans="1:40" ht="26.5" hidden="1" outlineLevel="1" thickTop="1" thickBot="1" x14ac:dyDescent="0.55000000000000004">
      <c r="A84" s="73"/>
      <c r="B84" s="73"/>
      <c r="C84" s="73"/>
      <c r="D84" s="74"/>
      <c r="E84" s="74"/>
      <c r="F84" s="74"/>
      <c r="G84" s="74"/>
      <c r="H84" s="74"/>
      <c r="I84" s="74"/>
      <c r="J84" s="74"/>
      <c r="K84" s="74"/>
      <c r="L84" s="75" t="s">
        <v>993</v>
      </c>
      <c r="M84" s="56"/>
      <c r="N84" s="57"/>
      <c r="O84" s="58"/>
      <c r="P84" s="59"/>
      <c r="Q84" s="60"/>
      <c r="R84" s="61" t="str">
        <f t="shared" ref="R84:R93" si="217">IF(N84="Do",10,IF(N84="Re",22,IF(N84="Mi",20,IF(N84="Fa",20,IF(N84="Sol",14,IF(N84="La",20,IF(N84="Si",20,IF(N84="Do#",14,IF(N84="Fa#",15,IF(N84="Sol#",20,IF(N84="Si♭",17,"")))))))))))</f>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4.5" hidden="1" outlineLevel="1" thickTop="1" thickBot="1" x14ac:dyDescent="0.55000000000000004">
      <c r="C85" s="79" t="s">
        <v>995</v>
      </c>
      <c r="D85" s="80"/>
      <c r="E85" s="80"/>
      <c r="F85" s="80"/>
      <c r="G85" s="80"/>
      <c r="H85" s="80"/>
      <c r="I85" s="80"/>
      <c r="J85" s="80"/>
      <c r="K85" s="80"/>
      <c r="L85" s="81" t="s">
        <v>996</v>
      </c>
      <c r="M85" s="56" t="str">
        <f t="shared" ref="M85:M92" si="218">IF(N85="","","(")</f>
        <v/>
      </c>
      <c r="N85" s="57" t="str">
        <f t="shared" ref="N85:N92" si="219">IF(D85="","",D85)</f>
        <v/>
      </c>
      <c r="O85" s="58" t="str">
        <f t="shared" ref="O85:O92" si="220">IF(N85="","",",")</f>
        <v/>
      </c>
      <c r="P85" s="59" t="str">
        <f t="shared" ref="P85:P92" si="221">IF(E85="","",E85)</f>
        <v/>
      </c>
      <c r="Q85" s="60" t="str">
        <f t="shared" ref="Q85:Q92" si="222">IF(N85="","",",")</f>
        <v/>
      </c>
      <c r="R85" s="61" t="str">
        <f t="shared" si="217"/>
        <v/>
      </c>
      <c r="S85" s="56" t="str">
        <f t="shared" ref="S85:S92" si="223">IF(N85="","",")")</f>
        <v/>
      </c>
      <c r="T85" s="62" t="str">
        <f t="shared" ref="T85:T92" si="224">IF(U85="","","(")</f>
        <v/>
      </c>
      <c r="U85" s="63" t="str">
        <f t="shared" ref="U85:U92" si="225">IF(F85="","",F85)</f>
        <v/>
      </c>
      <c r="V85" s="64" t="str">
        <f t="shared" ref="V85:V92" si="226">IF(U85="","",",")</f>
        <v/>
      </c>
      <c r="W85" s="65" t="str">
        <f t="shared" ref="W85:W92" si="227">IF(G85="","",G85)</f>
        <v/>
      </c>
      <c r="X85" s="64" t="str">
        <f t="shared" ref="X85:X92" si="228">IF(U85="","",",")</f>
        <v/>
      </c>
      <c r="Y85" s="64" t="str">
        <f t="shared" ref="Y85:Y92" si="229">IF(U85="","",250)</f>
        <v/>
      </c>
      <c r="Z85" s="56" t="str">
        <f t="shared" ref="Z85:Z92" si="230">IF(U85="","",")")</f>
        <v/>
      </c>
      <c r="AA85" s="66" t="str">
        <f t="shared" ref="AA85:AA92" si="231">IF(AB85="","","(")</f>
        <v/>
      </c>
      <c r="AB85" s="57" t="str">
        <f t="shared" ref="AB85:AB92" si="232">IF(H85="","",H85)</f>
        <v/>
      </c>
      <c r="AC85" s="67" t="str">
        <f t="shared" ref="AC85:AC92" si="233">IF(AB85="","",",")</f>
        <v/>
      </c>
      <c r="AD85" s="59" t="str">
        <f t="shared" ref="AD85:AD92" si="234">IF(I85="","",I85)</f>
        <v/>
      </c>
      <c r="AE85" s="68" t="str">
        <f t="shared" ref="AE85:AE92" si="235">IF(AB85="","",",")</f>
        <v/>
      </c>
      <c r="AF85" s="61" t="str">
        <f t="shared" ref="AF85:AF92" si="236">IF(AB85="","",350)</f>
        <v/>
      </c>
      <c r="AG85" s="61" t="str">
        <f t="shared" ref="AG85:AG92" si="237">IF(AB85="","",")")</f>
        <v/>
      </c>
      <c r="AH85" s="69" t="str">
        <f t="shared" ref="AH85:AH92" si="238">IF(AI85="","","(")</f>
        <v/>
      </c>
      <c r="AI85" s="70" t="str">
        <f t="shared" ref="AI85:AI92" si="239">IF(J85="","",J85)</f>
        <v/>
      </c>
      <c r="AJ85" s="64" t="str">
        <f t="shared" ref="AJ85:AJ92" si="240">IF(AI85="","",",")</f>
        <v/>
      </c>
      <c r="AK85" s="64" t="str">
        <f t="shared" ref="AK85:AK92" si="241">IF(K85="","",K85)</f>
        <v/>
      </c>
      <c r="AL85" s="64" t="str">
        <f t="shared" ref="AL85:AL92" si="242">IF(AI85="","",",")</f>
        <v/>
      </c>
      <c r="AM85" s="64" t="str">
        <f t="shared" ref="AM85:AM92" si="243">IF(AI85="","",450)</f>
        <v/>
      </c>
      <c r="AN85" s="64" t="str">
        <f t="shared" ref="AN85:AN92" si="244">IF(AI85="","",")")</f>
        <v/>
      </c>
    </row>
    <row r="86" spans="1:40" ht="24.5" hidden="1" outlineLevel="1" thickTop="1" thickBot="1" x14ac:dyDescent="0.55000000000000004">
      <c r="B86" t="s">
        <v>997</v>
      </c>
      <c r="C86" s="82" t="s">
        <v>998</v>
      </c>
      <c r="D86" s="83"/>
      <c r="E86" s="83"/>
      <c r="F86" s="83"/>
      <c r="G86" s="83"/>
      <c r="H86" s="83"/>
      <c r="I86" s="83"/>
      <c r="J86" s="83"/>
      <c r="K86" s="83"/>
      <c r="L86" s="84" t="str">
        <f>IF(C86="","",_xlfn.CONCAT("       triggerLine: ","""",C86,", ",M86:AN86,""", sC: ","""",B86,""", lines: ["))</f>
        <v xml:space="preserve">       triggerLine: "ASAMBLEA UNO, ", sC: "ta as", lines: [</v>
      </c>
      <c r="M86" s="56" t="str">
        <f t="shared" si="218"/>
        <v/>
      </c>
      <c r="N86" s="57" t="str">
        <f t="shared" si="219"/>
        <v/>
      </c>
      <c r="O86" s="58" t="str">
        <f t="shared" si="220"/>
        <v/>
      </c>
      <c r="P86" s="59" t="str">
        <f t="shared" si="221"/>
        <v/>
      </c>
      <c r="Q86" s="60" t="str">
        <f t="shared" si="222"/>
        <v/>
      </c>
      <c r="R86" s="61" t="str">
        <f t="shared" si="217"/>
        <v/>
      </c>
      <c r="S86" s="56" t="str">
        <f t="shared" si="223"/>
        <v/>
      </c>
      <c r="T86" s="62" t="str">
        <f t="shared" si="224"/>
        <v/>
      </c>
      <c r="U86" s="63" t="str">
        <f t="shared" si="225"/>
        <v/>
      </c>
      <c r="V86" s="64" t="str">
        <f t="shared" si="226"/>
        <v/>
      </c>
      <c r="W86" s="65" t="str">
        <f t="shared" si="227"/>
        <v/>
      </c>
      <c r="X86" s="64" t="str">
        <f t="shared" si="228"/>
        <v/>
      </c>
      <c r="Y86" s="64" t="str">
        <f t="shared" si="229"/>
        <v/>
      </c>
      <c r="Z86" s="56" t="str">
        <f t="shared" si="230"/>
        <v/>
      </c>
      <c r="AA86" s="66" t="str">
        <f t="shared" si="231"/>
        <v/>
      </c>
      <c r="AB86" s="57" t="str">
        <f t="shared" si="232"/>
        <v/>
      </c>
      <c r="AC86" s="67" t="str">
        <f t="shared" si="233"/>
        <v/>
      </c>
      <c r="AD86" s="59" t="str">
        <f t="shared" si="234"/>
        <v/>
      </c>
      <c r="AE86" s="68" t="str">
        <f t="shared" si="235"/>
        <v/>
      </c>
      <c r="AF86" s="61" t="str">
        <f t="shared" si="236"/>
        <v/>
      </c>
      <c r="AG86" s="61" t="str">
        <f t="shared" si="237"/>
        <v/>
      </c>
      <c r="AH86" s="69" t="str">
        <f t="shared" si="238"/>
        <v/>
      </c>
      <c r="AI86" s="70" t="str">
        <f t="shared" si="239"/>
        <v/>
      </c>
      <c r="AJ86" s="64" t="str">
        <f t="shared" si="240"/>
        <v/>
      </c>
      <c r="AK86" s="64" t="str">
        <f t="shared" si="241"/>
        <v/>
      </c>
      <c r="AL86" s="64" t="str">
        <f t="shared" si="242"/>
        <v/>
      </c>
      <c r="AM86" s="64" t="str">
        <f t="shared" si="243"/>
        <v/>
      </c>
      <c r="AN86" s="64" t="str">
        <f t="shared" si="244"/>
        <v/>
      </c>
    </row>
    <row r="87" spans="1:40" ht="24.5" hidden="1" outlineLevel="1" thickTop="1" thickBot="1" x14ac:dyDescent="0.55000000000000004">
      <c r="B87" t="s">
        <v>999</v>
      </c>
      <c r="C87" s="85" t="s">
        <v>1000</v>
      </c>
      <c r="D87" s="86"/>
      <c r="E87" s="86"/>
      <c r="F87" s="86"/>
      <c r="G87" s="86"/>
      <c r="H87" s="87"/>
      <c r="I87" s="87"/>
      <c r="J87" s="87"/>
      <c r="K87" s="87"/>
      <c r="L87" s="88" t="str">
        <f>IF(C87="","",_xlfn.CONCAT("            { line: ","""",C87,", ",M87:AN87,""", sC: ","""",B87,"""},"))</f>
        <v xml:space="preserve">            { line: "ASAMBLEA DOS, ", sC: "as"},</v>
      </c>
      <c r="M87" s="56" t="str">
        <f t="shared" si="218"/>
        <v/>
      </c>
      <c r="N87" s="57" t="str">
        <f t="shared" si="219"/>
        <v/>
      </c>
      <c r="O87" s="58" t="str">
        <f t="shared" si="220"/>
        <v/>
      </c>
      <c r="P87" s="59" t="str">
        <f t="shared" si="221"/>
        <v/>
      </c>
      <c r="Q87" s="60" t="str">
        <f t="shared" si="222"/>
        <v/>
      </c>
      <c r="R87" s="61" t="str">
        <f t="shared" si="217"/>
        <v/>
      </c>
      <c r="S87" s="56" t="str">
        <f t="shared" si="223"/>
        <v/>
      </c>
      <c r="T87" s="62" t="str">
        <f t="shared" si="224"/>
        <v/>
      </c>
      <c r="U87" s="63" t="str">
        <f t="shared" si="225"/>
        <v/>
      </c>
      <c r="V87" s="64" t="str">
        <f t="shared" si="226"/>
        <v/>
      </c>
      <c r="W87" s="65" t="str">
        <f t="shared" si="227"/>
        <v/>
      </c>
      <c r="X87" s="64" t="str">
        <f t="shared" si="228"/>
        <v/>
      </c>
      <c r="Y87" s="64" t="str">
        <f t="shared" si="229"/>
        <v/>
      </c>
      <c r="Z87" s="56" t="str">
        <f t="shared" si="230"/>
        <v/>
      </c>
      <c r="AA87" s="66" t="str">
        <f t="shared" si="231"/>
        <v/>
      </c>
      <c r="AB87" s="57" t="str">
        <f t="shared" si="232"/>
        <v/>
      </c>
      <c r="AC87" s="67" t="str">
        <f t="shared" si="233"/>
        <v/>
      </c>
      <c r="AD87" s="59" t="str">
        <f t="shared" si="234"/>
        <v/>
      </c>
      <c r="AE87" s="68" t="str">
        <f t="shared" si="235"/>
        <v/>
      </c>
      <c r="AF87" s="61" t="str">
        <f t="shared" si="236"/>
        <v/>
      </c>
      <c r="AG87" s="61" t="str">
        <f t="shared" si="237"/>
        <v/>
      </c>
      <c r="AH87" s="69" t="str">
        <f t="shared" si="238"/>
        <v/>
      </c>
      <c r="AI87" s="70" t="str">
        <f t="shared" si="239"/>
        <v/>
      </c>
      <c r="AJ87" s="64" t="str">
        <f t="shared" si="240"/>
        <v/>
      </c>
      <c r="AK87" s="64" t="str">
        <f t="shared" si="241"/>
        <v/>
      </c>
      <c r="AL87" s="64" t="str">
        <f t="shared" si="242"/>
        <v/>
      </c>
      <c r="AM87" s="64" t="str">
        <f t="shared" si="243"/>
        <v/>
      </c>
      <c r="AN87" s="64" t="str">
        <f t="shared" si="244"/>
        <v/>
      </c>
    </row>
    <row r="88" spans="1:40" ht="24.5" hidden="1" outlineLevel="1" thickTop="1" thickBot="1" x14ac:dyDescent="0.55000000000000004">
      <c r="B88" t="s">
        <v>999</v>
      </c>
      <c r="C88" s="85" t="s">
        <v>1001</v>
      </c>
      <c r="D88" s="89"/>
      <c r="E88" s="89"/>
      <c r="F88" s="89"/>
      <c r="G88" s="89"/>
      <c r="H88" s="90"/>
      <c r="I88" s="90"/>
      <c r="J88" s="90"/>
      <c r="K88" s="90"/>
      <c r="L88" s="88" t="str">
        <f>IF(C88="","",_xlfn.CONCAT("            { line: ","""",C88,", ",M88:AN88,""", sC: ","""",B88,"""},"))</f>
        <v xml:space="preserve">            { line: "ASAMBLEA TRES, ", sC: "as"},</v>
      </c>
      <c r="M88" s="56" t="str">
        <f t="shared" si="218"/>
        <v/>
      </c>
      <c r="N88" s="57" t="str">
        <f t="shared" si="219"/>
        <v/>
      </c>
      <c r="O88" s="58" t="str">
        <f t="shared" si="220"/>
        <v/>
      </c>
      <c r="P88" s="59" t="str">
        <f t="shared" si="221"/>
        <v/>
      </c>
      <c r="Q88" s="60" t="str">
        <f t="shared" si="222"/>
        <v/>
      </c>
      <c r="R88" s="61" t="str">
        <f t="shared" si="217"/>
        <v/>
      </c>
      <c r="S88" s="56" t="str">
        <f t="shared" si="223"/>
        <v/>
      </c>
      <c r="T88" s="62" t="str">
        <f t="shared" si="224"/>
        <v/>
      </c>
      <c r="U88" s="63" t="str">
        <f t="shared" si="225"/>
        <v/>
      </c>
      <c r="V88" s="64" t="str">
        <f t="shared" si="226"/>
        <v/>
      </c>
      <c r="W88" s="65" t="str">
        <f t="shared" si="227"/>
        <v/>
      </c>
      <c r="X88" s="64" t="str">
        <f t="shared" si="228"/>
        <v/>
      </c>
      <c r="Y88" s="64" t="str">
        <f t="shared" si="229"/>
        <v/>
      </c>
      <c r="Z88" s="56" t="str">
        <f t="shared" si="230"/>
        <v/>
      </c>
      <c r="AA88" s="66" t="str">
        <f t="shared" si="231"/>
        <v/>
      </c>
      <c r="AB88" s="57" t="str">
        <f t="shared" si="232"/>
        <v/>
      </c>
      <c r="AC88" s="67" t="str">
        <f t="shared" si="233"/>
        <v/>
      </c>
      <c r="AD88" s="59" t="str">
        <f t="shared" si="234"/>
        <v/>
      </c>
      <c r="AE88" s="68" t="str">
        <f t="shared" si="235"/>
        <v/>
      </c>
      <c r="AF88" s="61" t="str">
        <f t="shared" si="236"/>
        <v/>
      </c>
      <c r="AG88" s="61" t="str">
        <f t="shared" si="237"/>
        <v/>
      </c>
      <c r="AH88" s="69" t="str">
        <f t="shared" si="238"/>
        <v/>
      </c>
      <c r="AI88" s="70" t="str">
        <f t="shared" si="239"/>
        <v/>
      </c>
      <c r="AJ88" s="64" t="str">
        <f t="shared" si="240"/>
        <v/>
      </c>
      <c r="AK88" s="64" t="str">
        <f t="shared" si="241"/>
        <v/>
      </c>
      <c r="AL88" s="64" t="str">
        <f t="shared" si="242"/>
        <v/>
      </c>
      <c r="AM88" s="64" t="str">
        <f t="shared" si="243"/>
        <v/>
      </c>
      <c r="AN88" s="64" t="str">
        <f t="shared" si="244"/>
        <v/>
      </c>
    </row>
    <row r="89" spans="1:40" ht="24.5" hidden="1" outlineLevel="1" thickTop="1" thickBot="1" x14ac:dyDescent="0.55000000000000004">
      <c r="B89" t="s">
        <v>999</v>
      </c>
      <c r="C89" s="85" t="s">
        <v>1002</v>
      </c>
      <c r="D89" s="86"/>
      <c r="E89" s="86"/>
      <c r="F89" s="86"/>
      <c r="G89" s="86"/>
      <c r="H89" s="87"/>
      <c r="I89" s="87"/>
      <c r="J89" s="87"/>
      <c r="K89" s="87"/>
      <c r="L89" s="88" t="str">
        <f>IF(C89="","",_xlfn.CONCAT("            { line: ","""",C89,", ",M89:AN89,""", sC: ","""",B89,"""},"))</f>
        <v xml:space="preserve">            { line: "ASAMBLEA CUATRO, ", sC: "as"},</v>
      </c>
      <c r="M89" s="56" t="str">
        <f t="shared" si="218"/>
        <v/>
      </c>
      <c r="N89" s="57" t="str">
        <f t="shared" si="219"/>
        <v/>
      </c>
      <c r="O89" s="58" t="str">
        <f t="shared" si="220"/>
        <v/>
      </c>
      <c r="P89" s="59" t="str">
        <f t="shared" si="221"/>
        <v/>
      </c>
      <c r="Q89" s="60" t="str">
        <f t="shared" si="222"/>
        <v/>
      </c>
      <c r="R89" s="61" t="str">
        <f t="shared" si="217"/>
        <v/>
      </c>
      <c r="S89" s="56" t="str">
        <f t="shared" si="223"/>
        <v/>
      </c>
      <c r="T89" s="62" t="str">
        <f t="shared" si="224"/>
        <v/>
      </c>
      <c r="U89" s="63" t="str">
        <f t="shared" si="225"/>
        <v/>
      </c>
      <c r="V89" s="64" t="str">
        <f t="shared" si="226"/>
        <v/>
      </c>
      <c r="W89" s="65" t="str">
        <f t="shared" si="227"/>
        <v/>
      </c>
      <c r="X89" s="64" t="str">
        <f t="shared" si="228"/>
        <v/>
      </c>
      <c r="Y89" s="64" t="str">
        <f t="shared" si="229"/>
        <v/>
      </c>
      <c r="Z89" s="56" t="str">
        <f t="shared" si="230"/>
        <v/>
      </c>
      <c r="AA89" s="66" t="str">
        <f t="shared" si="231"/>
        <v/>
      </c>
      <c r="AB89" s="57" t="str">
        <f t="shared" si="232"/>
        <v/>
      </c>
      <c r="AC89" s="67" t="str">
        <f t="shared" si="233"/>
        <v/>
      </c>
      <c r="AD89" s="59" t="str">
        <f t="shared" si="234"/>
        <v/>
      </c>
      <c r="AE89" s="68" t="str">
        <f t="shared" si="235"/>
        <v/>
      </c>
      <c r="AF89" s="61" t="str">
        <f t="shared" si="236"/>
        <v/>
      </c>
      <c r="AG89" s="61" t="str">
        <f t="shared" si="237"/>
        <v/>
      </c>
      <c r="AH89" s="69" t="str">
        <f t="shared" si="238"/>
        <v/>
      </c>
      <c r="AI89" s="70" t="str">
        <f t="shared" si="239"/>
        <v/>
      </c>
      <c r="AJ89" s="64" t="str">
        <f t="shared" si="240"/>
        <v/>
      </c>
      <c r="AK89" s="64" t="str">
        <f t="shared" si="241"/>
        <v/>
      </c>
      <c r="AL89" s="64" t="str">
        <f t="shared" si="242"/>
        <v/>
      </c>
      <c r="AM89" s="64" t="str">
        <f t="shared" si="243"/>
        <v/>
      </c>
      <c r="AN89" s="64" t="str">
        <f t="shared" si="244"/>
        <v/>
      </c>
    </row>
    <row r="90" spans="1:40" ht="24.5" hidden="1" outlineLevel="1" thickTop="1" thickBot="1" x14ac:dyDescent="0.55000000000000004">
      <c r="B90" t="s">
        <v>999</v>
      </c>
      <c r="C90" s="85" t="s">
        <v>1003</v>
      </c>
      <c r="D90" s="89"/>
      <c r="E90" s="89"/>
      <c r="F90" s="89"/>
      <c r="G90" s="89"/>
      <c r="H90" s="90"/>
      <c r="I90" s="90"/>
      <c r="J90" s="90"/>
      <c r="K90" s="90"/>
      <c r="L90" s="88" t="str">
        <f>IF(C90="","",_xlfn.CONCAT("            { line: ","""",C90,", ",M90:AN90,""", sC: ","""",B90,"""},"))</f>
        <v xml:space="preserve">            { line: "ASAMBLEA CISCO, ", sC: "as"},</v>
      </c>
      <c r="M90" s="56" t="str">
        <f t="shared" si="218"/>
        <v/>
      </c>
      <c r="N90" s="57" t="str">
        <f t="shared" si="219"/>
        <v/>
      </c>
      <c r="O90" s="58" t="str">
        <f t="shared" si="220"/>
        <v/>
      </c>
      <c r="P90" s="59" t="str">
        <f t="shared" si="221"/>
        <v/>
      </c>
      <c r="Q90" s="60" t="str">
        <f t="shared" si="222"/>
        <v/>
      </c>
      <c r="R90" s="61" t="str">
        <f t="shared" si="217"/>
        <v/>
      </c>
      <c r="S90" s="56" t="str">
        <f t="shared" si="223"/>
        <v/>
      </c>
      <c r="T90" s="62" t="str">
        <f t="shared" si="224"/>
        <v/>
      </c>
      <c r="U90" s="63" t="str">
        <f t="shared" si="225"/>
        <v/>
      </c>
      <c r="V90" s="64" t="str">
        <f t="shared" si="226"/>
        <v/>
      </c>
      <c r="W90" s="65" t="str">
        <f t="shared" si="227"/>
        <v/>
      </c>
      <c r="X90" s="64" t="str">
        <f t="shared" si="228"/>
        <v/>
      </c>
      <c r="Y90" s="64" t="str">
        <f t="shared" si="229"/>
        <v/>
      </c>
      <c r="Z90" s="56" t="str">
        <f t="shared" si="230"/>
        <v/>
      </c>
      <c r="AA90" s="66" t="str">
        <f t="shared" si="231"/>
        <v/>
      </c>
      <c r="AB90" s="57" t="str">
        <f t="shared" si="232"/>
        <v/>
      </c>
      <c r="AC90" s="67" t="str">
        <f t="shared" si="233"/>
        <v/>
      </c>
      <c r="AD90" s="59" t="str">
        <f t="shared" si="234"/>
        <v/>
      </c>
      <c r="AE90" s="68" t="str">
        <f t="shared" si="235"/>
        <v/>
      </c>
      <c r="AF90" s="61" t="str">
        <f t="shared" si="236"/>
        <v/>
      </c>
      <c r="AG90" s="61" t="str">
        <f t="shared" si="237"/>
        <v/>
      </c>
      <c r="AH90" s="69" t="str">
        <f t="shared" si="238"/>
        <v/>
      </c>
      <c r="AI90" s="70" t="str">
        <f t="shared" si="239"/>
        <v/>
      </c>
      <c r="AJ90" s="64" t="str">
        <f t="shared" si="240"/>
        <v/>
      </c>
      <c r="AK90" s="64" t="str">
        <f t="shared" si="241"/>
        <v/>
      </c>
      <c r="AL90" s="64" t="str">
        <f t="shared" si="242"/>
        <v/>
      </c>
      <c r="AM90" s="64" t="str">
        <f t="shared" si="243"/>
        <v/>
      </c>
      <c r="AN90" s="64" t="str">
        <f t="shared" si="244"/>
        <v/>
      </c>
    </row>
    <row r="91" spans="1:40" ht="24.5" hidden="1" outlineLevel="1" thickTop="1" thickBot="1" x14ac:dyDescent="0.55000000000000004">
      <c r="B91" t="s">
        <v>999</v>
      </c>
      <c r="C91" s="85" t="s">
        <v>1004</v>
      </c>
      <c r="D91" s="91"/>
      <c r="E91" s="91"/>
      <c r="F91" s="91"/>
      <c r="G91" s="91"/>
      <c r="H91" s="92"/>
      <c r="I91" s="92"/>
      <c r="J91" s="92"/>
      <c r="K91" s="92"/>
      <c r="L91" s="88" t="str">
        <f>IF(C91="","",_xlfn.CONCAT("            { line: ","""",C91,", ",M91:AN91,""", sC: ","""",B91,"""},"))</f>
        <v xml:space="preserve">            { line: "ASAMBLEA SEIS, ", sC: "as"},</v>
      </c>
      <c r="M91" s="56" t="str">
        <f t="shared" si="218"/>
        <v/>
      </c>
      <c r="N91" s="57" t="str">
        <f t="shared" si="219"/>
        <v/>
      </c>
      <c r="O91" s="58" t="str">
        <f t="shared" si="220"/>
        <v/>
      </c>
      <c r="P91" s="59" t="str">
        <f t="shared" si="221"/>
        <v/>
      </c>
      <c r="Q91" s="60" t="str">
        <f t="shared" si="222"/>
        <v/>
      </c>
      <c r="R91" s="61" t="str">
        <f t="shared" si="217"/>
        <v/>
      </c>
      <c r="S91" s="56" t="str">
        <f t="shared" si="223"/>
        <v/>
      </c>
      <c r="T91" s="62" t="str">
        <f t="shared" si="224"/>
        <v/>
      </c>
      <c r="U91" s="63" t="str">
        <f t="shared" si="225"/>
        <v/>
      </c>
      <c r="V91" s="64" t="str">
        <f t="shared" si="226"/>
        <v/>
      </c>
      <c r="W91" s="65" t="str">
        <f t="shared" si="227"/>
        <v/>
      </c>
      <c r="X91" s="64" t="str">
        <f t="shared" si="228"/>
        <v/>
      </c>
      <c r="Y91" s="64" t="str">
        <f t="shared" si="229"/>
        <v/>
      </c>
      <c r="Z91" s="56" t="str">
        <f t="shared" si="230"/>
        <v/>
      </c>
      <c r="AA91" s="66" t="str">
        <f t="shared" si="231"/>
        <v/>
      </c>
      <c r="AB91" s="57" t="str">
        <f t="shared" si="232"/>
        <v/>
      </c>
      <c r="AC91" s="67" t="str">
        <f t="shared" si="233"/>
        <v/>
      </c>
      <c r="AD91" s="59" t="str">
        <f t="shared" si="234"/>
        <v/>
      </c>
      <c r="AE91" s="68" t="str">
        <f t="shared" si="235"/>
        <v/>
      </c>
      <c r="AF91" s="61" t="str">
        <f t="shared" si="236"/>
        <v/>
      </c>
      <c r="AG91" s="61" t="str">
        <f t="shared" si="237"/>
        <v/>
      </c>
      <c r="AH91" s="69" t="str">
        <f t="shared" si="238"/>
        <v/>
      </c>
      <c r="AI91" s="70" t="str">
        <f t="shared" si="239"/>
        <v/>
      </c>
      <c r="AJ91" s="64" t="str">
        <f t="shared" si="240"/>
        <v/>
      </c>
      <c r="AK91" s="64" t="str">
        <f t="shared" si="241"/>
        <v/>
      </c>
      <c r="AL91" s="64" t="str">
        <f t="shared" si="242"/>
        <v/>
      </c>
      <c r="AM91" s="64" t="str">
        <f t="shared" si="243"/>
        <v/>
      </c>
      <c r="AN91" s="64" t="str">
        <f t="shared" si="244"/>
        <v/>
      </c>
    </row>
    <row r="92" spans="1:40" ht="24.5" hidden="1" outlineLevel="1" thickTop="1" thickBot="1" x14ac:dyDescent="0.55000000000000004">
      <c r="B92" t="s">
        <v>999</v>
      </c>
      <c r="C92" s="93" t="s">
        <v>1005</v>
      </c>
      <c r="D92" s="83"/>
      <c r="E92" s="83"/>
      <c r="F92" s="83"/>
      <c r="G92" s="83"/>
      <c r="H92" s="83"/>
      <c r="I92" s="83"/>
      <c r="J92" s="83"/>
      <c r="K92" s="83"/>
      <c r="L92" s="94" t="str">
        <f>IF(C92="","",_xlfn.CONCAT("            { line: ","""",C92,", ",M92:AN92,""", sC: ","""",B92,"""},  ]},"))</f>
        <v xml:space="preserve">            { line: "ASAMBLEA CIERRE, ", sC: "as"},  ]},</v>
      </c>
      <c r="M92" s="56" t="str">
        <f t="shared" si="218"/>
        <v/>
      </c>
      <c r="N92" s="57" t="str">
        <f t="shared" si="219"/>
        <v/>
      </c>
      <c r="O92" s="58" t="str">
        <f t="shared" si="220"/>
        <v/>
      </c>
      <c r="P92" s="59" t="str">
        <f t="shared" si="221"/>
        <v/>
      </c>
      <c r="Q92" s="60" t="str">
        <f t="shared" si="222"/>
        <v/>
      </c>
      <c r="R92" s="61" t="str">
        <f t="shared" si="217"/>
        <v/>
      </c>
      <c r="S92" s="56" t="str">
        <f t="shared" si="223"/>
        <v/>
      </c>
      <c r="T92" s="62" t="str">
        <f t="shared" si="224"/>
        <v/>
      </c>
      <c r="U92" s="63" t="str">
        <f t="shared" si="225"/>
        <v/>
      </c>
      <c r="V92" s="64" t="str">
        <f t="shared" si="226"/>
        <v/>
      </c>
      <c r="W92" s="65" t="str">
        <f t="shared" si="227"/>
        <v/>
      </c>
      <c r="X92" s="64" t="str">
        <f t="shared" si="228"/>
        <v/>
      </c>
      <c r="Y92" s="64" t="str">
        <f t="shared" si="229"/>
        <v/>
      </c>
      <c r="Z92" s="56" t="str">
        <f t="shared" si="230"/>
        <v/>
      </c>
      <c r="AA92" s="66" t="str">
        <f t="shared" si="231"/>
        <v/>
      </c>
      <c r="AB92" s="57" t="str">
        <f t="shared" si="232"/>
        <v/>
      </c>
      <c r="AC92" s="67" t="str">
        <f t="shared" si="233"/>
        <v/>
      </c>
      <c r="AD92" s="59" t="str">
        <f t="shared" si="234"/>
        <v/>
      </c>
      <c r="AE92" s="68" t="str">
        <f t="shared" si="235"/>
        <v/>
      </c>
      <c r="AF92" s="61" t="str">
        <f t="shared" si="236"/>
        <v/>
      </c>
      <c r="AG92" s="61" t="str">
        <f t="shared" si="237"/>
        <v/>
      </c>
      <c r="AH92" s="69" t="str">
        <f t="shared" si="238"/>
        <v/>
      </c>
      <c r="AI92" s="70" t="str">
        <f t="shared" si="239"/>
        <v/>
      </c>
      <c r="AJ92" s="64" t="str">
        <f t="shared" si="240"/>
        <v/>
      </c>
      <c r="AK92" s="64" t="str">
        <f t="shared" si="241"/>
        <v/>
      </c>
      <c r="AL92" s="64" t="str">
        <f t="shared" si="242"/>
        <v/>
      </c>
      <c r="AM92" s="64" t="str">
        <f t="shared" si="243"/>
        <v/>
      </c>
      <c r="AN92" s="64" t="str">
        <f t="shared" si="244"/>
        <v/>
      </c>
    </row>
    <row r="93" spans="1:40" ht="26.5" hidden="1" outlineLevel="1" thickTop="1" thickBot="1" x14ac:dyDescent="0.55000000000000004">
      <c r="A93" s="73"/>
      <c r="B93" s="73"/>
      <c r="C93" s="73"/>
      <c r="D93" s="74"/>
      <c r="E93" s="74"/>
      <c r="F93" s="74"/>
      <c r="G93" s="74"/>
      <c r="H93" s="74"/>
      <c r="I93" s="74"/>
      <c r="J93" s="74"/>
      <c r="K93" s="74"/>
      <c r="L93" s="75" t="s">
        <v>993</v>
      </c>
      <c r="M93" s="56"/>
      <c r="N93" s="57"/>
      <c r="O93" s="58"/>
      <c r="P93" s="59"/>
      <c r="Q93" s="60"/>
      <c r="R93" s="61" t="str">
        <f t="shared" si="217"/>
        <v/>
      </c>
      <c r="S93" s="56"/>
      <c r="T93" s="62"/>
      <c r="U93" s="63"/>
      <c r="V93" s="64"/>
      <c r="W93" s="65"/>
      <c r="X93" s="64"/>
      <c r="Y93" s="64"/>
      <c r="Z93" s="56"/>
      <c r="AA93" s="66"/>
      <c r="AB93" s="57"/>
      <c r="AC93" s="67"/>
      <c r="AD93" s="59"/>
      <c r="AE93" s="68"/>
      <c r="AF93" s="61"/>
      <c r="AG93" s="61"/>
      <c r="AH93" s="69"/>
      <c r="AI93" s="70"/>
      <c r="AJ93" s="64"/>
      <c r="AK93" s="64"/>
      <c r="AL93" s="64"/>
      <c r="AM93" s="64"/>
      <c r="AN93" s="64"/>
    </row>
    <row r="9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9"/>
  <sheetViews>
    <sheetView tabSelected="1" zoomScale="85" zoomScaleNormal="85" workbookViewId="0">
      <pane xSplit="2" ySplit="1" topLeftCell="C73" activePane="bottomRight" state="frozen"/>
      <selection pane="topRight" activeCell="C1" sqref="C1"/>
      <selection pane="bottomLeft" activeCell="A2" sqref="A2"/>
      <selection pane="bottomRight" activeCell="C79" sqref="C79"/>
    </sheetView>
  </sheetViews>
  <sheetFormatPr defaultRowHeight="14.5" outlineLevelRow="1" x14ac:dyDescent="0.35"/>
  <cols>
    <col min="2" max="2" width="13.1796875" customWidth="1"/>
    <col min="3" max="3" width="66.7265625" bestFit="1" customWidth="1"/>
    <col min="4" max="11" width="6.81640625" customWidth="1"/>
    <col min="12" max="12" width="180.1796875" style="126"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159</v>
      </c>
      <c r="E1" s="40"/>
      <c r="F1" s="40"/>
      <c r="G1" s="40"/>
      <c r="H1" s="40"/>
      <c r="I1" s="40"/>
      <c r="J1" s="40"/>
      <c r="K1" s="40"/>
      <c r="L1" s="118" t="str">
        <f ca="1">UPPER(VLOOKUP(C1,Table223[],3,FALSE))</f>
        <v>TE HE MANIFESTADO MI PECADO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TE HE MANIFESTADO MI PECADO               ║</v>
      </c>
    </row>
    <row r="5" spans="2:32" ht="23" x14ac:dyDescent="0.35">
      <c r="L5" s="46" t="s">
        <v>982</v>
      </c>
    </row>
    <row r="6" spans="2:32" ht="23" x14ac:dyDescent="0.35">
      <c r="L6" s="119"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tehemanifestadomipecado</v>
      </c>
      <c r="L7" s="120" t="str">
        <f ca="1">_xlfn.CONCAT("        id: ","""",C7,"""",",")</f>
        <v xml:space="preserve">        id: "tehemanifestadomipecado",</v>
      </c>
    </row>
    <row r="8" spans="2:32" ht="23" x14ac:dyDescent="0.35">
      <c r="C8" t="str">
        <f ca="1">PROPER(L1)</f>
        <v>Te He Manifestado Mi Pecado</v>
      </c>
      <c r="L8" s="120" t="str">
        <f ca="1">_xlfn.CONCAT("        tt: ","""",C8,"""",",")</f>
        <v xml:space="preserve">        tt: "Te He Manifestado Mi Pecado",</v>
      </c>
    </row>
    <row r="9" spans="2:32" ht="23" x14ac:dyDescent="0.35">
      <c r="C9" t="str">
        <f ca="1">PROPER(L1)</f>
        <v>Te He Manifestado Mi Pecado</v>
      </c>
      <c r="L9" s="120" t="str">
        <f ca="1">_xlfn.CONCAT("        title: ","""",C9,"""",",")</f>
        <v xml:space="preserve">        title: "Te He Manifestado Mi Pecado",</v>
      </c>
    </row>
    <row r="10" spans="2:32" ht="23" x14ac:dyDescent="0.35">
      <c r="C10" t="str">
        <f ca="1">VLOOKUP(C1,Table223[],4,FALSE)</f>
        <v>Salmo 32 (31)</v>
      </c>
      <c r="L10" s="120" t="str">
        <f ca="1">_xlfn.CONCAT("        ","subtitle: ","""",C10,"""",",")</f>
        <v xml:space="preserve">        subtitle: "Salmo 32 (31)",</v>
      </c>
    </row>
    <row r="11" spans="2:32" ht="23" x14ac:dyDescent="0.35">
      <c r="C11" t="str">
        <f ca="1">_xlfn.CONCAT("category: [",VLOOKUP(C1,Table223[],16,FALSE),"],")</f>
        <v>category: ["Precatecumenado","Cuaresma","Penitencial","Antiguo Testamento"],</v>
      </c>
      <c r="L11" s="120" t="str">
        <f ca="1">_xlfn.CONCAT("        ",C11)</f>
        <v xml:space="preserve">        category: ["Precatecumenado","Cuaresma","Penitencial","Antiguo Testamento"],</v>
      </c>
    </row>
    <row r="12" spans="2:32" ht="23" x14ac:dyDescent="0.35">
      <c r="C12" t="str">
        <f ca="1">VLOOKUP(C1,Table223[],5,FALSE)</f>
        <v>Precatecumenado</v>
      </c>
      <c r="L12" s="120" t="str">
        <f ca="1">_xlfn.CONCAT("        catCanto: ","""",C12,"""",",   // Precatecumenado | Catecumenado | Liturgia | Eleccion")</f>
        <v xml:space="preserve">        catCanto: "Precatecumenado",   // Precatecumenado | Catecumenado | Liturgia | Eleccion</v>
      </c>
    </row>
    <row r="13" spans="2:32" ht="23" x14ac:dyDescent="0.35">
      <c r="L13" s="120" t="str">
        <f>_xlfn.CONCAT("        cejilla: ","""",C13,"""",",")</f>
        <v xml:space="preserve">        cejilla: "",</v>
      </c>
    </row>
    <row r="14" spans="2:32" ht="23" x14ac:dyDescent="0.35">
      <c r="L14" s="120" t="str">
        <f>_xlfn.CONCAT("        nCan: ","""",C14,"""",",")</f>
        <v xml:space="preserve">        nCan: "",</v>
      </c>
    </row>
    <row r="15" spans="2:32" ht="23" x14ac:dyDescent="0.35">
      <c r="L15" s="120" t="str">
        <f>_xlfn.CONCAT("        nCanURL: ","""",C15,"""",",")</f>
        <v xml:space="preserve">        nCanURL: "",</v>
      </c>
    </row>
    <row r="16" spans="2:32" ht="23" x14ac:dyDescent="0.35">
      <c r="C16">
        <f ca="1">VLOOKUP(C1,Table223[],1,FALSE)</f>
        <v>159</v>
      </c>
      <c r="L16" s="120" t="str">
        <f ca="1">_xlfn.CONCAT("        dbno: ","""",C16,"""",",")</f>
        <v xml:space="preserve">        dbno: "159",</v>
      </c>
    </row>
    <row r="17" spans="1:40" ht="23" x14ac:dyDescent="0.35">
      <c r="L17" s="120" t="str">
        <f>_xlfn.CONCAT("        notes: ","""",C17,"""",",")</f>
        <v xml:space="preserve">        notes: "",</v>
      </c>
    </row>
    <row r="18" spans="1:40" ht="23" x14ac:dyDescent="0.35">
      <c r="C18" t="s">
        <v>984</v>
      </c>
      <c r="L18" s="120" t="str">
        <f>_xlfn.CONCAT("        mant: ","""",C18,"""",",")</f>
        <v xml:space="preserve">        mant: "Si",</v>
      </c>
    </row>
    <row r="19" spans="1:40" ht="23" x14ac:dyDescent="0.35">
      <c r="C19" t="str">
        <f ca="1">C7</f>
        <v>tehemanifestadomipecado</v>
      </c>
      <c r="L19" s="120" t="str">
        <f ca="1">_xlfn.CONCAT("        audioSrc: ","""https://audio.resucito.do/",C19,".mp3""",",")</f>
        <v xml:space="preserve">        audioSrc: "https://audio.resucito.do/tehemanifestadomipecado.mp3",</v>
      </c>
    </row>
    <row r="20" spans="1:40" ht="23" x14ac:dyDescent="0.35">
      <c r="L20" s="46" t="s">
        <v>985</v>
      </c>
    </row>
    <row r="21" spans="1:40" ht="23" x14ac:dyDescent="0.35">
      <c r="L21" s="120" t="s">
        <v>1433</v>
      </c>
    </row>
    <row r="22" spans="1:40" ht="23" x14ac:dyDescent="0.35">
      <c r="L22" s="120" t="s">
        <v>987</v>
      </c>
    </row>
    <row r="23" spans="1:40" ht="23" x14ac:dyDescent="0.35">
      <c r="L23" s="120" t="s">
        <v>988</v>
      </c>
    </row>
    <row r="24" spans="1:40" ht="23" x14ac:dyDescent="0.35">
      <c r="C24" t="s">
        <v>1010</v>
      </c>
      <c r="L24" s="120" t="s">
        <v>989</v>
      </c>
    </row>
    <row r="25" spans="1:40" ht="23" x14ac:dyDescent="0.35">
      <c r="L25" s="120" t="s">
        <v>990</v>
      </c>
    </row>
    <row r="26" spans="1:40" ht="23" x14ac:dyDescent="0.35">
      <c r="B26">
        <f ca="1">+C1-1</f>
        <v>158</v>
      </c>
      <c r="C26" t="str">
        <f ca="1">VLOOKUP(B26,Table4[],13,FALSE)</f>
        <v>"/src/index.html?canto=teestoyllamandosenor"</v>
      </c>
      <c r="L26" s="120" t="str">
        <f ca="1">_xlfn.CONCAT("        ant: ",C26,",")</f>
        <v xml:space="preserve">        ant: "/src/index.html?canto=teestoyllamandosenor",</v>
      </c>
    </row>
    <row r="27" spans="1:40" ht="23" x14ac:dyDescent="0.35">
      <c r="B27">
        <f ca="1">+C1+1</f>
        <v>160</v>
      </c>
      <c r="C27" t="str">
        <f ca="1">VLOOKUP(B27,Table4[],13,FALSE)</f>
        <v>"/src/index.html?canto=tuhascubiertodevergüenzalamuerte"</v>
      </c>
      <c r="L27" s="120" t="str">
        <f ca="1">_xlfn.CONCAT("        sig: ",C27,",")</f>
        <v xml:space="preserve">        sig: "/src/index.html?canto=tuhascubiertodevergüenzalamuerte",</v>
      </c>
    </row>
    <row r="28" spans="1:40" ht="23" x14ac:dyDescent="0.35">
      <c r="L28" s="46" t="s">
        <v>991</v>
      </c>
    </row>
    <row r="29" spans="1:40" ht="36" thickBot="1" x14ac:dyDescent="0.4">
      <c r="A29" s="49"/>
      <c r="B29" s="49"/>
      <c r="C29" s="49" t="s">
        <v>1031</v>
      </c>
      <c r="D29" s="49"/>
      <c r="E29" s="49"/>
      <c r="F29" s="49"/>
      <c r="G29" s="49"/>
      <c r="H29" s="49"/>
      <c r="I29" s="49"/>
      <c r="J29" s="49"/>
      <c r="K29" s="49"/>
      <c r="L29" s="121" t="s">
        <v>992</v>
      </c>
    </row>
    <row r="30" spans="1:40" ht="24.5" thickTop="1" thickBot="1" x14ac:dyDescent="0.55000000000000004">
      <c r="B30" t="s">
        <v>997</v>
      </c>
      <c r="C30" s="113" t="s">
        <v>1402</v>
      </c>
      <c r="D30" s="112" t="s">
        <v>1013</v>
      </c>
      <c r="E30" s="52" t="s">
        <v>1012</v>
      </c>
      <c r="F30" s="53" t="s">
        <v>1029</v>
      </c>
      <c r="G30" s="53" t="s">
        <v>1012</v>
      </c>
      <c r="H30" s="52"/>
      <c r="I30" s="52"/>
      <c r="J30" s="54"/>
      <c r="K30" s="54"/>
      <c r="L30" s="78" t="str">
        <f t="shared" ref="L30:L54" si="0">IF(C30="","",_xlfn.CONCAT("            { line: ","""",C30,", ",M30:AN30,""", sC: ","""",B30,"""},"))</f>
        <v xml:space="preserve">            { line: "TE HE MANIFESTADO MI PECADO,, (La,m,20)(Re,m,250)", sC: "ta as"},</v>
      </c>
      <c r="M30" s="56" t="str">
        <f t="shared" ref="M30:M55" si="1">IF(N30="","","(")</f>
        <v>(</v>
      </c>
      <c r="N30" s="57" t="str">
        <f t="shared" ref="N30:N78" si="2">IF(D30="","",D30)</f>
        <v>La</v>
      </c>
      <c r="O30" s="58" t="str">
        <f t="shared" ref="O30:O55" si="3">IF(N30="","",",")</f>
        <v>,</v>
      </c>
      <c r="P30" s="59" t="str">
        <f t="shared" ref="P30:P78" si="4">IF(E30="","",E30)</f>
        <v>m</v>
      </c>
      <c r="Q30" s="60" t="str">
        <f t="shared" ref="Q30:Q55" si="5">IF(N30="","",",")</f>
        <v>,</v>
      </c>
      <c r="R30" s="61">
        <f t="shared" ref="R30:R85" si="6">IF(N30="Do",10,IF(N30="Re",22,IF(N30="Mi",20,IF(N30="Fa",20,IF(N30="Sol",14,IF(N30="La",20,IF(N30="Si",20,IF(N30="Do#",14,IF(N30="Fa#",15,IF(N30="Sol#",20,IF(N30="Si♭",17,"")))))))))))</f>
        <v>20</v>
      </c>
      <c r="S30" s="56" t="str">
        <f t="shared" ref="S30:S55" si="7">IF(N30="","",")")</f>
        <v>)</v>
      </c>
      <c r="T30" s="62" t="str">
        <f t="shared" ref="T30:T55" si="8">IF(U30="","","(")</f>
        <v>(</v>
      </c>
      <c r="U30" s="63" t="str">
        <f t="shared" ref="U30:U78" si="9">IF(F30="","",F30)</f>
        <v>Re</v>
      </c>
      <c r="V30" s="64" t="str">
        <f t="shared" ref="V30:V55" si="10">IF(U30="","",",")</f>
        <v>,</v>
      </c>
      <c r="W30" s="65" t="str">
        <f t="shared" ref="W30:W78" si="11">IF(G30="","",G30)</f>
        <v>m</v>
      </c>
      <c r="X30" s="64" t="str">
        <f t="shared" ref="X30:X55" si="12">IF(U30="","",",")</f>
        <v>,</v>
      </c>
      <c r="Y30" s="64">
        <f t="shared" ref="Y30:Y55" si="13">IF(U30="","",250)</f>
        <v>250</v>
      </c>
      <c r="Z30" s="56" t="str">
        <f t="shared" ref="Z30:Z55" si="14">IF(U30="","",")")</f>
        <v>)</v>
      </c>
      <c r="AA30" s="66" t="str">
        <f t="shared" ref="AA30:AA55" si="15">IF(AB30="","","(")</f>
        <v/>
      </c>
      <c r="AB30" s="57" t="str">
        <f t="shared" ref="AB30:AB78" si="16">IF(H30="","",H30)</f>
        <v/>
      </c>
      <c r="AC30" s="67" t="str">
        <f t="shared" ref="AC30:AC55" si="17">IF(AB30="","",",")</f>
        <v/>
      </c>
      <c r="AD30" s="59" t="str">
        <f t="shared" ref="AD30:AD55" si="18">IF(I30="","",I30)</f>
        <v/>
      </c>
      <c r="AE30" s="68" t="str">
        <f t="shared" ref="AE30:AE55" si="19">IF(AB30="","",",")</f>
        <v/>
      </c>
      <c r="AF30" s="61" t="str">
        <f t="shared" ref="AF30:AF55" si="20">IF(AB30="","",350)</f>
        <v/>
      </c>
      <c r="AG30" s="61" t="str">
        <f t="shared" ref="AG30:AG55" si="21">IF(AB30="","",")")</f>
        <v/>
      </c>
      <c r="AH30" s="69" t="str">
        <f t="shared" ref="AH30:AH55" si="22">IF(AI30="","","(")</f>
        <v/>
      </c>
      <c r="AI30" s="70" t="str">
        <f t="shared" ref="AI30:AI78" si="23">IF(J30="","",J30)</f>
        <v/>
      </c>
      <c r="AJ30" s="64" t="str">
        <f t="shared" ref="AJ30:AJ55" si="24">IF(AI30="","",",")</f>
        <v/>
      </c>
      <c r="AK30" s="64" t="str">
        <f t="shared" ref="AK30:AK55" si="25">IF(K30="","",K30)</f>
        <v/>
      </c>
      <c r="AL30" s="64" t="str">
        <f t="shared" ref="AL30:AL55" si="26">IF(AI30="","",",")</f>
        <v/>
      </c>
      <c r="AM30" s="64" t="str">
        <f t="shared" ref="AM30:AM55" si="27">IF(AI30="","",450)</f>
        <v/>
      </c>
      <c r="AN30" s="64" t="str">
        <f t="shared" ref="AN30:AN55" si="28">IF(AI30="","",")")</f>
        <v/>
      </c>
    </row>
    <row r="31" spans="1:40" ht="24.5" thickTop="1" thickBot="1" x14ac:dyDescent="0.55000000000000004">
      <c r="B31" t="s">
        <v>999</v>
      </c>
      <c r="C31" s="113" t="s">
        <v>1403</v>
      </c>
      <c r="D31" s="112" t="s">
        <v>1013</v>
      </c>
      <c r="E31" s="52" t="s">
        <v>1012</v>
      </c>
      <c r="F31" s="53"/>
      <c r="G31" s="53"/>
      <c r="H31" s="52"/>
      <c r="I31" s="52"/>
      <c r="J31" s="54"/>
      <c r="K31" s="54"/>
      <c r="L31" s="78" t="str">
        <f t="shared" si="0"/>
        <v xml:space="preserve">            { line: "NO HE TENIDO ESCONDIDOS MIS ERRORES., (La,m,20)",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113" t="s">
        <v>1404</v>
      </c>
      <c r="D32" s="112" t="s">
        <v>1015</v>
      </c>
      <c r="E32" s="52"/>
      <c r="F32" s="53" t="s">
        <v>1013</v>
      </c>
      <c r="G32" s="53" t="s">
        <v>1012</v>
      </c>
      <c r="H32" s="52"/>
      <c r="I32" s="52"/>
      <c r="J32" s="54"/>
      <c r="K32" s="54"/>
      <c r="L32" s="78" t="str">
        <f>IF(C32="","",_xlfn.CONCAT("            { line: ","""",C32,", ",M32:AN32,""", sC: ","""",B32,"""},"))</f>
        <v xml:space="preserve">            { line: "HE DICHO: «CONFESARÉ AL SEÑOR MI CULPA»., (Sol,,14)(La,m,250)", sC: "as"},</v>
      </c>
      <c r="M32" s="56" t="str">
        <f t="shared" si="1"/>
        <v>(</v>
      </c>
      <c r="N32" s="57" t="str">
        <f t="shared" si="2"/>
        <v>Sol</v>
      </c>
      <c r="O32" s="58" t="str">
        <f t="shared" si="3"/>
        <v>,</v>
      </c>
      <c r="P32" s="59" t="str">
        <f t="shared" si="4"/>
        <v/>
      </c>
      <c r="Q32" s="60" t="str">
        <f t="shared" si="5"/>
        <v>,</v>
      </c>
      <c r="R32" s="61">
        <f t="shared" si="6"/>
        <v>14</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1405</v>
      </c>
      <c r="D33" s="112" t="s">
        <v>1015</v>
      </c>
      <c r="E33" s="52"/>
      <c r="F33" s="53"/>
      <c r="G33" s="53"/>
      <c r="H33" s="52"/>
      <c r="I33" s="52"/>
      <c r="J33" s="54"/>
      <c r="K33" s="54"/>
      <c r="L33" s="78" t="str">
        <f>IF(C33="","",_xlfn.CONCAT("            { line: ","""",C33,", ",M33:AN33,""", sC: ","""",B33,"""},"))</f>
        <v xml:space="preserve">            { line: "Y TÚ HAS PERDONADO, (Sol,,14)", sC: "as"},</v>
      </c>
      <c r="M33" s="56" t="str">
        <f t="shared" si="1"/>
        <v>(</v>
      </c>
      <c r="N33" s="57" t="str">
        <f t="shared" si="2"/>
        <v>Sol</v>
      </c>
      <c r="O33" s="58" t="str">
        <f t="shared" si="3"/>
        <v>,</v>
      </c>
      <c r="P33" s="59" t="str">
        <f t="shared" si="4"/>
        <v/>
      </c>
      <c r="Q33" s="60" t="str">
        <f t="shared" si="5"/>
        <v>,</v>
      </c>
      <c r="R33" s="61">
        <f t="shared" si="6"/>
        <v>14</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113" t="s">
        <v>1406</v>
      </c>
      <c r="D34" s="112" t="s">
        <v>1013</v>
      </c>
      <c r="E34" s="52" t="s">
        <v>1012</v>
      </c>
      <c r="F34" s="53"/>
      <c r="G34" s="53"/>
      <c r="H34" s="52"/>
      <c r="I34" s="52"/>
      <c r="J34" s="54"/>
      <c r="K34" s="54"/>
      <c r="L34" s="78" t="str">
        <f t="shared" ref="L34:L53" si="29">IF(C34="","",_xlfn.CONCAT("            { line: ","""",C34,", ",M34:AN34,""", sC: ","""",B34,"""},"))</f>
        <v xml:space="preserve">            { line: "LA MALICIA DE MI PECADO., (La,m,20)", sC: "as"},</v>
      </c>
      <c r="M34" s="56" t="str">
        <f t="shared" si="1"/>
        <v>(</v>
      </c>
      <c r="N34" s="57" t="str">
        <f t="shared" si="2"/>
        <v>La</v>
      </c>
      <c r="O34" s="58" t="str">
        <f t="shared" si="3"/>
        <v>,</v>
      </c>
      <c r="P34" s="59" t="str">
        <f t="shared" si="4"/>
        <v>m</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1014</v>
      </c>
      <c r="C36" s="113" t="s">
        <v>1407</v>
      </c>
      <c r="D36" s="112" t="s">
        <v>1013</v>
      </c>
      <c r="E36" s="52" t="s">
        <v>1012</v>
      </c>
      <c r="F36" s="53"/>
      <c r="G36" s="53"/>
      <c r="H36" s="52"/>
      <c r="I36" s="52"/>
      <c r="J36" s="54"/>
      <c r="K36" s="54"/>
      <c r="L36" s="55" t="str">
        <f t="shared" si="29"/>
        <v xml:space="preserve">            { line: "Dichoso el hombre, (La,m,20)", sC: "tc"},</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1408</v>
      </c>
      <c r="D37" s="112" t="s">
        <v>1029</v>
      </c>
      <c r="E37" s="52" t="s">
        <v>1012</v>
      </c>
      <c r="F37" s="53"/>
      <c r="G37" s="53"/>
      <c r="H37" s="52"/>
      <c r="I37" s="52"/>
      <c r="J37" s="54"/>
      <c r="K37" s="54"/>
      <c r="L37" s="55" t="str">
        <f t="shared" ref="L37:L41" si="30">IF(C37="","",_xlfn.CONCAT("            { line: ","""",C37,", ",M37:AN37,""", sC: ","""",B37,"""},"))</f>
        <v xml:space="preserve">            { line: "al que le son perdonadas sus culpas, (Re,m,22)", sC: ""},</v>
      </c>
      <c r="M37" s="56" t="str">
        <f>IF(N37="","","(")</f>
        <v>(</v>
      </c>
      <c r="N37" s="57" t="str">
        <f>IF(D37="","",D37)</f>
        <v>Re</v>
      </c>
      <c r="O37" s="58" t="str">
        <f>IF(N37="","",",")</f>
        <v>,</v>
      </c>
      <c r="P37" s="59" t="str">
        <f>IF(E37="","",E37)</f>
        <v>m</v>
      </c>
      <c r="Q37" s="60" t="str">
        <f>IF(N37="","",",")</f>
        <v>,</v>
      </c>
      <c r="R37" s="61">
        <f t="shared" si="6"/>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1409</v>
      </c>
      <c r="D38" s="112" t="s">
        <v>1013</v>
      </c>
      <c r="E38" s="52" t="s">
        <v>1012</v>
      </c>
      <c r="F38" s="53"/>
      <c r="G38" s="53"/>
      <c r="H38" s="52"/>
      <c r="I38" s="52"/>
      <c r="J38" s="54"/>
      <c r="K38" s="54"/>
      <c r="L38" s="55" t="str">
        <f t="shared" si="30"/>
        <v xml:space="preserve">            { line: "y que le fueron cubiertos sus pecados., (La,m,20)", sC: ""},</v>
      </c>
      <c r="M38" s="56" t="str">
        <f>IF(N38="","","(")</f>
        <v>(</v>
      </c>
      <c r="N38" s="57" t="str">
        <f>IF(D38="","",D38)</f>
        <v>La</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1407</v>
      </c>
      <c r="D39" s="112" t="s">
        <v>1015</v>
      </c>
      <c r="E39" s="52"/>
      <c r="F39" s="53"/>
      <c r="G39" s="53"/>
      <c r="H39" s="52"/>
      <c r="I39" s="52"/>
      <c r="J39" s="54"/>
      <c r="K39" s="54"/>
      <c r="L39" s="55" t="str">
        <f t="shared" si="30"/>
        <v xml:space="preserve">            { line: "Dichoso el hombre, (Sol,,14)", sC: ""},</v>
      </c>
      <c r="M39" s="56" t="str">
        <f t="shared" ref="M39:M41" si="31">IF(N39="","","(")</f>
        <v>(</v>
      </c>
      <c r="N39" s="57" t="str">
        <f t="shared" ref="N39:N41" si="32">IF(D39="","",D39)</f>
        <v>Sol</v>
      </c>
      <c r="O39" s="58" t="str">
        <f t="shared" ref="O39:O41" si="33">IF(N39="","",",")</f>
        <v>,</v>
      </c>
      <c r="P39" s="59" t="str">
        <f t="shared" ref="P39:P41" si="34">IF(E39="","",E39)</f>
        <v/>
      </c>
      <c r="Q39" s="60" t="str">
        <f t="shared" ref="Q39:Q41" si="35">IF(N39="","",",")</f>
        <v>,</v>
      </c>
      <c r="R39" s="61">
        <f t="shared" si="6"/>
        <v>14</v>
      </c>
      <c r="S39" s="56" t="str">
        <f t="shared" ref="S39:S41" si="36">IF(N39="","",")")</f>
        <v>)</v>
      </c>
      <c r="T39" s="62" t="str">
        <f t="shared" ref="T39:T41" si="37">IF(U39="","","(")</f>
        <v/>
      </c>
      <c r="U39" s="63" t="str">
        <f t="shared" ref="U39:U41" si="38">IF(F39="","",F39)</f>
        <v/>
      </c>
      <c r="V39" s="64" t="str">
        <f t="shared" ref="V39:V41" si="39">IF(U39="","",",")</f>
        <v/>
      </c>
      <c r="W39" s="65" t="str">
        <f t="shared" ref="W39:W41" si="40">IF(G39="","",G39)</f>
        <v/>
      </c>
      <c r="X39" s="64" t="str">
        <f t="shared" ref="X39:X41" si="41">IF(U39="","",",")</f>
        <v/>
      </c>
      <c r="Y39" s="64" t="str">
        <f t="shared" ref="Y39:Y41" si="42">IF(U39="","",250)</f>
        <v/>
      </c>
      <c r="Z39" s="56" t="str">
        <f t="shared" ref="Z39:Z41" si="43">IF(U39="","",")")</f>
        <v/>
      </c>
      <c r="AA39" s="66" t="str">
        <f t="shared" ref="AA39:AA41" si="44">IF(AB39="","","(")</f>
        <v/>
      </c>
      <c r="AB39" s="57" t="str">
        <f t="shared" ref="AB39:AB41" si="45">IF(H39="","",H39)</f>
        <v/>
      </c>
      <c r="AC39" s="67" t="str">
        <f t="shared" ref="AC39:AC41" si="46">IF(AB39="","",",")</f>
        <v/>
      </c>
      <c r="AD39" s="59" t="str">
        <f t="shared" ref="AD39:AD41" si="47">IF(I39="","",I39)</f>
        <v/>
      </c>
      <c r="AE39" s="68" t="str">
        <f t="shared" ref="AE39:AE41" si="48">IF(AB39="","",",")</f>
        <v/>
      </c>
      <c r="AF39" s="61" t="str">
        <f t="shared" ref="AF39:AF41" si="49">IF(AB39="","",350)</f>
        <v/>
      </c>
      <c r="AG39" s="61" t="str">
        <f t="shared" ref="AG39:AG41" si="50">IF(AB39="","",")")</f>
        <v/>
      </c>
      <c r="AH39" s="69" t="str">
        <f t="shared" ref="AH39:AH41" si="51">IF(AI39="","","(")</f>
        <v/>
      </c>
      <c r="AI39" s="70" t="str">
        <f t="shared" ref="AI39:AI41" si="52">IF(J39="","",J39)</f>
        <v/>
      </c>
      <c r="AJ39" s="64" t="str">
        <f t="shared" ref="AJ39:AJ41" si="53">IF(AI39="","",",")</f>
        <v/>
      </c>
      <c r="AK39" s="64" t="str">
        <f t="shared" ref="AK39:AK41" si="54">IF(K39="","",K39)</f>
        <v/>
      </c>
      <c r="AL39" s="64" t="str">
        <f t="shared" ref="AL39:AL41" si="55">IF(AI39="","",",")</f>
        <v/>
      </c>
      <c r="AM39" s="64" t="str">
        <f t="shared" ref="AM39:AM41" si="56">IF(AI39="","",450)</f>
        <v/>
      </c>
      <c r="AN39" s="64" t="str">
        <f t="shared" ref="AN39:AN41" si="57">IF(AI39="","",")")</f>
        <v/>
      </c>
    </row>
    <row r="40" spans="1:40" ht="24.5" thickTop="1" thickBot="1" x14ac:dyDescent="0.55000000000000004">
      <c r="C40" s="113" t="s">
        <v>1410</v>
      </c>
      <c r="D40" s="112" t="s">
        <v>1013</v>
      </c>
      <c r="E40" s="52" t="s">
        <v>1012</v>
      </c>
      <c r="F40" s="53"/>
      <c r="G40" s="53"/>
      <c r="H40" s="52"/>
      <c r="I40" s="52"/>
      <c r="J40" s="54"/>
      <c r="K40" s="54"/>
      <c r="L40" s="55" t="str">
        <f t="shared" si="30"/>
        <v xml:space="preserve">            { line: "al que el Señor no imputa algún mal, (La,m,20)", sC: ""},</v>
      </c>
      <c r="M40" s="56" t="str">
        <f t="shared" si="31"/>
        <v>(</v>
      </c>
      <c r="N40" s="57" t="str">
        <f t="shared" si="32"/>
        <v>La</v>
      </c>
      <c r="O40" s="58" t="str">
        <f t="shared" si="33"/>
        <v>,</v>
      </c>
      <c r="P40" s="59" t="str">
        <f t="shared" si="34"/>
        <v>m</v>
      </c>
      <c r="Q40" s="60" t="str">
        <f t="shared" si="35"/>
        <v>,</v>
      </c>
      <c r="R40" s="61">
        <f t="shared" si="6"/>
        <v>20</v>
      </c>
      <c r="S40" s="56" t="str">
        <f t="shared" si="36"/>
        <v>)</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4.5" thickTop="1" thickBot="1" x14ac:dyDescent="0.55000000000000004">
      <c r="C41" s="113" t="s">
        <v>1411</v>
      </c>
      <c r="D41" s="112" t="s">
        <v>1015</v>
      </c>
      <c r="E41" s="52"/>
      <c r="F41" s="53" t="s">
        <v>1013</v>
      </c>
      <c r="G41" s="53" t="s">
        <v>1012</v>
      </c>
      <c r="H41" s="52"/>
      <c r="I41" s="52"/>
      <c r="J41" s="54"/>
      <c r="K41" s="54"/>
      <c r="L41" s="55" t="str">
        <f t="shared" si="30"/>
        <v xml:space="preserve">            { line: "y en cuyo espíritu no hay engaño., (Sol,,14)(La,m,250)", sC: ""},</v>
      </c>
      <c r="M41" s="56" t="str">
        <f t="shared" si="31"/>
        <v>(</v>
      </c>
      <c r="N41" s="57" t="str">
        <f t="shared" si="32"/>
        <v>Sol</v>
      </c>
      <c r="O41" s="58" t="str">
        <f t="shared" si="33"/>
        <v>,</v>
      </c>
      <c r="P41" s="59" t="str">
        <f t="shared" si="34"/>
        <v/>
      </c>
      <c r="Q41" s="60" t="str">
        <f t="shared" si="35"/>
        <v>,</v>
      </c>
      <c r="R41" s="61">
        <f t="shared" si="6"/>
        <v>14</v>
      </c>
      <c r="S41" s="56" t="str">
        <f t="shared" si="36"/>
        <v>)</v>
      </c>
      <c r="T41" s="62" t="str">
        <f t="shared" si="37"/>
        <v>(</v>
      </c>
      <c r="U41" s="63" t="str">
        <f t="shared" si="38"/>
        <v>La</v>
      </c>
      <c r="V41" s="64" t="str">
        <f t="shared" si="39"/>
        <v>,</v>
      </c>
      <c r="W41" s="65" t="str">
        <f t="shared" si="40"/>
        <v>m</v>
      </c>
      <c r="X41" s="64" t="str">
        <f t="shared" si="41"/>
        <v>,</v>
      </c>
      <c r="Y41" s="64">
        <f t="shared" si="42"/>
        <v>250</v>
      </c>
      <c r="Z41" s="56" t="str">
        <f t="shared" si="43"/>
        <v>)</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6.5" outlineLevel="1" thickTop="1" thickBot="1" x14ac:dyDescent="0.55000000000000004">
      <c r="A42" s="73"/>
      <c r="B42" s="73"/>
      <c r="C42" s="73"/>
      <c r="D42" s="74"/>
      <c r="E42" s="74"/>
      <c r="F42" s="74"/>
      <c r="G42" s="74"/>
      <c r="H42" s="74"/>
      <c r="I42" s="74"/>
      <c r="J42" s="74"/>
      <c r="K42" s="74"/>
      <c r="L42" s="75" t="s">
        <v>993</v>
      </c>
      <c r="M42" s="56"/>
      <c r="N42" s="57"/>
      <c r="O42" s="58"/>
      <c r="P42" s="59"/>
      <c r="Q42" s="60"/>
      <c r="R42" s="61" t="str">
        <f t="shared" si="6"/>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outlineLevel="1" thickTop="1" thickBot="1" x14ac:dyDescent="0.55000000000000004">
      <c r="C43" s="79" t="s">
        <v>995</v>
      </c>
      <c r="D43" s="80"/>
      <c r="E43" s="80"/>
      <c r="F43" s="80"/>
      <c r="G43" s="80"/>
      <c r="H43" s="80"/>
      <c r="I43" s="80"/>
      <c r="J43" s="80"/>
      <c r="K43" s="80"/>
      <c r="L43" s="81" t="s">
        <v>996</v>
      </c>
      <c r="M43" s="56" t="str">
        <f t="shared" ref="M43:M48" si="58">IF(N43="","","(")</f>
        <v/>
      </c>
      <c r="N43" s="57" t="str">
        <f t="shared" ref="N43:N48" si="59">IF(D43="","",D43)</f>
        <v/>
      </c>
      <c r="O43" s="58" t="str">
        <f t="shared" ref="O43:O48" si="60">IF(N43="","",",")</f>
        <v/>
      </c>
      <c r="P43" s="59" t="str">
        <f t="shared" ref="P43:P48" si="61">IF(E43="","",E43)</f>
        <v/>
      </c>
      <c r="Q43" s="60" t="str">
        <f t="shared" ref="Q43:Q48" si="62">IF(N43="","",",")</f>
        <v/>
      </c>
      <c r="R43" s="61" t="str">
        <f t="shared" si="6"/>
        <v/>
      </c>
      <c r="S43" s="56" t="str">
        <f t="shared" ref="S43:S48" si="63">IF(N43="","",")")</f>
        <v/>
      </c>
      <c r="T43" s="62" t="str">
        <f t="shared" ref="T43:T48" si="64">IF(U43="","","(")</f>
        <v/>
      </c>
      <c r="U43" s="63" t="str">
        <f t="shared" ref="U43:U48" si="65">IF(F43="","",F43)</f>
        <v/>
      </c>
      <c r="V43" s="64" t="str">
        <f t="shared" ref="V43:V48" si="66">IF(U43="","",",")</f>
        <v/>
      </c>
      <c r="W43" s="65" t="str">
        <f t="shared" ref="W43:W48" si="67">IF(G43="","",G43)</f>
        <v/>
      </c>
      <c r="X43" s="64" t="str">
        <f t="shared" ref="X43:X48" si="68">IF(U43="","",",")</f>
        <v/>
      </c>
      <c r="Y43" s="64" t="str">
        <f t="shared" ref="Y43:Y48" si="69">IF(U43="","",250)</f>
        <v/>
      </c>
      <c r="Z43" s="56" t="str">
        <f t="shared" ref="Z43:Z48" si="70">IF(U43="","",")")</f>
        <v/>
      </c>
      <c r="AA43" s="66" t="str">
        <f t="shared" ref="AA43:AA48" si="71">IF(AB43="","","(")</f>
        <v/>
      </c>
      <c r="AB43" s="57" t="str">
        <f t="shared" ref="AB43:AB48" si="72">IF(H43="","",H43)</f>
        <v/>
      </c>
      <c r="AC43" s="67" t="str">
        <f t="shared" ref="AC43:AC48" si="73">IF(AB43="","",",")</f>
        <v/>
      </c>
      <c r="AD43" s="59" t="str">
        <f t="shared" ref="AD43:AD48" si="74">IF(I43="","",I43)</f>
        <v/>
      </c>
      <c r="AE43" s="68" t="str">
        <f t="shared" ref="AE43:AE48" si="75">IF(AB43="","",",")</f>
        <v/>
      </c>
      <c r="AF43" s="61" t="str">
        <f t="shared" ref="AF43:AF48" si="76">IF(AB43="","",350)</f>
        <v/>
      </c>
      <c r="AG43" s="61" t="str">
        <f t="shared" ref="AG43:AG48" si="77">IF(AB43="","",")")</f>
        <v/>
      </c>
      <c r="AH43" s="69" t="str">
        <f t="shared" ref="AH43:AH48" si="78">IF(AI43="","","(")</f>
        <v/>
      </c>
      <c r="AI43" s="70" t="str">
        <f t="shared" ref="AI43:AI48" si="79">IF(J43="","",J43)</f>
        <v/>
      </c>
      <c r="AJ43" s="64" t="str">
        <f t="shared" ref="AJ43:AJ48" si="80">IF(AI43="","",",")</f>
        <v/>
      </c>
      <c r="AK43" s="64" t="str">
        <f t="shared" ref="AK43:AK48" si="81">IF(K43="","",K43)</f>
        <v/>
      </c>
      <c r="AL43" s="64" t="str">
        <f t="shared" ref="AL43:AL48" si="82">IF(AI43="","",",")</f>
        <v/>
      </c>
      <c r="AM43" s="64" t="str">
        <f t="shared" ref="AM43:AM48" si="83">IF(AI43="","",450)</f>
        <v/>
      </c>
      <c r="AN43" s="64" t="str">
        <f t="shared" ref="AN43:AN48" si="84">IF(AI43="","",")")</f>
        <v/>
      </c>
    </row>
    <row r="44" spans="1:40" ht="24.5" outlineLevel="1" thickTop="1" thickBot="1" x14ac:dyDescent="0.55000000000000004">
      <c r="B44" t="s">
        <v>997</v>
      </c>
      <c r="C44" s="82" t="s">
        <v>1430</v>
      </c>
      <c r="D44" s="83" t="s">
        <v>1013</v>
      </c>
      <c r="E44" s="83" t="s">
        <v>1012</v>
      </c>
      <c r="F44" s="83" t="s">
        <v>1029</v>
      </c>
      <c r="G44" s="83" t="s">
        <v>1012</v>
      </c>
      <c r="H44" s="83"/>
      <c r="I44" s="83"/>
      <c r="J44" s="83"/>
      <c r="K44" s="83"/>
      <c r="L44" s="84" t="str">
        <f>IF(C44="","",_xlfn.CONCAT("       triggerLine: ","""",C44,", ",M44:AN44,""", sC: ","""",B44,""", lines: ["))</f>
        <v xml:space="preserve">       triggerLine: "TE HE MANIFESTADO MI PECADO, (La,m,20)(Re,m,250)", sC: "ta as", lines: [</v>
      </c>
      <c r="M44" s="56" t="str">
        <f t="shared" si="58"/>
        <v>(</v>
      </c>
      <c r="N44" s="57" t="str">
        <f t="shared" si="59"/>
        <v>La</v>
      </c>
      <c r="O44" s="58" t="str">
        <f t="shared" si="60"/>
        <v>,</v>
      </c>
      <c r="P44" s="59" t="str">
        <f t="shared" si="61"/>
        <v>m</v>
      </c>
      <c r="Q44" s="60" t="str">
        <f t="shared" si="62"/>
        <v>,</v>
      </c>
      <c r="R44" s="61">
        <f t="shared" si="6"/>
        <v>20</v>
      </c>
      <c r="S44" s="56" t="str">
        <f t="shared" si="63"/>
        <v>)</v>
      </c>
      <c r="T44" s="62" t="str">
        <f t="shared" si="64"/>
        <v>(</v>
      </c>
      <c r="U44" s="63" t="str">
        <f t="shared" si="65"/>
        <v>Re</v>
      </c>
      <c r="V44" s="64" t="str">
        <f t="shared" si="66"/>
        <v>,</v>
      </c>
      <c r="W44" s="65" t="str">
        <f t="shared" si="67"/>
        <v>m</v>
      </c>
      <c r="X44" s="64" t="str">
        <f t="shared" si="68"/>
        <v>,</v>
      </c>
      <c r="Y44" s="64">
        <f t="shared" si="69"/>
        <v>250</v>
      </c>
      <c r="Z44" s="56" t="str">
        <f t="shared" si="70"/>
        <v>)</v>
      </c>
      <c r="AA44" s="66" t="str">
        <f t="shared" si="71"/>
        <v/>
      </c>
      <c r="AB44" s="57" t="str">
        <f t="shared" si="72"/>
        <v/>
      </c>
      <c r="AC44" s="67" t="str">
        <f t="shared" si="73"/>
        <v/>
      </c>
      <c r="AD44" s="59" t="str">
        <f t="shared" si="74"/>
        <v/>
      </c>
      <c r="AE44" s="68" t="str">
        <f t="shared" si="75"/>
        <v/>
      </c>
      <c r="AF44" s="61" t="str">
        <f t="shared" si="76"/>
        <v/>
      </c>
      <c r="AG44" s="61" t="str">
        <f t="shared" si="77"/>
        <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4.5" outlineLevel="1" thickTop="1" thickBot="1" x14ac:dyDescent="0.55000000000000004">
      <c r="B45" t="s">
        <v>999</v>
      </c>
      <c r="C45" s="85" t="s">
        <v>1403</v>
      </c>
      <c r="D45" s="86" t="s">
        <v>1013</v>
      </c>
      <c r="E45" s="86" t="s">
        <v>1012</v>
      </c>
      <c r="F45" s="86"/>
      <c r="G45" s="86"/>
      <c r="H45" s="87"/>
      <c r="I45" s="87"/>
      <c r="J45" s="87"/>
      <c r="K45" s="87"/>
      <c r="L45" s="88" t="str">
        <f>IF(C45="","",_xlfn.CONCAT("            { line: ","""",C45,", ",M45:AN45,""", sC: ","""",B45,"""},"))</f>
        <v xml:space="preserve">            { line: "NO HE TENIDO ESCONDIDOS MIS ERRORES., (La,m,20)", sC: "as"},</v>
      </c>
      <c r="M45" s="56" t="str">
        <f t="shared" si="58"/>
        <v>(</v>
      </c>
      <c r="N45" s="57" t="str">
        <f t="shared" si="59"/>
        <v>La</v>
      </c>
      <c r="O45" s="58" t="str">
        <f t="shared" si="60"/>
        <v>,</v>
      </c>
      <c r="P45" s="59" t="str">
        <f t="shared" si="61"/>
        <v>m</v>
      </c>
      <c r="Q45" s="60" t="str">
        <f t="shared" si="62"/>
        <v>,</v>
      </c>
      <c r="R45" s="61">
        <f t="shared" si="6"/>
        <v>20</v>
      </c>
      <c r="S45" s="56" t="str">
        <f t="shared" si="63"/>
        <v>)</v>
      </c>
      <c r="T45" s="62" t="str">
        <f t="shared" si="64"/>
        <v/>
      </c>
      <c r="U45" s="63" t="str">
        <f t="shared" si="65"/>
        <v/>
      </c>
      <c r="V45" s="64" t="str">
        <f t="shared" si="66"/>
        <v/>
      </c>
      <c r="W45" s="65" t="str">
        <f t="shared" si="67"/>
        <v/>
      </c>
      <c r="X45" s="64" t="str">
        <f t="shared" si="68"/>
        <v/>
      </c>
      <c r="Y45" s="64" t="str">
        <f t="shared" si="69"/>
        <v/>
      </c>
      <c r="Z45" s="56" t="str">
        <f t="shared" si="70"/>
        <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4.5" outlineLevel="1" thickTop="1" thickBot="1" x14ac:dyDescent="0.55000000000000004">
      <c r="B46" t="s">
        <v>999</v>
      </c>
      <c r="C46" s="85" t="s">
        <v>1412</v>
      </c>
      <c r="D46" s="89" t="s">
        <v>1015</v>
      </c>
      <c r="E46" s="89"/>
      <c r="F46" s="89" t="s">
        <v>1013</v>
      </c>
      <c r="G46" s="89" t="s">
        <v>1012</v>
      </c>
      <c r="H46" s="90"/>
      <c r="I46" s="90"/>
      <c r="J46" s="90"/>
      <c r="K46" s="90"/>
      <c r="L46" s="88" t="str">
        <f>IF(C46="","",_xlfn.CONCAT("            { line: ","""",C46,", ",M46:AN46,""", sC: ","""",B46,"""},"))</f>
        <v xml:space="preserve">            { line: "HE DICHO: «CONFESARÉ AL SEÑOR MI CULPA•., (Sol,,14)(La,m,250)", sC: "as"},</v>
      </c>
      <c r="M46" s="56" t="str">
        <f t="shared" si="58"/>
        <v>(</v>
      </c>
      <c r="N46" s="57" t="str">
        <f t="shared" si="59"/>
        <v>Sol</v>
      </c>
      <c r="O46" s="58" t="str">
        <f t="shared" si="60"/>
        <v>,</v>
      </c>
      <c r="P46" s="59" t="str">
        <f t="shared" si="61"/>
        <v/>
      </c>
      <c r="Q46" s="60" t="str">
        <f t="shared" si="62"/>
        <v>,</v>
      </c>
      <c r="R46" s="61">
        <f t="shared" si="6"/>
        <v>14</v>
      </c>
      <c r="S46" s="56" t="str">
        <f t="shared" si="63"/>
        <v>)</v>
      </c>
      <c r="T46" s="62" t="str">
        <f t="shared" si="64"/>
        <v>(</v>
      </c>
      <c r="U46" s="63" t="str">
        <f t="shared" si="65"/>
        <v>La</v>
      </c>
      <c r="V46" s="64" t="str">
        <f t="shared" si="66"/>
        <v>,</v>
      </c>
      <c r="W46" s="65" t="str">
        <f t="shared" si="67"/>
        <v>m</v>
      </c>
      <c r="X46" s="64" t="str">
        <f t="shared" si="68"/>
        <v>,</v>
      </c>
      <c r="Y46" s="64">
        <f t="shared" si="69"/>
        <v>250</v>
      </c>
      <c r="Z46" s="56" t="str">
        <f t="shared" si="70"/>
        <v>)</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4.5" outlineLevel="1" thickTop="1" thickBot="1" x14ac:dyDescent="0.55000000000000004">
      <c r="B47" t="s">
        <v>999</v>
      </c>
      <c r="C47" s="85" t="s">
        <v>1405</v>
      </c>
      <c r="D47" s="86" t="s">
        <v>1015</v>
      </c>
      <c r="E47" s="86"/>
      <c r="F47" s="86"/>
      <c r="G47" s="86"/>
      <c r="H47" s="87"/>
      <c r="I47" s="87"/>
      <c r="J47" s="87"/>
      <c r="K47" s="87"/>
      <c r="L47" s="88" t="str">
        <f>IF(C47="","",_xlfn.CONCAT("            { line: ","""",C47,", ",M47:AN47,""", sC: ","""",B47,"""},"))</f>
        <v xml:space="preserve">            { line: "Y TÚ HAS PERDONADO, (Sol,,14)", sC: "as"},</v>
      </c>
      <c r="M47" s="56" t="str">
        <f t="shared" si="58"/>
        <v>(</v>
      </c>
      <c r="N47" s="57" t="str">
        <f t="shared" si="59"/>
        <v>Sol</v>
      </c>
      <c r="O47" s="58" t="str">
        <f t="shared" si="60"/>
        <v>,</v>
      </c>
      <c r="P47" s="59" t="str">
        <f t="shared" si="61"/>
        <v/>
      </c>
      <c r="Q47" s="60" t="str">
        <f t="shared" si="62"/>
        <v>,</v>
      </c>
      <c r="R47" s="61">
        <f t="shared" si="6"/>
        <v>14</v>
      </c>
      <c r="S47" s="56" t="str">
        <f t="shared" si="63"/>
        <v>)</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4.5" outlineLevel="1" thickTop="1" thickBot="1" x14ac:dyDescent="0.55000000000000004">
      <c r="B48" t="s">
        <v>999</v>
      </c>
      <c r="C48" s="93" t="s">
        <v>1406</v>
      </c>
      <c r="D48" s="83" t="s">
        <v>1013</v>
      </c>
      <c r="E48" s="83" t="s">
        <v>1012</v>
      </c>
      <c r="F48" s="83"/>
      <c r="G48" s="83"/>
      <c r="H48" s="83"/>
      <c r="I48" s="83"/>
      <c r="J48" s="83"/>
      <c r="K48" s="83"/>
      <c r="L48" s="94" t="str">
        <f>IF(C48="","",_xlfn.CONCAT("            { line: ","""",C48,", ",M48:AN48,""", sC: ","""",B48,"""},  ]},"))</f>
        <v xml:space="preserve">            { line: "LA MALICIA DE MI PECADO., (La,m,20)", sC: "as"},  ]},</v>
      </c>
      <c r="M48" s="56" t="str">
        <f t="shared" si="58"/>
        <v>(</v>
      </c>
      <c r="N48" s="57" t="str">
        <f t="shared" si="59"/>
        <v>La</v>
      </c>
      <c r="O48" s="58" t="str">
        <f t="shared" si="60"/>
        <v>,</v>
      </c>
      <c r="P48" s="59" t="str">
        <f t="shared" si="61"/>
        <v>m</v>
      </c>
      <c r="Q48" s="60" t="str">
        <f t="shared" si="62"/>
        <v>,</v>
      </c>
      <c r="R48" s="61">
        <f t="shared" si="6"/>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6.5" outlineLevel="1" thickTop="1" thickBot="1" x14ac:dyDescent="0.55000000000000004">
      <c r="A49" s="73"/>
      <c r="B49" s="73"/>
      <c r="C49" s="73"/>
      <c r="D49" s="74"/>
      <c r="E49" s="74"/>
      <c r="F49" s="74"/>
      <c r="G49" s="74"/>
      <c r="H49" s="74"/>
      <c r="I49" s="74"/>
      <c r="J49" s="74"/>
      <c r="K49" s="74"/>
      <c r="L49" s="75" t="s">
        <v>993</v>
      </c>
      <c r="M49" s="56"/>
      <c r="N49" s="57"/>
      <c r="O49" s="58"/>
      <c r="P49" s="59"/>
      <c r="Q49" s="60"/>
      <c r="R49" s="61" t="str">
        <f t="shared" si="6"/>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B50" t="s">
        <v>1014</v>
      </c>
      <c r="C50" s="113" t="s">
        <v>1431</v>
      </c>
      <c r="D50" s="112" t="s">
        <v>1013</v>
      </c>
      <c r="E50" s="52" t="s">
        <v>1012</v>
      </c>
      <c r="F50" s="53" t="s">
        <v>1015</v>
      </c>
      <c r="G50" s="53"/>
      <c r="H50" s="52"/>
      <c r="I50" s="52"/>
      <c r="J50" s="54"/>
      <c r="K50" s="54"/>
      <c r="L50" s="55" t="str">
        <f t="shared" si="29"/>
        <v xml:space="preserve">            { line: "Callaba y se consumían mis huesos, (La,m,20)(Sol,,250)", sC: "tc"},</v>
      </c>
      <c r="M50" s="56" t="str">
        <f t="shared" ref="M50:M53" si="85">IF(N50="","","(")</f>
        <v>(</v>
      </c>
      <c r="N50" s="57" t="str">
        <f t="shared" ref="N50:N53" si="86">IF(D50="","",D50)</f>
        <v>La</v>
      </c>
      <c r="O50" s="58" t="str">
        <f t="shared" ref="O50:O53" si="87">IF(N50="","",",")</f>
        <v>,</v>
      </c>
      <c r="P50" s="59" t="str">
        <f t="shared" ref="P50:P53" si="88">IF(E50="","",E50)</f>
        <v>m</v>
      </c>
      <c r="Q50" s="60" t="str">
        <f t="shared" ref="Q50:Q53" si="89">IF(N50="","",",")</f>
        <v>,</v>
      </c>
      <c r="R50" s="61">
        <f t="shared" si="6"/>
        <v>20</v>
      </c>
      <c r="S50" s="56" t="str">
        <f t="shared" ref="S50:S53" si="90">IF(N50="","",")")</f>
        <v>)</v>
      </c>
      <c r="T50" s="62" t="str">
        <f t="shared" ref="T50:T53" si="91">IF(U50="","","(")</f>
        <v>(</v>
      </c>
      <c r="U50" s="63" t="str">
        <f t="shared" ref="U50:U53" si="92">IF(F50="","",F50)</f>
        <v>Sol</v>
      </c>
      <c r="V50" s="64" t="str">
        <f t="shared" ref="V50:V53" si="93">IF(U50="","",",")</f>
        <v>,</v>
      </c>
      <c r="W50" s="65" t="str">
        <f t="shared" ref="W50:W53" si="94">IF(G50="","",G50)</f>
        <v/>
      </c>
      <c r="X50" s="64" t="str">
        <f t="shared" ref="X50:X53" si="95">IF(U50="","",",")</f>
        <v>,</v>
      </c>
      <c r="Y50" s="64">
        <f t="shared" ref="Y50:Y53" si="96">IF(U50="","",250)</f>
        <v>250</v>
      </c>
      <c r="Z50" s="56" t="str">
        <f t="shared" ref="Z50:Z53" si="97">IF(U50="","",")")</f>
        <v>)</v>
      </c>
      <c r="AA50" s="66" t="str">
        <f t="shared" ref="AA50:AA53" si="98">IF(AB50="","","(")</f>
        <v/>
      </c>
      <c r="AB50" s="57" t="str">
        <f t="shared" ref="AB50:AB53" si="99">IF(H50="","",H50)</f>
        <v/>
      </c>
      <c r="AC50" s="67" t="str">
        <f t="shared" ref="AC50:AC53" si="100">IF(AB50="","",",")</f>
        <v/>
      </c>
      <c r="AD50" s="59" t="str">
        <f t="shared" ref="AD50:AD53" si="101">IF(I50="","",I50)</f>
        <v/>
      </c>
      <c r="AE50" s="68" t="str">
        <f t="shared" ref="AE50:AE53" si="102">IF(AB50="","",",")</f>
        <v/>
      </c>
      <c r="AF50" s="61" t="str">
        <f t="shared" ref="AF50:AF53" si="103">IF(AB50="","",350)</f>
        <v/>
      </c>
      <c r="AG50" s="61" t="str">
        <f t="shared" ref="AG50:AG53" si="104">IF(AB50="","",")")</f>
        <v/>
      </c>
      <c r="AH50" s="69" t="str">
        <f t="shared" ref="AH50:AH53" si="105">IF(AI50="","","(")</f>
        <v/>
      </c>
      <c r="AI50" s="70" t="str">
        <f t="shared" ref="AI50:AI53" si="106">IF(J50="","",J50)</f>
        <v/>
      </c>
      <c r="AJ50" s="64" t="str">
        <f t="shared" ref="AJ50:AJ53" si="107">IF(AI50="","",",")</f>
        <v/>
      </c>
      <c r="AK50" s="64" t="str">
        <f t="shared" ref="AK50:AK53" si="108">IF(K50="","",K50)</f>
        <v/>
      </c>
      <c r="AL50" s="64" t="str">
        <f t="shared" ref="AL50:AL53" si="109">IF(AI50="","",",")</f>
        <v/>
      </c>
      <c r="AM50" s="64" t="str">
        <f t="shared" ref="AM50:AM53" si="110">IF(AI50="","",450)</f>
        <v/>
      </c>
      <c r="AN50" s="64" t="str">
        <f t="shared" ref="AN50:AN53" si="111">IF(AI50="","",")")</f>
        <v/>
      </c>
    </row>
    <row r="51" spans="1:40" ht="24.5" thickTop="1" thickBot="1" x14ac:dyDescent="0.55000000000000004">
      <c r="C51" s="113" t="s">
        <v>1413</v>
      </c>
      <c r="D51" s="112" t="s">
        <v>1013</v>
      </c>
      <c r="E51" s="52" t="s">
        <v>1012</v>
      </c>
      <c r="F51" s="53"/>
      <c r="G51" s="53"/>
      <c r="H51" s="52"/>
      <c r="I51" s="52"/>
      <c r="J51" s="54"/>
      <c r="K51" s="54"/>
      <c r="L51" s="55" t="str">
        <f t="shared" si="29"/>
        <v xml:space="preserve">            { line: "gimiendo todo el día,, (La,m,20)", sC: ""},</v>
      </c>
      <c r="M51" s="56" t="str">
        <f t="shared" si="85"/>
        <v>(</v>
      </c>
      <c r="N51" s="57" t="str">
        <f t="shared" si="86"/>
        <v>La</v>
      </c>
      <c r="O51" s="58" t="str">
        <f t="shared" si="87"/>
        <v>,</v>
      </c>
      <c r="P51" s="59" t="str">
        <f t="shared" si="88"/>
        <v>m</v>
      </c>
      <c r="Q51" s="60" t="str">
        <f t="shared" si="89"/>
        <v>,</v>
      </c>
      <c r="R51" s="61">
        <f t="shared" si="6"/>
        <v>20</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4.5" thickTop="1" thickBot="1" x14ac:dyDescent="0.55000000000000004">
      <c r="C52" s="113" t="s">
        <v>1414</v>
      </c>
      <c r="D52" s="112" t="s">
        <v>1015</v>
      </c>
      <c r="E52" s="52"/>
      <c r="F52" s="53"/>
      <c r="G52" s="53"/>
      <c r="H52" s="52"/>
      <c r="I52" s="52"/>
      <c r="J52" s="54"/>
      <c r="K52" s="54"/>
      <c r="L52" s="55" t="str">
        <f t="shared" si="29"/>
        <v xml:space="preserve">            { line: "porque día y noche, (Sol,,14)", sC: ""},</v>
      </c>
      <c r="M52" s="56" t="str">
        <f t="shared" si="85"/>
        <v>(</v>
      </c>
      <c r="N52" s="57" t="str">
        <f t="shared" si="86"/>
        <v>Sol</v>
      </c>
      <c r="O52" s="58" t="str">
        <f t="shared" si="87"/>
        <v>,</v>
      </c>
      <c r="P52" s="59" t="str">
        <f t="shared" si="88"/>
        <v/>
      </c>
      <c r="Q52" s="60" t="str">
        <f t="shared" si="89"/>
        <v>,</v>
      </c>
      <c r="R52" s="61">
        <f t="shared" si="6"/>
        <v>14</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4.5" thickTop="1" thickBot="1" x14ac:dyDescent="0.55000000000000004">
      <c r="C53" s="113" t="s">
        <v>1415</v>
      </c>
      <c r="D53" s="112" t="s">
        <v>1013</v>
      </c>
      <c r="E53" s="52" t="s">
        <v>1012</v>
      </c>
      <c r="F53" s="53"/>
      <c r="G53" s="53"/>
      <c r="H53" s="52"/>
      <c r="I53" s="52"/>
      <c r="J53" s="54"/>
      <c r="K53" s="54"/>
      <c r="L53" s="55" t="str">
        <f t="shared" si="29"/>
        <v xml:space="preserve">            { line: "pesaba tu mano sobre mí,, (La,m,20)", sC: ""},</v>
      </c>
      <c r="M53" s="56" t="str">
        <f t="shared" si="85"/>
        <v>(</v>
      </c>
      <c r="N53" s="57" t="str">
        <f t="shared" si="86"/>
        <v>La</v>
      </c>
      <c r="O53" s="58" t="str">
        <f t="shared" si="87"/>
        <v>,</v>
      </c>
      <c r="P53" s="59" t="str">
        <f t="shared" si="88"/>
        <v>m</v>
      </c>
      <c r="Q53" s="60" t="str">
        <f t="shared" si="89"/>
        <v>,</v>
      </c>
      <c r="R53" s="61">
        <f t="shared" si="6"/>
        <v>20</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4.5" thickTop="1" thickBot="1" x14ac:dyDescent="0.55000000000000004">
      <c r="C54" s="113" t="s">
        <v>1416</v>
      </c>
      <c r="D54" s="112" t="s">
        <v>1015</v>
      </c>
      <c r="E54" s="52"/>
      <c r="F54" s="53"/>
      <c r="G54" s="53"/>
      <c r="H54" s="52"/>
      <c r="I54" s="52"/>
      <c r="J54" s="54"/>
      <c r="K54" s="54"/>
      <c r="L54" s="55" t="str">
        <f t="shared" si="0"/>
        <v xml:space="preserve">            { line: "como estío de verano, (Sol,,14)", sC: ""},</v>
      </c>
      <c r="M54" s="56" t="str">
        <f t="shared" si="1"/>
        <v>(</v>
      </c>
      <c r="N54" s="57" t="str">
        <f t="shared" si="2"/>
        <v>Sol</v>
      </c>
      <c r="O54" s="58" t="str">
        <f t="shared" si="3"/>
        <v>,</v>
      </c>
      <c r="P54" s="59" t="str">
        <f t="shared" si="4"/>
        <v/>
      </c>
      <c r="Q54" s="60" t="str">
        <f t="shared" si="5"/>
        <v>,</v>
      </c>
      <c r="R54" s="61">
        <f t="shared" si="6"/>
        <v>14</v>
      </c>
      <c r="S54" s="56" t="str">
        <f t="shared" si="7"/>
        <v>)</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113" t="s">
        <v>1417</v>
      </c>
      <c r="D55" s="112" t="s">
        <v>1013</v>
      </c>
      <c r="E55" s="52" t="s">
        <v>1012</v>
      </c>
      <c r="F55" s="53"/>
      <c r="G55" s="53"/>
      <c r="H55" s="52"/>
      <c r="I55" s="52"/>
      <c r="J55" s="54"/>
      <c r="K55" s="54"/>
      <c r="L55" s="55" t="str">
        <f>IF(C55="","",_xlfn.CONCAT("            { line: ","""",C55,", ",M55:AN55,""", sC: ","""",B55,"""},"))</f>
        <v xml:space="preserve">            { line: "estaba árido mi corazón., (La,m,20)", sC: ""},</v>
      </c>
      <c r="M55" s="56" t="str">
        <f t="shared" si="1"/>
        <v>(</v>
      </c>
      <c r="N55" s="57" t="str">
        <f t="shared" si="2"/>
        <v>La</v>
      </c>
      <c r="O55" s="58" t="str">
        <f t="shared" si="3"/>
        <v>,</v>
      </c>
      <c r="P55" s="59" t="str">
        <f t="shared" si="4"/>
        <v>m</v>
      </c>
      <c r="Q55" s="60" t="str">
        <f t="shared" si="5"/>
        <v>,</v>
      </c>
      <c r="R55" s="61">
        <f t="shared" si="6"/>
        <v>20</v>
      </c>
      <c r="S55" s="56" t="str">
        <f t="shared" si="7"/>
        <v>)</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36.5" thickTop="1" thickBot="1" x14ac:dyDescent="0.55000000000000004">
      <c r="A56" s="76"/>
      <c r="B56" s="76"/>
      <c r="C56" s="76" t="s">
        <v>1031</v>
      </c>
      <c r="D56" s="77"/>
      <c r="E56" s="77"/>
      <c r="F56" s="77"/>
      <c r="G56" s="77"/>
      <c r="H56" s="77"/>
      <c r="I56" s="77"/>
      <c r="J56" s="77"/>
      <c r="K56" s="77"/>
      <c r="L56" s="121"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4.5" outlineLevel="1" thickTop="1" thickBot="1" x14ac:dyDescent="0.55000000000000004">
      <c r="C57" s="113" t="s">
        <v>1418</v>
      </c>
      <c r="D57" s="112" t="s">
        <v>1013</v>
      </c>
      <c r="E57" s="52" t="s">
        <v>1012</v>
      </c>
      <c r="F57" s="53" t="s">
        <v>1029</v>
      </c>
      <c r="G57" s="53" t="s">
        <v>1012</v>
      </c>
      <c r="H57" s="52"/>
      <c r="I57" s="52"/>
      <c r="J57" s="54"/>
      <c r="K57" s="54"/>
      <c r="L57" s="55" t="str">
        <f t="shared" ref="L57:L78" si="112">IF(C57="","",_xlfn.CONCAT("            { line: ","""",C57,", ",M57:AN57,""", sC: ","""",B57,"""},"))</f>
        <v xml:space="preserve">            { line: "Mas te he manifestado mi pecado,, (La,m,20)(Re,m,250)", sC: ""},</v>
      </c>
      <c r="M57" s="56" t="str">
        <f t="shared" ref="M57:M78" si="113">IF(N57="","","(")</f>
        <v>(</v>
      </c>
      <c r="N57" s="57" t="str">
        <f t="shared" si="2"/>
        <v>La</v>
      </c>
      <c r="O57" s="58" t="str">
        <f t="shared" ref="O57:O78" si="114">IF(N57="","",",")</f>
        <v>,</v>
      </c>
      <c r="P57" s="59" t="str">
        <f t="shared" si="4"/>
        <v>m</v>
      </c>
      <c r="Q57" s="60" t="str">
        <f t="shared" ref="Q57:Q78" si="115">IF(N57="","",",")</f>
        <v>,</v>
      </c>
      <c r="R57" s="61">
        <f t="shared" si="6"/>
        <v>20</v>
      </c>
      <c r="S57" s="56" t="str">
        <f t="shared" ref="S57:S78" si="116">IF(N57="","",")")</f>
        <v>)</v>
      </c>
      <c r="T57" s="62" t="str">
        <f t="shared" ref="T57:T78" si="117">IF(U57="","","(")</f>
        <v>(</v>
      </c>
      <c r="U57" s="63" t="str">
        <f t="shared" si="9"/>
        <v>Re</v>
      </c>
      <c r="V57" s="64" t="str">
        <f t="shared" ref="V57:V78" si="118">IF(U57="","",",")</f>
        <v>,</v>
      </c>
      <c r="W57" s="65" t="str">
        <f t="shared" si="11"/>
        <v>m</v>
      </c>
      <c r="X57" s="64" t="str">
        <f t="shared" ref="X57:X78" si="119">IF(U57="","",",")</f>
        <v>,</v>
      </c>
      <c r="Y57" s="64">
        <f t="shared" ref="Y57:Y78" si="120">IF(U57="","",250)</f>
        <v>250</v>
      </c>
      <c r="Z57" s="56" t="str">
        <f t="shared" ref="Z57:Z78" si="121">IF(U57="","",")")</f>
        <v>)</v>
      </c>
      <c r="AA57" s="66" t="str">
        <f t="shared" ref="AA57:AA78" si="122">IF(AB57="","","(")</f>
        <v/>
      </c>
      <c r="AB57" s="57" t="str">
        <f t="shared" si="16"/>
        <v/>
      </c>
      <c r="AC57" s="67" t="str">
        <f t="shared" ref="AC57:AC78" si="123">IF(AB57="","",",")</f>
        <v/>
      </c>
      <c r="AD57" s="59" t="str">
        <f t="shared" ref="AD57:AD78" si="124">IF(I57="","",I57)</f>
        <v/>
      </c>
      <c r="AE57" s="68" t="str">
        <f t="shared" ref="AE57:AE78" si="125">IF(AB57="","",",")</f>
        <v/>
      </c>
      <c r="AF57" s="61" t="str">
        <f t="shared" ref="AF57:AF78" si="126">IF(AB57="","",350)</f>
        <v/>
      </c>
      <c r="AG57" s="61" t="str">
        <f t="shared" ref="AG57:AG78" si="127">IF(AB57="","",")")</f>
        <v/>
      </c>
      <c r="AH57" s="69" t="str">
        <f t="shared" ref="AH57:AH78" si="128">IF(AI57="","","(")</f>
        <v/>
      </c>
      <c r="AI57" s="70" t="str">
        <f t="shared" si="23"/>
        <v/>
      </c>
      <c r="AJ57" s="64" t="str">
        <f t="shared" ref="AJ57:AJ78" si="129">IF(AI57="","",",")</f>
        <v/>
      </c>
      <c r="AK57" s="64" t="str">
        <f t="shared" ref="AK57:AK78" si="130">IF(K57="","",K57)</f>
        <v/>
      </c>
      <c r="AL57" s="64" t="str">
        <f t="shared" ref="AL57:AL78" si="131">IF(AI57="","",",")</f>
        <v/>
      </c>
      <c r="AM57" s="64" t="str">
        <f t="shared" ref="AM57:AM78" si="132">IF(AI57="","",450)</f>
        <v/>
      </c>
      <c r="AN57" s="64" t="str">
        <f t="shared" ref="AN57:AN78" si="133">IF(AI57="","",")")</f>
        <v/>
      </c>
    </row>
    <row r="58" spans="1:40" ht="24.5" outlineLevel="1" thickTop="1" thickBot="1" x14ac:dyDescent="0.55000000000000004">
      <c r="C58" s="113" t="s">
        <v>1419</v>
      </c>
      <c r="D58" s="112" t="s">
        <v>1013</v>
      </c>
      <c r="E58" s="52" t="s">
        <v>1012</v>
      </c>
      <c r="F58" s="53"/>
      <c r="G58" s="53"/>
      <c r="H58" s="52"/>
      <c r="I58" s="52"/>
      <c r="J58" s="54"/>
      <c r="K58" s="54"/>
      <c r="L58" s="55" t="str">
        <f t="shared" ref="L58:L71" si="134">IF(C58="","",_xlfn.CONCAT("            { line: ","""",C58,", ",M58:AN58,""", sC: ","""",B58,"""},"))</f>
        <v xml:space="preserve">            { line: "no he tenido escondidos mis errores,, (La,m,20)", sC: ""},</v>
      </c>
      <c r="M58" s="56" t="str">
        <f t="shared" ref="M58:M71" si="135">IF(N58="","","(")</f>
        <v>(</v>
      </c>
      <c r="N58" s="57" t="str">
        <f t="shared" ref="N58:N71" si="136">IF(D58="","",D58)</f>
        <v>La</v>
      </c>
      <c r="O58" s="58" t="str">
        <f t="shared" ref="O58:O71" si="137">IF(N58="","",",")</f>
        <v>,</v>
      </c>
      <c r="P58" s="59" t="str">
        <f t="shared" ref="P58:P71" si="138">IF(E58="","",E58)</f>
        <v>m</v>
      </c>
      <c r="Q58" s="60" t="str">
        <f t="shared" ref="Q58:Q71" si="139">IF(N58="","",",")</f>
        <v>,</v>
      </c>
      <c r="R58" s="61">
        <f t="shared" si="6"/>
        <v>20</v>
      </c>
      <c r="S58" s="56" t="str">
        <f t="shared" ref="S58:S71" si="140">IF(N58="","",")")</f>
        <v>)</v>
      </c>
      <c r="T58" s="62" t="str">
        <f t="shared" ref="T58:T71" si="141">IF(U58="","","(")</f>
        <v/>
      </c>
      <c r="U58" s="63" t="str">
        <f t="shared" ref="U58:U71" si="142">IF(F58="","",F58)</f>
        <v/>
      </c>
      <c r="V58" s="64" t="str">
        <f t="shared" ref="V58:V71" si="143">IF(U58="","",",")</f>
        <v/>
      </c>
      <c r="W58" s="65" t="str">
        <f t="shared" ref="W58:W71" si="144">IF(G58="","",G58)</f>
        <v/>
      </c>
      <c r="X58" s="64" t="str">
        <f t="shared" ref="X58:X71" si="145">IF(U58="","",",")</f>
        <v/>
      </c>
      <c r="Y58" s="64" t="str">
        <f t="shared" ref="Y58:Y71" si="146">IF(U58="","",250)</f>
        <v/>
      </c>
      <c r="Z58" s="56" t="str">
        <f t="shared" ref="Z58:Z71" si="147">IF(U58="","",")")</f>
        <v/>
      </c>
      <c r="AA58" s="66" t="str">
        <f t="shared" ref="AA58:AA71" si="148">IF(AB58="","","(")</f>
        <v/>
      </c>
      <c r="AB58" s="57" t="str">
        <f t="shared" ref="AB58:AB71" si="149">IF(H58="","",H58)</f>
        <v/>
      </c>
      <c r="AC58" s="67" t="str">
        <f t="shared" ref="AC58:AC71" si="150">IF(AB58="","",",")</f>
        <v/>
      </c>
      <c r="AD58" s="59" t="str">
        <f t="shared" ref="AD58:AD71" si="151">IF(I58="","",I58)</f>
        <v/>
      </c>
      <c r="AE58" s="68" t="str">
        <f t="shared" ref="AE58:AE71" si="152">IF(AB58="","",",")</f>
        <v/>
      </c>
      <c r="AF58" s="61" t="str">
        <f t="shared" ref="AF58:AF71" si="153">IF(AB58="","",350)</f>
        <v/>
      </c>
      <c r="AG58" s="61" t="str">
        <f t="shared" ref="AG58:AG71" si="154">IF(AB58="","",")")</f>
        <v/>
      </c>
      <c r="AH58" s="69" t="str">
        <f t="shared" ref="AH58:AH71" si="155">IF(AI58="","","(")</f>
        <v/>
      </c>
      <c r="AI58" s="70" t="str">
        <f t="shared" ref="AI58:AI71" si="156">IF(J58="","",J58)</f>
        <v/>
      </c>
      <c r="AJ58" s="64" t="str">
        <f t="shared" ref="AJ58:AJ71" si="157">IF(AI58="","",",")</f>
        <v/>
      </c>
      <c r="AK58" s="64" t="str">
        <f t="shared" ref="AK58:AK71" si="158">IF(K58="","",K58)</f>
        <v/>
      </c>
      <c r="AL58" s="64" t="str">
        <f t="shared" ref="AL58:AL71" si="159">IF(AI58="","",",")</f>
        <v/>
      </c>
      <c r="AM58" s="64" t="str">
        <f t="shared" ref="AM58:AM71" si="160">IF(AI58="","",450)</f>
        <v/>
      </c>
      <c r="AN58" s="64" t="str">
        <f t="shared" ref="AN58:AN71" si="161">IF(AI58="","",")")</f>
        <v/>
      </c>
    </row>
    <row r="59" spans="1:40" ht="24.5" outlineLevel="1" thickTop="1" thickBot="1" x14ac:dyDescent="0.55000000000000004">
      <c r="C59" s="113" t="s">
        <v>1420</v>
      </c>
      <c r="D59" s="112" t="s">
        <v>1015</v>
      </c>
      <c r="E59" s="52"/>
      <c r="F59" s="53" t="s">
        <v>1013</v>
      </c>
      <c r="G59" s="53" t="s">
        <v>1012</v>
      </c>
      <c r="H59" s="52"/>
      <c r="I59" s="52"/>
      <c r="J59" s="54"/>
      <c r="K59" s="54"/>
      <c r="L59" s="55" t="str">
        <f t="shared" si="134"/>
        <v xml:space="preserve">            { line: "he dicho: «Confesaré al Señor mi culpa»., (Sol,,14)(La,m,250)", sC: ""},</v>
      </c>
      <c r="M59" s="56" t="str">
        <f t="shared" si="135"/>
        <v>(</v>
      </c>
      <c r="N59" s="57" t="str">
        <f t="shared" si="136"/>
        <v>Sol</v>
      </c>
      <c r="O59" s="58" t="str">
        <f t="shared" si="137"/>
        <v>,</v>
      </c>
      <c r="P59" s="59" t="str">
        <f t="shared" si="138"/>
        <v/>
      </c>
      <c r="Q59" s="60" t="str">
        <f t="shared" si="139"/>
        <v>,</v>
      </c>
      <c r="R59" s="61">
        <f t="shared" si="6"/>
        <v>14</v>
      </c>
      <c r="S59" s="56" t="str">
        <f t="shared" si="140"/>
        <v>)</v>
      </c>
      <c r="T59" s="62" t="str">
        <f t="shared" si="141"/>
        <v>(</v>
      </c>
      <c r="U59" s="63" t="str">
        <f t="shared" si="142"/>
        <v>La</v>
      </c>
      <c r="V59" s="64" t="str">
        <f t="shared" si="143"/>
        <v>,</v>
      </c>
      <c r="W59" s="65" t="str">
        <f t="shared" si="144"/>
        <v>m</v>
      </c>
      <c r="X59" s="64" t="str">
        <f t="shared" si="145"/>
        <v>,</v>
      </c>
      <c r="Y59" s="64">
        <f t="shared" si="146"/>
        <v>250</v>
      </c>
      <c r="Z59" s="56" t="str">
        <f t="shared" si="147"/>
        <v>)</v>
      </c>
      <c r="AA59" s="66" t="str">
        <f t="shared" si="148"/>
        <v/>
      </c>
      <c r="AB59" s="57" t="str">
        <f t="shared" si="149"/>
        <v/>
      </c>
      <c r="AC59" s="67" t="str">
        <f t="shared" si="150"/>
        <v/>
      </c>
      <c r="AD59" s="59" t="str">
        <f t="shared" si="151"/>
        <v/>
      </c>
      <c r="AE59" s="68" t="str">
        <f t="shared" si="152"/>
        <v/>
      </c>
      <c r="AF59" s="61" t="str">
        <f t="shared" si="153"/>
        <v/>
      </c>
      <c r="AG59" s="61" t="str">
        <f t="shared" si="154"/>
        <v/>
      </c>
      <c r="AH59" s="69" t="str">
        <f t="shared" si="155"/>
        <v/>
      </c>
      <c r="AI59" s="70" t="str">
        <f t="shared" si="156"/>
        <v/>
      </c>
      <c r="AJ59" s="64" t="str">
        <f t="shared" si="157"/>
        <v/>
      </c>
      <c r="AK59" s="64" t="str">
        <f t="shared" si="158"/>
        <v/>
      </c>
      <c r="AL59" s="64" t="str">
        <f t="shared" si="159"/>
        <v/>
      </c>
      <c r="AM59" s="64" t="str">
        <f t="shared" si="160"/>
        <v/>
      </c>
      <c r="AN59" s="64" t="str">
        <f t="shared" si="161"/>
        <v/>
      </c>
    </row>
    <row r="60" spans="1:40" ht="24.5" outlineLevel="1" thickTop="1" thickBot="1" x14ac:dyDescent="0.55000000000000004">
      <c r="C60" s="113" t="s">
        <v>1421</v>
      </c>
      <c r="D60" s="112" t="s">
        <v>1015</v>
      </c>
      <c r="E60" s="52"/>
      <c r="F60" s="53" t="s">
        <v>1013</v>
      </c>
      <c r="G60" s="53" t="s">
        <v>1012</v>
      </c>
      <c r="H60" s="52"/>
      <c r="I60" s="52"/>
      <c r="J60" s="54"/>
      <c r="K60" s="54"/>
      <c r="L60" s="55" t="str">
        <f t="shared" si="134"/>
        <v xml:space="preserve">            { line: "Y tú has perdonado la malicia de mi pecado., (Sol,,14)(La,m,250)", sC: ""},</v>
      </c>
      <c r="M60" s="56" t="str">
        <f t="shared" si="135"/>
        <v>(</v>
      </c>
      <c r="N60" s="57" t="str">
        <f t="shared" si="136"/>
        <v>Sol</v>
      </c>
      <c r="O60" s="58" t="str">
        <f t="shared" si="137"/>
        <v>,</v>
      </c>
      <c r="P60" s="59" t="str">
        <f t="shared" si="138"/>
        <v/>
      </c>
      <c r="Q60" s="60" t="str">
        <f t="shared" si="139"/>
        <v>,</v>
      </c>
      <c r="R60" s="61">
        <f t="shared" si="6"/>
        <v>14</v>
      </c>
      <c r="S60" s="56" t="str">
        <f t="shared" si="140"/>
        <v>)</v>
      </c>
      <c r="T60" s="62" t="str">
        <f t="shared" si="141"/>
        <v>(</v>
      </c>
      <c r="U60" s="63" t="str">
        <f t="shared" si="142"/>
        <v>La</v>
      </c>
      <c r="V60" s="64" t="str">
        <f t="shared" si="143"/>
        <v>,</v>
      </c>
      <c r="W60" s="65" t="str">
        <f t="shared" si="144"/>
        <v>m</v>
      </c>
      <c r="X60" s="64" t="str">
        <f t="shared" si="145"/>
        <v>,</v>
      </c>
      <c r="Y60" s="64">
        <f t="shared" si="146"/>
        <v>250</v>
      </c>
      <c r="Z60" s="56" t="str">
        <f t="shared" si="147"/>
        <v>)</v>
      </c>
      <c r="AA60" s="66" t="str">
        <f t="shared" si="148"/>
        <v/>
      </c>
      <c r="AB60" s="57" t="str">
        <f t="shared" si="149"/>
        <v/>
      </c>
      <c r="AC60" s="67" t="str">
        <f t="shared" si="150"/>
        <v/>
      </c>
      <c r="AD60" s="59" t="str">
        <f t="shared" si="151"/>
        <v/>
      </c>
      <c r="AE60" s="68" t="str">
        <f t="shared" si="152"/>
        <v/>
      </c>
      <c r="AF60" s="61" t="str">
        <f t="shared" si="153"/>
        <v/>
      </c>
      <c r="AG60" s="61" t="str">
        <f t="shared" si="154"/>
        <v/>
      </c>
      <c r="AH60" s="69" t="str">
        <f t="shared" si="155"/>
        <v/>
      </c>
      <c r="AI60" s="70" t="str">
        <f t="shared" si="156"/>
        <v/>
      </c>
      <c r="AJ60" s="64" t="str">
        <f t="shared" si="157"/>
        <v/>
      </c>
      <c r="AK60" s="64" t="str">
        <f t="shared" si="158"/>
        <v/>
      </c>
      <c r="AL60" s="64" t="str">
        <f t="shared" si="159"/>
        <v/>
      </c>
      <c r="AM60" s="64" t="str">
        <f t="shared" si="160"/>
        <v/>
      </c>
      <c r="AN60" s="64" t="str">
        <f t="shared" si="161"/>
        <v/>
      </c>
    </row>
    <row r="61" spans="1:40" ht="26.5" outlineLevel="1" thickTop="1" thickBot="1" x14ac:dyDescent="0.55000000000000004">
      <c r="A61" s="73"/>
      <c r="B61" s="73"/>
      <c r="C61" s="73"/>
      <c r="D61" s="74"/>
      <c r="E61" s="74"/>
      <c r="F61" s="74"/>
      <c r="G61" s="74"/>
      <c r="H61" s="74"/>
      <c r="I61" s="74"/>
      <c r="J61" s="74"/>
      <c r="K61" s="74"/>
      <c r="L61" s="75" t="s">
        <v>993</v>
      </c>
      <c r="M61" s="56"/>
      <c r="N61" s="57"/>
      <c r="O61" s="58"/>
      <c r="P61" s="59"/>
      <c r="Q61" s="60"/>
      <c r="R61" s="61" t="str">
        <f t="shared" ref="R61:R68" si="162">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outlineLevel="1" thickTop="1" thickBot="1" x14ac:dyDescent="0.55000000000000004">
      <c r="C62" s="79" t="s">
        <v>995</v>
      </c>
      <c r="D62" s="80"/>
      <c r="E62" s="80"/>
      <c r="F62" s="80"/>
      <c r="G62" s="80"/>
      <c r="H62" s="80"/>
      <c r="I62" s="80"/>
      <c r="J62" s="80"/>
      <c r="K62" s="80"/>
      <c r="L62" s="122" t="s">
        <v>996</v>
      </c>
      <c r="M62" s="56" t="str">
        <f t="shared" ref="M62:M67" si="163">IF(N62="","","(")</f>
        <v/>
      </c>
      <c r="N62" s="57" t="str">
        <f t="shared" ref="N62:N67" si="164">IF(D62="","",D62)</f>
        <v/>
      </c>
      <c r="O62" s="58" t="str">
        <f t="shared" ref="O62:O67" si="165">IF(N62="","",",")</f>
        <v/>
      </c>
      <c r="P62" s="59" t="str">
        <f t="shared" ref="P62:P67" si="166">IF(E62="","",E62)</f>
        <v/>
      </c>
      <c r="Q62" s="60" t="str">
        <f t="shared" ref="Q62:Q67" si="167">IF(N62="","",",")</f>
        <v/>
      </c>
      <c r="R62" s="61" t="str">
        <f t="shared" si="162"/>
        <v/>
      </c>
      <c r="S62" s="56" t="str">
        <f t="shared" ref="S62:S67" si="168">IF(N62="","",")")</f>
        <v/>
      </c>
      <c r="T62" s="62" t="str">
        <f t="shared" ref="T62:T67" si="169">IF(U62="","","(")</f>
        <v/>
      </c>
      <c r="U62" s="63" t="str">
        <f t="shared" ref="U62:U67" si="170">IF(F62="","",F62)</f>
        <v/>
      </c>
      <c r="V62" s="64" t="str">
        <f t="shared" ref="V62:V67" si="171">IF(U62="","",",")</f>
        <v/>
      </c>
      <c r="W62" s="65" t="str">
        <f t="shared" ref="W62:W67" si="172">IF(G62="","",G62)</f>
        <v/>
      </c>
      <c r="X62" s="64" t="str">
        <f t="shared" ref="X62:X67" si="173">IF(U62="","",",")</f>
        <v/>
      </c>
      <c r="Y62" s="64" t="str">
        <f t="shared" ref="Y62:Y67" si="174">IF(U62="","",250)</f>
        <v/>
      </c>
      <c r="Z62" s="56" t="str">
        <f t="shared" ref="Z62:Z67" si="175">IF(U62="","",")")</f>
        <v/>
      </c>
      <c r="AA62" s="66" t="str">
        <f t="shared" ref="AA62:AA67" si="176">IF(AB62="","","(")</f>
        <v/>
      </c>
      <c r="AB62" s="57" t="str">
        <f t="shared" ref="AB62:AB67" si="177">IF(H62="","",H62)</f>
        <v/>
      </c>
      <c r="AC62" s="67" t="str">
        <f t="shared" ref="AC62:AC67" si="178">IF(AB62="","",",")</f>
        <v/>
      </c>
      <c r="AD62" s="59" t="str">
        <f t="shared" ref="AD62:AD67" si="179">IF(I62="","",I62)</f>
        <v/>
      </c>
      <c r="AE62" s="68" t="str">
        <f t="shared" ref="AE62:AE67" si="180">IF(AB62="","",",")</f>
        <v/>
      </c>
      <c r="AF62" s="61" t="str">
        <f t="shared" ref="AF62:AF67" si="181">IF(AB62="","",350)</f>
        <v/>
      </c>
      <c r="AG62" s="61" t="str">
        <f t="shared" ref="AG62:AG67" si="182">IF(AB62="","",")")</f>
        <v/>
      </c>
      <c r="AH62" s="69" t="str">
        <f t="shared" ref="AH62:AH67" si="183">IF(AI62="","","(")</f>
        <v/>
      </c>
      <c r="AI62" s="70" t="str">
        <f t="shared" ref="AI62:AI67" si="184">IF(J62="","",J62)</f>
        <v/>
      </c>
      <c r="AJ62" s="64" t="str">
        <f t="shared" ref="AJ62:AJ67" si="185">IF(AI62="","",",")</f>
        <v/>
      </c>
      <c r="AK62" s="64" t="str">
        <f t="shared" ref="AK62:AK67" si="186">IF(K62="","",K62)</f>
        <v/>
      </c>
      <c r="AL62" s="64" t="str">
        <f t="shared" ref="AL62:AL67" si="187">IF(AI62="","",",")</f>
        <v/>
      </c>
      <c r="AM62" s="64" t="str">
        <f t="shared" ref="AM62:AM67" si="188">IF(AI62="","",450)</f>
        <v/>
      </c>
      <c r="AN62" s="64" t="str">
        <f t="shared" ref="AN62:AN67" si="189">IF(AI62="","",")")</f>
        <v/>
      </c>
    </row>
    <row r="63" spans="1:40" ht="24.5" outlineLevel="1" thickTop="1" thickBot="1" x14ac:dyDescent="0.55000000000000004">
      <c r="B63" t="s">
        <v>997</v>
      </c>
      <c r="C63" s="82" t="s">
        <v>1430</v>
      </c>
      <c r="D63" s="83" t="s">
        <v>1013</v>
      </c>
      <c r="E63" s="83" t="s">
        <v>1012</v>
      </c>
      <c r="F63" s="83" t="s">
        <v>1029</v>
      </c>
      <c r="G63" s="83" t="s">
        <v>1012</v>
      </c>
      <c r="H63" s="83"/>
      <c r="I63" s="83"/>
      <c r="J63" s="83"/>
      <c r="K63" s="83"/>
      <c r="L63" s="84" t="str">
        <f>IF(C63="","",_xlfn.CONCAT("       triggerLine: ","""",C63,", ",M63:AN63,""", sC: ","""",B63,""", lines: ["))</f>
        <v xml:space="preserve">       triggerLine: "TE HE MANIFESTADO MI PECADO, (La,m,20)(Re,m,250)", sC: "ta as", lines: [</v>
      </c>
      <c r="M63" s="56" t="str">
        <f t="shared" si="163"/>
        <v>(</v>
      </c>
      <c r="N63" s="57" t="str">
        <f t="shared" si="164"/>
        <v>La</v>
      </c>
      <c r="O63" s="58" t="str">
        <f t="shared" si="165"/>
        <v>,</v>
      </c>
      <c r="P63" s="59" t="str">
        <f t="shared" si="166"/>
        <v>m</v>
      </c>
      <c r="Q63" s="60" t="str">
        <f t="shared" si="167"/>
        <v>,</v>
      </c>
      <c r="R63" s="61">
        <f t="shared" si="162"/>
        <v>20</v>
      </c>
      <c r="S63" s="56" t="str">
        <f t="shared" si="168"/>
        <v>)</v>
      </c>
      <c r="T63" s="62" t="str">
        <f t="shared" si="169"/>
        <v>(</v>
      </c>
      <c r="U63" s="63" t="str">
        <f t="shared" si="170"/>
        <v>Re</v>
      </c>
      <c r="V63" s="64" t="str">
        <f t="shared" si="171"/>
        <v>,</v>
      </c>
      <c r="W63" s="65" t="str">
        <f t="shared" si="172"/>
        <v>m</v>
      </c>
      <c r="X63" s="64" t="str">
        <f t="shared" si="173"/>
        <v>,</v>
      </c>
      <c r="Y63" s="64">
        <f t="shared" si="174"/>
        <v>250</v>
      </c>
      <c r="Z63" s="56" t="str">
        <f t="shared" si="175"/>
        <v>)</v>
      </c>
      <c r="AA63" s="66" t="str">
        <f t="shared" si="176"/>
        <v/>
      </c>
      <c r="AB63" s="57" t="str">
        <f t="shared" si="177"/>
        <v/>
      </c>
      <c r="AC63" s="67" t="str">
        <f t="shared" si="178"/>
        <v/>
      </c>
      <c r="AD63" s="59" t="str">
        <f t="shared" si="179"/>
        <v/>
      </c>
      <c r="AE63" s="68" t="str">
        <f t="shared" si="180"/>
        <v/>
      </c>
      <c r="AF63" s="61" t="str">
        <f t="shared" si="181"/>
        <v/>
      </c>
      <c r="AG63" s="61" t="str">
        <f t="shared" si="182"/>
        <v/>
      </c>
      <c r="AH63" s="69" t="str">
        <f t="shared" si="183"/>
        <v/>
      </c>
      <c r="AI63" s="70" t="str">
        <f t="shared" si="184"/>
        <v/>
      </c>
      <c r="AJ63" s="64" t="str">
        <f t="shared" si="185"/>
        <v/>
      </c>
      <c r="AK63" s="64" t="str">
        <f t="shared" si="186"/>
        <v/>
      </c>
      <c r="AL63" s="64" t="str">
        <f t="shared" si="187"/>
        <v/>
      </c>
      <c r="AM63" s="64" t="str">
        <f t="shared" si="188"/>
        <v/>
      </c>
      <c r="AN63" s="64" t="str">
        <f t="shared" si="189"/>
        <v/>
      </c>
    </row>
    <row r="64" spans="1:40" ht="24.5" outlineLevel="1" thickTop="1" thickBot="1" x14ac:dyDescent="0.55000000000000004">
      <c r="B64" t="s">
        <v>999</v>
      </c>
      <c r="C64" s="85" t="s">
        <v>1403</v>
      </c>
      <c r="D64" s="86" t="s">
        <v>1013</v>
      </c>
      <c r="E64" s="86" t="s">
        <v>1012</v>
      </c>
      <c r="F64" s="86"/>
      <c r="G64" s="86"/>
      <c r="H64" s="87"/>
      <c r="I64" s="87"/>
      <c r="J64" s="87"/>
      <c r="K64" s="87"/>
      <c r="L64" s="88" t="str">
        <f>IF(C64="","",_xlfn.CONCAT("            { line: ","""",C64,", ",M64:AN64,""", sC: ","""",B64,"""},"))</f>
        <v xml:space="preserve">            { line: "NO HE TENIDO ESCONDIDOS MIS ERRORES., (La,m,20)", sC: "as"},</v>
      </c>
      <c r="M64" s="56" t="str">
        <f t="shared" si="163"/>
        <v>(</v>
      </c>
      <c r="N64" s="57" t="str">
        <f t="shared" si="164"/>
        <v>La</v>
      </c>
      <c r="O64" s="58" t="str">
        <f t="shared" si="165"/>
        <v>,</v>
      </c>
      <c r="P64" s="59" t="str">
        <f t="shared" si="166"/>
        <v>m</v>
      </c>
      <c r="Q64" s="60" t="str">
        <f t="shared" si="167"/>
        <v>,</v>
      </c>
      <c r="R64" s="61">
        <f t="shared" si="162"/>
        <v>20</v>
      </c>
      <c r="S64" s="56" t="str">
        <f t="shared" si="168"/>
        <v>)</v>
      </c>
      <c r="T64" s="62" t="str">
        <f t="shared" si="169"/>
        <v/>
      </c>
      <c r="U64" s="63" t="str">
        <f t="shared" si="170"/>
        <v/>
      </c>
      <c r="V64" s="64" t="str">
        <f t="shared" si="171"/>
        <v/>
      </c>
      <c r="W64" s="65" t="str">
        <f t="shared" si="172"/>
        <v/>
      </c>
      <c r="X64" s="64" t="str">
        <f t="shared" si="173"/>
        <v/>
      </c>
      <c r="Y64" s="64" t="str">
        <f t="shared" si="174"/>
        <v/>
      </c>
      <c r="Z64" s="56" t="str">
        <f t="shared" si="175"/>
        <v/>
      </c>
      <c r="AA64" s="66" t="str">
        <f t="shared" si="176"/>
        <v/>
      </c>
      <c r="AB64" s="57" t="str">
        <f t="shared" si="177"/>
        <v/>
      </c>
      <c r="AC64" s="67" t="str">
        <f t="shared" si="178"/>
        <v/>
      </c>
      <c r="AD64" s="59" t="str">
        <f t="shared" si="179"/>
        <v/>
      </c>
      <c r="AE64" s="68" t="str">
        <f t="shared" si="180"/>
        <v/>
      </c>
      <c r="AF64" s="61" t="str">
        <f t="shared" si="181"/>
        <v/>
      </c>
      <c r="AG64" s="61" t="str">
        <f t="shared" si="182"/>
        <v/>
      </c>
      <c r="AH64" s="69" t="str">
        <f t="shared" si="183"/>
        <v/>
      </c>
      <c r="AI64" s="70" t="str">
        <f t="shared" si="184"/>
        <v/>
      </c>
      <c r="AJ64" s="64" t="str">
        <f t="shared" si="185"/>
        <v/>
      </c>
      <c r="AK64" s="64" t="str">
        <f t="shared" si="186"/>
        <v/>
      </c>
      <c r="AL64" s="64" t="str">
        <f t="shared" si="187"/>
        <v/>
      </c>
      <c r="AM64" s="64" t="str">
        <f t="shared" si="188"/>
        <v/>
      </c>
      <c r="AN64" s="64" t="str">
        <f t="shared" si="189"/>
        <v/>
      </c>
    </row>
    <row r="65" spans="1:40" ht="24.5" outlineLevel="1" thickTop="1" thickBot="1" x14ac:dyDescent="0.55000000000000004">
      <c r="B65" t="s">
        <v>999</v>
      </c>
      <c r="C65" s="85" t="s">
        <v>1412</v>
      </c>
      <c r="D65" s="89" t="s">
        <v>1015</v>
      </c>
      <c r="E65" s="89"/>
      <c r="F65" s="89" t="s">
        <v>1013</v>
      </c>
      <c r="G65" s="89" t="s">
        <v>1012</v>
      </c>
      <c r="H65" s="90"/>
      <c r="I65" s="90"/>
      <c r="J65" s="90"/>
      <c r="K65" s="90"/>
      <c r="L65" s="88" t="str">
        <f>IF(C65="","",_xlfn.CONCAT("            { line: ","""",C65,", ",M65:AN65,""", sC: ","""",B65,"""},"))</f>
        <v xml:space="preserve">            { line: "HE DICHO: «CONFESARÉ AL SEÑOR MI CULPA•., (Sol,,14)(La,m,250)", sC: "as"},</v>
      </c>
      <c r="M65" s="56" t="str">
        <f t="shared" si="163"/>
        <v>(</v>
      </c>
      <c r="N65" s="57" t="str">
        <f t="shared" si="164"/>
        <v>Sol</v>
      </c>
      <c r="O65" s="58" t="str">
        <f t="shared" si="165"/>
        <v>,</v>
      </c>
      <c r="P65" s="59" t="str">
        <f t="shared" si="166"/>
        <v/>
      </c>
      <c r="Q65" s="60" t="str">
        <f t="shared" si="167"/>
        <v>,</v>
      </c>
      <c r="R65" s="61">
        <f t="shared" si="162"/>
        <v>14</v>
      </c>
      <c r="S65" s="56" t="str">
        <f t="shared" si="168"/>
        <v>)</v>
      </c>
      <c r="T65" s="62" t="str">
        <f t="shared" si="169"/>
        <v>(</v>
      </c>
      <c r="U65" s="63" t="str">
        <f t="shared" si="170"/>
        <v>La</v>
      </c>
      <c r="V65" s="64" t="str">
        <f t="shared" si="171"/>
        <v>,</v>
      </c>
      <c r="W65" s="65" t="str">
        <f t="shared" si="172"/>
        <v>m</v>
      </c>
      <c r="X65" s="64" t="str">
        <f t="shared" si="173"/>
        <v>,</v>
      </c>
      <c r="Y65" s="64">
        <f t="shared" si="174"/>
        <v>250</v>
      </c>
      <c r="Z65" s="56" t="str">
        <f t="shared" si="175"/>
        <v>)</v>
      </c>
      <c r="AA65" s="66" t="str">
        <f t="shared" si="176"/>
        <v/>
      </c>
      <c r="AB65" s="57" t="str">
        <f t="shared" si="177"/>
        <v/>
      </c>
      <c r="AC65" s="67" t="str">
        <f t="shared" si="178"/>
        <v/>
      </c>
      <c r="AD65" s="59" t="str">
        <f t="shared" si="179"/>
        <v/>
      </c>
      <c r="AE65" s="68" t="str">
        <f t="shared" si="180"/>
        <v/>
      </c>
      <c r="AF65" s="61" t="str">
        <f t="shared" si="181"/>
        <v/>
      </c>
      <c r="AG65" s="61" t="str">
        <f t="shared" si="182"/>
        <v/>
      </c>
      <c r="AH65" s="69" t="str">
        <f t="shared" si="183"/>
        <v/>
      </c>
      <c r="AI65" s="70" t="str">
        <f t="shared" si="184"/>
        <v/>
      </c>
      <c r="AJ65" s="64" t="str">
        <f t="shared" si="185"/>
        <v/>
      </c>
      <c r="AK65" s="64" t="str">
        <f t="shared" si="186"/>
        <v/>
      </c>
      <c r="AL65" s="64" t="str">
        <f t="shared" si="187"/>
        <v/>
      </c>
      <c r="AM65" s="64" t="str">
        <f t="shared" si="188"/>
        <v/>
      </c>
      <c r="AN65" s="64" t="str">
        <f t="shared" si="189"/>
        <v/>
      </c>
    </row>
    <row r="66" spans="1:40" ht="24.5" outlineLevel="1" thickTop="1" thickBot="1" x14ac:dyDescent="0.55000000000000004">
      <c r="B66" t="s">
        <v>999</v>
      </c>
      <c r="C66" s="85" t="s">
        <v>1405</v>
      </c>
      <c r="D66" s="86" t="s">
        <v>1015</v>
      </c>
      <c r="E66" s="86"/>
      <c r="F66" s="86"/>
      <c r="G66" s="86"/>
      <c r="H66" s="87"/>
      <c r="I66" s="87"/>
      <c r="J66" s="87"/>
      <c r="K66" s="87"/>
      <c r="L66" s="88" t="str">
        <f>IF(C66="","",_xlfn.CONCAT("            { line: ","""",C66,", ",M66:AN66,""", sC: ","""",B66,"""},"))</f>
        <v xml:space="preserve">            { line: "Y TÚ HAS PERDONADO, (Sol,,14)", sC: "as"},</v>
      </c>
      <c r="M66" s="56" t="str">
        <f t="shared" si="163"/>
        <v>(</v>
      </c>
      <c r="N66" s="57" t="str">
        <f t="shared" si="164"/>
        <v>Sol</v>
      </c>
      <c r="O66" s="58" t="str">
        <f t="shared" si="165"/>
        <v>,</v>
      </c>
      <c r="P66" s="59" t="str">
        <f t="shared" si="166"/>
        <v/>
      </c>
      <c r="Q66" s="60" t="str">
        <f t="shared" si="167"/>
        <v>,</v>
      </c>
      <c r="R66" s="61">
        <f t="shared" si="162"/>
        <v>14</v>
      </c>
      <c r="S66" s="56" t="str">
        <f t="shared" si="168"/>
        <v>)</v>
      </c>
      <c r="T66" s="62" t="str">
        <f t="shared" si="169"/>
        <v/>
      </c>
      <c r="U66" s="63" t="str">
        <f t="shared" si="170"/>
        <v/>
      </c>
      <c r="V66" s="64" t="str">
        <f t="shared" si="171"/>
        <v/>
      </c>
      <c r="W66" s="65" t="str">
        <f t="shared" si="172"/>
        <v/>
      </c>
      <c r="X66" s="64" t="str">
        <f t="shared" si="173"/>
        <v/>
      </c>
      <c r="Y66" s="64" t="str">
        <f t="shared" si="174"/>
        <v/>
      </c>
      <c r="Z66" s="56" t="str">
        <f t="shared" si="175"/>
        <v/>
      </c>
      <c r="AA66" s="66" t="str">
        <f t="shared" si="176"/>
        <v/>
      </c>
      <c r="AB66" s="57" t="str">
        <f t="shared" si="177"/>
        <v/>
      </c>
      <c r="AC66" s="67" t="str">
        <f t="shared" si="178"/>
        <v/>
      </c>
      <c r="AD66" s="59" t="str">
        <f t="shared" si="179"/>
        <v/>
      </c>
      <c r="AE66" s="68" t="str">
        <f t="shared" si="180"/>
        <v/>
      </c>
      <c r="AF66" s="61" t="str">
        <f t="shared" si="181"/>
        <v/>
      </c>
      <c r="AG66" s="61" t="str">
        <f t="shared" si="182"/>
        <v/>
      </c>
      <c r="AH66" s="69" t="str">
        <f t="shared" si="183"/>
        <v/>
      </c>
      <c r="AI66" s="70" t="str">
        <f t="shared" si="184"/>
        <v/>
      </c>
      <c r="AJ66" s="64" t="str">
        <f t="shared" si="185"/>
        <v/>
      </c>
      <c r="AK66" s="64" t="str">
        <f t="shared" si="186"/>
        <v/>
      </c>
      <c r="AL66" s="64" t="str">
        <f t="shared" si="187"/>
        <v/>
      </c>
      <c r="AM66" s="64" t="str">
        <f t="shared" si="188"/>
        <v/>
      </c>
      <c r="AN66" s="64" t="str">
        <f t="shared" si="189"/>
        <v/>
      </c>
    </row>
    <row r="67" spans="1:40" ht="24.5" outlineLevel="1" thickTop="1" thickBot="1" x14ac:dyDescent="0.55000000000000004">
      <c r="B67" t="s">
        <v>999</v>
      </c>
      <c r="C67" s="93" t="s">
        <v>1406</v>
      </c>
      <c r="D67" s="83" t="s">
        <v>1013</v>
      </c>
      <c r="E67" s="83" t="s">
        <v>1012</v>
      </c>
      <c r="F67" s="83"/>
      <c r="G67" s="83"/>
      <c r="H67" s="83"/>
      <c r="I67" s="83"/>
      <c r="J67" s="83"/>
      <c r="K67" s="83"/>
      <c r="L67" s="94" t="str">
        <f>IF(C67="","",_xlfn.CONCAT("            { line: ","""",C67,", ",M67:AN67,""", sC: ","""",B67,"""},  ]},"))</f>
        <v xml:space="preserve">            { line: "LA MALICIA DE MI PECADO., (La,m,20)", sC: "as"},  ]},</v>
      </c>
      <c r="M67" s="56" t="str">
        <f t="shared" si="163"/>
        <v>(</v>
      </c>
      <c r="N67" s="57" t="str">
        <f t="shared" si="164"/>
        <v>La</v>
      </c>
      <c r="O67" s="58" t="str">
        <f t="shared" si="165"/>
        <v>,</v>
      </c>
      <c r="P67" s="59" t="str">
        <f t="shared" si="166"/>
        <v>m</v>
      </c>
      <c r="Q67" s="60" t="str">
        <f t="shared" si="167"/>
        <v>,</v>
      </c>
      <c r="R67" s="61">
        <f t="shared" si="162"/>
        <v>20</v>
      </c>
      <c r="S67" s="56" t="str">
        <f t="shared" si="168"/>
        <v>)</v>
      </c>
      <c r="T67" s="62" t="str">
        <f t="shared" si="169"/>
        <v/>
      </c>
      <c r="U67" s="63" t="str">
        <f t="shared" si="170"/>
        <v/>
      </c>
      <c r="V67" s="64" t="str">
        <f t="shared" si="171"/>
        <v/>
      </c>
      <c r="W67" s="65" t="str">
        <f t="shared" si="172"/>
        <v/>
      </c>
      <c r="X67" s="64" t="str">
        <f t="shared" si="173"/>
        <v/>
      </c>
      <c r="Y67" s="64" t="str">
        <f t="shared" si="174"/>
        <v/>
      </c>
      <c r="Z67" s="56" t="str">
        <f t="shared" si="175"/>
        <v/>
      </c>
      <c r="AA67" s="66" t="str">
        <f t="shared" si="176"/>
        <v/>
      </c>
      <c r="AB67" s="57" t="str">
        <f t="shared" si="177"/>
        <v/>
      </c>
      <c r="AC67" s="67" t="str">
        <f t="shared" si="178"/>
        <v/>
      </c>
      <c r="AD67" s="59" t="str">
        <f t="shared" si="179"/>
        <v/>
      </c>
      <c r="AE67" s="68" t="str">
        <f t="shared" si="180"/>
        <v/>
      </c>
      <c r="AF67" s="61" t="str">
        <f t="shared" si="181"/>
        <v/>
      </c>
      <c r="AG67" s="61" t="str">
        <f t="shared" si="182"/>
        <v/>
      </c>
      <c r="AH67" s="69" t="str">
        <f t="shared" si="183"/>
        <v/>
      </c>
      <c r="AI67" s="70" t="str">
        <f t="shared" si="184"/>
        <v/>
      </c>
      <c r="AJ67" s="64" t="str">
        <f t="shared" si="185"/>
        <v/>
      </c>
      <c r="AK67" s="64" t="str">
        <f t="shared" si="186"/>
        <v/>
      </c>
      <c r="AL67" s="64" t="str">
        <f t="shared" si="187"/>
        <v/>
      </c>
      <c r="AM67" s="64" t="str">
        <f t="shared" si="188"/>
        <v/>
      </c>
      <c r="AN67" s="64" t="str">
        <f t="shared" si="189"/>
        <v/>
      </c>
    </row>
    <row r="68" spans="1:40" ht="26.5" outlineLevel="1" thickTop="1" thickBot="1" x14ac:dyDescent="0.55000000000000004">
      <c r="A68" s="73"/>
      <c r="B68" s="73"/>
      <c r="C68" s="73"/>
      <c r="D68" s="74"/>
      <c r="E68" s="74"/>
      <c r="F68" s="74"/>
      <c r="G68" s="74"/>
      <c r="H68" s="74"/>
      <c r="I68" s="74"/>
      <c r="J68" s="74"/>
      <c r="K68" s="74"/>
      <c r="L68" s="75" t="s">
        <v>993</v>
      </c>
      <c r="M68" s="56"/>
      <c r="N68" s="57"/>
      <c r="O68" s="58"/>
      <c r="P68" s="59"/>
      <c r="Q68" s="60"/>
      <c r="R68" s="61" t="str">
        <f t="shared" si="162"/>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4.5" outlineLevel="1" thickTop="1" thickBot="1" x14ac:dyDescent="0.55000000000000004">
      <c r="B69" t="s">
        <v>1014</v>
      </c>
      <c r="C69" s="113" t="s">
        <v>1432</v>
      </c>
      <c r="D69" s="112" t="s">
        <v>1013</v>
      </c>
      <c r="E69" s="52" t="s">
        <v>1012</v>
      </c>
      <c r="F69" s="53" t="s">
        <v>1029</v>
      </c>
      <c r="G69" s="53" t="s">
        <v>1012</v>
      </c>
      <c r="H69" s="52"/>
      <c r="I69" s="52"/>
      <c r="J69" s="54"/>
      <c r="K69" s="54"/>
      <c r="L69" s="55" t="str">
        <f t="shared" si="134"/>
        <v xml:space="preserve">            { line: "Por eso te suplican tus fieles, (La,m,20)(Re,m,250)", sC: "tc"},</v>
      </c>
      <c r="M69" s="56" t="str">
        <f t="shared" si="135"/>
        <v>(</v>
      </c>
      <c r="N69" s="57" t="str">
        <f t="shared" si="136"/>
        <v>La</v>
      </c>
      <c r="O69" s="58" t="str">
        <f t="shared" si="137"/>
        <v>,</v>
      </c>
      <c r="P69" s="59" t="str">
        <f t="shared" si="138"/>
        <v>m</v>
      </c>
      <c r="Q69" s="60" t="str">
        <f t="shared" si="139"/>
        <v>,</v>
      </c>
      <c r="R69" s="61">
        <f t="shared" si="6"/>
        <v>20</v>
      </c>
      <c r="S69" s="56" t="str">
        <f t="shared" si="140"/>
        <v>)</v>
      </c>
      <c r="T69" s="62" t="str">
        <f t="shared" si="141"/>
        <v>(</v>
      </c>
      <c r="U69" s="63" t="str">
        <f t="shared" si="142"/>
        <v>Re</v>
      </c>
      <c r="V69" s="64" t="str">
        <f t="shared" si="143"/>
        <v>,</v>
      </c>
      <c r="W69" s="65" t="str">
        <f t="shared" si="144"/>
        <v>m</v>
      </c>
      <c r="X69" s="64" t="str">
        <f t="shared" si="145"/>
        <v>,</v>
      </c>
      <c r="Y69" s="64">
        <f t="shared" si="146"/>
        <v>250</v>
      </c>
      <c r="Z69" s="56" t="str">
        <f t="shared" si="147"/>
        <v>)</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4.5" outlineLevel="1" thickTop="1" thickBot="1" x14ac:dyDescent="0.55000000000000004">
      <c r="C70" s="113" t="s">
        <v>1422</v>
      </c>
      <c r="D70" s="112" t="s">
        <v>1013</v>
      </c>
      <c r="E70" s="52" t="s">
        <v>1012</v>
      </c>
      <c r="F70" s="53"/>
      <c r="G70" s="53"/>
      <c r="H70" s="52"/>
      <c r="I70" s="52"/>
      <c r="J70" s="54"/>
      <c r="K70" s="54"/>
      <c r="L70" s="55" t="str">
        <f t="shared" si="134"/>
        <v xml:space="preserve">            { line: "en el día de la angustia,, (La,m,20)", sC: ""},</v>
      </c>
      <c r="M70" s="56" t="str">
        <f t="shared" si="135"/>
        <v>(</v>
      </c>
      <c r="N70" s="57" t="str">
        <f t="shared" si="136"/>
        <v>La</v>
      </c>
      <c r="O70" s="58" t="str">
        <f t="shared" si="137"/>
        <v>,</v>
      </c>
      <c r="P70" s="59" t="str">
        <f t="shared" si="138"/>
        <v>m</v>
      </c>
      <c r="Q70" s="60" t="str">
        <f t="shared" si="139"/>
        <v>,</v>
      </c>
      <c r="R70" s="61">
        <f t="shared" si="6"/>
        <v>20</v>
      </c>
      <c r="S70" s="56" t="str">
        <f t="shared" si="140"/>
        <v>)</v>
      </c>
      <c r="T70" s="62" t="str">
        <f t="shared" si="141"/>
        <v/>
      </c>
      <c r="U70" s="63" t="str">
        <f t="shared" si="142"/>
        <v/>
      </c>
      <c r="V70" s="64" t="str">
        <f t="shared" si="143"/>
        <v/>
      </c>
      <c r="W70" s="65" t="str">
        <f t="shared" si="144"/>
        <v/>
      </c>
      <c r="X70" s="64" t="str">
        <f t="shared" si="145"/>
        <v/>
      </c>
      <c r="Y70" s="64" t="str">
        <f t="shared" si="146"/>
        <v/>
      </c>
      <c r="Z70" s="56" t="str">
        <f t="shared" si="147"/>
        <v/>
      </c>
      <c r="AA70" s="66" t="str">
        <f t="shared" si="148"/>
        <v/>
      </c>
      <c r="AB70" s="57" t="str">
        <f t="shared" si="149"/>
        <v/>
      </c>
      <c r="AC70" s="67" t="str">
        <f t="shared" si="150"/>
        <v/>
      </c>
      <c r="AD70" s="59" t="str">
        <f t="shared" si="151"/>
        <v/>
      </c>
      <c r="AE70" s="68" t="str">
        <f t="shared" si="152"/>
        <v/>
      </c>
      <c r="AF70" s="61" t="str">
        <f t="shared" si="153"/>
        <v/>
      </c>
      <c r="AG70" s="61" t="str">
        <f t="shared" si="154"/>
        <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4.5" outlineLevel="1" thickTop="1" thickBot="1" x14ac:dyDescent="0.55000000000000004">
      <c r="C71" s="113" t="s">
        <v>1423</v>
      </c>
      <c r="D71" s="112" t="s">
        <v>1015</v>
      </c>
      <c r="E71" s="52"/>
      <c r="F71" s="53" t="s">
        <v>1013</v>
      </c>
      <c r="G71" s="53" t="s">
        <v>1012</v>
      </c>
      <c r="H71" s="52"/>
      <c r="I71" s="52"/>
      <c r="J71" s="54"/>
      <c r="K71" s="54"/>
      <c r="L71" s="55" t="str">
        <f t="shared" si="134"/>
        <v xml:space="preserve">            { line: "cuando las aguas caudalosas se desbordan,, (Sol,,14)(La,m,250)", sC: ""},</v>
      </c>
      <c r="M71" s="56" t="str">
        <f t="shared" si="135"/>
        <v>(</v>
      </c>
      <c r="N71" s="57" t="str">
        <f t="shared" si="136"/>
        <v>Sol</v>
      </c>
      <c r="O71" s="58" t="str">
        <f t="shared" si="137"/>
        <v>,</v>
      </c>
      <c r="P71" s="59" t="str">
        <f t="shared" si="138"/>
        <v/>
      </c>
      <c r="Q71" s="60" t="str">
        <f t="shared" si="139"/>
        <v>,</v>
      </c>
      <c r="R71" s="61">
        <f t="shared" si="6"/>
        <v>14</v>
      </c>
      <c r="S71" s="56" t="str">
        <f t="shared" si="140"/>
        <v>)</v>
      </c>
      <c r="T71" s="62" t="str">
        <f t="shared" si="141"/>
        <v>(</v>
      </c>
      <c r="U71" s="63" t="str">
        <f t="shared" si="142"/>
        <v>La</v>
      </c>
      <c r="V71" s="64" t="str">
        <f t="shared" si="143"/>
        <v>,</v>
      </c>
      <c r="W71" s="65" t="str">
        <f t="shared" si="144"/>
        <v>m</v>
      </c>
      <c r="X71" s="64" t="str">
        <f t="shared" si="145"/>
        <v>,</v>
      </c>
      <c r="Y71" s="64">
        <f t="shared" si="146"/>
        <v>250</v>
      </c>
      <c r="Z71" s="56" t="str">
        <f t="shared" si="147"/>
        <v>)</v>
      </c>
      <c r="AA71" s="66" t="str">
        <f t="shared" si="148"/>
        <v/>
      </c>
      <c r="AB71" s="57" t="str">
        <f t="shared" si="149"/>
        <v/>
      </c>
      <c r="AC71" s="67" t="str">
        <f t="shared" si="150"/>
        <v/>
      </c>
      <c r="AD71" s="59" t="str">
        <f t="shared" si="151"/>
        <v/>
      </c>
      <c r="AE71" s="68" t="str">
        <f t="shared" si="152"/>
        <v/>
      </c>
      <c r="AF71" s="61" t="str">
        <f t="shared" si="153"/>
        <v/>
      </c>
      <c r="AG71" s="61" t="str">
        <f t="shared" si="154"/>
        <v/>
      </c>
      <c r="AH71" s="69" t="str">
        <f t="shared" si="155"/>
        <v/>
      </c>
      <c r="AI71" s="70" t="str">
        <f t="shared" si="156"/>
        <v/>
      </c>
      <c r="AJ71" s="64" t="str">
        <f t="shared" si="157"/>
        <v/>
      </c>
      <c r="AK71" s="64" t="str">
        <f t="shared" si="158"/>
        <v/>
      </c>
      <c r="AL71" s="64" t="str">
        <f t="shared" si="159"/>
        <v/>
      </c>
      <c r="AM71" s="64" t="str">
        <f t="shared" si="160"/>
        <v/>
      </c>
      <c r="AN71" s="64" t="str">
        <f t="shared" si="161"/>
        <v/>
      </c>
    </row>
    <row r="72" spans="1:40" ht="24.5" outlineLevel="1" thickTop="1" thickBot="1" x14ac:dyDescent="0.55000000000000004">
      <c r="C72" s="113" t="s">
        <v>1424</v>
      </c>
      <c r="D72" s="112" t="s">
        <v>1015</v>
      </c>
      <c r="E72" s="52"/>
      <c r="F72" s="53" t="s">
        <v>1013</v>
      </c>
      <c r="G72" s="53" t="s">
        <v>1012</v>
      </c>
      <c r="H72" s="52"/>
      <c r="I72" s="52"/>
      <c r="J72" s="54"/>
      <c r="K72" s="54"/>
      <c r="L72" s="55" t="str">
        <f t="shared" si="112"/>
        <v xml:space="preserve">            { line: "mas a él no le alcanzarán., (Sol,,14)(La,m,250)", sC: ""},</v>
      </c>
      <c r="M72" s="56" t="str">
        <f t="shared" si="113"/>
        <v>(</v>
      </c>
      <c r="N72" s="57" t="str">
        <f t="shared" si="2"/>
        <v>Sol</v>
      </c>
      <c r="O72" s="58" t="str">
        <f t="shared" si="114"/>
        <v>,</v>
      </c>
      <c r="P72" s="59" t="str">
        <f t="shared" si="4"/>
        <v/>
      </c>
      <c r="Q72" s="60" t="str">
        <f t="shared" si="115"/>
        <v>,</v>
      </c>
      <c r="R72" s="61">
        <f t="shared" si="6"/>
        <v>14</v>
      </c>
      <c r="S72" s="56" t="str">
        <f t="shared" si="116"/>
        <v>)</v>
      </c>
      <c r="T72" s="62" t="str">
        <f t="shared" si="117"/>
        <v>(</v>
      </c>
      <c r="U72" s="63" t="str">
        <f t="shared" si="9"/>
        <v>La</v>
      </c>
      <c r="V72" s="64" t="str">
        <f t="shared" si="118"/>
        <v>,</v>
      </c>
      <c r="W72" s="65" t="str">
        <f t="shared" si="11"/>
        <v>m</v>
      </c>
      <c r="X72" s="64" t="str">
        <f t="shared" si="119"/>
        <v>,</v>
      </c>
      <c r="Y72" s="64">
        <f t="shared" si="120"/>
        <v>250</v>
      </c>
      <c r="Z72" s="56" t="str">
        <f t="shared" si="121"/>
        <v>)</v>
      </c>
      <c r="AA72" s="66" t="str">
        <f t="shared" si="122"/>
        <v/>
      </c>
      <c r="AB72" s="57" t="str">
        <f t="shared" si="16"/>
        <v/>
      </c>
      <c r="AC72" s="67" t="str">
        <f t="shared" si="123"/>
        <v/>
      </c>
      <c r="AD72" s="59" t="str">
        <f t="shared" si="124"/>
        <v/>
      </c>
      <c r="AE72" s="68" t="str">
        <f t="shared" si="125"/>
        <v/>
      </c>
      <c r="AF72" s="61" t="str">
        <f t="shared" si="126"/>
        <v/>
      </c>
      <c r="AG72" s="61" t="str">
        <f t="shared" si="127"/>
        <v/>
      </c>
      <c r="AH72" s="69" t="str">
        <f t="shared" si="128"/>
        <v/>
      </c>
      <c r="AI72" s="70" t="str">
        <f t="shared" si="23"/>
        <v/>
      </c>
      <c r="AJ72" s="64" t="str">
        <f t="shared" si="129"/>
        <v/>
      </c>
      <c r="AK72" s="64" t="str">
        <f t="shared" si="130"/>
        <v/>
      </c>
      <c r="AL72" s="64" t="str">
        <f t="shared" si="131"/>
        <v/>
      </c>
      <c r="AM72" s="64" t="str">
        <f t="shared" si="132"/>
        <v/>
      </c>
      <c r="AN72" s="64" t="str">
        <f t="shared" si="133"/>
        <v/>
      </c>
    </row>
    <row r="73" spans="1:40" ht="26.5" thickTop="1" thickBot="1" x14ac:dyDescent="0.55000000000000004">
      <c r="A73" s="73"/>
      <c r="B73" s="73"/>
      <c r="C73" s="73"/>
      <c r="D73" s="74"/>
      <c r="E73" s="74"/>
      <c r="F73" s="74"/>
      <c r="G73" s="74"/>
      <c r="H73" s="74"/>
      <c r="I73" s="74"/>
      <c r="J73" s="74"/>
      <c r="K73" s="74"/>
      <c r="L73" s="75" t="s">
        <v>993</v>
      </c>
      <c r="M73" s="56"/>
      <c r="N73" s="57"/>
      <c r="O73" s="58"/>
      <c r="P73" s="59"/>
      <c r="Q73" s="60"/>
      <c r="R73" s="61" t="str">
        <f>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5" outlineLevel="1" thickTop="1" thickBot="1" x14ac:dyDescent="0.55000000000000004">
      <c r="C74" s="113" t="s">
        <v>1425</v>
      </c>
      <c r="D74" s="112" t="s">
        <v>1015</v>
      </c>
      <c r="E74" s="52"/>
      <c r="F74" s="53"/>
      <c r="G74" s="53"/>
      <c r="H74" s="52"/>
      <c r="I74" s="52"/>
      <c r="J74" s="54"/>
      <c r="K74" s="54"/>
      <c r="L74" s="55" t="str">
        <f t="shared" si="112"/>
        <v xml:space="preserve">            { line: "Tú eres mi refugio,, (Sol,,14)", sC: ""},</v>
      </c>
      <c r="M74" s="56" t="str">
        <f t="shared" si="113"/>
        <v>(</v>
      </c>
      <c r="N74" s="57" t="str">
        <f t="shared" si="2"/>
        <v>Sol</v>
      </c>
      <c r="O74" s="58" t="str">
        <f t="shared" si="114"/>
        <v>,</v>
      </c>
      <c r="P74" s="59" t="str">
        <f t="shared" si="4"/>
        <v/>
      </c>
      <c r="Q74" s="60" t="str">
        <f t="shared" si="115"/>
        <v>,</v>
      </c>
      <c r="R74" s="61">
        <f t="shared" si="6"/>
        <v>14</v>
      </c>
      <c r="S74" s="56" t="str">
        <f t="shared" si="116"/>
        <v>)</v>
      </c>
      <c r="T74" s="62" t="str">
        <f t="shared" si="117"/>
        <v/>
      </c>
      <c r="U74" s="63" t="str">
        <f t="shared" si="9"/>
        <v/>
      </c>
      <c r="V74" s="64" t="str">
        <f t="shared" si="118"/>
        <v/>
      </c>
      <c r="W74" s="65" t="str">
        <f t="shared" si="11"/>
        <v/>
      </c>
      <c r="X74" s="64" t="str">
        <f t="shared" si="119"/>
        <v/>
      </c>
      <c r="Y74" s="64" t="str">
        <f t="shared" si="120"/>
        <v/>
      </c>
      <c r="Z74" s="56" t="str">
        <f t="shared" si="121"/>
        <v/>
      </c>
      <c r="AA74" s="66" t="str">
        <f t="shared" si="122"/>
        <v/>
      </c>
      <c r="AB74" s="57" t="str">
        <f t="shared" si="16"/>
        <v/>
      </c>
      <c r="AC74" s="67" t="str">
        <f t="shared" si="123"/>
        <v/>
      </c>
      <c r="AD74" s="59" t="str">
        <f t="shared" si="124"/>
        <v/>
      </c>
      <c r="AE74" s="68" t="str">
        <f t="shared" si="125"/>
        <v/>
      </c>
      <c r="AF74" s="61" t="str">
        <f t="shared" si="126"/>
        <v/>
      </c>
      <c r="AG74" s="61" t="str">
        <f t="shared" si="127"/>
        <v/>
      </c>
      <c r="AH74" s="69" t="str">
        <f t="shared" si="128"/>
        <v/>
      </c>
      <c r="AI74" s="70" t="str">
        <f t="shared" si="23"/>
        <v/>
      </c>
      <c r="AJ74" s="64" t="str">
        <f t="shared" si="129"/>
        <v/>
      </c>
      <c r="AK74" s="64" t="str">
        <f t="shared" si="130"/>
        <v/>
      </c>
      <c r="AL74" s="64" t="str">
        <f t="shared" si="131"/>
        <v/>
      </c>
      <c r="AM74" s="64" t="str">
        <f t="shared" si="132"/>
        <v/>
      </c>
      <c r="AN74" s="64" t="str">
        <f t="shared" si="133"/>
        <v/>
      </c>
    </row>
    <row r="75" spans="1:40" ht="24.5" outlineLevel="1" thickTop="1" thickBot="1" x14ac:dyDescent="0.55000000000000004">
      <c r="C75" s="113" t="s">
        <v>1426</v>
      </c>
      <c r="D75" s="112" t="s">
        <v>1013</v>
      </c>
      <c r="E75" s="52" t="s">
        <v>1012</v>
      </c>
      <c r="F75" s="53"/>
      <c r="G75" s="53"/>
      <c r="H75" s="52"/>
      <c r="I75" s="52"/>
      <c r="J75" s="54"/>
      <c r="K75" s="54"/>
      <c r="L75" s="55" t="str">
        <f t="shared" si="112"/>
        <v xml:space="preserve">            { line: "tú me preservas del peligro,, (La,m,20)", sC: ""},</v>
      </c>
      <c r="M75" s="56" t="str">
        <f t="shared" si="113"/>
        <v>(</v>
      </c>
      <c r="N75" s="57" t="str">
        <f t="shared" si="2"/>
        <v>La</v>
      </c>
      <c r="O75" s="58" t="str">
        <f t="shared" si="114"/>
        <v>,</v>
      </c>
      <c r="P75" s="59" t="str">
        <f t="shared" si="4"/>
        <v>m</v>
      </c>
      <c r="Q75" s="60" t="str">
        <f t="shared" si="115"/>
        <v>,</v>
      </c>
      <c r="R75" s="61">
        <f t="shared" si="6"/>
        <v>20</v>
      </c>
      <c r="S75" s="56" t="str">
        <f t="shared" si="116"/>
        <v>)</v>
      </c>
      <c r="T75" s="62" t="str">
        <f t="shared" si="117"/>
        <v/>
      </c>
      <c r="U75" s="63" t="str">
        <f t="shared" si="9"/>
        <v/>
      </c>
      <c r="V75" s="64" t="str">
        <f t="shared" si="118"/>
        <v/>
      </c>
      <c r="W75" s="65" t="str">
        <f t="shared" si="11"/>
        <v/>
      </c>
      <c r="X75" s="64" t="str">
        <f t="shared" si="119"/>
        <v/>
      </c>
      <c r="Y75" s="64" t="str">
        <f t="shared" si="120"/>
        <v/>
      </c>
      <c r="Z75" s="56" t="str">
        <f t="shared" si="121"/>
        <v/>
      </c>
      <c r="AA75" s="66" t="str">
        <f t="shared" si="122"/>
        <v/>
      </c>
      <c r="AB75" s="57" t="str">
        <f t="shared" si="16"/>
        <v/>
      </c>
      <c r="AC75" s="67" t="str">
        <f t="shared" si="123"/>
        <v/>
      </c>
      <c r="AD75" s="59" t="str">
        <f t="shared" si="124"/>
        <v/>
      </c>
      <c r="AE75" s="68" t="str">
        <f t="shared" si="125"/>
        <v/>
      </c>
      <c r="AF75" s="61" t="str">
        <f t="shared" si="126"/>
        <v/>
      </c>
      <c r="AG75" s="61" t="str">
        <f t="shared" si="127"/>
        <v/>
      </c>
      <c r="AH75" s="69" t="str">
        <f t="shared" si="128"/>
        <v/>
      </c>
      <c r="AI75" s="70" t="str">
        <f t="shared" si="23"/>
        <v/>
      </c>
      <c r="AJ75" s="64" t="str">
        <f t="shared" si="129"/>
        <v/>
      </c>
      <c r="AK75" s="64" t="str">
        <f t="shared" si="130"/>
        <v/>
      </c>
      <c r="AL75" s="64" t="str">
        <f t="shared" si="131"/>
        <v/>
      </c>
      <c r="AM75" s="64" t="str">
        <f t="shared" si="132"/>
        <v/>
      </c>
      <c r="AN75" s="64" t="str">
        <f t="shared" si="133"/>
        <v/>
      </c>
    </row>
    <row r="76" spans="1:40" ht="24.5" outlineLevel="1" thickTop="1" thickBot="1" x14ac:dyDescent="0.55000000000000004">
      <c r="C76" s="113" t="s">
        <v>1427</v>
      </c>
      <c r="D76" s="112" t="s">
        <v>1015</v>
      </c>
      <c r="E76" s="52"/>
      <c r="F76" s="53" t="s">
        <v>1013</v>
      </c>
      <c r="G76" s="53" t="s">
        <v>1012</v>
      </c>
      <c r="H76" s="52"/>
      <c r="I76" s="52"/>
      <c r="J76" s="54"/>
      <c r="K76" s="54"/>
      <c r="L76" s="55" t="str">
        <f t="shared" si="112"/>
        <v xml:space="preserve">            { line: "me rodeas de cantos de salvación,, (Sol,,14)(La,m,250)", sC: ""},</v>
      </c>
      <c r="M76" s="56" t="str">
        <f t="shared" si="113"/>
        <v>(</v>
      </c>
      <c r="N76" s="57" t="str">
        <f t="shared" si="2"/>
        <v>Sol</v>
      </c>
      <c r="O76" s="58" t="str">
        <f t="shared" si="114"/>
        <v>,</v>
      </c>
      <c r="P76" s="59" t="str">
        <f t="shared" si="4"/>
        <v/>
      </c>
      <c r="Q76" s="60" t="str">
        <f t="shared" si="115"/>
        <v>,</v>
      </c>
      <c r="R76" s="61">
        <f t="shared" si="6"/>
        <v>14</v>
      </c>
      <c r="S76" s="56" t="str">
        <f t="shared" si="116"/>
        <v>)</v>
      </c>
      <c r="T76" s="62" t="str">
        <f t="shared" si="117"/>
        <v>(</v>
      </c>
      <c r="U76" s="63" t="str">
        <f t="shared" si="9"/>
        <v>La</v>
      </c>
      <c r="V76" s="64" t="str">
        <f t="shared" si="118"/>
        <v>,</v>
      </c>
      <c r="W76" s="65" t="str">
        <f t="shared" si="11"/>
        <v>m</v>
      </c>
      <c r="X76" s="64" t="str">
        <f t="shared" si="119"/>
        <v>,</v>
      </c>
      <c r="Y76" s="64">
        <f t="shared" si="120"/>
        <v>250</v>
      </c>
      <c r="Z76" s="56" t="str">
        <f t="shared" si="121"/>
        <v>)</v>
      </c>
      <c r="AA76" s="66" t="str">
        <f t="shared" si="122"/>
        <v/>
      </c>
      <c r="AB76" s="57" t="str">
        <f t="shared" si="16"/>
        <v/>
      </c>
      <c r="AC76" s="67" t="str">
        <f t="shared" si="123"/>
        <v/>
      </c>
      <c r="AD76" s="59" t="str">
        <f t="shared" si="124"/>
        <v/>
      </c>
      <c r="AE76" s="68" t="str">
        <f t="shared" si="125"/>
        <v/>
      </c>
      <c r="AF76" s="61" t="str">
        <f t="shared" si="126"/>
        <v/>
      </c>
      <c r="AG76" s="61" t="str">
        <f t="shared" si="127"/>
        <v/>
      </c>
      <c r="AH76" s="69" t="str">
        <f t="shared" si="128"/>
        <v/>
      </c>
      <c r="AI76" s="70" t="str">
        <f t="shared" si="23"/>
        <v/>
      </c>
      <c r="AJ76" s="64" t="str">
        <f t="shared" si="129"/>
        <v/>
      </c>
      <c r="AK76" s="64" t="str">
        <f t="shared" si="130"/>
        <v/>
      </c>
      <c r="AL76" s="64" t="str">
        <f t="shared" si="131"/>
        <v/>
      </c>
      <c r="AM76" s="64" t="str">
        <f t="shared" si="132"/>
        <v/>
      </c>
      <c r="AN76" s="64" t="str">
        <f t="shared" si="133"/>
        <v/>
      </c>
    </row>
    <row r="77" spans="1:40" ht="24.5" outlineLevel="1" thickTop="1" thickBot="1" x14ac:dyDescent="0.55000000000000004">
      <c r="C77" s="113" t="s">
        <v>1428</v>
      </c>
      <c r="D77" s="112" t="s">
        <v>1015</v>
      </c>
      <c r="E77" s="52"/>
      <c r="F77" s="53"/>
      <c r="G77" s="53"/>
      <c r="H77" s="52"/>
      <c r="I77" s="52"/>
      <c r="J77" s="54"/>
      <c r="K77" s="54"/>
      <c r="L77" s="55" t="str">
        <f t="shared" si="112"/>
        <v xml:space="preserve">            { line: "me dices: «Te haré sabio,, (Sol,,14)", sC: ""},</v>
      </c>
      <c r="M77" s="56" t="str">
        <f t="shared" si="113"/>
        <v>(</v>
      </c>
      <c r="N77" s="57" t="str">
        <f t="shared" si="2"/>
        <v>Sol</v>
      </c>
      <c r="O77" s="58" t="str">
        <f t="shared" si="114"/>
        <v>,</v>
      </c>
      <c r="P77" s="59" t="str">
        <f t="shared" si="4"/>
        <v/>
      </c>
      <c r="Q77" s="60" t="str">
        <f t="shared" si="115"/>
        <v>,</v>
      </c>
      <c r="R77" s="61">
        <f t="shared" si="6"/>
        <v>14</v>
      </c>
      <c r="S77" s="56" t="str">
        <f t="shared" si="116"/>
        <v>)</v>
      </c>
      <c r="T77" s="62" t="str">
        <f t="shared" si="117"/>
        <v/>
      </c>
      <c r="U77" s="63" t="str">
        <f t="shared" si="9"/>
        <v/>
      </c>
      <c r="V77" s="64" t="str">
        <f t="shared" si="118"/>
        <v/>
      </c>
      <c r="W77" s="65" t="str">
        <f t="shared" si="11"/>
        <v/>
      </c>
      <c r="X77" s="64" t="str">
        <f t="shared" si="119"/>
        <v/>
      </c>
      <c r="Y77" s="64" t="str">
        <f t="shared" si="120"/>
        <v/>
      </c>
      <c r="Z77" s="56" t="str">
        <f t="shared" si="121"/>
        <v/>
      </c>
      <c r="AA77" s="66" t="str">
        <f t="shared" si="122"/>
        <v/>
      </c>
      <c r="AB77" s="57" t="str">
        <f t="shared" si="16"/>
        <v/>
      </c>
      <c r="AC77" s="67" t="str">
        <f t="shared" si="123"/>
        <v/>
      </c>
      <c r="AD77" s="59" t="str">
        <f t="shared" si="124"/>
        <v/>
      </c>
      <c r="AE77" s="68" t="str">
        <f t="shared" si="125"/>
        <v/>
      </c>
      <c r="AF77" s="61" t="str">
        <f t="shared" si="126"/>
        <v/>
      </c>
      <c r="AG77" s="61" t="str">
        <f t="shared" si="127"/>
        <v/>
      </c>
      <c r="AH77" s="69" t="str">
        <f t="shared" si="128"/>
        <v/>
      </c>
      <c r="AI77" s="70" t="str">
        <f t="shared" si="23"/>
        <v/>
      </c>
      <c r="AJ77" s="64" t="str">
        <f t="shared" si="129"/>
        <v/>
      </c>
      <c r="AK77" s="64" t="str">
        <f t="shared" si="130"/>
        <v/>
      </c>
      <c r="AL77" s="64" t="str">
        <f t="shared" si="131"/>
        <v/>
      </c>
      <c r="AM77" s="64" t="str">
        <f t="shared" si="132"/>
        <v/>
      </c>
      <c r="AN77" s="64" t="str">
        <f t="shared" si="133"/>
        <v/>
      </c>
    </row>
    <row r="78" spans="1:40" ht="24.5" outlineLevel="1" thickTop="1" thickBot="1" x14ac:dyDescent="0.55000000000000004">
      <c r="C78" s="113" t="s">
        <v>1429</v>
      </c>
      <c r="D78" s="112" t="s">
        <v>1013</v>
      </c>
      <c r="E78" s="52" t="s">
        <v>1012</v>
      </c>
      <c r="F78" s="53"/>
      <c r="G78" s="53"/>
      <c r="H78" s="52"/>
      <c r="I78" s="52"/>
      <c r="J78" s="54"/>
      <c r="K78" s="54"/>
      <c r="L78" s="55" t="str">
        <f t="shared" si="112"/>
        <v xml:space="preserve">            { line: "te indicaré el camino de la vida»., (La,m,20)", sC: ""},</v>
      </c>
      <c r="M78" s="56" t="str">
        <f t="shared" si="113"/>
        <v>(</v>
      </c>
      <c r="N78" s="57" t="str">
        <f t="shared" si="2"/>
        <v>La</v>
      </c>
      <c r="O78" s="58" t="str">
        <f t="shared" si="114"/>
        <v>,</v>
      </c>
      <c r="P78" s="59" t="str">
        <f t="shared" si="4"/>
        <v>m</v>
      </c>
      <c r="Q78" s="60" t="str">
        <f t="shared" si="115"/>
        <v>,</v>
      </c>
      <c r="R78" s="61">
        <f t="shared" si="6"/>
        <v>20</v>
      </c>
      <c r="S78" s="56" t="str">
        <f t="shared" si="116"/>
        <v>)</v>
      </c>
      <c r="T78" s="62" t="str">
        <f t="shared" si="117"/>
        <v/>
      </c>
      <c r="U78" s="63" t="str">
        <f t="shared" si="9"/>
        <v/>
      </c>
      <c r="V78" s="64" t="str">
        <f t="shared" si="118"/>
        <v/>
      </c>
      <c r="W78" s="65" t="str">
        <f t="shared" si="11"/>
        <v/>
      </c>
      <c r="X78" s="64" t="str">
        <f t="shared" si="119"/>
        <v/>
      </c>
      <c r="Y78" s="64" t="str">
        <f t="shared" si="120"/>
        <v/>
      </c>
      <c r="Z78" s="56" t="str">
        <f t="shared" si="121"/>
        <v/>
      </c>
      <c r="AA78" s="66" t="str">
        <f t="shared" si="122"/>
        <v/>
      </c>
      <c r="AB78" s="57" t="str">
        <f t="shared" si="16"/>
        <v/>
      </c>
      <c r="AC78" s="67" t="str">
        <f t="shared" si="123"/>
        <v/>
      </c>
      <c r="AD78" s="59" t="str">
        <f t="shared" si="124"/>
        <v/>
      </c>
      <c r="AE78" s="68" t="str">
        <f t="shared" si="125"/>
        <v/>
      </c>
      <c r="AF78" s="61" t="str">
        <f t="shared" si="126"/>
        <v/>
      </c>
      <c r="AG78" s="61" t="str">
        <f t="shared" si="127"/>
        <v/>
      </c>
      <c r="AH78" s="69" t="str">
        <f t="shared" si="128"/>
        <v/>
      </c>
      <c r="AI78" s="70" t="str">
        <f t="shared" si="23"/>
        <v/>
      </c>
      <c r="AJ78" s="64" t="str">
        <f t="shared" si="129"/>
        <v/>
      </c>
      <c r="AK78" s="64" t="str">
        <f t="shared" si="130"/>
        <v/>
      </c>
      <c r="AL78" s="64" t="str">
        <f t="shared" si="131"/>
        <v/>
      </c>
      <c r="AM78" s="64" t="str">
        <f t="shared" si="132"/>
        <v/>
      </c>
      <c r="AN78" s="64" t="str">
        <f t="shared" si="133"/>
        <v/>
      </c>
    </row>
    <row r="79" spans="1:40" ht="26.5" outlineLevel="1" thickTop="1" thickBot="1" x14ac:dyDescent="0.55000000000000004">
      <c r="A79" s="73"/>
      <c r="B79" s="73"/>
      <c r="C79" s="73"/>
      <c r="D79" s="74"/>
      <c r="E79" s="74"/>
      <c r="F79" s="74"/>
      <c r="G79" s="74"/>
      <c r="H79" s="74"/>
      <c r="I79" s="74"/>
      <c r="J79" s="74"/>
      <c r="K79" s="74"/>
      <c r="L79" s="75" t="s">
        <v>993</v>
      </c>
      <c r="M79" s="56"/>
      <c r="N79" s="57"/>
      <c r="O79" s="58"/>
      <c r="P79" s="59"/>
      <c r="Q79" s="60"/>
      <c r="R79" s="61" t="str">
        <f t="shared" si="6"/>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4.5" outlineLevel="1" thickTop="1" thickBot="1" x14ac:dyDescent="0.55000000000000004">
      <c r="C80" s="79" t="s">
        <v>995</v>
      </c>
      <c r="D80" s="80"/>
      <c r="E80" s="80"/>
      <c r="F80" s="80"/>
      <c r="G80" s="80"/>
      <c r="H80" s="80"/>
      <c r="I80" s="80"/>
      <c r="J80" s="80"/>
      <c r="K80" s="80"/>
      <c r="L80" s="122" t="s">
        <v>996</v>
      </c>
      <c r="M80" s="56" t="str">
        <f t="shared" ref="M80:M85" si="190">IF(N80="","","(")</f>
        <v/>
      </c>
      <c r="N80" s="57" t="str">
        <f t="shared" ref="N80:N85" si="191">IF(D80="","",D80)</f>
        <v/>
      </c>
      <c r="O80" s="58" t="str">
        <f t="shared" ref="O80:O85" si="192">IF(N80="","",",")</f>
        <v/>
      </c>
      <c r="P80" s="59" t="str">
        <f t="shared" ref="P80:P85" si="193">IF(E80="","",E80)</f>
        <v/>
      </c>
      <c r="Q80" s="60" t="str">
        <f t="shared" ref="Q80:Q85" si="194">IF(N80="","",",")</f>
        <v/>
      </c>
      <c r="R80" s="61" t="str">
        <f t="shared" si="6"/>
        <v/>
      </c>
      <c r="S80" s="56" t="str">
        <f t="shared" ref="S80:S85" si="195">IF(N80="","",")")</f>
        <v/>
      </c>
      <c r="T80" s="62" t="str">
        <f t="shared" ref="T80:T85" si="196">IF(U80="","","(")</f>
        <v/>
      </c>
      <c r="U80" s="63" t="str">
        <f t="shared" ref="U80:U85" si="197">IF(F80="","",F80)</f>
        <v/>
      </c>
      <c r="V80" s="64" t="str">
        <f t="shared" ref="V80:V85" si="198">IF(U80="","",",")</f>
        <v/>
      </c>
      <c r="W80" s="65" t="str">
        <f t="shared" ref="W80:W85" si="199">IF(G80="","",G80)</f>
        <v/>
      </c>
      <c r="X80" s="64" t="str">
        <f t="shared" ref="X80:X85" si="200">IF(U80="","",",")</f>
        <v/>
      </c>
      <c r="Y80" s="64" t="str">
        <f t="shared" ref="Y80:Y85" si="201">IF(U80="","",250)</f>
        <v/>
      </c>
      <c r="Z80" s="56" t="str">
        <f t="shared" ref="Z80:Z85" si="202">IF(U80="","",")")</f>
        <v/>
      </c>
      <c r="AA80" s="66" t="str">
        <f t="shared" ref="AA80:AA85" si="203">IF(AB80="","","(")</f>
        <v/>
      </c>
      <c r="AB80" s="57" t="str">
        <f t="shared" ref="AB80:AB85" si="204">IF(H80="","",H80)</f>
        <v/>
      </c>
      <c r="AC80" s="67" t="str">
        <f t="shared" ref="AC80:AC85" si="205">IF(AB80="","",",")</f>
        <v/>
      </c>
      <c r="AD80" s="59" t="str">
        <f t="shared" ref="AD80:AD85" si="206">IF(I80="","",I80)</f>
        <v/>
      </c>
      <c r="AE80" s="68" t="str">
        <f t="shared" ref="AE80:AE85" si="207">IF(AB80="","",",")</f>
        <v/>
      </c>
      <c r="AF80" s="61" t="str">
        <f t="shared" ref="AF80:AF85" si="208">IF(AB80="","",350)</f>
        <v/>
      </c>
      <c r="AG80" s="61" t="str">
        <f t="shared" ref="AG80:AG85" si="209">IF(AB80="","",")")</f>
        <v/>
      </c>
      <c r="AH80" s="69" t="str">
        <f t="shared" ref="AH80:AH85" si="210">IF(AI80="","","(")</f>
        <v/>
      </c>
      <c r="AI80" s="70" t="str">
        <f t="shared" ref="AI80:AI85" si="211">IF(J80="","",J80)</f>
        <v/>
      </c>
      <c r="AJ80" s="64" t="str">
        <f t="shared" ref="AJ80:AJ85" si="212">IF(AI80="","",",")</f>
        <v/>
      </c>
      <c r="AK80" s="64" t="str">
        <f t="shared" ref="AK80:AK85" si="213">IF(K80="","",K80)</f>
        <v/>
      </c>
      <c r="AL80" s="64" t="str">
        <f t="shared" ref="AL80:AL85" si="214">IF(AI80="","",",")</f>
        <v/>
      </c>
      <c r="AM80" s="64" t="str">
        <f t="shared" ref="AM80:AM85" si="215">IF(AI80="","",450)</f>
        <v/>
      </c>
      <c r="AN80" s="64" t="str">
        <f t="shared" ref="AN80:AN85" si="216">IF(AI80="","",")")</f>
        <v/>
      </c>
    </row>
    <row r="81" spans="1:40" ht="24.5" outlineLevel="1" thickTop="1" thickBot="1" x14ac:dyDescent="0.55000000000000004">
      <c r="B81" t="s">
        <v>997</v>
      </c>
      <c r="C81" s="82" t="s">
        <v>1430</v>
      </c>
      <c r="D81" s="83" t="s">
        <v>1013</v>
      </c>
      <c r="E81" s="83" t="s">
        <v>1012</v>
      </c>
      <c r="F81" s="83" t="s">
        <v>1029</v>
      </c>
      <c r="G81" s="83" t="s">
        <v>1012</v>
      </c>
      <c r="H81" s="83"/>
      <c r="I81" s="83"/>
      <c r="J81" s="83"/>
      <c r="K81" s="83"/>
      <c r="L81" s="84" t="str">
        <f>IF(C81="","",_xlfn.CONCAT("       triggerLine: ","""",C81,", ",M81:AN81,""", sC: ","""",B81,""", lines: ["))</f>
        <v xml:space="preserve">       triggerLine: "TE HE MANIFESTADO MI PECADO, (La,m,20)(Re,m,250)", sC: "ta as", lines: [</v>
      </c>
      <c r="M81" s="56" t="str">
        <f t="shared" si="190"/>
        <v>(</v>
      </c>
      <c r="N81" s="57" t="str">
        <f t="shared" si="191"/>
        <v>La</v>
      </c>
      <c r="O81" s="58" t="str">
        <f t="shared" si="192"/>
        <v>,</v>
      </c>
      <c r="P81" s="59" t="str">
        <f t="shared" si="193"/>
        <v>m</v>
      </c>
      <c r="Q81" s="60" t="str">
        <f t="shared" si="194"/>
        <v>,</v>
      </c>
      <c r="R81" s="61">
        <f t="shared" si="6"/>
        <v>20</v>
      </c>
      <c r="S81" s="56" t="str">
        <f t="shared" si="195"/>
        <v>)</v>
      </c>
      <c r="T81" s="62" t="str">
        <f t="shared" si="196"/>
        <v>(</v>
      </c>
      <c r="U81" s="63" t="str">
        <f t="shared" si="197"/>
        <v>Re</v>
      </c>
      <c r="V81" s="64" t="str">
        <f t="shared" si="198"/>
        <v>,</v>
      </c>
      <c r="W81" s="65" t="str">
        <f t="shared" si="199"/>
        <v>m</v>
      </c>
      <c r="X81" s="64" t="str">
        <f t="shared" si="200"/>
        <v>,</v>
      </c>
      <c r="Y81" s="64">
        <f t="shared" si="201"/>
        <v>250</v>
      </c>
      <c r="Z81" s="56" t="str">
        <f t="shared" si="202"/>
        <v>)</v>
      </c>
      <c r="AA81" s="66" t="str">
        <f t="shared" si="203"/>
        <v/>
      </c>
      <c r="AB81" s="57" t="str">
        <f t="shared" si="204"/>
        <v/>
      </c>
      <c r="AC81" s="67" t="str">
        <f t="shared" si="205"/>
        <v/>
      </c>
      <c r="AD81" s="59" t="str">
        <f t="shared" si="206"/>
        <v/>
      </c>
      <c r="AE81" s="68" t="str">
        <f t="shared" si="207"/>
        <v/>
      </c>
      <c r="AF81" s="61" t="str">
        <f t="shared" si="208"/>
        <v/>
      </c>
      <c r="AG81" s="61" t="str">
        <f t="shared" si="209"/>
        <v/>
      </c>
      <c r="AH81" s="69" t="str">
        <f t="shared" si="210"/>
        <v/>
      </c>
      <c r="AI81" s="70" t="str">
        <f t="shared" si="211"/>
        <v/>
      </c>
      <c r="AJ81" s="64" t="str">
        <f t="shared" si="212"/>
        <v/>
      </c>
      <c r="AK81" s="64" t="str">
        <f t="shared" si="213"/>
        <v/>
      </c>
      <c r="AL81" s="64" t="str">
        <f t="shared" si="214"/>
        <v/>
      </c>
      <c r="AM81" s="64" t="str">
        <f t="shared" si="215"/>
        <v/>
      </c>
      <c r="AN81" s="64" t="str">
        <f t="shared" si="216"/>
        <v/>
      </c>
    </row>
    <row r="82" spans="1:40" ht="24.5" outlineLevel="1" thickTop="1" thickBot="1" x14ac:dyDescent="0.55000000000000004">
      <c r="B82" t="s">
        <v>999</v>
      </c>
      <c r="C82" s="85" t="s">
        <v>1403</v>
      </c>
      <c r="D82" s="86" t="s">
        <v>1013</v>
      </c>
      <c r="E82" s="86" t="s">
        <v>1012</v>
      </c>
      <c r="F82" s="86"/>
      <c r="G82" s="86"/>
      <c r="H82" s="87"/>
      <c r="I82" s="87"/>
      <c r="J82" s="87"/>
      <c r="K82" s="87"/>
      <c r="L82" s="88" t="str">
        <f>IF(C82="","",_xlfn.CONCAT("            { line: ","""",C82,", ",M82:AN82,""", sC: ","""",B82,"""},"))</f>
        <v xml:space="preserve">            { line: "NO HE TENIDO ESCONDIDOS MIS ERRORES., (La,m,20)", sC: "as"},</v>
      </c>
      <c r="M82" s="56" t="str">
        <f t="shared" si="190"/>
        <v>(</v>
      </c>
      <c r="N82" s="57" t="str">
        <f t="shared" si="191"/>
        <v>La</v>
      </c>
      <c r="O82" s="58" t="str">
        <f t="shared" si="192"/>
        <v>,</v>
      </c>
      <c r="P82" s="59" t="str">
        <f t="shared" si="193"/>
        <v>m</v>
      </c>
      <c r="Q82" s="60" t="str">
        <f t="shared" si="194"/>
        <v>,</v>
      </c>
      <c r="R82" s="61">
        <f t="shared" si="6"/>
        <v>20</v>
      </c>
      <c r="S82" s="56" t="str">
        <f t="shared" si="195"/>
        <v>)</v>
      </c>
      <c r="T82" s="62" t="str">
        <f t="shared" si="196"/>
        <v/>
      </c>
      <c r="U82" s="63" t="str">
        <f t="shared" si="197"/>
        <v/>
      </c>
      <c r="V82" s="64" t="str">
        <f t="shared" si="198"/>
        <v/>
      </c>
      <c r="W82" s="65" t="str">
        <f t="shared" si="199"/>
        <v/>
      </c>
      <c r="X82" s="64" t="str">
        <f t="shared" si="200"/>
        <v/>
      </c>
      <c r="Y82" s="64" t="str">
        <f t="shared" si="201"/>
        <v/>
      </c>
      <c r="Z82" s="56" t="str">
        <f t="shared" si="202"/>
        <v/>
      </c>
      <c r="AA82" s="66" t="str">
        <f t="shared" si="203"/>
        <v/>
      </c>
      <c r="AB82" s="57" t="str">
        <f t="shared" si="204"/>
        <v/>
      </c>
      <c r="AC82" s="67" t="str">
        <f t="shared" si="205"/>
        <v/>
      </c>
      <c r="AD82" s="59" t="str">
        <f t="shared" si="206"/>
        <v/>
      </c>
      <c r="AE82" s="68" t="str">
        <f t="shared" si="207"/>
        <v/>
      </c>
      <c r="AF82" s="61" t="str">
        <f t="shared" si="208"/>
        <v/>
      </c>
      <c r="AG82" s="61" t="str">
        <f t="shared" si="209"/>
        <v/>
      </c>
      <c r="AH82" s="69" t="str">
        <f t="shared" si="210"/>
        <v/>
      </c>
      <c r="AI82" s="70" t="str">
        <f t="shared" si="211"/>
        <v/>
      </c>
      <c r="AJ82" s="64" t="str">
        <f t="shared" si="212"/>
        <v/>
      </c>
      <c r="AK82" s="64" t="str">
        <f t="shared" si="213"/>
        <v/>
      </c>
      <c r="AL82" s="64" t="str">
        <f t="shared" si="214"/>
        <v/>
      </c>
      <c r="AM82" s="64" t="str">
        <f t="shared" si="215"/>
        <v/>
      </c>
      <c r="AN82" s="64" t="str">
        <f t="shared" si="216"/>
        <v/>
      </c>
    </row>
    <row r="83" spans="1:40" ht="24.5" outlineLevel="1" thickTop="1" thickBot="1" x14ac:dyDescent="0.55000000000000004">
      <c r="B83" t="s">
        <v>999</v>
      </c>
      <c r="C83" s="85" t="s">
        <v>1412</v>
      </c>
      <c r="D83" s="89" t="s">
        <v>1015</v>
      </c>
      <c r="E83" s="89"/>
      <c r="F83" s="89" t="s">
        <v>1013</v>
      </c>
      <c r="G83" s="89" t="s">
        <v>1012</v>
      </c>
      <c r="H83" s="90"/>
      <c r="I83" s="90"/>
      <c r="J83" s="90"/>
      <c r="K83" s="90"/>
      <c r="L83" s="88" t="str">
        <f>IF(C83="","",_xlfn.CONCAT("            { line: ","""",C83,", ",M83:AN83,""", sC: ","""",B83,"""},"))</f>
        <v xml:space="preserve">            { line: "HE DICHO: «CONFESARÉ AL SEÑOR MI CULPA•., (Sol,,14)(La,m,250)", sC: "as"},</v>
      </c>
      <c r="M83" s="56" t="str">
        <f t="shared" si="190"/>
        <v>(</v>
      </c>
      <c r="N83" s="57" t="str">
        <f t="shared" si="191"/>
        <v>Sol</v>
      </c>
      <c r="O83" s="58" t="str">
        <f t="shared" si="192"/>
        <v>,</v>
      </c>
      <c r="P83" s="59" t="str">
        <f t="shared" si="193"/>
        <v/>
      </c>
      <c r="Q83" s="60" t="str">
        <f t="shared" si="194"/>
        <v>,</v>
      </c>
      <c r="R83" s="61">
        <f t="shared" si="6"/>
        <v>14</v>
      </c>
      <c r="S83" s="56" t="str">
        <f t="shared" si="195"/>
        <v>)</v>
      </c>
      <c r="T83" s="62" t="str">
        <f t="shared" si="196"/>
        <v>(</v>
      </c>
      <c r="U83" s="63" t="str">
        <f t="shared" si="197"/>
        <v>La</v>
      </c>
      <c r="V83" s="64" t="str">
        <f t="shared" si="198"/>
        <v>,</v>
      </c>
      <c r="W83" s="65" t="str">
        <f t="shared" si="199"/>
        <v>m</v>
      </c>
      <c r="X83" s="64" t="str">
        <f t="shared" si="200"/>
        <v>,</v>
      </c>
      <c r="Y83" s="64">
        <f t="shared" si="201"/>
        <v>250</v>
      </c>
      <c r="Z83" s="56" t="str">
        <f t="shared" si="202"/>
        <v>)</v>
      </c>
      <c r="AA83" s="66" t="str">
        <f t="shared" si="203"/>
        <v/>
      </c>
      <c r="AB83" s="57" t="str">
        <f t="shared" si="204"/>
        <v/>
      </c>
      <c r="AC83" s="67" t="str">
        <f t="shared" si="205"/>
        <v/>
      </c>
      <c r="AD83" s="59" t="str">
        <f t="shared" si="206"/>
        <v/>
      </c>
      <c r="AE83" s="68" t="str">
        <f t="shared" si="207"/>
        <v/>
      </c>
      <c r="AF83" s="61" t="str">
        <f t="shared" si="208"/>
        <v/>
      </c>
      <c r="AG83" s="61" t="str">
        <f t="shared" si="209"/>
        <v/>
      </c>
      <c r="AH83" s="69" t="str">
        <f t="shared" si="210"/>
        <v/>
      </c>
      <c r="AI83" s="70" t="str">
        <f t="shared" si="211"/>
        <v/>
      </c>
      <c r="AJ83" s="64" t="str">
        <f t="shared" si="212"/>
        <v/>
      </c>
      <c r="AK83" s="64" t="str">
        <f t="shared" si="213"/>
        <v/>
      </c>
      <c r="AL83" s="64" t="str">
        <f t="shared" si="214"/>
        <v/>
      </c>
      <c r="AM83" s="64" t="str">
        <f t="shared" si="215"/>
        <v/>
      </c>
      <c r="AN83" s="64" t="str">
        <f t="shared" si="216"/>
        <v/>
      </c>
    </row>
    <row r="84" spans="1:40" ht="24.5" outlineLevel="1" thickTop="1" thickBot="1" x14ac:dyDescent="0.55000000000000004">
      <c r="B84" t="s">
        <v>999</v>
      </c>
      <c r="C84" s="85" t="s">
        <v>1405</v>
      </c>
      <c r="D84" s="86" t="s">
        <v>1015</v>
      </c>
      <c r="E84" s="86"/>
      <c r="F84" s="86"/>
      <c r="G84" s="86"/>
      <c r="H84" s="87"/>
      <c r="I84" s="87"/>
      <c r="J84" s="87"/>
      <c r="K84" s="87"/>
      <c r="L84" s="88" t="str">
        <f>IF(C84="","",_xlfn.CONCAT("            { line: ","""",C84,", ",M84:AN84,""", sC: ","""",B84,"""},"))</f>
        <v xml:space="preserve">            { line: "Y TÚ HAS PERDONADO, (Sol,,14)", sC: "as"},</v>
      </c>
      <c r="M84" s="56" t="str">
        <f t="shared" si="190"/>
        <v>(</v>
      </c>
      <c r="N84" s="57" t="str">
        <f t="shared" si="191"/>
        <v>Sol</v>
      </c>
      <c r="O84" s="58" t="str">
        <f t="shared" si="192"/>
        <v>,</v>
      </c>
      <c r="P84" s="59" t="str">
        <f t="shared" si="193"/>
        <v/>
      </c>
      <c r="Q84" s="60" t="str">
        <f t="shared" si="194"/>
        <v>,</v>
      </c>
      <c r="R84" s="61">
        <f t="shared" si="6"/>
        <v>14</v>
      </c>
      <c r="S84" s="56" t="str">
        <f t="shared" si="195"/>
        <v>)</v>
      </c>
      <c r="T84" s="62" t="str">
        <f t="shared" si="196"/>
        <v/>
      </c>
      <c r="U84" s="63" t="str">
        <f t="shared" si="197"/>
        <v/>
      </c>
      <c r="V84" s="64" t="str">
        <f t="shared" si="198"/>
        <v/>
      </c>
      <c r="W84" s="65" t="str">
        <f t="shared" si="199"/>
        <v/>
      </c>
      <c r="X84" s="64" t="str">
        <f t="shared" si="200"/>
        <v/>
      </c>
      <c r="Y84" s="64" t="str">
        <f t="shared" si="201"/>
        <v/>
      </c>
      <c r="Z84" s="56" t="str">
        <f t="shared" si="202"/>
        <v/>
      </c>
      <c r="AA84" s="66" t="str">
        <f t="shared" si="203"/>
        <v/>
      </c>
      <c r="AB84" s="57" t="str">
        <f t="shared" si="204"/>
        <v/>
      </c>
      <c r="AC84" s="67" t="str">
        <f t="shared" si="205"/>
        <v/>
      </c>
      <c r="AD84" s="59" t="str">
        <f t="shared" si="206"/>
        <v/>
      </c>
      <c r="AE84" s="68" t="str">
        <f t="shared" si="207"/>
        <v/>
      </c>
      <c r="AF84" s="61" t="str">
        <f t="shared" si="208"/>
        <v/>
      </c>
      <c r="AG84" s="61" t="str">
        <f t="shared" si="209"/>
        <v/>
      </c>
      <c r="AH84" s="69" t="str">
        <f t="shared" si="210"/>
        <v/>
      </c>
      <c r="AI84" s="70" t="str">
        <f t="shared" si="211"/>
        <v/>
      </c>
      <c r="AJ84" s="64" t="str">
        <f t="shared" si="212"/>
        <v/>
      </c>
      <c r="AK84" s="64" t="str">
        <f t="shared" si="213"/>
        <v/>
      </c>
      <c r="AL84" s="64" t="str">
        <f t="shared" si="214"/>
        <v/>
      </c>
      <c r="AM84" s="64" t="str">
        <f t="shared" si="215"/>
        <v/>
      </c>
      <c r="AN84" s="64" t="str">
        <f t="shared" si="216"/>
        <v/>
      </c>
    </row>
    <row r="85" spans="1:40" ht="24.5" outlineLevel="1" thickTop="1" thickBot="1" x14ac:dyDescent="0.55000000000000004">
      <c r="B85" t="s">
        <v>999</v>
      </c>
      <c r="C85" s="93" t="s">
        <v>1406</v>
      </c>
      <c r="D85" s="83" t="s">
        <v>1013</v>
      </c>
      <c r="E85" s="83" t="s">
        <v>1012</v>
      </c>
      <c r="F85" s="83"/>
      <c r="G85" s="83"/>
      <c r="H85" s="83"/>
      <c r="I85" s="83"/>
      <c r="J85" s="83"/>
      <c r="K85" s="83"/>
      <c r="L85" s="94" t="str">
        <f>IF(C85="","",_xlfn.CONCAT("            { line: ","""",C85,", ",M85:AN85,""", sC: ","""",B85,"""},  ]},"))</f>
        <v xml:space="preserve">            { line: "LA MALICIA DE MI PECADO., (La,m,20)", sC: "as"},  ]},</v>
      </c>
      <c r="M85" s="56" t="str">
        <f t="shared" si="190"/>
        <v>(</v>
      </c>
      <c r="N85" s="57" t="str">
        <f t="shared" si="191"/>
        <v>La</v>
      </c>
      <c r="O85" s="58" t="str">
        <f t="shared" si="192"/>
        <v>,</v>
      </c>
      <c r="P85" s="59" t="str">
        <f t="shared" si="193"/>
        <v>m</v>
      </c>
      <c r="Q85" s="60" t="str">
        <f t="shared" si="194"/>
        <v>,</v>
      </c>
      <c r="R85" s="61">
        <f t="shared" si="6"/>
        <v>20</v>
      </c>
      <c r="S85" s="56" t="str">
        <f t="shared" si="195"/>
        <v>)</v>
      </c>
      <c r="T85" s="62" t="str">
        <f t="shared" si="196"/>
        <v/>
      </c>
      <c r="U85" s="63" t="str">
        <f t="shared" si="197"/>
        <v/>
      </c>
      <c r="V85" s="64" t="str">
        <f t="shared" si="198"/>
        <v/>
      </c>
      <c r="W85" s="65" t="str">
        <f t="shared" si="199"/>
        <v/>
      </c>
      <c r="X85" s="64" t="str">
        <f t="shared" si="200"/>
        <v/>
      </c>
      <c r="Y85" s="64" t="str">
        <f t="shared" si="201"/>
        <v/>
      </c>
      <c r="Z85" s="56" t="str">
        <f t="shared" si="202"/>
        <v/>
      </c>
      <c r="AA85" s="66" t="str">
        <f t="shared" si="203"/>
        <v/>
      </c>
      <c r="AB85" s="57" t="str">
        <f t="shared" si="204"/>
        <v/>
      </c>
      <c r="AC85" s="67" t="str">
        <f t="shared" si="205"/>
        <v/>
      </c>
      <c r="AD85" s="59" t="str">
        <f t="shared" si="206"/>
        <v/>
      </c>
      <c r="AE85" s="68" t="str">
        <f t="shared" si="207"/>
        <v/>
      </c>
      <c r="AF85" s="61" t="str">
        <f t="shared" si="208"/>
        <v/>
      </c>
      <c r="AG85" s="61" t="str">
        <f t="shared" si="209"/>
        <v/>
      </c>
      <c r="AH85" s="69" t="str">
        <f t="shared" si="210"/>
        <v/>
      </c>
      <c r="AI85" s="70" t="str">
        <f t="shared" si="211"/>
        <v/>
      </c>
      <c r="AJ85" s="64" t="str">
        <f t="shared" si="212"/>
        <v/>
      </c>
      <c r="AK85" s="64" t="str">
        <f t="shared" si="213"/>
        <v/>
      </c>
      <c r="AL85" s="64" t="str">
        <f t="shared" si="214"/>
        <v/>
      </c>
      <c r="AM85" s="64" t="str">
        <f t="shared" si="215"/>
        <v/>
      </c>
      <c r="AN85" s="64" t="str">
        <f t="shared" si="216"/>
        <v/>
      </c>
    </row>
    <row r="86" spans="1:40" ht="24" customHeight="1" x14ac:dyDescent="0.6">
      <c r="A86" s="95"/>
      <c r="B86" s="95"/>
      <c r="C86" s="95"/>
      <c r="D86" s="95"/>
      <c r="E86" s="95"/>
      <c r="F86" s="95"/>
      <c r="G86" s="95"/>
      <c r="H86" s="95"/>
      <c r="I86" s="95"/>
      <c r="J86" s="95"/>
      <c r="K86" s="95"/>
      <c r="L86" s="99" t="str">
        <f ca="1">_xlfn.CONCAT("]}, // ULTIMA LINEA DEL CANTO: ",L1)</f>
        <v>]}, // ULTIMA LINEA DEL CANTO: TE HE MANIFESTADO MI PECADO</v>
      </c>
      <c r="M86" s="95"/>
    </row>
    <row r="87" spans="1:40" ht="20.5" x14ac:dyDescent="0.35">
      <c r="L87" s="100" t="s">
        <v>1008</v>
      </c>
      <c r="M87" s="101"/>
    </row>
    <row r="88" spans="1:40" ht="15" hidden="1" outlineLevel="1" thickBot="1" x14ac:dyDescent="0.4">
      <c r="M88" s="101"/>
    </row>
    <row r="89" spans="1:40" ht="26.5" hidden="1" outlineLevel="1" thickTop="1" thickBot="1" x14ac:dyDescent="0.55000000000000004">
      <c r="A89" s="73"/>
      <c r="B89" s="73"/>
      <c r="C89" s="73"/>
      <c r="D89" s="74"/>
      <c r="E89" s="74"/>
      <c r="F89" s="74"/>
      <c r="G89" s="74"/>
      <c r="H89" s="74"/>
      <c r="I89" s="74"/>
      <c r="J89" s="74"/>
      <c r="K89" s="74"/>
      <c r="L89" s="75" t="s">
        <v>993</v>
      </c>
      <c r="M89" s="56"/>
      <c r="N89" s="57"/>
      <c r="O89" s="58"/>
      <c r="P89" s="59"/>
      <c r="Q89" s="60"/>
      <c r="R89" s="61" t="str">
        <f t="shared" ref="R89:R98" si="217">IF(N89="Do",10,IF(N89="Re",22,IF(N89="Mi",20,IF(N89="Fa",20,IF(N89="Sol",14,IF(N89="La",20,IF(N89="Si",20,IF(N89="Do#",14,IF(N89="Fa#",15,IF(N89="Sol#",20,IF(N89="Si♭",17,"")))))))))))</f>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4.5" hidden="1" outlineLevel="1" thickTop="1" thickBot="1" x14ac:dyDescent="0.55000000000000004">
      <c r="C90" s="79" t="s">
        <v>995</v>
      </c>
      <c r="D90" s="80"/>
      <c r="E90" s="80"/>
      <c r="F90" s="80"/>
      <c r="G90" s="80"/>
      <c r="H90" s="80"/>
      <c r="I90" s="80"/>
      <c r="J90" s="80"/>
      <c r="K90" s="80"/>
      <c r="L90" s="122" t="s">
        <v>996</v>
      </c>
      <c r="M90" s="56" t="str">
        <f t="shared" ref="M90:M97" si="218">IF(N90="","","(")</f>
        <v/>
      </c>
      <c r="N90" s="57" t="str">
        <f t="shared" ref="N90:N97" si="219">IF(D90="","",D90)</f>
        <v/>
      </c>
      <c r="O90" s="58" t="str">
        <f t="shared" ref="O90:O97" si="220">IF(N90="","",",")</f>
        <v/>
      </c>
      <c r="P90" s="59" t="str">
        <f t="shared" ref="P90:P97" si="221">IF(E90="","",E90)</f>
        <v/>
      </c>
      <c r="Q90" s="60" t="str">
        <f t="shared" ref="Q90:Q97" si="222">IF(N90="","",",")</f>
        <v/>
      </c>
      <c r="R90" s="61" t="str">
        <f t="shared" si="217"/>
        <v/>
      </c>
      <c r="S90" s="56" t="str">
        <f t="shared" ref="S90:S97" si="223">IF(N90="","",")")</f>
        <v/>
      </c>
      <c r="T90" s="62" t="str">
        <f t="shared" ref="T90:T97" si="224">IF(U90="","","(")</f>
        <v/>
      </c>
      <c r="U90" s="63" t="str">
        <f t="shared" ref="U90:U97" si="225">IF(F90="","",F90)</f>
        <v/>
      </c>
      <c r="V90" s="64" t="str">
        <f t="shared" ref="V90:V97" si="226">IF(U90="","",",")</f>
        <v/>
      </c>
      <c r="W90" s="65" t="str">
        <f t="shared" ref="W90:W97" si="227">IF(G90="","",G90)</f>
        <v/>
      </c>
      <c r="X90" s="64" t="str">
        <f t="shared" ref="X90:X97" si="228">IF(U90="","",",")</f>
        <v/>
      </c>
      <c r="Y90" s="64" t="str">
        <f t="shared" ref="Y90:Y97" si="229">IF(U90="","",250)</f>
        <v/>
      </c>
      <c r="Z90" s="56" t="str">
        <f t="shared" ref="Z90:Z97" si="230">IF(U90="","",")")</f>
        <v/>
      </c>
      <c r="AA90" s="66" t="str">
        <f t="shared" ref="AA90:AA97" si="231">IF(AB90="","","(")</f>
        <v/>
      </c>
      <c r="AB90" s="57" t="str">
        <f t="shared" ref="AB90:AB97" si="232">IF(H90="","",H90)</f>
        <v/>
      </c>
      <c r="AC90" s="67" t="str">
        <f t="shared" ref="AC90:AC97" si="233">IF(AB90="","",",")</f>
        <v/>
      </c>
      <c r="AD90" s="59" t="str">
        <f t="shared" ref="AD90:AD97" si="234">IF(I90="","",I90)</f>
        <v/>
      </c>
      <c r="AE90" s="68" t="str">
        <f t="shared" ref="AE90:AE97" si="235">IF(AB90="","",",")</f>
        <v/>
      </c>
      <c r="AF90" s="61" t="str">
        <f t="shared" ref="AF90:AF97" si="236">IF(AB90="","",350)</f>
        <v/>
      </c>
      <c r="AG90" s="61" t="str">
        <f t="shared" ref="AG90:AG97" si="237">IF(AB90="","",")")</f>
        <v/>
      </c>
      <c r="AH90" s="69" t="str">
        <f t="shared" ref="AH90:AH97" si="238">IF(AI90="","","(")</f>
        <v/>
      </c>
      <c r="AI90" s="70" t="str">
        <f t="shared" ref="AI90:AI97" si="239">IF(J90="","",J90)</f>
        <v/>
      </c>
      <c r="AJ90" s="64" t="str">
        <f t="shared" ref="AJ90:AJ97" si="240">IF(AI90="","",",")</f>
        <v/>
      </c>
      <c r="AK90" s="64" t="str">
        <f t="shared" ref="AK90:AK97" si="241">IF(K90="","",K90)</f>
        <v/>
      </c>
      <c r="AL90" s="64" t="str">
        <f t="shared" ref="AL90:AL97" si="242">IF(AI90="","",",")</f>
        <v/>
      </c>
      <c r="AM90" s="64" t="str">
        <f t="shared" ref="AM90:AM97" si="243">IF(AI90="","",450)</f>
        <v/>
      </c>
      <c r="AN90" s="64" t="str">
        <f t="shared" ref="AN90:AN97" si="244">IF(AI90="","",")")</f>
        <v/>
      </c>
    </row>
    <row r="91" spans="1:40" ht="24.5" hidden="1" outlineLevel="1" thickTop="1" thickBot="1" x14ac:dyDescent="0.55000000000000004">
      <c r="B91" t="s">
        <v>997</v>
      </c>
      <c r="C91" s="82" t="s">
        <v>998</v>
      </c>
      <c r="D91" s="83"/>
      <c r="E91" s="83"/>
      <c r="F91" s="83"/>
      <c r="G91" s="83"/>
      <c r="H91" s="83"/>
      <c r="I91" s="83"/>
      <c r="J91" s="83"/>
      <c r="K91" s="83"/>
      <c r="L91" s="123" t="str">
        <f>IF(C91="","",_xlfn.CONCAT("       triggerLine: ","""",C91,", ",M91:AN91,""", sC: ","""",B91,""", lines: ["))</f>
        <v xml:space="preserve">       triggerLine: "ASAMBLEA UNO, ", sC: "ta as", lines: [</v>
      </c>
      <c r="M91" s="56" t="str">
        <f t="shared" si="218"/>
        <v/>
      </c>
      <c r="N91" s="57" t="str">
        <f t="shared" si="219"/>
        <v/>
      </c>
      <c r="O91" s="58" t="str">
        <f t="shared" si="220"/>
        <v/>
      </c>
      <c r="P91" s="59" t="str">
        <f t="shared" si="221"/>
        <v/>
      </c>
      <c r="Q91" s="60" t="str">
        <f t="shared" si="222"/>
        <v/>
      </c>
      <c r="R91" s="61" t="str">
        <f t="shared" si="217"/>
        <v/>
      </c>
      <c r="S91" s="56" t="str">
        <f t="shared" si="223"/>
        <v/>
      </c>
      <c r="T91" s="62" t="str">
        <f t="shared" si="224"/>
        <v/>
      </c>
      <c r="U91" s="63" t="str">
        <f t="shared" si="225"/>
        <v/>
      </c>
      <c r="V91" s="64" t="str">
        <f t="shared" si="226"/>
        <v/>
      </c>
      <c r="W91" s="65" t="str">
        <f t="shared" si="227"/>
        <v/>
      </c>
      <c r="X91" s="64" t="str">
        <f t="shared" si="228"/>
        <v/>
      </c>
      <c r="Y91" s="64" t="str">
        <f t="shared" si="229"/>
        <v/>
      </c>
      <c r="Z91" s="56" t="str">
        <f t="shared" si="230"/>
        <v/>
      </c>
      <c r="AA91" s="66" t="str">
        <f t="shared" si="231"/>
        <v/>
      </c>
      <c r="AB91" s="57" t="str">
        <f t="shared" si="232"/>
        <v/>
      </c>
      <c r="AC91" s="67" t="str">
        <f t="shared" si="233"/>
        <v/>
      </c>
      <c r="AD91" s="59" t="str">
        <f t="shared" si="234"/>
        <v/>
      </c>
      <c r="AE91" s="68" t="str">
        <f t="shared" si="235"/>
        <v/>
      </c>
      <c r="AF91" s="61" t="str">
        <f t="shared" si="236"/>
        <v/>
      </c>
      <c r="AG91" s="61" t="str">
        <f t="shared" si="237"/>
        <v/>
      </c>
      <c r="AH91" s="69" t="str">
        <f t="shared" si="238"/>
        <v/>
      </c>
      <c r="AI91" s="70" t="str">
        <f t="shared" si="239"/>
        <v/>
      </c>
      <c r="AJ91" s="64" t="str">
        <f t="shared" si="240"/>
        <v/>
      </c>
      <c r="AK91" s="64" t="str">
        <f t="shared" si="241"/>
        <v/>
      </c>
      <c r="AL91" s="64" t="str">
        <f t="shared" si="242"/>
        <v/>
      </c>
      <c r="AM91" s="64" t="str">
        <f t="shared" si="243"/>
        <v/>
      </c>
      <c r="AN91" s="64" t="str">
        <f t="shared" si="244"/>
        <v/>
      </c>
    </row>
    <row r="92" spans="1:40" ht="24.5" hidden="1" outlineLevel="1" thickTop="1" thickBot="1" x14ac:dyDescent="0.55000000000000004">
      <c r="B92" t="s">
        <v>999</v>
      </c>
      <c r="C92" s="85" t="s">
        <v>1000</v>
      </c>
      <c r="D92" s="86"/>
      <c r="E92" s="86"/>
      <c r="F92" s="86"/>
      <c r="G92" s="86"/>
      <c r="H92" s="87"/>
      <c r="I92" s="87"/>
      <c r="J92" s="87"/>
      <c r="K92" s="87"/>
      <c r="L92" s="124" t="str">
        <f>IF(C92="","",_xlfn.CONCAT("            { line: ","""",C92,", ",M92:AN92,""", sC: ","""",B92,"""},"))</f>
        <v xml:space="preserve">            { line: "ASAMBLEA DOS, ", sC: "as"},</v>
      </c>
      <c r="M92" s="56" t="str">
        <f t="shared" si="218"/>
        <v/>
      </c>
      <c r="N92" s="57" t="str">
        <f t="shared" si="219"/>
        <v/>
      </c>
      <c r="O92" s="58" t="str">
        <f t="shared" si="220"/>
        <v/>
      </c>
      <c r="P92" s="59" t="str">
        <f t="shared" si="221"/>
        <v/>
      </c>
      <c r="Q92" s="60" t="str">
        <f t="shared" si="222"/>
        <v/>
      </c>
      <c r="R92" s="61" t="str">
        <f t="shared" si="217"/>
        <v/>
      </c>
      <c r="S92" s="56" t="str">
        <f t="shared" si="223"/>
        <v/>
      </c>
      <c r="T92" s="62" t="str">
        <f t="shared" si="224"/>
        <v/>
      </c>
      <c r="U92" s="63" t="str">
        <f t="shared" si="225"/>
        <v/>
      </c>
      <c r="V92" s="64" t="str">
        <f t="shared" si="226"/>
        <v/>
      </c>
      <c r="W92" s="65" t="str">
        <f t="shared" si="227"/>
        <v/>
      </c>
      <c r="X92" s="64" t="str">
        <f t="shared" si="228"/>
        <v/>
      </c>
      <c r="Y92" s="64" t="str">
        <f t="shared" si="229"/>
        <v/>
      </c>
      <c r="Z92" s="56" t="str">
        <f t="shared" si="230"/>
        <v/>
      </c>
      <c r="AA92" s="66" t="str">
        <f t="shared" si="231"/>
        <v/>
      </c>
      <c r="AB92" s="57" t="str">
        <f t="shared" si="232"/>
        <v/>
      </c>
      <c r="AC92" s="67" t="str">
        <f t="shared" si="233"/>
        <v/>
      </c>
      <c r="AD92" s="59" t="str">
        <f t="shared" si="234"/>
        <v/>
      </c>
      <c r="AE92" s="68" t="str">
        <f t="shared" si="235"/>
        <v/>
      </c>
      <c r="AF92" s="61" t="str">
        <f t="shared" si="236"/>
        <v/>
      </c>
      <c r="AG92" s="61" t="str">
        <f t="shared" si="237"/>
        <v/>
      </c>
      <c r="AH92" s="69" t="str">
        <f t="shared" si="238"/>
        <v/>
      </c>
      <c r="AI92" s="70" t="str">
        <f t="shared" si="239"/>
        <v/>
      </c>
      <c r="AJ92" s="64" t="str">
        <f t="shared" si="240"/>
        <v/>
      </c>
      <c r="AK92" s="64" t="str">
        <f t="shared" si="241"/>
        <v/>
      </c>
      <c r="AL92" s="64" t="str">
        <f t="shared" si="242"/>
        <v/>
      </c>
      <c r="AM92" s="64" t="str">
        <f t="shared" si="243"/>
        <v/>
      </c>
      <c r="AN92" s="64" t="str">
        <f t="shared" si="244"/>
        <v/>
      </c>
    </row>
    <row r="93" spans="1:40" ht="24.5" hidden="1" outlineLevel="1" thickTop="1" thickBot="1" x14ac:dyDescent="0.55000000000000004">
      <c r="B93" t="s">
        <v>999</v>
      </c>
      <c r="C93" s="85" t="s">
        <v>1001</v>
      </c>
      <c r="D93" s="89"/>
      <c r="E93" s="89"/>
      <c r="F93" s="89"/>
      <c r="G93" s="89"/>
      <c r="H93" s="90"/>
      <c r="I93" s="90"/>
      <c r="J93" s="90"/>
      <c r="K93" s="90"/>
      <c r="L93" s="124" t="str">
        <f>IF(C93="","",_xlfn.CONCAT("            { line: ","""",C93,", ",M93:AN93,""", sC: ","""",B93,"""},"))</f>
        <v xml:space="preserve">            { line: "ASAMBLEA TRES, ", sC: "as"},</v>
      </c>
      <c r="M93" s="56" t="str">
        <f t="shared" si="218"/>
        <v/>
      </c>
      <c r="N93" s="57" t="str">
        <f t="shared" si="219"/>
        <v/>
      </c>
      <c r="O93" s="58" t="str">
        <f t="shared" si="220"/>
        <v/>
      </c>
      <c r="P93" s="59" t="str">
        <f t="shared" si="221"/>
        <v/>
      </c>
      <c r="Q93" s="60" t="str">
        <f t="shared" si="222"/>
        <v/>
      </c>
      <c r="R93" s="61" t="str">
        <f t="shared" si="217"/>
        <v/>
      </c>
      <c r="S93" s="56" t="str">
        <f t="shared" si="223"/>
        <v/>
      </c>
      <c r="T93" s="62" t="str">
        <f t="shared" si="224"/>
        <v/>
      </c>
      <c r="U93" s="63" t="str">
        <f t="shared" si="225"/>
        <v/>
      </c>
      <c r="V93" s="64" t="str">
        <f t="shared" si="226"/>
        <v/>
      </c>
      <c r="W93" s="65" t="str">
        <f t="shared" si="227"/>
        <v/>
      </c>
      <c r="X93" s="64" t="str">
        <f t="shared" si="228"/>
        <v/>
      </c>
      <c r="Y93" s="64" t="str">
        <f t="shared" si="229"/>
        <v/>
      </c>
      <c r="Z93" s="56" t="str">
        <f t="shared" si="230"/>
        <v/>
      </c>
      <c r="AA93" s="66" t="str">
        <f t="shared" si="231"/>
        <v/>
      </c>
      <c r="AB93" s="57" t="str">
        <f t="shared" si="232"/>
        <v/>
      </c>
      <c r="AC93" s="67" t="str">
        <f t="shared" si="233"/>
        <v/>
      </c>
      <c r="AD93" s="59" t="str">
        <f t="shared" si="234"/>
        <v/>
      </c>
      <c r="AE93" s="68" t="str">
        <f t="shared" si="235"/>
        <v/>
      </c>
      <c r="AF93" s="61" t="str">
        <f t="shared" si="236"/>
        <v/>
      </c>
      <c r="AG93" s="61" t="str">
        <f t="shared" si="237"/>
        <v/>
      </c>
      <c r="AH93" s="69" t="str">
        <f t="shared" si="238"/>
        <v/>
      </c>
      <c r="AI93" s="70" t="str">
        <f t="shared" si="239"/>
        <v/>
      </c>
      <c r="AJ93" s="64" t="str">
        <f t="shared" si="240"/>
        <v/>
      </c>
      <c r="AK93" s="64" t="str">
        <f t="shared" si="241"/>
        <v/>
      </c>
      <c r="AL93" s="64" t="str">
        <f t="shared" si="242"/>
        <v/>
      </c>
      <c r="AM93" s="64" t="str">
        <f t="shared" si="243"/>
        <v/>
      </c>
      <c r="AN93" s="64" t="str">
        <f t="shared" si="244"/>
        <v/>
      </c>
    </row>
    <row r="94" spans="1:40" ht="24.5" hidden="1" outlineLevel="1" thickTop="1" thickBot="1" x14ac:dyDescent="0.55000000000000004">
      <c r="B94" t="s">
        <v>999</v>
      </c>
      <c r="C94" s="85" t="s">
        <v>1002</v>
      </c>
      <c r="D94" s="86"/>
      <c r="E94" s="86"/>
      <c r="F94" s="86"/>
      <c r="G94" s="86"/>
      <c r="H94" s="87"/>
      <c r="I94" s="87"/>
      <c r="J94" s="87"/>
      <c r="K94" s="87"/>
      <c r="L94" s="124" t="str">
        <f>IF(C94="","",_xlfn.CONCAT("            { line: ","""",C94,", ",M94:AN94,""", sC: ","""",B94,"""},"))</f>
        <v xml:space="preserve">            { line: "ASAMBLEA CUATRO, ", sC: "as"},</v>
      </c>
      <c r="M94" s="56" t="str">
        <f t="shared" si="218"/>
        <v/>
      </c>
      <c r="N94" s="57" t="str">
        <f t="shared" si="219"/>
        <v/>
      </c>
      <c r="O94" s="58" t="str">
        <f t="shared" si="220"/>
        <v/>
      </c>
      <c r="P94" s="59" t="str">
        <f t="shared" si="221"/>
        <v/>
      </c>
      <c r="Q94" s="60" t="str">
        <f t="shared" si="222"/>
        <v/>
      </c>
      <c r="R94" s="61" t="str">
        <f t="shared" si="217"/>
        <v/>
      </c>
      <c r="S94" s="56" t="str">
        <f t="shared" si="223"/>
        <v/>
      </c>
      <c r="T94" s="62" t="str">
        <f t="shared" si="224"/>
        <v/>
      </c>
      <c r="U94" s="63" t="str">
        <f t="shared" si="225"/>
        <v/>
      </c>
      <c r="V94" s="64" t="str">
        <f t="shared" si="226"/>
        <v/>
      </c>
      <c r="W94" s="65" t="str">
        <f t="shared" si="227"/>
        <v/>
      </c>
      <c r="X94" s="64" t="str">
        <f t="shared" si="228"/>
        <v/>
      </c>
      <c r="Y94" s="64" t="str">
        <f t="shared" si="229"/>
        <v/>
      </c>
      <c r="Z94" s="56" t="str">
        <f t="shared" si="230"/>
        <v/>
      </c>
      <c r="AA94" s="66" t="str">
        <f t="shared" si="231"/>
        <v/>
      </c>
      <c r="AB94" s="57" t="str">
        <f t="shared" si="232"/>
        <v/>
      </c>
      <c r="AC94" s="67" t="str">
        <f t="shared" si="233"/>
        <v/>
      </c>
      <c r="AD94" s="59" t="str">
        <f t="shared" si="234"/>
        <v/>
      </c>
      <c r="AE94" s="68" t="str">
        <f t="shared" si="235"/>
        <v/>
      </c>
      <c r="AF94" s="61" t="str">
        <f t="shared" si="236"/>
        <v/>
      </c>
      <c r="AG94" s="61" t="str">
        <f t="shared" si="237"/>
        <v/>
      </c>
      <c r="AH94" s="69" t="str">
        <f t="shared" si="238"/>
        <v/>
      </c>
      <c r="AI94" s="70" t="str">
        <f t="shared" si="239"/>
        <v/>
      </c>
      <c r="AJ94" s="64" t="str">
        <f t="shared" si="240"/>
        <v/>
      </c>
      <c r="AK94" s="64" t="str">
        <f t="shared" si="241"/>
        <v/>
      </c>
      <c r="AL94" s="64" t="str">
        <f t="shared" si="242"/>
        <v/>
      </c>
      <c r="AM94" s="64" t="str">
        <f t="shared" si="243"/>
        <v/>
      </c>
      <c r="AN94" s="64" t="str">
        <f t="shared" si="244"/>
        <v/>
      </c>
    </row>
    <row r="95" spans="1:40" ht="24.5" hidden="1" outlineLevel="1" thickTop="1" thickBot="1" x14ac:dyDescent="0.55000000000000004">
      <c r="B95" t="s">
        <v>999</v>
      </c>
      <c r="C95" s="85" t="s">
        <v>1003</v>
      </c>
      <c r="D95" s="89"/>
      <c r="E95" s="89"/>
      <c r="F95" s="89"/>
      <c r="G95" s="89"/>
      <c r="H95" s="90"/>
      <c r="I95" s="90"/>
      <c r="J95" s="90"/>
      <c r="K95" s="90"/>
      <c r="L95" s="124" t="str">
        <f>IF(C95="","",_xlfn.CONCAT("            { line: ","""",C95,", ",M95:AN95,""", sC: ","""",B95,"""},"))</f>
        <v xml:space="preserve">            { line: "ASAMBLEA CISCO, ", sC: "as"},</v>
      </c>
      <c r="M95" s="56" t="str">
        <f t="shared" si="218"/>
        <v/>
      </c>
      <c r="N95" s="57" t="str">
        <f t="shared" si="219"/>
        <v/>
      </c>
      <c r="O95" s="58" t="str">
        <f t="shared" si="220"/>
        <v/>
      </c>
      <c r="P95" s="59" t="str">
        <f t="shared" si="221"/>
        <v/>
      </c>
      <c r="Q95" s="60" t="str">
        <f t="shared" si="222"/>
        <v/>
      </c>
      <c r="R95" s="61" t="str">
        <f t="shared" si="217"/>
        <v/>
      </c>
      <c r="S95" s="56" t="str">
        <f t="shared" si="223"/>
        <v/>
      </c>
      <c r="T95" s="62" t="str">
        <f t="shared" si="224"/>
        <v/>
      </c>
      <c r="U95" s="63" t="str">
        <f t="shared" si="225"/>
        <v/>
      </c>
      <c r="V95" s="64" t="str">
        <f t="shared" si="226"/>
        <v/>
      </c>
      <c r="W95" s="65" t="str">
        <f t="shared" si="227"/>
        <v/>
      </c>
      <c r="X95" s="64" t="str">
        <f t="shared" si="228"/>
        <v/>
      </c>
      <c r="Y95" s="64" t="str">
        <f t="shared" si="229"/>
        <v/>
      </c>
      <c r="Z95" s="56" t="str">
        <f t="shared" si="230"/>
        <v/>
      </c>
      <c r="AA95" s="66" t="str">
        <f t="shared" si="231"/>
        <v/>
      </c>
      <c r="AB95" s="57" t="str">
        <f t="shared" si="232"/>
        <v/>
      </c>
      <c r="AC95" s="67" t="str">
        <f t="shared" si="233"/>
        <v/>
      </c>
      <c r="AD95" s="59" t="str">
        <f t="shared" si="234"/>
        <v/>
      </c>
      <c r="AE95" s="68" t="str">
        <f t="shared" si="235"/>
        <v/>
      </c>
      <c r="AF95" s="61" t="str">
        <f t="shared" si="236"/>
        <v/>
      </c>
      <c r="AG95" s="61" t="str">
        <f t="shared" si="237"/>
        <v/>
      </c>
      <c r="AH95" s="69" t="str">
        <f t="shared" si="238"/>
        <v/>
      </c>
      <c r="AI95" s="70" t="str">
        <f t="shared" si="239"/>
        <v/>
      </c>
      <c r="AJ95" s="64" t="str">
        <f t="shared" si="240"/>
        <v/>
      </c>
      <c r="AK95" s="64" t="str">
        <f t="shared" si="241"/>
        <v/>
      </c>
      <c r="AL95" s="64" t="str">
        <f t="shared" si="242"/>
        <v/>
      </c>
      <c r="AM95" s="64" t="str">
        <f t="shared" si="243"/>
        <v/>
      </c>
      <c r="AN95" s="64" t="str">
        <f t="shared" si="244"/>
        <v/>
      </c>
    </row>
    <row r="96" spans="1:40" ht="24.5" hidden="1" outlineLevel="1" thickTop="1" thickBot="1" x14ac:dyDescent="0.55000000000000004">
      <c r="B96" t="s">
        <v>999</v>
      </c>
      <c r="C96" s="85" t="s">
        <v>1004</v>
      </c>
      <c r="D96" s="91"/>
      <c r="E96" s="91"/>
      <c r="F96" s="91"/>
      <c r="G96" s="91"/>
      <c r="H96" s="92"/>
      <c r="I96" s="92"/>
      <c r="J96" s="92"/>
      <c r="K96" s="92"/>
      <c r="L96" s="124" t="str">
        <f>IF(C96="","",_xlfn.CONCAT("            { line: ","""",C96,", ",M96:AN96,""", sC: ","""",B96,"""},"))</f>
        <v xml:space="preserve">            { line: "ASAMBLEA SEIS, ", sC: "as"},</v>
      </c>
      <c r="M96" s="56" t="str">
        <f t="shared" si="218"/>
        <v/>
      </c>
      <c r="N96" s="57" t="str">
        <f t="shared" si="219"/>
        <v/>
      </c>
      <c r="O96" s="58" t="str">
        <f t="shared" si="220"/>
        <v/>
      </c>
      <c r="P96" s="59" t="str">
        <f t="shared" si="221"/>
        <v/>
      </c>
      <c r="Q96" s="60" t="str">
        <f t="shared" si="222"/>
        <v/>
      </c>
      <c r="R96" s="61" t="str">
        <f t="shared" si="217"/>
        <v/>
      </c>
      <c r="S96" s="56" t="str">
        <f t="shared" si="223"/>
        <v/>
      </c>
      <c r="T96" s="62" t="str">
        <f t="shared" si="224"/>
        <v/>
      </c>
      <c r="U96" s="63" t="str">
        <f t="shared" si="225"/>
        <v/>
      </c>
      <c r="V96" s="64" t="str">
        <f t="shared" si="226"/>
        <v/>
      </c>
      <c r="W96" s="65" t="str">
        <f t="shared" si="227"/>
        <v/>
      </c>
      <c r="X96" s="64" t="str">
        <f t="shared" si="228"/>
        <v/>
      </c>
      <c r="Y96" s="64" t="str">
        <f t="shared" si="229"/>
        <v/>
      </c>
      <c r="Z96" s="56" t="str">
        <f t="shared" si="230"/>
        <v/>
      </c>
      <c r="AA96" s="66" t="str">
        <f t="shared" si="231"/>
        <v/>
      </c>
      <c r="AB96" s="57" t="str">
        <f t="shared" si="232"/>
        <v/>
      </c>
      <c r="AC96" s="67" t="str">
        <f t="shared" si="233"/>
        <v/>
      </c>
      <c r="AD96" s="59" t="str">
        <f t="shared" si="234"/>
        <v/>
      </c>
      <c r="AE96" s="68" t="str">
        <f t="shared" si="235"/>
        <v/>
      </c>
      <c r="AF96" s="61" t="str">
        <f t="shared" si="236"/>
        <v/>
      </c>
      <c r="AG96" s="61" t="str">
        <f t="shared" si="237"/>
        <v/>
      </c>
      <c r="AH96" s="69" t="str">
        <f t="shared" si="238"/>
        <v/>
      </c>
      <c r="AI96" s="70" t="str">
        <f t="shared" si="239"/>
        <v/>
      </c>
      <c r="AJ96" s="64" t="str">
        <f t="shared" si="240"/>
        <v/>
      </c>
      <c r="AK96" s="64" t="str">
        <f t="shared" si="241"/>
        <v/>
      </c>
      <c r="AL96" s="64" t="str">
        <f t="shared" si="242"/>
        <v/>
      </c>
      <c r="AM96" s="64" t="str">
        <f t="shared" si="243"/>
        <v/>
      </c>
      <c r="AN96" s="64" t="str">
        <f t="shared" si="244"/>
        <v/>
      </c>
    </row>
    <row r="97" spans="1:40" ht="24.5" hidden="1" outlineLevel="1" thickTop="1" thickBot="1" x14ac:dyDescent="0.55000000000000004">
      <c r="B97" t="s">
        <v>999</v>
      </c>
      <c r="C97" s="93" t="s">
        <v>1005</v>
      </c>
      <c r="D97" s="83"/>
      <c r="E97" s="83"/>
      <c r="F97" s="83"/>
      <c r="G97" s="83"/>
      <c r="H97" s="83"/>
      <c r="I97" s="83"/>
      <c r="J97" s="83"/>
      <c r="K97" s="83"/>
      <c r="L97" s="125" t="str">
        <f>IF(C97="","",_xlfn.CONCAT("            { line: ","""",C97,", ",M97:AN97,""", sC: ","""",B97,"""},  ]},"))</f>
        <v xml:space="preserve">            { line: "ASAMBLEA CIERRE, ", sC: "as"},  ]},</v>
      </c>
      <c r="M97" s="56" t="str">
        <f t="shared" si="218"/>
        <v/>
      </c>
      <c r="N97" s="57" t="str">
        <f t="shared" si="219"/>
        <v/>
      </c>
      <c r="O97" s="58" t="str">
        <f t="shared" si="220"/>
        <v/>
      </c>
      <c r="P97" s="59" t="str">
        <f t="shared" si="221"/>
        <v/>
      </c>
      <c r="Q97" s="60" t="str">
        <f t="shared" si="222"/>
        <v/>
      </c>
      <c r="R97" s="61" t="str">
        <f t="shared" si="217"/>
        <v/>
      </c>
      <c r="S97" s="56" t="str">
        <f t="shared" si="223"/>
        <v/>
      </c>
      <c r="T97" s="62" t="str">
        <f t="shared" si="224"/>
        <v/>
      </c>
      <c r="U97" s="63" t="str">
        <f t="shared" si="225"/>
        <v/>
      </c>
      <c r="V97" s="64" t="str">
        <f t="shared" si="226"/>
        <v/>
      </c>
      <c r="W97" s="65" t="str">
        <f t="shared" si="227"/>
        <v/>
      </c>
      <c r="X97" s="64" t="str">
        <f t="shared" si="228"/>
        <v/>
      </c>
      <c r="Y97" s="64" t="str">
        <f t="shared" si="229"/>
        <v/>
      </c>
      <c r="Z97" s="56" t="str">
        <f t="shared" si="230"/>
        <v/>
      </c>
      <c r="AA97" s="66" t="str">
        <f t="shared" si="231"/>
        <v/>
      </c>
      <c r="AB97" s="57" t="str">
        <f t="shared" si="232"/>
        <v/>
      </c>
      <c r="AC97" s="67" t="str">
        <f t="shared" si="233"/>
        <v/>
      </c>
      <c r="AD97" s="59" t="str">
        <f t="shared" si="234"/>
        <v/>
      </c>
      <c r="AE97" s="68" t="str">
        <f t="shared" si="235"/>
        <v/>
      </c>
      <c r="AF97" s="61" t="str">
        <f t="shared" si="236"/>
        <v/>
      </c>
      <c r="AG97" s="61" t="str">
        <f t="shared" si="237"/>
        <v/>
      </c>
      <c r="AH97" s="69" t="str">
        <f t="shared" si="238"/>
        <v/>
      </c>
      <c r="AI97" s="70" t="str">
        <f t="shared" si="239"/>
        <v/>
      </c>
      <c r="AJ97" s="64" t="str">
        <f t="shared" si="240"/>
        <v/>
      </c>
      <c r="AK97" s="64" t="str">
        <f t="shared" si="241"/>
        <v/>
      </c>
      <c r="AL97" s="64" t="str">
        <f t="shared" si="242"/>
        <v/>
      </c>
      <c r="AM97" s="64" t="str">
        <f t="shared" si="243"/>
        <v/>
      </c>
      <c r="AN97" s="64" t="str">
        <f t="shared" si="244"/>
        <v/>
      </c>
    </row>
    <row r="98" spans="1:40" ht="26.5" hidden="1" outlineLevel="1" thickTop="1" thickBot="1" x14ac:dyDescent="0.55000000000000004">
      <c r="A98" s="73"/>
      <c r="B98" s="73"/>
      <c r="C98" s="73"/>
      <c r="D98" s="74"/>
      <c r="E98" s="74"/>
      <c r="F98" s="74"/>
      <c r="G98" s="74"/>
      <c r="H98" s="74"/>
      <c r="I98" s="74"/>
      <c r="J98" s="74"/>
      <c r="K98" s="74"/>
      <c r="L98" s="75" t="s">
        <v>993</v>
      </c>
      <c r="M98" s="56"/>
      <c r="N98" s="57"/>
      <c r="O98" s="58"/>
      <c r="P98" s="59"/>
      <c r="Q98" s="60"/>
      <c r="R98" s="61" t="str">
        <f t="shared" si="217"/>
        <v/>
      </c>
      <c r="S98" s="56"/>
      <c r="T98" s="62"/>
      <c r="U98" s="63"/>
      <c r="V98" s="64"/>
      <c r="W98" s="65"/>
      <c r="X98" s="64"/>
      <c r="Y98" s="64"/>
      <c r="Z98" s="56"/>
      <c r="AA98" s="66"/>
      <c r="AB98" s="57"/>
      <c r="AC98" s="67"/>
      <c r="AD98" s="59"/>
      <c r="AE98" s="68"/>
      <c r="AF98" s="61"/>
      <c r="AG98" s="61"/>
      <c r="AH98" s="69"/>
      <c r="AI98" s="70"/>
      <c r="AJ98" s="64"/>
      <c r="AK98" s="64"/>
      <c r="AL98" s="64"/>
      <c r="AM98" s="64"/>
      <c r="AN98" s="64"/>
    </row>
    <row r="99"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160</v>
      </c>
      <c r="E1" s="40"/>
      <c r="F1" s="40"/>
      <c r="G1" s="40"/>
      <c r="H1" s="40"/>
      <c r="I1" s="40"/>
      <c r="J1" s="40"/>
      <c r="K1" s="40"/>
      <c r="L1" s="41" t="str">
        <f ca="1">UPPER(VLOOKUP(C1,Table223[],3,FALSE))</f>
        <v>TÚ HAS CUBIERTO DE VERGÜENZA LA MUERTE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TÚ HAS CUBIERTO DE VERGÜENZA LA MUERTE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tuhascubiertodevergüenzalamuerte</v>
      </c>
      <c r="L7" s="48" t="str">
        <f ca="1">_xlfn.CONCAT("        id: ","""",C7,"""",",")</f>
        <v xml:space="preserve">        id: "tuhascubiertodevergüenzalamuerte",</v>
      </c>
    </row>
    <row r="8" spans="2:32" ht="23" x14ac:dyDescent="0.35">
      <c r="C8" t="str">
        <f ca="1">PROPER(L1)</f>
        <v>Tú Has Cubierto De Vergüenza La Muerte</v>
      </c>
      <c r="L8" s="48" t="str">
        <f ca="1">_xlfn.CONCAT("        tt: ","""",C8,"""",",")</f>
        <v xml:space="preserve">        tt: "Tú Has Cubierto De Vergüenza La Muerte",</v>
      </c>
    </row>
    <row r="9" spans="2:32" ht="23" x14ac:dyDescent="0.35">
      <c r="C9" t="str">
        <f ca="1">PROPER(L1)</f>
        <v>Tú Has Cubierto De Vergüenza La Muerte</v>
      </c>
      <c r="L9" s="48" t="str">
        <f ca="1">_xlfn.CONCAT("        title: ","""",C9,"""",",")</f>
        <v xml:space="preserve">        title: "Tú Has Cubierto De Vergüenza La Muerte",</v>
      </c>
    </row>
    <row r="10" spans="2:32" ht="23" x14ac:dyDescent="0.35">
      <c r="C10" t="str">
        <f ca="1">VLOOKUP(C1,Table223[],4,FALSE)</f>
        <v>Homilía Pascual (Melltón de Sardes)</v>
      </c>
      <c r="L10" s="48" t="str">
        <f ca="1">_xlfn.CONCAT("        ","subtitle: ","""",C10,"""",",")</f>
        <v xml:space="preserve">        subtitle: "Homilía Pascual (Melltón de Sardes)",</v>
      </c>
    </row>
    <row r="11" spans="2:32" ht="23" x14ac:dyDescent="0.35">
      <c r="C11" t="str">
        <f ca="1">_xlfn.CONCAT("category: [",VLOOKUP(C1,Table223[],16,FALSE),"],")</f>
        <v>category: ["Precatecumenado","Vírgen María","Pascua","Pentecostés","Fracción Del Pan"],</v>
      </c>
      <c r="L11" s="48" t="str">
        <f ca="1">_xlfn.CONCAT("        ",C11)</f>
        <v xml:space="preserve">        category: ["Precatecumenado","Vírgen María","Pascua","Pentecostés","Fracción Del Pan"],</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160</v>
      </c>
      <c r="L16" s="48" t="str">
        <f ca="1">_xlfn.CONCAT("        dbno: ","""",C16,"""",",")</f>
        <v xml:space="preserve">        dbno: "160",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tuhascubiertodevergüenzalamuerte</v>
      </c>
      <c r="L19" s="48" t="str">
        <f ca="1">_xlfn.CONCAT("        audioSrc: ","""/audio/",C19,".mp3""",",")</f>
        <v xml:space="preserve">        audioSrc: "/audio/tuhascubiertodevergüenzalamuerte.mp3",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159</v>
      </c>
      <c r="C26" t="str">
        <f ca="1">VLOOKUP(B26,Table4[],13,FALSE)</f>
        <v>"/src/index.html?canto=tehemanifestadomipecado"</v>
      </c>
      <c r="L26" s="48" t="str">
        <f ca="1">_xlfn.CONCAT("        ant: ",C26,",")</f>
        <v xml:space="preserve">        ant: "/src/index.html?canto=tehemanifestadomipecado",</v>
      </c>
    </row>
    <row r="27" spans="1:40" ht="23" x14ac:dyDescent="0.35">
      <c r="B27">
        <f ca="1">+C1+1</f>
        <v>161</v>
      </c>
      <c r="C27" t="str">
        <f ca="1">VLOOKUP(B27,Table4[],13,FALSE)</f>
        <v>"/src/index.html?canto=tuqueeresfiel"</v>
      </c>
      <c r="L27" s="48" t="str">
        <f ca="1">_xlfn.CONCAT("        sig: ",C27,",")</f>
        <v xml:space="preserve">        sig: "/src/index.html?canto=tuqueeresfiel",</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TÚ HAS CUBIERTO DE VERGÜENZA LA MUERTE</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vt:i4>
      </vt:variant>
    </vt:vector>
  </HeadingPairs>
  <TitlesOfParts>
    <vt:vector size="26" baseType="lpstr">
      <vt:lpstr>code</vt:lpstr>
      <vt:lpstr>Indice</vt:lpstr>
      <vt:lpstr>Index</vt:lpstr>
      <vt:lpstr>Index Web</vt:lpstr>
      <vt:lpstr>cantosJS</vt:lpstr>
      <vt:lpstr>QUÉ AMABLES SON TUS MORADAS (2)</vt:lpstr>
      <vt:lpstr>Find</vt:lpstr>
      <vt:lpstr>html</vt:lpstr>
      <vt:lpstr>SALVE, REINA DE LOS CIELOS</vt:lpstr>
      <vt:lpstr>SE ENCONTRARON DOS ÁNGELES</vt:lpstr>
      <vt:lpstr>SEÑOR, AYÚDAME A NO DUDAR DE TI</vt:lpstr>
      <vt:lpstr>SEÑOR, NO ME CORRIJAS EN TU CÓL</vt:lpstr>
      <vt:lpstr>SERMÓN DE LA MONTAÑA </vt:lpstr>
      <vt:lpstr>SHLOM LEJ MARIAM</vt:lpstr>
      <vt:lpstr>SI EL SEÑOR NO CONSTRUYE LA CAS</vt:lpstr>
      <vt:lpstr>SI HABÉIS RESUCITADO CON CRISTO</vt:lpstr>
      <vt:lpstr>SI HOY ESCUCHÁIS SU VOZ </vt:lpstr>
      <vt:lpstr>SI ME HE REFUGIADO EN EL SEÑOR</vt:lpstr>
      <vt:lpstr>SIÓN, MADRE DE TODOS LOS PUEBLO</vt:lpstr>
      <vt:lpstr>SOLA A SOLO</vt:lpstr>
      <vt:lpstr>STABAT MATER DOLOROSA</vt:lpstr>
      <vt:lpstr>SUBE DIOS ENTRE ACLAMACIONES</vt:lpstr>
      <vt:lpstr>TE ESTOY LLAMANDO, SEÑOR</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2025-09-29T23:02:02Z</dcterms:modified>
</cp:coreProperties>
</file>