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7D96ED91-3804-4F87-A27A-3014122E70A0}" xr6:coauthVersionLast="47" xr6:coauthVersionMax="47" xr10:uidLastSave="{00000000-0000-0000-0000-000000000000}"/>
  <bookViews>
    <workbookView xWindow="-110" yWindow="-110" windowWidth="25820" windowHeight="15500" tabRatio="693" firstSheet="12" activeTab="15"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MAGNIFICAT" sheetId="74" r:id="rId8"/>
    <sheet name="MARÍA, CASA DE BENDICIÓN" sheetId="75" r:id="rId9"/>
    <sheet name="MARÍA DE JASNA GÓRA" sheetId="76" r:id="rId10"/>
    <sheet name="MARÍA, MADRE DE LA IGLESIA" sheetId="77" r:id="rId11"/>
    <sheet name="MARÍA, MADRE DEL CAMINO ARDIENT" sheetId="78" r:id="rId12"/>
    <sheet name="MARÍA, PEQUEÑA MARÍA" sheetId="79" r:id="rId13"/>
    <sheet name="ME ENSEÑARÁS EL CAMINO DE LA VI" sheetId="80" r:id="rId14"/>
    <sheet name="ME HAS SEDUCIDO, SEÑOR " sheetId="81" r:id="rId15"/>
    <sheet name="MARIA, MADRE MÍA (2)" sheetId="82" r:id="rId16"/>
    <sheet name="MARIA, MADRE MÍA" sheetId="7" r:id="rId17"/>
    <sheet name="boceto" sheetId="36" state="hidden" r:id="rId18"/>
  </sheets>
  <functionGroups builtInGroupCount="19"/>
  <externalReferences>
    <externalReference r:id="rId19"/>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94" i="82" l="1"/>
  <c r="AI94" i="82"/>
  <c r="AH94" i="82"/>
  <c r="AD94" i="82"/>
  <c r="AB94" i="82"/>
  <c r="AA94" i="82"/>
  <c r="W94" i="82"/>
  <c r="U94" i="82"/>
  <c r="T94" i="82"/>
  <c r="P94" i="82"/>
  <c r="N94" i="82"/>
  <c r="M94" i="82"/>
  <c r="AK93" i="82"/>
  <c r="AI93" i="82"/>
  <c r="AH93" i="82"/>
  <c r="AD93" i="82"/>
  <c r="AB93" i="82"/>
  <c r="AA93" i="82"/>
  <c r="W93" i="82"/>
  <c r="U93" i="82"/>
  <c r="T93" i="82"/>
  <c r="P93" i="82"/>
  <c r="N93" i="82"/>
  <c r="M93" i="82"/>
  <c r="AK92" i="82"/>
  <c r="AI92" i="82"/>
  <c r="AH92" i="82"/>
  <c r="AD92" i="82"/>
  <c r="AB92" i="82"/>
  <c r="AA92" i="82"/>
  <c r="W92" i="82"/>
  <c r="U92" i="82"/>
  <c r="T92" i="82"/>
  <c r="P92" i="82"/>
  <c r="N92" i="82"/>
  <c r="M92" i="82"/>
  <c r="R91" i="82"/>
  <c r="AN90" i="82"/>
  <c r="AK90" i="82"/>
  <c r="AI90" i="82"/>
  <c r="AH90" i="82"/>
  <c r="AG90" i="82"/>
  <c r="AD90" i="82"/>
  <c r="AB90" i="82"/>
  <c r="W90" i="82"/>
  <c r="U90" i="82"/>
  <c r="P90" i="82"/>
  <c r="N90" i="82"/>
  <c r="M90" i="82"/>
  <c r="AK89" i="82"/>
  <c r="AI89" i="82"/>
  <c r="AH89" i="82"/>
  <c r="AD89" i="82"/>
  <c r="AB89" i="82"/>
  <c r="AA89" i="82"/>
  <c r="W89" i="82"/>
  <c r="U89" i="82"/>
  <c r="T89" i="82"/>
  <c r="P89" i="82"/>
  <c r="N89" i="82"/>
  <c r="M89" i="82"/>
  <c r="AK88" i="82"/>
  <c r="AI88" i="82"/>
  <c r="AD88" i="82"/>
  <c r="AB88" i="82"/>
  <c r="AA88" i="82" s="1"/>
  <c r="W88" i="82"/>
  <c r="U88" i="82"/>
  <c r="T88" i="82" s="1"/>
  <c r="P88" i="82"/>
  <c r="N88" i="82"/>
  <c r="M88" i="82" s="1"/>
  <c r="AK87" i="82"/>
  <c r="AI87" i="82"/>
  <c r="AH87" i="82" s="1"/>
  <c r="AD87" i="82"/>
  <c r="AB87" i="82"/>
  <c r="AA87" i="82" s="1"/>
  <c r="W87" i="82"/>
  <c r="U87" i="82"/>
  <c r="T87" i="82" s="1"/>
  <c r="P87" i="82"/>
  <c r="N87" i="82"/>
  <c r="M87" i="82" s="1"/>
  <c r="R86" i="82"/>
  <c r="R49" i="82"/>
  <c r="R63" i="82"/>
  <c r="R77" i="82"/>
  <c r="R81" i="82"/>
  <c r="AK80" i="82"/>
  <c r="AI80" i="82"/>
  <c r="AH80" i="82" s="1"/>
  <c r="AD80" i="82"/>
  <c r="AB80" i="82"/>
  <c r="AA80" i="82" s="1"/>
  <c r="W80" i="82"/>
  <c r="U80" i="82"/>
  <c r="T80" i="82" s="1"/>
  <c r="P80" i="82"/>
  <c r="N80" i="82"/>
  <c r="M80" i="82" s="1"/>
  <c r="AK79" i="82"/>
  <c r="AI79" i="82"/>
  <c r="AH79" i="82" s="1"/>
  <c r="AD79" i="82"/>
  <c r="AB79" i="82"/>
  <c r="AA79" i="82" s="1"/>
  <c r="W79" i="82"/>
  <c r="U79" i="82"/>
  <c r="T79" i="82"/>
  <c r="P79" i="82"/>
  <c r="N79" i="82"/>
  <c r="M79" i="82" s="1"/>
  <c r="AK78" i="82"/>
  <c r="AI78" i="82"/>
  <c r="AH78" i="82" s="1"/>
  <c r="AD78" i="82"/>
  <c r="AB78" i="82"/>
  <c r="AA78" i="82" s="1"/>
  <c r="W78" i="82"/>
  <c r="U78" i="82"/>
  <c r="T78" i="82" s="1"/>
  <c r="P78" i="82"/>
  <c r="N78" i="82"/>
  <c r="M78" i="82" s="1"/>
  <c r="AK76" i="82"/>
  <c r="AI76" i="82"/>
  <c r="AH76" i="82"/>
  <c r="AD76" i="82"/>
  <c r="AB76" i="82"/>
  <c r="AA76" i="82" s="1"/>
  <c r="W76" i="82"/>
  <c r="U76" i="82"/>
  <c r="T76" i="82" s="1"/>
  <c r="P76" i="82"/>
  <c r="N76" i="82"/>
  <c r="M76" i="82"/>
  <c r="AK75" i="82"/>
  <c r="AI75" i="82"/>
  <c r="AH75" i="82" s="1"/>
  <c r="AD75" i="82"/>
  <c r="AB75" i="82"/>
  <c r="AA75" i="82"/>
  <c r="W75" i="82"/>
  <c r="U75" i="82"/>
  <c r="T75" i="82"/>
  <c r="P75" i="82"/>
  <c r="N75" i="82"/>
  <c r="M75" i="82" s="1"/>
  <c r="AK74" i="82"/>
  <c r="AI74" i="82"/>
  <c r="AD74" i="82"/>
  <c r="AB74" i="82"/>
  <c r="W74" i="82"/>
  <c r="U74" i="82"/>
  <c r="T74" i="82" s="1"/>
  <c r="P74" i="82"/>
  <c r="N74" i="82"/>
  <c r="AK73" i="82"/>
  <c r="AI73" i="82"/>
  <c r="AH73" i="82"/>
  <c r="AD73" i="82"/>
  <c r="AB73" i="82"/>
  <c r="AA73" i="82"/>
  <c r="W73" i="82"/>
  <c r="U73" i="82"/>
  <c r="T73" i="82" s="1"/>
  <c r="P73" i="82"/>
  <c r="N73" i="82"/>
  <c r="M73" i="82" s="1"/>
  <c r="R72" i="82"/>
  <c r="AK66" i="82"/>
  <c r="AI66" i="82"/>
  <c r="AH66" i="82" s="1"/>
  <c r="AD66" i="82"/>
  <c r="AB66" i="82"/>
  <c r="AA66" i="82"/>
  <c r="W66" i="82"/>
  <c r="U66" i="82"/>
  <c r="T66" i="82"/>
  <c r="P66" i="82"/>
  <c r="N66" i="82"/>
  <c r="M66" i="82" s="1"/>
  <c r="AK65" i="82"/>
  <c r="AI65" i="82"/>
  <c r="AH65" i="82" s="1"/>
  <c r="AD65" i="82"/>
  <c r="AB65" i="82"/>
  <c r="AA65" i="82"/>
  <c r="W65" i="82"/>
  <c r="U65" i="82"/>
  <c r="T65" i="82" s="1"/>
  <c r="P65" i="82"/>
  <c r="N65" i="82"/>
  <c r="M65" i="82"/>
  <c r="AK64" i="82"/>
  <c r="AI64" i="82"/>
  <c r="AH64" i="82" s="1"/>
  <c r="AD64" i="82"/>
  <c r="AB64" i="82"/>
  <c r="AA64" i="82" s="1"/>
  <c r="W64" i="82"/>
  <c r="U64" i="82"/>
  <c r="T64" i="82" s="1"/>
  <c r="P64" i="82"/>
  <c r="N64" i="82"/>
  <c r="M64" i="82" s="1"/>
  <c r="AK62" i="82"/>
  <c r="AI62" i="82"/>
  <c r="AH62" i="82" s="1"/>
  <c r="AD62" i="82"/>
  <c r="AB62" i="82"/>
  <c r="AA62" i="82" s="1"/>
  <c r="W62" i="82"/>
  <c r="U62" i="82"/>
  <c r="T62" i="82" s="1"/>
  <c r="P62" i="82"/>
  <c r="N62" i="82"/>
  <c r="M62" i="82" s="1"/>
  <c r="AK61" i="82"/>
  <c r="AI61" i="82"/>
  <c r="AH61" i="82" s="1"/>
  <c r="AD61" i="82"/>
  <c r="AB61" i="82"/>
  <c r="AA61" i="82" s="1"/>
  <c r="W61" i="82"/>
  <c r="U61" i="82"/>
  <c r="T61" i="82" s="1"/>
  <c r="P61" i="82"/>
  <c r="N61" i="82"/>
  <c r="M61" i="82" s="1"/>
  <c r="AK60" i="82"/>
  <c r="AI60" i="82"/>
  <c r="AH60" i="82" s="1"/>
  <c r="AD60" i="82"/>
  <c r="AB60" i="82"/>
  <c r="AA60" i="82" s="1"/>
  <c r="W60" i="82"/>
  <c r="U60" i="82"/>
  <c r="T60" i="82" s="1"/>
  <c r="P60" i="82"/>
  <c r="N60" i="82"/>
  <c r="M60" i="82"/>
  <c r="AK59" i="82"/>
  <c r="AI59" i="82"/>
  <c r="AH59" i="82" s="1"/>
  <c r="AD59" i="82"/>
  <c r="AB59" i="82"/>
  <c r="W59" i="82"/>
  <c r="U59" i="82"/>
  <c r="P59" i="82"/>
  <c r="N59" i="82"/>
  <c r="R58" i="82"/>
  <c r="R40" i="82"/>
  <c r="R33" i="82"/>
  <c r="R53" i="82"/>
  <c r="AK52" i="82"/>
  <c r="AI52" i="82"/>
  <c r="AH52" i="82" s="1"/>
  <c r="AD52" i="82"/>
  <c r="AB52" i="82"/>
  <c r="AA52" i="82" s="1"/>
  <c r="W52" i="82"/>
  <c r="U52" i="82"/>
  <c r="T52" i="82"/>
  <c r="P52" i="82"/>
  <c r="N52" i="82"/>
  <c r="M52" i="82"/>
  <c r="AK51" i="82"/>
  <c r="AI51" i="82"/>
  <c r="AH51" i="82" s="1"/>
  <c r="AD51" i="82"/>
  <c r="AB51" i="82"/>
  <c r="AA51" i="82" s="1"/>
  <c r="W51" i="82"/>
  <c r="U51" i="82"/>
  <c r="T51" i="82" s="1"/>
  <c r="P51" i="82"/>
  <c r="N51" i="82"/>
  <c r="M51" i="82" s="1"/>
  <c r="AK50" i="82"/>
  <c r="AI50" i="82"/>
  <c r="AH50" i="82" s="1"/>
  <c r="AD50" i="82"/>
  <c r="AB50" i="82"/>
  <c r="AA50" i="82"/>
  <c r="W50" i="82"/>
  <c r="U50" i="82"/>
  <c r="T50" i="82" s="1"/>
  <c r="P50" i="82"/>
  <c r="N50" i="82"/>
  <c r="M50" i="82" s="1"/>
  <c r="AK48" i="82"/>
  <c r="AI48" i="82"/>
  <c r="AH48" i="82" s="1"/>
  <c r="AD48" i="82"/>
  <c r="AB48" i="82"/>
  <c r="AA48" i="82" s="1"/>
  <c r="W48" i="82"/>
  <c r="U48" i="82"/>
  <c r="T48" i="82" s="1"/>
  <c r="P48" i="82"/>
  <c r="N48" i="82"/>
  <c r="M48" i="82" s="1"/>
  <c r="AK47" i="82"/>
  <c r="AI47" i="82"/>
  <c r="AH47" i="82" s="1"/>
  <c r="AD47" i="82"/>
  <c r="AB47" i="82"/>
  <c r="AA47" i="82" s="1"/>
  <c r="W47" i="82"/>
  <c r="U47" i="82"/>
  <c r="T47" i="82" s="1"/>
  <c r="P47" i="82"/>
  <c r="N47" i="82"/>
  <c r="M47" i="82" s="1"/>
  <c r="AK46" i="82"/>
  <c r="AI46" i="82"/>
  <c r="AH46" i="82" s="1"/>
  <c r="AD46" i="82"/>
  <c r="AB46" i="82"/>
  <c r="W46" i="82"/>
  <c r="U46" i="82"/>
  <c r="T46" i="82" s="1"/>
  <c r="P46" i="82"/>
  <c r="N46" i="82"/>
  <c r="M46" i="82" s="1"/>
  <c r="AK45" i="82"/>
  <c r="AI45" i="82"/>
  <c r="AH45" i="82" s="1"/>
  <c r="AD45" i="82"/>
  <c r="AB45" i="82"/>
  <c r="AA45" i="82" s="1"/>
  <c r="W45" i="82"/>
  <c r="U45" i="82"/>
  <c r="T45" i="82" s="1"/>
  <c r="P45" i="82"/>
  <c r="N45" i="82"/>
  <c r="M45" i="82" s="1"/>
  <c r="R44" i="82"/>
  <c r="AK85" i="82"/>
  <c r="AI85" i="82"/>
  <c r="AH85" i="82" s="1"/>
  <c r="AD85" i="82"/>
  <c r="AB85" i="82"/>
  <c r="AA85" i="82" s="1"/>
  <c r="W85" i="82"/>
  <c r="U85" i="82"/>
  <c r="T85" i="82" s="1"/>
  <c r="P85" i="82"/>
  <c r="N85" i="82"/>
  <c r="M85" i="82" s="1"/>
  <c r="AK84" i="82"/>
  <c r="AI84" i="82"/>
  <c r="AH84" i="82" s="1"/>
  <c r="AD84" i="82"/>
  <c r="AB84" i="82"/>
  <c r="AA84" i="82" s="1"/>
  <c r="W84" i="82"/>
  <c r="U84" i="82"/>
  <c r="T84" i="82" s="1"/>
  <c r="P84" i="82"/>
  <c r="N84" i="82"/>
  <c r="M84" i="82" s="1"/>
  <c r="AK83" i="82"/>
  <c r="AI83" i="82"/>
  <c r="AH83" i="82" s="1"/>
  <c r="AD83" i="82"/>
  <c r="AB83" i="82"/>
  <c r="AA83" i="82" s="1"/>
  <c r="W83" i="82"/>
  <c r="U83" i="82"/>
  <c r="P83" i="82"/>
  <c r="N83" i="82"/>
  <c r="AK82" i="82"/>
  <c r="AI82" i="82"/>
  <c r="AD82" i="82"/>
  <c r="AB82" i="82"/>
  <c r="W82" i="82"/>
  <c r="U82" i="82"/>
  <c r="P82" i="82"/>
  <c r="N82" i="82"/>
  <c r="AK71" i="82"/>
  <c r="AI71" i="82"/>
  <c r="AD71" i="82"/>
  <c r="AB71" i="82"/>
  <c r="W71" i="82"/>
  <c r="U71" i="82"/>
  <c r="P71" i="82"/>
  <c r="N71" i="82"/>
  <c r="M71" i="82" s="1"/>
  <c r="AK70" i="82"/>
  <c r="AI70" i="82"/>
  <c r="AD70" i="82"/>
  <c r="AB70" i="82"/>
  <c r="AA70" i="82" s="1"/>
  <c r="W70" i="82"/>
  <c r="U70" i="82"/>
  <c r="T70" i="82" s="1"/>
  <c r="P70" i="82"/>
  <c r="N70" i="82"/>
  <c r="M70" i="82" s="1"/>
  <c r="AK69" i="82"/>
  <c r="AI69" i="82"/>
  <c r="AH69" i="82" s="1"/>
  <c r="AD69" i="82"/>
  <c r="AB69" i="82"/>
  <c r="AA69" i="82" s="1"/>
  <c r="W69" i="82"/>
  <c r="U69" i="82"/>
  <c r="P69" i="82"/>
  <c r="N69" i="82"/>
  <c r="M69" i="82" s="1"/>
  <c r="AK68" i="82"/>
  <c r="AI68" i="82"/>
  <c r="AD68" i="82"/>
  <c r="AB68" i="82"/>
  <c r="AA68" i="82" s="1"/>
  <c r="W68" i="82"/>
  <c r="U68" i="82"/>
  <c r="P68" i="82"/>
  <c r="N68" i="82"/>
  <c r="R67" i="82"/>
  <c r="AK57" i="82"/>
  <c r="AI57" i="82"/>
  <c r="AD57" i="82"/>
  <c r="AB57" i="82"/>
  <c r="W57" i="82"/>
  <c r="U57" i="82"/>
  <c r="P57" i="82"/>
  <c r="N57" i="82"/>
  <c r="AK56" i="82"/>
  <c r="AI56" i="82"/>
  <c r="AD56" i="82"/>
  <c r="AB56" i="82"/>
  <c r="W56" i="82"/>
  <c r="U56" i="82"/>
  <c r="P56" i="82"/>
  <c r="N56" i="82"/>
  <c r="M56" i="82" s="1"/>
  <c r="AK55" i="82"/>
  <c r="AI55" i="82"/>
  <c r="AD55" i="82"/>
  <c r="AB55" i="82"/>
  <c r="AA55" i="82" s="1"/>
  <c r="W55" i="82"/>
  <c r="U55" i="82"/>
  <c r="P55" i="82"/>
  <c r="N55" i="82"/>
  <c r="AK54" i="82"/>
  <c r="AI54" i="82"/>
  <c r="AD54" i="82"/>
  <c r="AB54" i="82"/>
  <c r="W54" i="82"/>
  <c r="U54" i="82"/>
  <c r="P54" i="82"/>
  <c r="N54" i="82"/>
  <c r="M54" i="82" s="1"/>
  <c r="AK43" i="82"/>
  <c r="AI43" i="82"/>
  <c r="AH43" i="82"/>
  <c r="AD43" i="82"/>
  <c r="AB43" i="82"/>
  <c r="W43" i="82"/>
  <c r="U43" i="82"/>
  <c r="P43" i="82"/>
  <c r="N43" i="82"/>
  <c r="M43" i="82" s="1"/>
  <c r="AK42" i="82"/>
  <c r="AI42" i="82"/>
  <c r="AD42" i="82"/>
  <c r="AB42" i="82"/>
  <c r="W42" i="82"/>
  <c r="U42" i="82"/>
  <c r="V42" i="82" s="1"/>
  <c r="P42" i="82"/>
  <c r="N42" i="82"/>
  <c r="M42" i="82" s="1"/>
  <c r="AK41" i="82"/>
  <c r="AI41" i="82"/>
  <c r="AN41" i="82" s="1"/>
  <c r="AD41" i="82"/>
  <c r="AB41" i="82"/>
  <c r="W41" i="82"/>
  <c r="U41" i="82"/>
  <c r="P41" i="82"/>
  <c r="N41" i="82"/>
  <c r="M41" i="82" s="1"/>
  <c r="AK39" i="82"/>
  <c r="AI39" i="82"/>
  <c r="AD39" i="82"/>
  <c r="AB39" i="82"/>
  <c r="W39" i="82"/>
  <c r="U39" i="82"/>
  <c r="P39" i="82"/>
  <c r="N39" i="82"/>
  <c r="M39" i="82" s="1"/>
  <c r="AK38" i="82"/>
  <c r="AI38" i="82"/>
  <c r="AD38" i="82"/>
  <c r="AB38" i="82"/>
  <c r="W38" i="82"/>
  <c r="U38" i="82"/>
  <c r="P38" i="82"/>
  <c r="N38" i="82"/>
  <c r="AK36" i="82"/>
  <c r="AI36" i="82"/>
  <c r="AD36" i="82"/>
  <c r="AB36" i="82"/>
  <c r="AA36" i="82" s="1"/>
  <c r="W36" i="82"/>
  <c r="U36" i="82"/>
  <c r="T36" i="82" s="1"/>
  <c r="P36" i="82"/>
  <c r="N36" i="82"/>
  <c r="M36" i="82" s="1"/>
  <c r="AK35" i="82"/>
  <c r="AI35" i="82"/>
  <c r="AH35" i="82" s="1"/>
  <c r="AD35" i="82"/>
  <c r="AB35" i="82"/>
  <c r="AA35" i="82" s="1"/>
  <c r="W35" i="82"/>
  <c r="U35" i="82"/>
  <c r="T35" i="82" s="1"/>
  <c r="P35" i="82"/>
  <c r="N35" i="82"/>
  <c r="M35" i="82" s="1"/>
  <c r="AK34" i="82"/>
  <c r="AI34" i="82"/>
  <c r="AH34" i="82" s="1"/>
  <c r="AD34" i="82"/>
  <c r="AB34" i="82"/>
  <c r="AA34" i="82" s="1"/>
  <c r="W34" i="82"/>
  <c r="U34" i="82"/>
  <c r="T34" i="82" s="1"/>
  <c r="P34" i="82"/>
  <c r="N34" i="82"/>
  <c r="M34" i="82" s="1"/>
  <c r="AK32" i="82"/>
  <c r="AI32" i="82"/>
  <c r="AH32" i="82" s="1"/>
  <c r="AD32" i="82"/>
  <c r="AB32" i="82"/>
  <c r="AA32" i="82"/>
  <c r="W32" i="82"/>
  <c r="U32" i="82"/>
  <c r="T32" i="82" s="1"/>
  <c r="P32" i="82"/>
  <c r="N32" i="82"/>
  <c r="M32" i="82" s="1"/>
  <c r="AK31" i="82"/>
  <c r="AI31" i="82"/>
  <c r="AH31" i="82" s="1"/>
  <c r="AD31" i="82"/>
  <c r="AB31" i="82"/>
  <c r="AA31" i="82" s="1"/>
  <c r="W31" i="82"/>
  <c r="U31" i="82"/>
  <c r="T31" i="82" s="1"/>
  <c r="P31" i="82"/>
  <c r="N31" i="82"/>
  <c r="M31" i="82" s="1"/>
  <c r="AK30" i="82"/>
  <c r="AI30" i="82"/>
  <c r="AH30" i="82" s="1"/>
  <c r="AD30" i="82"/>
  <c r="AB30" i="82"/>
  <c r="AA30" i="82" s="1"/>
  <c r="W30" i="82"/>
  <c r="U30" i="82"/>
  <c r="T30" i="82" s="1"/>
  <c r="P30" i="82"/>
  <c r="N30" i="82"/>
  <c r="M30" i="82" s="1"/>
  <c r="R37" i="82"/>
  <c r="L18" i="82"/>
  <c r="L17" i="82"/>
  <c r="L15" i="82"/>
  <c r="L14" i="82"/>
  <c r="L13" i="82"/>
  <c r="AK80" i="81"/>
  <c r="AI80" i="81"/>
  <c r="AH80" i="81"/>
  <c r="AD80" i="81"/>
  <c r="AB80" i="81"/>
  <c r="AA80" i="81"/>
  <c r="W80" i="81"/>
  <c r="U80" i="81"/>
  <c r="T80" i="81"/>
  <c r="P80" i="81"/>
  <c r="N80" i="81"/>
  <c r="M80" i="81"/>
  <c r="AK79" i="81"/>
  <c r="AI79" i="81"/>
  <c r="AH79" i="81"/>
  <c r="AD79" i="81"/>
  <c r="AB79" i="81"/>
  <c r="AA79" i="81"/>
  <c r="W79" i="81"/>
  <c r="U79" i="81"/>
  <c r="T79" i="81"/>
  <c r="P79" i="81"/>
  <c r="N79" i="81"/>
  <c r="M79" i="81"/>
  <c r="AK78" i="81"/>
  <c r="AI78" i="81"/>
  <c r="AH78" i="81"/>
  <c r="AD78" i="81"/>
  <c r="AB78" i="81"/>
  <c r="AA78" i="81"/>
  <c r="W78" i="81"/>
  <c r="U78" i="81"/>
  <c r="T78" i="81"/>
  <c r="P78" i="81"/>
  <c r="N78" i="81"/>
  <c r="M78" i="81"/>
  <c r="AK77" i="81"/>
  <c r="AI77" i="81"/>
  <c r="AH77" i="81"/>
  <c r="AD77" i="81"/>
  <c r="AB77" i="81"/>
  <c r="AA77" i="81"/>
  <c r="W77" i="81"/>
  <c r="U77" i="81"/>
  <c r="T77" i="81"/>
  <c r="P77" i="81"/>
  <c r="N77" i="81"/>
  <c r="M77" i="81"/>
  <c r="AK76" i="81"/>
  <c r="AI76" i="81"/>
  <c r="AH76" i="81"/>
  <c r="AD76" i="81"/>
  <c r="AB76" i="81"/>
  <c r="AA76" i="81"/>
  <c r="W76" i="81"/>
  <c r="U76" i="81"/>
  <c r="T76" i="81"/>
  <c r="P76" i="81"/>
  <c r="N76" i="81"/>
  <c r="M76" i="81"/>
  <c r="AK75" i="81"/>
  <c r="AI75" i="81"/>
  <c r="AH75" i="81"/>
  <c r="AD75" i="81"/>
  <c r="AB75" i="81"/>
  <c r="AA75" i="81"/>
  <c r="W75" i="81"/>
  <c r="U75" i="81"/>
  <c r="T75" i="81"/>
  <c r="P75" i="81"/>
  <c r="N75" i="81"/>
  <c r="M75" i="81"/>
  <c r="AK74" i="81"/>
  <c r="AI74" i="81"/>
  <c r="AH74" i="81"/>
  <c r="AD74" i="81"/>
  <c r="AB74" i="81"/>
  <c r="AA74" i="81"/>
  <c r="W74" i="81"/>
  <c r="U74" i="81"/>
  <c r="T74" i="81"/>
  <c r="P74" i="81"/>
  <c r="N74" i="81"/>
  <c r="M74" i="81"/>
  <c r="R73" i="81"/>
  <c r="R70" i="81"/>
  <c r="R67" i="81"/>
  <c r="R64" i="81"/>
  <c r="R45" i="81"/>
  <c r="AK56" i="81"/>
  <c r="AI56" i="81"/>
  <c r="AH56" i="81"/>
  <c r="AD56" i="81"/>
  <c r="AB56" i="81"/>
  <c r="W56" i="81"/>
  <c r="U56" i="81"/>
  <c r="P56" i="81"/>
  <c r="N56" i="81"/>
  <c r="M56" i="81" s="1"/>
  <c r="AK55" i="81"/>
  <c r="AI55" i="81"/>
  <c r="AD55" i="81"/>
  <c r="AB55" i="81"/>
  <c r="W55" i="81"/>
  <c r="U55" i="81"/>
  <c r="P55" i="81"/>
  <c r="N55" i="81"/>
  <c r="AK54" i="81"/>
  <c r="AI54" i="81"/>
  <c r="AH54" i="81" s="1"/>
  <c r="AD54" i="81"/>
  <c r="AB54" i="81"/>
  <c r="AA54" i="81"/>
  <c r="W54" i="81"/>
  <c r="U54" i="81"/>
  <c r="T54" i="81" s="1"/>
  <c r="P54" i="81"/>
  <c r="N54" i="81"/>
  <c r="AK53" i="81"/>
  <c r="AI53" i="81"/>
  <c r="AD53" i="81"/>
  <c r="AB53" i="81"/>
  <c r="W53" i="81"/>
  <c r="U53" i="81"/>
  <c r="P53" i="81"/>
  <c r="N53" i="81"/>
  <c r="AK52" i="81"/>
  <c r="AI52" i="81"/>
  <c r="AD52" i="81"/>
  <c r="AB52" i="81"/>
  <c r="W52" i="81"/>
  <c r="U52" i="81"/>
  <c r="P52" i="81"/>
  <c r="N52" i="81"/>
  <c r="M52" i="81" s="1"/>
  <c r="AK51" i="81"/>
  <c r="AI51" i="81"/>
  <c r="AD51" i="81"/>
  <c r="AB51" i="81"/>
  <c r="W51" i="81"/>
  <c r="U51" i="81"/>
  <c r="P51" i="81"/>
  <c r="N51" i="81"/>
  <c r="AK50" i="81"/>
  <c r="AI50" i="81"/>
  <c r="AD50" i="81"/>
  <c r="AB50" i="81"/>
  <c r="W50" i="81"/>
  <c r="U50" i="81"/>
  <c r="P50" i="81"/>
  <c r="N50" i="81"/>
  <c r="R49" i="81"/>
  <c r="AK72" i="81"/>
  <c r="AI72" i="81"/>
  <c r="AH72" i="81" s="1"/>
  <c r="AD72" i="81"/>
  <c r="AB72" i="81"/>
  <c r="AA72" i="81" s="1"/>
  <c r="W72" i="81"/>
  <c r="U72" i="81"/>
  <c r="T72" i="81" s="1"/>
  <c r="P72" i="81"/>
  <c r="N72" i="81"/>
  <c r="M72" i="81" s="1"/>
  <c r="AK71" i="81"/>
  <c r="AI71" i="81"/>
  <c r="AH71" i="81" s="1"/>
  <c r="AD71" i="81"/>
  <c r="AB71" i="81"/>
  <c r="AA71" i="81" s="1"/>
  <c r="W71" i="81"/>
  <c r="U71" i="81"/>
  <c r="T71" i="81" s="1"/>
  <c r="P71" i="81"/>
  <c r="N71" i="81"/>
  <c r="M71" i="81" s="1"/>
  <c r="AK69" i="81"/>
  <c r="AI69" i="81"/>
  <c r="AD69" i="81"/>
  <c r="AB69" i="81"/>
  <c r="AA69" i="81" s="1"/>
  <c r="W69" i="81"/>
  <c r="U69" i="81"/>
  <c r="P69" i="81"/>
  <c r="N69" i="81"/>
  <c r="AK68" i="81"/>
  <c r="AI68" i="81"/>
  <c r="AD68" i="81"/>
  <c r="AB68" i="81"/>
  <c r="W68" i="81"/>
  <c r="U68" i="81"/>
  <c r="P68" i="81"/>
  <c r="N68" i="81"/>
  <c r="M68" i="81" s="1"/>
  <c r="AK66" i="81"/>
  <c r="AI66" i="81"/>
  <c r="AH66" i="81" s="1"/>
  <c r="AD66" i="81"/>
  <c r="AB66" i="81"/>
  <c r="W66" i="81"/>
  <c r="U66" i="81"/>
  <c r="V66" i="81" s="1"/>
  <c r="P66" i="81"/>
  <c r="N66" i="81"/>
  <c r="AK65" i="81"/>
  <c r="AI65" i="81"/>
  <c r="AD65" i="81"/>
  <c r="AB65" i="81"/>
  <c r="W65" i="81"/>
  <c r="U65" i="81"/>
  <c r="P65" i="81"/>
  <c r="N65" i="81"/>
  <c r="AK63" i="81"/>
  <c r="AI63" i="81"/>
  <c r="AD63" i="81"/>
  <c r="AB63" i="81"/>
  <c r="W63" i="81"/>
  <c r="U63" i="81"/>
  <c r="P63" i="81"/>
  <c r="N63" i="81"/>
  <c r="AK62" i="81"/>
  <c r="AI62" i="81"/>
  <c r="AD62" i="81"/>
  <c r="AB62" i="81"/>
  <c r="W62" i="81"/>
  <c r="U62" i="81"/>
  <c r="P62" i="81"/>
  <c r="N62" i="81"/>
  <c r="M62" i="81" s="1"/>
  <c r="AK61" i="81"/>
  <c r="AI61" i="81"/>
  <c r="AD61" i="81"/>
  <c r="AB61" i="81"/>
  <c r="W61" i="81"/>
  <c r="U61" i="81"/>
  <c r="T61" i="81" s="1"/>
  <c r="P61" i="81"/>
  <c r="N61" i="81"/>
  <c r="AK60" i="81"/>
  <c r="AI60" i="81"/>
  <c r="AH60" i="81" s="1"/>
  <c r="AD60" i="81"/>
  <c r="AB60" i="81"/>
  <c r="W60" i="81"/>
  <c r="U60" i="81"/>
  <c r="P60" i="81"/>
  <c r="N60" i="81"/>
  <c r="AK59" i="81"/>
  <c r="AI59" i="81"/>
  <c r="AD59" i="81"/>
  <c r="AB59" i="81"/>
  <c r="AA59" i="81" s="1"/>
  <c r="W59" i="81"/>
  <c r="U59" i="81"/>
  <c r="P59" i="81"/>
  <c r="N59" i="81"/>
  <c r="AK58" i="81"/>
  <c r="AI58" i="81"/>
  <c r="AD58" i="81"/>
  <c r="AB58" i="81"/>
  <c r="W58" i="81"/>
  <c r="U58" i="81"/>
  <c r="P58" i="81"/>
  <c r="N58" i="81"/>
  <c r="M58" i="81" s="1"/>
  <c r="R57" i="81"/>
  <c r="AK48" i="81"/>
  <c r="AI48" i="81"/>
  <c r="AH48" i="81" s="1"/>
  <c r="AD48" i="81"/>
  <c r="AB48" i="81"/>
  <c r="AA48" i="81" s="1"/>
  <c r="W48" i="81"/>
  <c r="U48" i="81"/>
  <c r="T48" i="81" s="1"/>
  <c r="P48" i="81"/>
  <c r="N48" i="81"/>
  <c r="M48" i="81" s="1"/>
  <c r="AK47" i="81"/>
  <c r="AI47" i="81"/>
  <c r="AH47" i="81" s="1"/>
  <c r="AD47" i="81"/>
  <c r="AB47" i="81"/>
  <c r="AA47" i="81" s="1"/>
  <c r="W47" i="81"/>
  <c r="U47" i="81"/>
  <c r="T47" i="81"/>
  <c r="P47" i="81"/>
  <c r="N47" i="81"/>
  <c r="M47" i="81" s="1"/>
  <c r="AK46" i="81"/>
  <c r="AI46" i="81"/>
  <c r="AH46" i="81"/>
  <c r="AD46" i="81"/>
  <c r="AB46" i="81"/>
  <c r="AA46" i="81" s="1"/>
  <c r="W46" i="81"/>
  <c r="U46" i="81"/>
  <c r="T46" i="81" s="1"/>
  <c r="P46" i="81"/>
  <c r="N46" i="81"/>
  <c r="M46" i="81" s="1"/>
  <c r="AK44" i="81"/>
  <c r="AI44" i="81"/>
  <c r="AH44" i="81" s="1"/>
  <c r="AD44" i="81"/>
  <c r="AB44" i="81"/>
  <c r="AA44" i="81" s="1"/>
  <c r="W44" i="81"/>
  <c r="U44" i="81"/>
  <c r="T44" i="81" s="1"/>
  <c r="P44" i="81"/>
  <c r="N44" i="81"/>
  <c r="M44" i="81" s="1"/>
  <c r="AK43" i="81"/>
  <c r="AI43" i="81"/>
  <c r="AH43" i="81" s="1"/>
  <c r="AD43" i="81"/>
  <c r="AB43" i="81"/>
  <c r="AA43" i="81" s="1"/>
  <c r="W43" i="81"/>
  <c r="U43" i="81"/>
  <c r="T43" i="81" s="1"/>
  <c r="P43" i="81"/>
  <c r="N43" i="81"/>
  <c r="M43" i="81" s="1"/>
  <c r="AK42" i="81"/>
  <c r="AI42" i="81"/>
  <c r="AH42" i="81" s="1"/>
  <c r="AD42" i="81"/>
  <c r="AB42" i="81"/>
  <c r="AA42" i="81" s="1"/>
  <c r="W42" i="81"/>
  <c r="U42" i="81"/>
  <c r="T42" i="81" s="1"/>
  <c r="P42" i="81"/>
  <c r="N42" i="81"/>
  <c r="M42" i="81" s="1"/>
  <c r="AK41" i="81"/>
  <c r="AI41" i="81"/>
  <c r="AH41" i="81"/>
  <c r="AD41" i="81"/>
  <c r="AB41" i="81"/>
  <c r="W41" i="81"/>
  <c r="U41" i="81"/>
  <c r="P41" i="81"/>
  <c r="N41" i="81"/>
  <c r="AK40" i="81"/>
  <c r="AI40" i="81"/>
  <c r="AD40" i="81"/>
  <c r="AB40" i="81"/>
  <c r="W40" i="81"/>
  <c r="U40" i="81"/>
  <c r="P40" i="81"/>
  <c r="N40" i="81"/>
  <c r="AK39" i="81"/>
  <c r="AI39" i="81"/>
  <c r="AD39" i="81"/>
  <c r="AB39" i="81"/>
  <c r="W39" i="81"/>
  <c r="U39" i="81"/>
  <c r="T39" i="81" s="1"/>
  <c r="P39" i="81"/>
  <c r="N39" i="81"/>
  <c r="AK38" i="81"/>
  <c r="AI38" i="81"/>
  <c r="AD38" i="81"/>
  <c r="AB38" i="81"/>
  <c r="W38" i="81"/>
  <c r="U38" i="81"/>
  <c r="P38" i="81"/>
  <c r="N38" i="81"/>
  <c r="AK37" i="81"/>
  <c r="AI37" i="81"/>
  <c r="AD37" i="81"/>
  <c r="AB37" i="81"/>
  <c r="W37" i="81"/>
  <c r="U37" i="81"/>
  <c r="T37" i="81" s="1"/>
  <c r="P37" i="81"/>
  <c r="N37" i="81"/>
  <c r="AK35" i="81"/>
  <c r="AI35" i="81"/>
  <c r="AH35" i="81" s="1"/>
  <c r="AD35" i="81"/>
  <c r="AB35" i="81"/>
  <c r="W35" i="81"/>
  <c r="U35" i="81"/>
  <c r="P35" i="81"/>
  <c r="N35" i="81"/>
  <c r="AK34" i="81"/>
  <c r="AI34" i="81"/>
  <c r="AD34" i="81"/>
  <c r="AB34" i="81"/>
  <c r="W34" i="81"/>
  <c r="U34" i="81"/>
  <c r="P34" i="81"/>
  <c r="N34" i="81"/>
  <c r="AK33" i="81"/>
  <c r="AI33" i="81"/>
  <c r="AH33" i="81" s="1"/>
  <c r="AD33" i="81"/>
  <c r="AB33" i="81"/>
  <c r="W33" i="81"/>
  <c r="U33" i="81"/>
  <c r="P33" i="81"/>
  <c r="N33" i="81"/>
  <c r="M33" i="81" s="1"/>
  <c r="AK32" i="81"/>
  <c r="AI32" i="81"/>
  <c r="AD32" i="81"/>
  <c r="AB32" i="81"/>
  <c r="W32" i="81"/>
  <c r="U32" i="81"/>
  <c r="P32" i="81"/>
  <c r="N32" i="81"/>
  <c r="AK31" i="81"/>
  <c r="AI31" i="81"/>
  <c r="AD31" i="81"/>
  <c r="AB31" i="81"/>
  <c r="W31" i="81"/>
  <c r="U31" i="81"/>
  <c r="P31" i="81"/>
  <c r="N31" i="81"/>
  <c r="AK30" i="81"/>
  <c r="AI30" i="81"/>
  <c r="AD30" i="81"/>
  <c r="AB30" i="81"/>
  <c r="W30" i="81"/>
  <c r="U30" i="81"/>
  <c r="P30" i="81"/>
  <c r="N30" i="81"/>
  <c r="R36" i="81"/>
  <c r="L18" i="81"/>
  <c r="L17" i="81"/>
  <c r="L15" i="81"/>
  <c r="L14" i="81"/>
  <c r="L13" i="81"/>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74" i="80"/>
  <c r="AI74" i="80"/>
  <c r="AN74" i="80" s="1"/>
  <c r="AD74" i="80"/>
  <c r="AB74" i="80"/>
  <c r="AG74" i="80" s="1"/>
  <c r="AA74" i="80"/>
  <c r="W74" i="80"/>
  <c r="U74" i="80"/>
  <c r="Y74" i="80" s="1"/>
  <c r="S74" i="80"/>
  <c r="P74" i="80"/>
  <c r="N74" i="80"/>
  <c r="Q74" i="80" s="1"/>
  <c r="AK73" i="80"/>
  <c r="AI73" i="80"/>
  <c r="AL73" i="80" s="1"/>
  <c r="AD73" i="80"/>
  <c r="AB73" i="80"/>
  <c r="AG73" i="80" s="1"/>
  <c r="AA73" i="80"/>
  <c r="Y73" i="80"/>
  <c r="X73" i="80"/>
  <c r="W73" i="80"/>
  <c r="U73" i="80"/>
  <c r="V73" i="80" s="1"/>
  <c r="S73" i="80"/>
  <c r="R73" i="80"/>
  <c r="Q73" i="80"/>
  <c r="P73" i="80"/>
  <c r="O73" i="80"/>
  <c r="N73" i="80"/>
  <c r="M73" i="80"/>
  <c r="AL72" i="80"/>
  <c r="AK72" i="80"/>
  <c r="AI72" i="80"/>
  <c r="AH72" i="80" s="1"/>
  <c r="AD72" i="80"/>
  <c r="AB72" i="80"/>
  <c r="AA72" i="80" s="1"/>
  <c r="W72" i="80"/>
  <c r="U72" i="80"/>
  <c r="Z72" i="80" s="1"/>
  <c r="P72" i="80"/>
  <c r="N72" i="80"/>
  <c r="S72" i="80" s="1"/>
  <c r="AK71" i="80"/>
  <c r="AI71" i="80"/>
  <c r="AN71" i="80" s="1"/>
  <c r="AH71" i="80"/>
  <c r="AD71" i="80"/>
  <c r="AB71" i="80"/>
  <c r="AF71" i="80" s="1"/>
  <c r="W71" i="80"/>
  <c r="U71" i="80"/>
  <c r="X71" i="80" s="1"/>
  <c r="S71" i="80"/>
  <c r="R71" i="80"/>
  <c r="P71" i="80"/>
  <c r="N71" i="80"/>
  <c r="O71" i="80" s="1"/>
  <c r="AN70" i="80"/>
  <c r="AM70" i="80"/>
  <c r="AK70" i="80"/>
  <c r="AI70" i="80"/>
  <c r="AJ70" i="80" s="1"/>
  <c r="AG70" i="80"/>
  <c r="AD70" i="80"/>
  <c r="AB70" i="80"/>
  <c r="AC70" i="80" s="1"/>
  <c r="AA70" i="80"/>
  <c r="Z70" i="80"/>
  <c r="Y70" i="80"/>
  <c r="X70" i="80"/>
  <c r="W70" i="80"/>
  <c r="V70" i="80"/>
  <c r="U70" i="80"/>
  <c r="T70" i="80"/>
  <c r="Q70" i="80"/>
  <c r="P70" i="80"/>
  <c r="N70" i="80"/>
  <c r="M70" i="80" s="1"/>
  <c r="R69" i="80"/>
  <c r="AK59" i="80"/>
  <c r="AI59" i="80"/>
  <c r="AN59" i="80" s="1"/>
  <c r="AD59" i="80"/>
  <c r="AB59" i="80"/>
  <c r="AF59" i="80" s="1"/>
  <c r="W59" i="80"/>
  <c r="U59" i="80"/>
  <c r="X59" i="80" s="1"/>
  <c r="P59" i="80"/>
  <c r="N59" i="80"/>
  <c r="O59" i="80" s="1"/>
  <c r="AK58" i="80"/>
  <c r="AI58" i="80"/>
  <c r="AJ58" i="80" s="1"/>
  <c r="AF58" i="80"/>
  <c r="AE58" i="80"/>
  <c r="AD58" i="80"/>
  <c r="AB58" i="80"/>
  <c r="AC58" i="80" s="1"/>
  <c r="W58" i="80"/>
  <c r="U58" i="80"/>
  <c r="T58" i="80" s="1"/>
  <c r="P58" i="80"/>
  <c r="N58" i="80"/>
  <c r="M58" i="80" s="1"/>
  <c r="AK57" i="80"/>
  <c r="AI57" i="80"/>
  <c r="AH57" i="80" s="1"/>
  <c r="AD57" i="80"/>
  <c r="AB57" i="80"/>
  <c r="AG57" i="80" s="1"/>
  <c r="W57" i="80"/>
  <c r="U57" i="80"/>
  <c r="Z57" i="80" s="1"/>
  <c r="P57" i="80"/>
  <c r="N57" i="80"/>
  <c r="R57" i="80" s="1"/>
  <c r="AK56" i="80"/>
  <c r="AI56" i="80"/>
  <c r="AM56" i="80" s="1"/>
  <c r="AD56" i="80"/>
  <c r="AB56" i="80"/>
  <c r="AE56" i="80" s="1"/>
  <c r="W56" i="80"/>
  <c r="U56" i="80"/>
  <c r="T56" i="80" s="1"/>
  <c r="P56" i="80"/>
  <c r="N56" i="80"/>
  <c r="O56" i="80" s="1"/>
  <c r="AK55" i="80"/>
  <c r="AI55" i="80"/>
  <c r="AJ55" i="80" s="1"/>
  <c r="AD55" i="80"/>
  <c r="AB55" i="80"/>
  <c r="AE55" i="80" s="1"/>
  <c r="W55" i="80"/>
  <c r="U55" i="80"/>
  <c r="T55" i="80" s="1"/>
  <c r="P55" i="80"/>
  <c r="N55" i="80"/>
  <c r="S55" i="80" s="1"/>
  <c r="R54" i="80"/>
  <c r="R49" i="80"/>
  <c r="R38" i="80"/>
  <c r="R34" i="80"/>
  <c r="R44" i="80"/>
  <c r="AK43" i="80"/>
  <c r="AI43" i="80"/>
  <c r="AJ43" i="80" s="1"/>
  <c r="AD43" i="80"/>
  <c r="AB43" i="80"/>
  <c r="AA43" i="80" s="1"/>
  <c r="W43" i="80"/>
  <c r="U43" i="80"/>
  <c r="Y43" i="80" s="1"/>
  <c r="P43" i="80"/>
  <c r="N43" i="80"/>
  <c r="Q43" i="80" s="1"/>
  <c r="AK42" i="80"/>
  <c r="AI42" i="80"/>
  <c r="AJ42" i="80" s="1"/>
  <c r="AD42" i="80"/>
  <c r="AB42" i="80"/>
  <c r="AC42" i="80" s="1"/>
  <c r="W42" i="80"/>
  <c r="U42" i="80"/>
  <c r="Z42" i="80" s="1"/>
  <c r="P42" i="80"/>
  <c r="N42" i="80"/>
  <c r="M42" i="80" s="1"/>
  <c r="AK41" i="80"/>
  <c r="AI41" i="80"/>
  <c r="AH41" i="80" s="1"/>
  <c r="AD41" i="80"/>
  <c r="AB41" i="80"/>
  <c r="W41" i="80"/>
  <c r="U41" i="80"/>
  <c r="P41" i="80"/>
  <c r="N41" i="80"/>
  <c r="R41" i="80" s="1"/>
  <c r="AK40" i="80"/>
  <c r="AI40" i="80"/>
  <c r="AM40" i="80" s="1"/>
  <c r="AD40" i="80"/>
  <c r="AB40" i="80"/>
  <c r="AE40" i="80" s="1"/>
  <c r="W40" i="80"/>
  <c r="U40" i="80"/>
  <c r="V40" i="80" s="1"/>
  <c r="P40" i="80"/>
  <c r="N40" i="80"/>
  <c r="O40" i="80" s="1"/>
  <c r="AK39" i="80"/>
  <c r="AI39" i="80"/>
  <c r="AJ39" i="80" s="1"/>
  <c r="AD39" i="80"/>
  <c r="AB39" i="80"/>
  <c r="AG39" i="80" s="1"/>
  <c r="W39" i="80"/>
  <c r="U39" i="80"/>
  <c r="T39" i="80" s="1"/>
  <c r="P39" i="80"/>
  <c r="N39" i="80"/>
  <c r="AK68" i="80"/>
  <c r="AI68" i="80"/>
  <c r="AH68" i="80" s="1"/>
  <c r="AD68" i="80"/>
  <c r="AB68" i="80"/>
  <c r="AA68" i="80" s="1"/>
  <c r="W68" i="80"/>
  <c r="U68" i="80"/>
  <c r="P68" i="80"/>
  <c r="N68" i="80"/>
  <c r="M68" i="80" s="1"/>
  <c r="AK67" i="80"/>
  <c r="AI67" i="80"/>
  <c r="AL67" i="80" s="1"/>
  <c r="AD67" i="80"/>
  <c r="AB67" i="80"/>
  <c r="AC67" i="80" s="1"/>
  <c r="W67" i="80"/>
  <c r="U67" i="80"/>
  <c r="V67" i="80" s="1"/>
  <c r="P67" i="80"/>
  <c r="N67" i="80"/>
  <c r="Q67" i="80" s="1"/>
  <c r="AK66" i="80"/>
  <c r="AI66" i="80"/>
  <c r="AJ66" i="80" s="1"/>
  <c r="AD66" i="80"/>
  <c r="AB66" i="80"/>
  <c r="AG66" i="80" s="1"/>
  <c r="W66" i="80"/>
  <c r="U66" i="80"/>
  <c r="Y66" i="80" s="1"/>
  <c r="P66" i="80"/>
  <c r="N66" i="80"/>
  <c r="S66" i="80" s="1"/>
  <c r="AK65" i="80"/>
  <c r="AI65" i="80"/>
  <c r="AD65" i="80"/>
  <c r="AB65" i="80"/>
  <c r="W65" i="80"/>
  <c r="U65" i="80"/>
  <c r="T65" i="80" s="1"/>
  <c r="P65" i="80"/>
  <c r="N65" i="80"/>
  <c r="R65" i="80" s="1"/>
  <c r="AK64" i="80"/>
  <c r="AI64" i="80"/>
  <c r="AM64" i="80" s="1"/>
  <c r="AD64" i="80"/>
  <c r="AB64" i="80"/>
  <c r="AC64" i="80" s="1"/>
  <c r="W64" i="80"/>
  <c r="U64" i="80"/>
  <c r="T64" i="80" s="1"/>
  <c r="P64" i="80"/>
  <c r="N64" i="80"/>
  <c r="M64" i="80" s="1"/>
  <c r="AK63" i="80"/>
  <c r="AI63" i="80"/>
  <c r="AD63" i="80"/>
  <c r="AB63" i="80"/>
  <c r="AF63" i="80" s="1"/>
  <c r="W63" i="80"/>
  <c r="U63" i="80"/>
  <c r="Z63" i="80" s="1"/>
  <c r="P63" i="80"/>
  <c r="N63" i="80"/>
  <c r="AK62" i="80"/>
  <c r="AI62" i="80"/>
  <c r="AM62" i="80" s="1"/>
  <c r="AD62" i="80"/>
  <c r="AB62" i="80"/>
  <c r="AC62" i="80" s="1"/>
  <c r="W62" i="80"/>
  <c r="U62" i="80"/>
  <c r="Y62" i="80" s="1"/>
  <c r="P62" i="80"/>
  <c r="N62" i="80"/>
  <c r="R62" i="80" s="1"/>
  <c r="AK61" i="80"/>
  <c r="AI61" i="80"/>
  <c r="AM61" i="80" s="1"/>
  <c r="AD61" i="80"/>
  <c r="AB61" i="80"/>
  <c r="AE61" i="80" s="1"/>
  <c r="W61" i="80"/>
  <c r="U61" i="80"/>
  <c r="T61" i="80" s="1"/>
  <c r="P61" i="80"/>
  <c r="N61" i="80"/>
  <c r="R61" i="80" s="1"/>
  <c r="R60" i="80"/>
  <c r="AK53" i="80"/>
  <c r="AI53" i="80"/>
  <c r="AH53" i="80" s="1"/>
  <c r="AD53" i="80"/>
  <c r="AB53" i="80"/>
  <c r="W53" i="80"/>
  <c r="U53" i="80"/>
  <c r="Z53" i="80" s="1"/>
  <c r="P53" i="80"/>
  <c r="N53" i="80"/>
  <c r="AK52" i="80"/>
  <c r="AI52" i="80"/>
  <c r="AJ52" i="80" s="1"/>
  <c r="AD52" i="80"/>
  <c r="AB52" i="80"/>
  <c r="W52" i="80"/>
  <c r="U52" i="80"/>
  <c r="T52" i="80" s="1"/>
  <c r="P52" i="80"/>
  <c r="N52" i="80"/>
  <c r="Q52" i="80" s="1"/>
  <c r="AK51" i="80"/>
  <c r="AI51" i="80"/>
  <c r="AD51" i="80"/>
  <c r="AB51" i="80"/>
  <c r="AE51" i="80" s="1"/>
  <c r="W51" i="80"/>
  <c r="U51" i="80"/>
  <c r="T51" i="80" s="1"/>
  <c r="P51" i="80"/>
  <c r="N51" i="80"/>
  <c r="O51" i="80" s="1"/>
  <c r="AK50" i="80"/>
  <c r="AI50" i="80"/>
  <c r="AJ50" i="80" s="1"/>
  <c r="AD50" i="80"/>
  <c r="AB50" i="80"/>
  <c r="AA50" i="80" s="1"/>
  <c r="W50" i="80"/>
  <c r="U50" i="80"/>
  <c r="X50" i="80" s="1"/>
  <c r="P50" i="80"/>
  <c r="N50" i="80"/>
  <c r="Q50" i="80" s="1"/>
  <c r="AK48" i="80"/>
  <c r="AI48" i="80"/>
  <c r="AL48" i="80" s="1"/>
  <c r="AD48" i="80"/>
  <c r="AB48" i="80"/>
  <c r="AG48" i="80" s="1"/>
  <c r="W48" i="80"/>
  <c r="U48" i="80"/>
  <c r="T48" i="80" s="1"/>
  <c r="P48" i="80"/>
  <c r="N48" i="80"/>
  <c r="Q48" i="80" s="1"/>
  <c r="AK47" i="80"/>
  <c r="AI47" i="80"/>
  <c r="AL47" i="80" s="1"/>
  <c r="AD47" i="80"/>
  <c r="AB47" i="80"/>
  <c r="AA47" i="80" s="1"/>
  <c r="W47" i="80"/>
  <c r="U47" i="80"/>
  <c r="V47" i="80" s="1"/>
  <c r="P47" i="80"/>
  <c r="N47" i="80"/>
  <c r="M47" i="80" s="1"/>
  <c r="AK46" i="80"/>
  <c r="AI46" i="80"/>
  <c r="AH46" i="80" s="1"/>
  <c r="AD46" i="80"/>
  <c r="AB46" i="80"/>
  <c r="AG46" i="80" s="1"/>
  <c r="W46" i="80"/>
  <c r="U46" i="80"/>
  <c r="X46" i="80" s="1"/>
  <c r="P46" i="80"/>
  <c r="N46" i="80"/>
  <c r="S46" i="80" s="1"/>
  <c r="AK45" i="80"/>
  <c r="AI45" i="80"/>
  <c r="AN45" i="80" s="1"/>
  <c r="AD45" i="80"/>
  <c r="AB45" i="80"/>
  <c r="AA45" i="80" s="1"/>
  <c r="W45" i="80"/>
  <c r="U45" i="80"/>
  <c r="X45" i="80" s="1"/>
  <c r="P45" i="80"/>
  <c r="N45" i="80"/>
  <c r="M45" i="80" s="1"/>
  <c r="AK37" i="80"/>
  <c r="AI37" i="80"/>
  <c r="AL37" i="80" s="1"/>
  <c r="AD37" i="80"/>
  <c r="AB37" i="80"/>
  <c r="AC37" i="80" s="1"/>
  <c r="W37" i="80"/>
  <c r="U37" i="80"/>
  <c r="V37" i="80" s="1"/>
  <c r="P37" i="80"/>
  <c r="N37" i="80"/>
  <c r="S37" i="80" s="1"/>
  <c r="AK36" i="80"/>
  <c r="AI36" i="80"/>
  <c r="AN36" i="80" s="1"/>
  <c r="AD36" i="80"/>
  <c r="AB36" i="80"/>
  <c r="AA36" i="80" s="1"/>
  <c r="W36" i="80"/>
  <c r="U36" i="80"/>
  <c r="Z36" i="80" s="1"/>
  <c r="P36" i="80"/>
  <c r="N36" i="80"/>
  <c r="S36" i="80" s="1"/>
  <c r="AK35" i="80"/>
  <c r="AI35" i="80"/>
  <c r="AN35" i="80" s="1"/>
  <c r="AD35" i="80"/>
  <c r="AB35" i="80"/>
  <c r="AF35" i="80" s="1"/>
  <c r="W35" i="80"/>
  <c r="U35" i="80"/>
  <c r="X35" i="80" s="1"/>
  <c r="P35" i="80"/>
  <c r="N35" i="80"/>
  <c r="O35" i="80" s="1"/>
  <c r="AK33" i="80"/>
  <c r="AI33" i="80"/>
  <c r="AJ33" i="80" s="1"/>
  <c r="AD33" i="80"/>
  <c r="AB33" i="80"/>
  <c r="AC33" i="80" s="1"/>
  <c r="W33" i="80"/>
  <c r="U33" i="80"/>
  <c r="Y33" i="80" s="1"/>
  <c r="P33" i="80"/>
  <c r="N33" i="80"/>
  <c r="M33" i="80" s="1"/>
  <c r="AK32" i="80"/>
  <c r="AI32" i="80"/>
  <c r="AH32" i="80" s="1"/>
  <c r="AD32" i="80"/>
  <c r="AB32" i="80"/>
  <c r="AG32" i="80" s="1"/>
  <c r="W32" i="80"/>
  <c r="U32" i="80"/>
  <c r="Z32" i="80" s="1"/>
  <c r="P32" i="80"/>
  <c r="N32" i="80"/>
  <c r="R32" i="80" s="1"/>
  <c r="AK31" i="80"/>
  <c r="AI31" i="80"/>
  <c r="AM31" i="80" s="1"/>
  <c r="AD31" i="80"/>
  <c r="AB31" i="80"/>
  <c r="AE31" i="80" s="1"/>
  <c r="W31" i="80"/>
  <c r="U31" i="80"/>
  <c r="V31" i="80" s="1"/>
  <c r="P31" i="80"/>
  <c r="N31" i="80"/>
  <c r="O31" i="80" s="1"/>
  <c r="AK30" i="80"/>
  <c r="AI30" i="80"/>
  <c r="AJ30" i="80" s="1"/>
  <c r="AD30" i="80"/>
  <c r="AB30" i="80"/>
  <c r="AC30" i="80" s="1"/>
  <c r="W30" i="80"/>
  <c r="U30" i="80"/>
  <c r="T30" i="80" s="1"/>
  <c r="P30" i="80"/>
  <c r="N30" i="80"/>
  <c r="S30" i="80" s="1"/>
  <c r="L18" i="80"/>
  <c r="L17" i="80"/>
  <c r="L15" i="80"/>
  <c r="L14" i="80"/>
  <c r="L13" i="80"/>
  <c r="R47" i="78"/>
  <c r="R41" i="78"/>
  <c r="R35" i="78"/>
  <c r="AK65" i="79"/>
  <c r="AI65" i="79"/>
  <c r="AN65" i="79" s="1"/>
  <c r="AD65" i="79"/>
  <c r="AB65" i="79"/>
  <c r="AF65" i="79" s="1"/>
  <c r="AA65" i="79"/>
  <c r="W65" i="79"/>
  <c r="U65" i="79"/>
  <c r="X65" i="79" s="1"/>
  <c r="P65" i="79"/>
  <c r="N65" i="79"/>
  <c r="O65" i="79" s="1"/>
  <c r="AK64" i="79"/>
  <c r="AI64" i="79"/>
  <c r="AM64" i="79" s="1"/>
  <c r="AD64" i="79"/>
  <c r="AB64" i="79"/>
  <c r="AE64" i="79" s="1"/>
  <c r="W64" i="79"/>
  <c r="U64" i="79"/>
  <c r="X64" i="79" s="1"/>
  <c r="P64" i="79"/>
  <c r="N64" i="79"/>
  <c r="O64" i="79" s="1"/>
  <c r="AK63" i="79"/>
  <c r="AI63" i="79"/>
  <c r="AJ63" i="79" s="1"/>
  <c r="AD63" i="79"/>
  <c r="AB63" i="79"/>
  <c r="AC63" i="79" s="1"/>
  <c r="W63" i="79"/>
  <c r="U63" i="79"/>
  <c r="T63" i="79" s="1"/>
  <c r="P63" i="79"/>
  <c r="N63" i="79"/>
  <c r="S63" i="79" s="1"/>
  <c r="AK62" i="79"/>
  <c r="AI62" i="79"/>
  <c r="AN62" i="79" s="1"/>
  <c r="AD62" i="79"/>
  <c r="AB62" i="79"/>
  <c r="AG62" i="79" s="1"/>
  <c r="W62" i="79"/>
  <c r="U62" i="79"/>
  <c r="Y62" i="79" s="1"/>
  <c r="P62" i="79"/>
  <c r="N62" i="79"/>
  <c r="Q62" i="79" s="1"/>
  <c r="AK61" i="79"/>
  <c r="AI61" i="79"/>
  <c r="AL61" i="79" s="1"/>
  <c r="AD61" i="79"/>
  <c r="AB61" i="79"/>
  <c r="AE61" i="79" s="1"/>
  <c r="W61" i="79"/>
  <c r="U61" i="79"/>
  <c r="V61" i="79" s="1"/>
  <c r="P61" i="79"/>
  <c r="N61" i="79"/>
  <c r="O61" i="79" s="1"/>
  <c r="AK60" i="79"/>
  <c r="AI60" i="79"/>
  <c r="AJ60" i="79" s="1"/>
  <c r="AD60" i="79"/>
  <c r="AC60" i="79"/>
  <c r="AB60" i="79"/>
  <c r="AA60" i="79" s="1"/>
  <c r="W60" i="79"/>
  <c r="U60" i="79"/>
  <c r="Z60" i="79" s="1"/>
  <c r="P60" i="79"/>
  <c r="N60" i="79"/>
  <c r="S60" i="79" s="1"/>
  <c r="R59" i="79"/>
  <c r="R53" i="79"/>
  <c r="R42" i="79"/>
  <c r="R36" i="79"/>
  <c r="R78" i="79"/>
  <c r="AK77" i="79"/>
  <c r="AI77" i="79"/>
  <c r="AD77" i="79"/>
  <c r="AB77" i="79"/>
  <c r="W77" i="79"/>
  <c r="U77" i="79"/>
  <c r="X77" i="79" s="1"/>
  <c r="P77" i="79"/>
  <c r="N77" i="79"/>
  <c r="AK76" i="79"/>
  <c r="AI76" i="79"/>
  <c r="AJ76" i="79" s="1"/>
  <c r="AD76" i="79"/>
  <c r="AB76" i="79"/>
  <c r="AF76" i="79" s="1"/>
  <c r="W76" i="79"/>
  <c r="U76" i="79"/>
  <c r="T76" i="79" s="1"/>
  <c r="P76" i="79"/>
  <c r="N76" i="79"/>
  <c r="M76" i="79" s="1"/>
  <c r="AK75" i="79"/>
  <c r="AI75" i="79"/>
  <c r="AH75" i="79" s="1"/>
  <c r="AD75" i="79"/>
  <c r="AB75" i="79"/>
  <c r="AC75" i="79" s="1"/>
  <c r="W75" i="79"/>
  <c r="U75" i="79"/>
  <c r="P75" i="79"/>
  <c r="N75" i="79"/>
  <c r="M75" i="79" s="1"/>
  <c r="AK74" i="79"/>
  <c r="AI74" i="79"/>
  <c r="AH74" i="79" s="1"/>
  <c r="AD74" i="79"/>
  <c r="AB74" i="79"/>
  <c r="AE74" i="79" s="1"/>
  <c r="W74" i="79"/>
  <c r="U74" i="79"/>
  <c r="V74" i="79" s="1"/>
  <c r="P74" i="79"/>
  <c r="N74" i="79"/>
  <c r="AK73" i="79"/>
  <c r="AI73" i="79"/>
  <c r="AJ73" i="79" s="1"/>
  <c r="AD73" i="79"/>
  <c r="AB73" i="79"/>
  <c r="AC73" i="79" s="1"/>
  <c r="W73" i="79"/>
  <c r="U73" i="79"/>
  <c r="T73" i="79" s="1"/>
  <c r="P73" i="79"/>
  <c r="N73" i="79"/>
  <c r="Q73" i="79" s="1"/>
  <c r="AK72" i="79"/>
  <c r="AI72" i="79"/>
  <c r="AL72" i="79" s="1"/>
  <c r="AD72" i="79"/>
  <c r="AB72" i="79"/>
  <c r="AC72" i="79" s="1"/>
  <c r="W72" i="79"/>
  <c r="U72" i="79"/>
  <c r="T72" i="79" s="1"/>
  <c r="P72" i="79"/>
  <c r="N72" i="79"/>
  <c r="Q72" i="79" s="1"/>
  <c r="AK71" i="79"/>
  <c r="AI71" i="79"/>
  <c r="AL71" i="79" s="1"/>
  <c r="AD71" i="79"/>
  <c r="AB71" i="79"/>
  <c r="AC71" i="79" s="1"/>
  <c r="W71" i="79"/>
  <c r="U71" i="79"/>
  <c r="V71" i="79" s="1"/>
  <c r="P71" i="79"/>
  <c r="N71" i="79"/>
  <c r="R71" i="79" s="1"/>
  <c r="AK70" i="79"/>
  <c r="AI70" i="79"/>
  <c r="AL70" i="79" s="1"/>
  <c r="AD70" i="79"/>
  <c r="AB70" i="79"/>
  <c r="AA70" i="79" s="1"/>
  <c r="W70" i="79"/>
  <c r="U70" i="79"/>
  <c r="X70" i="79" s="1"/>
  <c r="P70" i="79"/>
  <c r="N70" i="79"/>
  <c r="R69" i="79"/>
  <c r="AK58" i="79"/>
  <c r="AI58" i="79"/>
  <c r="AL58" i="79" s="1"/>
  <c r="AD58" i="79"/>
  <c r="AB58" i="79"/>
  <c r="W58" i="79"/>
  <c r="U58" i="79"/>
  <c r="X58" i="79" s="1"/>
  <c r="P58" i="79"/>
  <c r="N58" i="79"/>
  <c r="AK57" i="79"/>
  <c r="AI57" i="79"/>
  <c r="AJ57" i="79" s="1"/>
  <c r="AD57" i="79"/>
  <c r="AB57" i="79"/>
  <c r="AA57" i="79" s="1"/>
  <c r="W57" i="79"/>
  <c r="U57" i="79"/>
  <c r="P57" i="79"/>
  <c r="N57" i="79"/>
  <c r="AK56" i="79"/>
  <c r="AI56" i="79"/>
  <c r="AL56" i="79" s="1"/>
  <c r="AD56" i="79"/>
  <c r="AB56" i="79"/>
  <c r="W56" i="79"/>
  <c r="U56" i="79"/>
  <c r="T56" i="79" s="1"/>
  <c r="P56" i="79"/>
  <c r="N56" i="79"/>
  <c r="Q56" i="79" s="1"/>
  <c r="AK55" i="79"/>
  <c r="AI55" i="79"/>
  <c r="AN55" i="79" s="1"/>
  <c r="AD55" i="79"/>
  <c r="AB55" i="79"/>
  <c r="AC55" i="79" s="1"/>
  <c r="W55" i="79"/>
  <c r="U55" i="79"/>
  <c r="Z55" i="79" s="1"/>
  <c r="P55" i="79"/>
  <c r="N55" i="79"/>
  <c r="S55" i="79" s="1"/>
  <c r="AK54" i="79"/>
  <c r="AI54" i="79"/>
  <c r="AL54" i="79" s="1"/>
  <c r="AD54" i="79"/>
  <c r="AB54" i="79"/>
  <c r="AE54" i="79" s="1"/>
  <c r="W54" i="79"/>
  <c r="U54" i="79"/>
  <c r="Y54" i="79" s="1"/>
  <c r="P54" i="79"/>
  <c r="N54" i="79"/>
  <c r="AK52" i="79"/>
  <c r="AI52" i="79"/>
  <c r="AJ52" i="79" s="1"/>
  <c r="AD52" i="79"/>
  <c r="AB52" i="79"/>
  <c r="AG52" i="79" s="1"/>
  <c r="W52" i="79"/>
  <c r="U52" i="79"/>
  <c r="P52" i="79"/>
  <c r="N52" i="79"/>
  <c r="S52" i="79" s="1"/>
  <c r="AK51" i="79"/>
  <c r="AI51" i="79"/>
  <c r="AH51" i="79" s="1"/>
  <c r="AD51" i="79"/>
  <c r="AB51" i="79"/>
  <c r="AG51" i="79" s="1"/>
  <c r="W51" i="79"/>
  <c r="U51" i="79"/>
  <c r="T51" i="79" s="1"/>
  <c r="P51" i="79"/>
  <c r="N51" i="79"/>
  <c r="Q51" i="79" s="1"/>
  <c r="AK50" i="79"/>
  <c r="AI50" i="79"/>
  <c r="AD50" i="79"/>
  <c r="AB50" i="79"/>
  <c r="AG50" i="79" s="1"/>
  <c r="W50" i="79"/>
  <c r="U50" i="79"/>
  <c r="T50" i="79" s="1"/>
  <c r="P50" i="79"/>
  <c r="N50" i="79"/>
  <c r="S50" i="79" s="1"/>
  <c r="AK49" i="79"/>
  <c r="AI49" i="79"/>
  <c r="AN49" i="79" s="1"/>
  <c r="AD49" i="79"/>
  <c r="AB49" i="79"/>
  <c r="AE49" i="79" s="1"/>
  <c r="W49" i="79"/>
  <c r="U49" i="79"/>
  <c r="T49" i="79" s="1"/>
  <c r="P49" i="79"/>
  <c r="N49" i="79"/>
  <c r="R49" i="79" s="1"/>
  <c r="R48" i="79"/>
  <c r="AK47" i="79"/>
  <c r="AI47" i="79"/>
  <c r="AL47" i="79" s="1"/>
  <c r="AD47" i="79"/>
  <c r="AB47" i="79"/>
  <c r="W47" i="79"/>
  <c r="U47" i="79"/>
  <c r="T47" i="79" s="1"/>
  <c r="P47" i="79"/>
  <c r="N47" i="79"/>
  <c r="M47" i="79" s="1"/>
  <c r="AK46" i="79"/>
  <c r="AI46" i="79"/>
  <c r="AJ46" i="79" s="1"/>
  <c r="AD46" i="79"/>
  <c r="AB46" i="79"/>
  <c r="AA46" i="79" s="1"/>
  <c r="W46" i="79"/>
  <c r="U46" i="79"/>
  <c r="Z46" i="79" s="1"/>
  <c r="P46" i="79"/>
  <c r="N46" i="79"/>
  <c r="M46" i="79" s="1"/>
  <c r="AK45" i="79"/>
  <c r="AI45" i="79"/>
  <c r="AH45" i="79" s="1"/>
  <c r="AD45" i="79"/>
  <c r="AB45" i="79"/>
  <c r="AC45" i="79" s="1"/>
  <c r="W45" i="79"/>
  <c r="U45" i="79"/>
  <c r="Z45" i="79" s="1"/>
  <c r="P45" i="79"/>
  <c r="N45" i="79"/>
  <c r="AK44" i="79"/>
  <c r="AI44" i="79"/>
  <c r="AN44" i="79" s="1"/>
  <c r="AD44" i="79"/>
  <c r="AB44" i="79"/>
  <c r="AE44" i="79" s="1"/>
  <c r="W44" i="79"/>
  <c r="U44" i="79"/>
  <c r="Z44" i="79" s="1"/>
  <c r="P44" i="79"/>
  <c r="N44" i="79"/>
  <c r="M44" i="79" s="1"/>
  <c r="AK43" i="79"/>
  <c r="AI43" i="79"/>
  <c r="AH43" i="79" s="1"/>
  <c r="AD43" i="79"/>
  <c r="AB43" i="79"/>
  <c r="W43" i="79"/>
  <c r="U43" i="79"/>
  <c r="T43" i="79" s="1"/>
  <c r="P43" i="79"/>
  <c r="N43" i="79"/>
  <c r="O43" i="79" s="1"/>
  <c r="AK41" i="79"/>
  <c r="AI41" i="79"/>
  <c r="AH41" i="79" s="1"/>
  <c r="AD41" i="79"/>
  <c r="AB41" i="79"/>
  <c r="AC41" i="79" s="1"/>
  <c r="W41" i="79"/>
  <c r="U41" i="79"/>
  <c r="X41" i="79" s="1"/>
  <c r="P41" i="79"/>
  <c r="N41" i="79"/>
  <c r="Q41" i="79" s="1"/>
  <c r="AK40" i="79"/>
  <c r="AI40" i="79"/>
  <c r="AD40" i="79"/>
  <c r="AB40" i="79"/>
  <c r="AA40" i="79" s="1"/>
  <c r="W40" i="79"/>
  <c r="U40" i="79"/>
  <c r="Z40" i="79" s="1"/>
  <c r="P40" i="79"/>
  <c r="N40" i="79"/>
  <c r="Q40" i="79" s="1"/>
  <c r="AK39" i="79"/>
  <c r="AI39" i="79"/>
  <c r="AN39" i="79" s="1"/>
  <c r="AD39" i="79"/>
  <c r="AB39" i="79"/>
  <c r="W39" i="79"/>
  <c r="U39" i="79"/>
  <c r="V39" i="79" s="1"/>
  <c r="P39" i="79"/>
  <c r="N39" i="79"/>
  <c r="AK38" i="79"/>
  <c r="AI38" i="79"/>
  <c r="AJ38" i="79" s="1"/>
  <c r="AD38" i="79"/>
  <c r="AB38" i="79"/>
  <c r="AA38" i="79" s="1"/>
  <c r="W38" i="79"/>
  <c r="U38" i="79"/>
  <c r="V38" i="79" s="1"/>
  <c r="P38" i="79"/>
  <c r="N38" i="79"/>
  <c r="R38" i="79" s="1"/>
  <c r="AK37" i="79"/>
  <c r="AI37" i="79"/>
  <c r="AH37" i="79" s="1"/>
  <c r="AD37" i="79"/>
  <c r="AB37" i="79"/>
  <c r="AA37" i="79" s="1"/>
  <c r="W37" i="79"/>
  <c r="U37" i="79"/>
  <c r="X37" i="79" s="1"/>
  <c r="P37" i="79"/>
  <c r="N37" i="79"/>
  <c r="S37" i="79" s="1"/>
  <c r="AK35" i="79"/>
  <c r="AI35" i="79"/>
  <c r="AN35" i="79" s="1"/>
  <c r="AD35" i="79"/>
  <c r="AB35" i="79"/>
  <c r="AF35" i="79" s="1"/>
  <c r="W35" i="79"/>
  <c r="U35" i="79"/>
  <c r="X35" i="79" s="1"/>
  <c r="P35" i="79"/>
  <c r="N35" i="79"/>
  <c r="O35" i="79" s="1"/>
  <c r="AK34" i="79"/>
  <c r="AI34" i="79"/>
  <c r="AJ34" i="79" s="1"/>
  <c r="AD34" i="79"/>
  <c r="AB34" i="79"/>
  <c r="AC34" i="79" s="1"/>
  <c r="W34" i="79"/>
  <c r="U34" i="79"/>
  <c r="Z34" i="79" s="1"/>
  <c r="P34" i="79"/>
  <c r="N34" i="79"/>
  <c r="M34" i="79" s="1"/>
  <c r="AK32" i="79"/>
  <c r="AI32" i="79"/>
  <c r="AH32" i="79" s="1"/>
  <c r="AD32" i="79"/>
  <c r="AB32" i="79"/>
  <c r="AG32" i="79" s="1"/>
  <c r="W32" i="79"/>
  <c r="U32" i="79"/>
  <c r="Z32" i="79" s="1"/>
  <c r="P32" i="79"/>
  <c r="N32" i="79"/>
  <c r="R32" i="79" s="1"/>
  <c r="AK31" i="79"/>
  <c r="AI31" i="79"/>
  <c r="AM31" i="79" s="1"/>
  <c r="AD31" i="79"/>
  <c r="AB31" i="79"/>
  <c r="AE31" i="79" s="1"/>
  <c r="W31" i="79"/>
  <c r="U31" i="79"/>
  <c r="V31" i="79" s="1"/>
  <c r="P31" i="79"/>
  <c r="N31" i="79"/>
  <c r="O31" i="79" s="1"/>
  <c r="AK30" i="79"/>
  <c r="AI30" i="79"/>
  <c r="AJ30" i="79" s="1"/>
  <c r="AD30" i="79"/>
  <c r="AB30" i="79"/>
  <c r="AF30" i="79" s="1"/>
  <c r="W30" i="79"/>
  <c r="U30" i="79"/>
  <c r="T30" i="79" s="1"/>
  <c r="P30" i="79"/>
  <c r="N30" i="79"/>
  <c r="O30" i="79" s="1"/>
  <c r="R33" i="79"/>
  <c r="L18" i="79"/>
  <c r="L17" i="79"/>
  <c r="L15" i="79"/>
  <c r="L14" i="79"/>
  <c r="L13" i="79"/>
  <c r="AK53" i="78"/>
  <c r="AI53" i="78"/>
  <c r="AH53" i="78" s="1"/>
  <c r="AD53" i="78"/>
  <c r="AB53" i="78"/>
  <c r="AA53" i="78" s="1"/>
  <c r="W53" i="78"/>
  <c r="U53" i="78"/>
  <c r="Y53" i="78" s="1"/>
  <c r="P53" i="78"/>
  <c r="N53" i="78"/>
  <c r="Q53" i="78" s="1"/>
  <c r="AK52" i="78"/>
  <c r="AI52" i="78"/>
  <c r="AH52" i="78" s="1"/>
  <c r="AD52" i="78"/>
  <c r="AB52" i="78"/>
  <c r="AF52" i="78" s="1"/>
  <c r="W52" i="78"/>
  <c r="U52" i="78"/>
  <c r="X52" i="78" s="1"/>
  <c r="P52" i="78"/>
  <c r="N52" i="78"/>
  <c r="O52" i="78" s="1"/>
  <c r="AK51" i="78"/>
  <c r="AI51" i="78"/>
  <c r="AJ51" i="78" s="1"/>
  <c r="AD51" i="78"/>
  <c r="AB51" i="78"/>
  <c r="AC51" i="78" s="1"/>
  <c r="W51" i="78"/>
  <c r="U51" i="78"/>
  <c r="T51" i="78" s="1"/>
  <c r="P51" i="78"/>
  <c r="N51" i="78"/>
  <c r="AK50" i="78"/>
  <c r="AI50" i="78"/>
  <c r="AD50" i="78"/>
  <c r="AB50" i="78"/>
  <c r="AA50" i="78" s="1"/>
  <c r="W50" i="78"/>
  <c r="U50" i="78"/>
  <c r="P50" i="78"/>
  <c r="N50" i="78"/>
  <c r="R50" i="78" s="1"/>
  <c r="AK49" i="78"/>
  <c r="AI49" i="78"/>
  <c r="AM49" i="78" s="1"/>
  <c r="AD49" i="78"/>
  <c r="AB49" i="78"/>
  <c r="AE49" i="78" s="1"/>
  <c r="W49" i="78"/>
  <c r="U49" i="78"/>
  <c r="V49" i="78" s="1"/>
  <c r="P49" i="78"/>
  <c r="N49" i="78"/>
  <c r="O49" i="78" s="1"/>
  <c r="AK48" i="78"/>
  <c r="AI48" i="78"/>
  <c r="AJ48" i="78" s="1"/>
  <c r="AD48" i="78"/>
  <c r="AB48" i="78"/>
  <c r="AA48" i="78" s="1"/>
  <c r="W48" i="78"/>
  <c r="U48" i="78"/>
  <c r="P48" i="78"/>
  <c r="N48" i="78"/>
  <c r="M48" i="78" s="1"/>
  <c r="R54" i="78"/>
  <c r="AK46" i="78"/>
  <c r="AI46" i="78"/>
  <c r="AH46" i="78" s="1"/>
  <c r="AD46" i="78"/>
  <c r="AB46" i="78"/>
  <c r="AC46" i="78" s="1"/>
  <c r="W46" i="78"/>
  <c r="U46" i="78"/>
  <c r="Z46" i="78" s="1"/>
  <c r="P46" i="78"/>
  <c r="N46" i="78"/>
  <c r="S46" i="78" s="1"/>
  <c r="AK45" i="78"/>
  <c r="AI45" i="78"/>
  <c r="AD45" i="78"/>
  <c r="AB45" i="78"/>
  <c r="AE45" i="78" s="1"/>
  <c r="W45" i="78"/>
  <c r="U45" i="78"/>
  <c r="Z45" i="78" s="1"/>
  <c r="P45" i="78"/>
  <c r="N45" i="78"/>
  <c r="M45" i="78" s="1"/>
  <c r="AK44" i="78"/>
  <c r="AI44" i="78"/>
  <c r="AH44" i="78" s="1"/>
  <c r="AD44" i="78"/>
  <c r="AB44" i="78"/>
  <c r="AE44" i="78" s="1"/>
  <c r="W44" i="78"/>
  <c r="U44" i="78"/>
  <c r="T44" i="78" s="1"/>
  <c r="P44" i="78"/>
  <c r="N44" i="78"/>
  <c r="O44" i="78" s="1"/>
  <c r="AK43" i="78"/>
  <c r="AI43" i="78"/>
  <c r="AJ43" i="78" s="1"/>
  <c r="AD43" i="78"/>
  <c r="AB43" i="78"/>
  <c r="AG43" i="78" s="1"/>
  <c r="W43" i="78"/>
  <c r="U43" i="78"/>
  <c r="X43" i="78" s="1"/>
  <c r="P43" i="78"/>
  <c r="N43" i="78"/>
  <c r="Q43" i="78" s="1"/>
  <c r="AK42" i="78"/>
  <c r="AI42" i="78"/>
  <c r="AL42" i="78" s="1"/>
  <c r="AD42" i="78"/>
  <c r="AB42" i="78"/>
  <c r="AG42" i="78" s="1"/>
  <c r="W42" i="78"/>
  <c r="U42" i="78"/>
  <c r="Z42" i="78" s="1"/>
  <c r="P42" i="78"/>
  <c r="N42" i="78"/>
  <c r="Q42" i="78" s="1"/>
  <c r="AK40" i="78"/>
  <c r="AI40" i="78"/>
  <c r="AL40" i="78" s="1"/>
  <c r="AD40" i="78"/>
  <c r="AB40" i="78"/>
  <c r="AA40" i="78" s="1"/>
  <c r="W40" i="78"/>
  <c r="U40" i="78"/>
  <c r="V40" i="78" s="1"/>
  <c r="P40" i="78"/>
  <c r="N40" i="78"/>
  <c r="S40" i="78" s="1"/>
  <c r="AK39" i="78"/>
  <c r="AI39" i="78"/>
  <c r="AN39" i="78" s="1"/>
  <c r="AD39" i="78"/>
  <c r="AB39" i="78"/>
  <c r="AG39" i="78" s="1"/>
  <c r="W39" i="78"/>
  <c r="U39" i="78"/>
  <c r="X39" i="78" s="1"/>
  <c r="P39" i="78"/>
  <c r="N39" i="78"/>
  <c r="S39" i="78" s="1"/>
  <c r="AK38" i="78"/>
  <c r="AI38" i="78"/>
  <c r="AN38" i="78" s="1"/>
  <c r="AD38" i="78"/>
  <c r="AB38" i="78"/>
  <c r="AG38" i="78" s="1"/>
  <c r="W38" i="78"/>
  <c r="U38" i="78"/>
  <c r="Y38" i="78" s="1"/>
  <c r="P38" i="78"/>
  <c r="N38" i="78"/>
  <c r="O38" i="78" s="1"/>
  <c r="AK37" i="78"/>
  <c r="AI37" i="78"/>
  <c r="AJ37" i="78" s="1"/>
  <c r="AD37" i="78"/>
  <c r="AB37" i="78"/>
  <c r="AC37" i="78" s="1"/>
  <c r="W37" i="78"/>
  <c r="U37" i="78"/>
  <c r="V37" i="78" s="1"/>
  <c r="P37" i="78"/>
  <c r="N37" i="78"/>
  <c r="S37" i="78" s="1"/>
  <c r="AK36" i="78"/>
  <c r="AI36" i="78"/>
  <c r="AN36" i="78" s="1"/>
  <c r="AD36" i="78"/>
  <c r="AB36" i="78"/>
  <c r="AA36" i="78" s="1"/>
  <c r="W36" i="78"/>
  <c r="U36" i="78"/>
  <c r="Z36" i="78" s="1"/>
  <c r="P36" i="78"/>
  <c r="N36" i="78"/>
  <c r="S36" i="78" s="1"/>
  <c r="AK34" i="78"/>
  <c r="AI34" i="78"/>
  <c r="AN34" i="78" s="1"/>
  <c r="AD34" i="78"/>
  <c r="AB34" i="78"/>
  <c r="AF34" i="78" s="1"/>
  <c r="W34" i="78"/>
  <c r="U34" i="78"/>
  <c r="V34" i="78" s="1"/>
  <c r="P34" i="78"/>
  <c r="N34" i="78"/>
  <c r="O34" i="78" s="1"/>
  <c r="AK33" i="78"/>
  <c r="AI33" i="78"/>
  <c r="AJ33" i="78" s="1"/>
  <c r="AD33" i="78"/>
  <c r="AB33" i="78"/>
  <c r="AC33" i="78" s="1"/>
  <c r="W33" i="78"/>
  <c r="U33" i="78"/>
  <c r="Z33" i="78" s="1"/>
  <c r="P33" i="78"/>
  <c r="N33" i="78"/>
  <c r="M33" i="78" s="1"/>
  <c r="AK32" i="78"/>
  <c r="AI32" i="78"/>
  <c r="AH32" i="78" s="1"/>
  <c r="AD32" i="78"/>
  <c r="AB32" i="78"/>
  <c r="AG32" i="78" s="1"/>
  <c r="W32" i="78"/>
  <c r="U32" i="78"/>
  <c r="Z32" i="78" s="1"/>
  <c r="P32" i="78"/>
  <c r="N32" i="78"/>
  <c r="R32" i="78" s="1"/>
  <c r="AK31" i="78"/>
  <c r="AI31" i="78"/>
  <c r="AM31" i="78" s="1"/>
  <c r="AD31" i="78"/>
  <c r="AB31" i="78"/>
  <c r="AG31" i="78" s="1"/>
  <c r="W31" i="78"/>
  <c r="U31" i="78"/>
  <c r="V31" i="78" s="1"/>
  <c r="P31" i="78"/>
  <c r="N31" i="78"/>
  <c r="O31" i="78" s="1"/>
  <c r="AK30" i="78"/>
  <c r="AI30" i="78"/>
  <c r="AJ30" i="78" s="1"/>
  <c r="AD30" i="78"/>
  <c r="AB30" i="78"/>
  <c r="AG30" i="78" s="1"/>
  <c r="W30" i="78"/>
  <c r="U30" i="78"/>
  <c r="T30" i="78" s="1"/>
  <c r="P30" i="78"/>
  <c r="N30" i="78"/>
  <c r="S30" i="78" s="1"/>
  <c r="L18" i="78"/>
  <c r="L17" i="78"/>
  <c r="L15" i="78"/>
  <c r="L14" i="78"/>
  <c r="L13" i="78"/>
  <c r="R72" i="77"/>
  <c r="R68" i="77"/>
  <c r="AK54" i="77"/>
  <c r="AI54" i="77"/>
  <c r="AN54" i="77" s="1"/>
  <c r="AD54" i="77"/>
  <c r="AB54" i="77"/>
  <c r="AF54" i="77" s="1"/>
  <c r="Z54" i="77"/>
  <c r="W54" i="77"/>
  <c r="U54" i="77"/>
  <c r="X54" i="77" s="1"/>
  <c r="P54" i="77"/>
  <c r="N54" i="77"/>
  <c r="O54" i="77" s="1"/>
  <c r="R46" i="77"/>
  <c r="R41" i="77"/>
  <c r="R36" i="77"/>
  <c r="AK59" i="77"/>
  <c r="AI59" i="77"/>
  <c r="AH59" i="77" s="1"/>
  <c r="AD59" i="77"/>
  <c r="AB59" i="77"/>
  <c r="AG59" i="77" s="1"/>
  <c r="W59" i="77"/>
  <c r="U59" i="77"/>
  <c r="P59" i="77"/>
  <c r="N59" i="77"/>
  <c r="O59" i="77" s="1"/>
  <c r="AK58" i="77"/>
  <c r="AI58" i="77"/>
  <c r="AJ58" i="77" s="1"/>
  <c r="AD58" i="77"/>
  <c r="AB58" i="77"/>
  <c r="AC58" i="77" s="1"/>
  <c r="W58" i="77"/>
  <c r="U58" i="77"/>
  <c r="T58" i="77" s="1"/>
  <c r="P58" i="77"/>
  <c r="N58" i="77"/>
  <c r="M58" i="77" s="1"/>
  <c r="AK57" i="77"/>
  <c r="AI57" i="77"/>
  <c r="AH57" i="77" s="1"/>
  <c r="AD57" i="77"/>
  <c r="AB57" i="77"/>
  <c r="AE57" i="77" s="1"/>
  <c r="W57" i="77"/>
  <c r="U57" i="77"/>
  <c r="T57" i="77" s="1"/>
  <c r="P57" i="77"/>
  <c r="N57" i="77"/>
  <c r="S57" i="77" s="1"/>
  <c r="AK56" i="77"/>
  <c r="AI56" i="77"/>
  <c r="AN56" i="77" s="1"/>
  <c r="AD56" i="77"/>
  <c r="AB56" i="77"/>
  <c r="W56" i="77"/>
  <c r="U56" i="77"/>
  <c r="V56" i="77" s="1"/>
  <c r="P56" i="77"/>
  <c r="N56" i="77"/>
  <c r="O56" i="77" s="1"/>
  <c r="AK55" i="77"/>
  <c r="AI55" i="77"/>
  <c r="AJ55" i="77" s="1"/>
  <c r="AD55" i="77"/>
  <c r="AB55" i="77"/>
  <c r="AC55" i="77" s="1"/>
  <c r="W55" i="77"/>
  <c r="U55" i="77"/>
  <c r="T55" i="77" s="1"/>
  <c r="P55" i="77"/>
  <c r="N55" i="77"/>
  <c r="Q55" i="77" s="1"/>
  <c r="AK53" i="77"/>
  <c r="AI53" i="77"/>
  <c r="AJ53" i="77" s="1"/>
  <c r="AD53" i="77"/>
  <c r="AB53" i="77"/>
  <c r="W53" i="77"/>
  <c r="U53" i="77"/>
  <c r="Z53" i="77" s="1"/>
  <c r="P53" i="77"/>
  <c r="N53" i="77"/>
  <c r="AK52" i="77"/>
  <c r="AI52" i="77"/>
  <c r="AD52" i="77"/>
  <c r="AB52" i="77"/>
  <c r="AA52" i="77" s="1"/>
  <c r="W52" i="77"/>
  <c r="U52" i="77"/>
  <c r="V52" i="77" s="1"/>
  <c r="P52" i="77"/>
  <c r="N52" i="77"/>
  <c r="O52" i="77" s="1"/>
  <c r="AK51" i="77"/>
  <c r="AI51" i="77"/>
  <c r="AJ51" i="77" s="1"/>
  <c r="AD51" i="77"/>
  <c r="AB51" i="77"/>
  <c r="AA51" i="77" s="1"/>
  <c r="W51" i="77"/>
  <c r="U51" i="77"/>
  <c r="P51" i="77"/>
  <c r="N51" i="77"/>
  <c r="M51" i="77" s="1"/>
  <c r="R50" i="77"/>
  <c r="AK76" i="77"/>
  <c r="AI76" i="77"/>
  <c r="AL76" i="77" s="1"/>
  <c r="AD76" i="77"/>
  <c r="AB76" i="77"/>
  <c r="W76" i="77"/>
  <c r="U76" i="77"/>
  <c r="T76" i="77" s="1"/>
  <c r="P76" i="77"/>
  <c r="N76" i="77"/>
  <c r="S76" i="77" s="1"/>
  <c r="AK75" i="77"/>
  <c r="AI75" i="77"/>
  <c r="AN75" i="77" s="1"/>
  <c r="AD75" i="77"/>
  <c r="AB75" i="77"/>
  <c r="W75" i="77"/>
  <c r="U75" i="77"/>
  <c r="X75" i="77" s="1"/>
  <c r="P75" i="77"/>
  <c r="N75" i="77"/>
  <c r="M75" i="77" s="1"/>
  <c r="AK74" i="77"/>
  <c r="AI74" i="77"/>
  <c r="AH74" i="77" s="1"/>
  <c r="AD74" i="77"/>
  <c r="AB74" i="77"/>
  <c r="AC74" i="77" s="1"/>
  <c r="W74" i="77"/>
  <c r="U74" i="77"/>
  <c r="T74" i="77" s="1"/>
  <c r="P74" i="77"/>
  <c r="N74" i="77"/>
  <c r="Q74" i="77" s="1"/>
  <c r="AK73" i="77"/>
  <c r="AI73" i="77"/>
  <c r="AD73" i="77"/>
  <c r="AB73" i="77"/>
  <c r="AA73" i="77" s="1"/>
  <c r="W73" i="77"/>
  <c r="U73" i="77"/>
  <c r="T73" i="77" s="1"/>
  <c r="P73" i="77"/>
  <c r="N73" i="77"/>
  <c r="M73" i="77" s="1"/>
  <c r="AK71" i="77"/>
  <c r="AI71" i="77"/>
  <c r="AH71" i="77" s="1"/>
  <c r="AD71" i="77"/>
  <c r="AB71" i="77"/>
  <c r="AE71" i="77" s="1"/>
  <c r="W71" i="77"/>
  <c r="U71" i="77"/>
  <c r="T71" i="77" s="1"/>
  <c r="P71" i="77"/>
  <c r="N71" i="77"/>
  <c r="AK70" i="77"/>
  <c r="AI70" i="77"/>
  <c r="AD70" i="77"/>
  <c r="AB70" i="77"/>
  <c r="AA70" i="77" s="1"/>
  <c r="W70" i="77"/>
  <c r="U70" i="77"/>
  <c r="V70" i="77" s="1"/>
  <c r="P70" i="77"/>
  <c r="N70" i="77"/>
  <c r="M70" i="77" s="1"/>
  <c r="AK69" i="77"/>
  <c r="AI69" i="77"/>
  <c r="AN69" i="77" s="1"/>
  <c r="AD69" i="77"/>
  <c r="AB69" i="77"/>
  <c r="AA69" i="77" s="1"/>
  <c r="W69" i="77"/>
  <c r="U69" i="77"/>
  <c r="T69" i="77" s="1"/>
  <c r="P69" i="77"/>
  <c r="N69" i="77"/>
  <c r="Q69" i="77" s="1"/>
  <c r="AK67" i="77"/>
  <c r="AI67" i="77"/>
  <c r="AL67" i="77" s="1"/>
  <c r="AD67" i="77"/>
  <c r="AB67" i="77"/>
  <c r="AA67" i="77" s="1"/>
  <c r="W67" i="77"/>
  <c r="U67" i="77"/>
  <c r="P67" i="77"/>
  <c r="N67" i="77"/>
  <c r="R67" i="77" s="1"/>
  <c r="AK66" i="77"/>
  <c r="AI66" i="77"/>
  <c r="AJ66" i="77" s="1"/>
  <c r="AD66" i="77"/>
  <c r="AB66" i="77"/>
  <c r="AE66" i="77" s="1"/>
  <c r="W66" i="77"/>
  <c r="U66" i="77"/>
  <c r="X66" i="77" s="1"/>
  <c r="P66" i="77"/>
  <c r="N66" i="77"/>
  <c r="S66" i="77" s="1"/>
  <c r="AK65" i="77"/>
  <c r="AI65" i="77"/>
  <c r="AN65" i="77" s="1"/>
  <c r="AD65" i="77"/>
  <c r="AB65" i="77"/>
  <c r="AF65" i="77" s="1"/>
  <c r="W65" i="77"/>
  <c r="U65" i="77"/>
  <c r="T65" i="77" s="1"/>
  <c r="P65" i="77"/>
  <c r="N65" i="77"/>
  <c r="S65" i="77" s="1"/>
  <c r="AK64" i="77"/>
  <c r="AI64" i="77"/>
  <c r="AN64" i="77" s="1"/>
  <c r="AD64" i="77"/>
  <c r="AB64" i="77"/>
  <c r="AC64" i="77" s="1"/>
  <c r="W64" i="77"/>
  <c r="U64" i="77"/>
  <c r="T64" i="77" s="1"/>
  <c r="P64" i="77"/>
  <c r="N64" i="77"/>
  <c r="M64" i="77" s="1"/>
  <c r="AK63" i="77"/>
  <c r="AI63" i="77"/>
  <c r="AH63" i="77" s="1"/>
  <c r="AD63" i="77"/>
  <c r="AB63" i="77"/>
  <c r="AA63" i="77" s="1"/>
  <c r="W63" i="77"/>
  <c r="U63" i="77"/>
  <c r="Z63" i="77" s="1"/>
  <c r="P63" i="77"/>
  <c r="N63" i="77"/>
  <c r="R63" i="77" s="1"/>
  <c r="AK62" i="77"/>
  <c r="AI62" i="77"/>
  <c r="AM62" i="77" s="1"/>
  <c r="AD62" i="77"/>
  <c r="AB62" i="77"/>
  <c r="AC62" i="77" s="1"/>
  <c r="W62" i="77"/>
  <c r="U62" i="77"/>
  <c r="T62" i="77" s="1"/>
  <c r="P62" i="77"/>
  <c r="N62" i="77"/>
  <c r="O62" i="77" s="1"/>
  <c r="AK61" i="77"/>
  <c r="AI61" i="77"/>
  <c r="AJ61" i="77" s="1"/>
  <c r="AD61" i="77"/>
  <c r="AB61" i="77"/>
  <c r="AA61" i="77" s="1"/>
  <c r="W61" i="77"/>
  <c r="U61" i="77"/>
  <c r="T61" i="77" s="1"/>
  <c r="P61" i="77"/>
  <c r="N61" i="77"/>
  <c r="R60" i="77"/>
  <c r="AK49" i="77"/>
  <c r="AI49" i="77"/>
  <c r="AH49" i="77" s="1"/>
  <c r="AD49" i="77"/>
  <c r="AB49" i="77"/>
  <c r="AE49" i="77" s="1"/>
  <c r="W49" i="77"/>
  <c r="U49" i="77"/>
  <c r="V49" i="77" s="1"/>
  <c r="P49" i="77"/>
  <c r="N49" i="77"/>
  <c r="S49" i="77" s="1"/>
  <c r="AK48" i="77"/>
  <c r="AI48" i="77"/>
  <c r="AN48" i="77" s="1"/>
  <c r="AD48" i="77"/>
  <c r="AB48" i="77"/>
  <c r="AA48" i="77" s="1"/>
  <c r="W48" i="77"/>
  <c r="U48" i="77"/>
  <c r="T48" i="77" s="1"/>
  <c r="P48" i="77"/>
  <c r="N48" i="77"/>
  <c r="S48" i="77" s="1"/>
  <c r="AK47" i="77"/>
  <c r="AI47" i="77"/>
  <c r="AN47" i="77" s="1"/>
  <c r="AD47" i="77"/>
  <c r="AB47" i="77"/>
  <c r="AC47" i="77" s="1"/>
  <c r="W47" i="77"/>
  <c r="U47" i="77"/>
  <c r="Z47" i="77" s="1"/>
  <c r="P47" i="77"/>
  <c r="N47" i="77"/>
  <c r="Q47" i="77" s="1"/>
  <c r="AK45" i="77"/>
  <c r="AI45" i="77"/>
  <c r="AL45" i="77" s="1"/>
  <c r="AD45" i="77"/>
  <c r="AB45" i="77"/>
  <c r="AC45" i="77" s="1"/>
  <c r="W45" i="77"/>
  <c r="U45" i="77"/>
  <c r="V45" i="77" s="1"/>
  <c r="P45" i="77"/>
  <c r="N45" i="77"/>
  <c r="M45" i="77" s="1"/>
  <c r="AK44" i="77"/>
  <c r="AI44" i="77"/>
  <c r="AH44" i="77" s="1"/>
  <c r="AD44" i="77"/>
  <c r="AB44" i="77"/>
  <c r="AE44" i="77" s="1"/>
  <c r="W44" i="77"/>
  <c r="U44" i="77"/>
  <c r="Z44" i="77" s="1"/>
  <c r="P44" i="77"/>
  <c r="N44" i="77"/>
  <c r="R44" i="77" s="1"/>
  <c r="AK43" i="77"/>
  <c r="AI43" i="77"/>
  <c r="AM43" i="77" s="1"/>
  <c r="AD43" i="77"/>
  <c r="AB43" i="77"/>
  <c r="AE43" i="77" s="1"/>
  <c r="W43" i="77"/>
  <c r="U43" i="77"/>
  <c r="X43" i="77" s="1"/>
  <c r="P43" i="77"/>
  <c r="N43" i="77"/>
  <c r="O43" i="77" s="1"/>
  <c r="AK42" i="77"/>
  <c r="AI42" i="77"/>
  <c r="AJ42" i="77" s="1"/>
  <c r="AD42" i="77"/>
  <c r="AB42" i="77"/>
  <c r="AC42" i="77" s="1"/>
  <c r="W42" i="77"/>
  <c r="U42" i="77"/>
  <c r="T42" i="77" s="1"/>
  <c r="P42" i="77"/>
  <c r="N42" i="77"/>
  <c r="R42" i="77" s="1"/>
  <c r="AK40" i="77"/>
  <c r="AI40" i="77"/>
  <c r="AM40" i="77" s="1"/>
  <c r="AD40" i="77"/>
  <c r="AB40" i="77"/>
  <c r="AG40" i="77" s="1"/>
  <c r="W40" i="77"/>
  <c r="U40" i="77"/>
  <c r="Y40" i="77" s="1"/>
  <c r="P40" i="77"/>
  <c r="N40" i="77"/>
  <c r="M40" i="77" s="1"/>
  <c r="AK39" i="77"/>
  <c r="AI39" i="77"/>
  <c r="AH39" i="77" s="1"/>
  <c r="AD39" i="77"/>
  <c r="AB39" i="77"/>
  <c r="AA39" i="77" s="1"/>
  <c r="W39" i="77"/>
  <c r="U39" i="77"/>
  <c r="Z39" i="77" s="1"/>
  <c r="P39" i="77"/>
  <c r="N39" i="77"/>
  <c r="R39" i="77" s="1"/>
  <c r="AK38" i="77"/>
  <c r="AI38" i="77"/>
  <c r="AM38" i="77" s="1"/>
  <c r="AD38" i="77"/>
  <c r="AB38" i="77"/>
  <c r="AE38" i="77" s="1"/>
  <c r="W38" i="77"/>
  <c r="U38" i="77"/>
  <c r="V38" i="77" s="1"/>
  <c r="P38" i="77"/>
  <c r="N38" i="77"/>
  <c r="O38" i="77" s="1"/>
  <c r="AK37" i="77"/>
  <c r="AI37" i="77"/>
  <c r="AJ37" i="77" s="1"/>
  <c r="AD37" i="77"/>
  <c r="AB37" i="77"/>
  <c r="AE37" i="77" s="1"/>
  <c r="W37" i="77"/>
  <c r="U37" i="77"/>
  <c r="T37" i="77" s="1"/>
  <c r="P37" i="77"/>
  <c r="N37" i="77"/>
  <c r="M37" i="77" s="1"/>
  <c r="AK35" i="77"/>
  <c r="AI35" i="77"/>
  <c r="AH35" i="77" s="1"/>
  <c r="AD35" i="77"/>
  <c r="AB35" i="77"/>
  <c r="AG35" i="77" s="1"/>
  <c r="W35" i="77"/>
  <c r="U35" i="77"/>
  <c r="Z35" i="77" s="1"/>
  <c r="P35" i="77"/>
  <c r="N35" i="77"/>
  <c r="Q35" i="77" s="1"/>
  <c r="AK34" i="77"/>
  <c r="AI34" i="77"/>
  <c r="AL34" i="77" s="1"/>
  <c r="AD34" i="77"/>
  <c r="AB34" i="77"/>
  <c r="AG34" i="77" s="1"/>
  <c r="W34" i="77"/>
  <c r="U34" i="77"/>
  <c r="V34" i="77" s="1"/>
  <c r="P34" i="77"/>
  <c r="N34" i="77"/>
  <c r="S34" i="77" s="1"/>
  <c r="AK33" i="77"/>
  <c r="AI33" i="77"/>
  <c r="AN33" i="77" s="1"/>
  <c r="AD33" i="77"/>
  <c r="AB33" i="77"/>
  <c r="AA33" i="77" s="1"/>
  <c r="W33" i="77"/>
  <c r="U33" i="77"/>
  <c r="T33" i="77" s="1"/>
  <c r="P33" i="77"/>
  <c r="N33" i="77"/>
  <c r="S33" i="77" s="1"/>
  <c r="AK32" i="77"/>
  <c r="AI32" i="77"/>
  <c r="AN32" i="77" s="1"/>
  <c r="AD32" i="77"/>
  <c r="AB32" i="77"/>
  <c r="AG32" i="77" s="1"/>
  <c r="W32" i="77"/>
  <c r="U32" i="77"/>
  <c r="X32" i="77" s="1"/>
  <c r="P32" i="77"/>
  <c r="N32" i="77"/>
  <c r="Q32" i="77" s="1"/>
  <c r="AK31" i="77"/>
  <c r="AI31" i="77"/>
  <c r="AL31" i="77" s="1"/>
  <c r="AD31" i="77"/>
  <c r="AB31" i="77"/>
  <c r="AC31" i="77" s="1"/>
  <c r="W31" i="77"/>
  <c r="U31" i="77"/>
  <c r="T31" i="77" s="1"/>
  <c r="P31" i="77"/>
  <c r="N31" i="77"/>
  <c r="M31" i="77" s="1"/>
  <c r="R30" i="77"/>
  <c r="L18" i="77"/>
  <c r="L17" i="77"/>
  <c r="L15" i="77"/>
  <c r="L14" i="77"/>
  <c r="L13" i="77"/>
  <c r="AK63" i="76"/>
  <c r="AI63" i="76"/>
  <c r="AN63" i="76" s="1"/>
  <c r="AD63" i="76"/>
  <c r="AB63" i="76"/>
  <c r="AF63" i="76" s="1"/>
  <c r="W63" i="76"/>
  <c r="U63" i="76"/>
  <c r="X63" i="76" s="1"/>
  <c r="T63" i="76"/>
  <c r="P63" i="76"/>
  <c r="N63" i="76"/>
  <c r="S63" i="76" s="1"/>
  <c r="AK62" i="76"/>
  <c r="AI62" i="76"/>
  <c r="AN62" i="76" s="1"/>
  <c r="AH62" i="76"/>
  <c r="AD62" i="76"/>
  <c r="AB62" i="76"/>
  <c r="AC62" i="76" s="1"/>
  <c r="Z62" i="76"/>
  <c r="W62" i="76"/>
  <c r="U62" i="76"/>
  <c r="Y62" i="76" s="1"/>
  <c r="P62" i="76"/>
  <c r="N62" i="76"/>
  <c r="M62" i="76" s="1"/>
  <c r="AK61" i="76"/>
  <c r="AI61" i="76"/>
  <c r="AH61" i="76" s="1"/>
  <c r="AD61" i="76"/>
  <c r="AC61" i="76"/>
  <c r="AB61" i="76"/>
  <c r="AG61" i="76" s="1"/>
  <c r="AA61" i="76"/>
  <c r="W61" i="76"/>
  <c r="U61" i="76"/>
  <c r="Z61" i="76" s="1"/>
  <c r="P61" i="76"/>
  <c r="N61" i="76"/>
  <c r="R61" i="76" s="1"/>
  <c r="AK60" i="76"/>
  <c r="AI60" i="76"/>
  <c r="AM60" i="76" s="1"/>
  <c r="AD60" i="76"/>
  <c r="AB60" i="76"/>
  <c r="AE60" i="76" s="1"/>
  <c r="AA60" i="76"/>
  <c r="W60" i="76"/>
  <c r="U60" i="76"/>
  <c r="Z60" i="76" s="1"/>
  <c r="P60" i="76"/>
  <c r="N60" i="76"/>
  <c r="O60" i="76" s="1"/>
  <c r="AK59" i="76"/>
  <c r="AI59" i="76"/>
  <c r="AJ59" i="76" s="1"/>
  <c r="AD59" i="76"/>
  <c r="AB59" i="76"/>
  <c r="AA59" i="76" s="1"/>
  <c r="W59" i="76"/>
  <c r="U59" i="76"/>
  <c r="T59" i="76" s="1"/>
  <c r="S59" i="76"/>
  <c r="P59" i="76"/>
  <c r="N59" i="76"/>
  <c r="R59" i="76" s="1"/>
  <c r="AK58" i="76"/>
  <c r="AI58" i="76"/>
  <c r="AM58" i="76" s="1"/>
  <c r="AD58" i="76"/>
  <c r="AB58" i="76"/>
  <c r="AG58" i="76" s="1"/>
  <c r="AA58" i="76"/>
  <c r="W58" i="76"/>
  <c r="U58" i="76"/>
  <c r="Y58" i="76" s="1"/>
  <c r="P58" i="76"/>
  <c r="N58" i="76"/>
  <c r="Q58" i="76" s="1"/>
  <c r="M58" i="76"/>
  <c r="AK57" i="76"/>
  <c r="AI57" i="76"/>
  <c r="AL57" i="76" s="1"/>
  <c r="AD57" i="76"/>
  <c r="AB57" i="76"/>
  <c r="AG57" i="76" s="1"/>
  <c r="W57" i="76"/>
  <c r="U57" i="76"/>
  <c r="V57" i="76" s="1"/>
  <c r="P57" i="76"/>
  <c r="N57" i="76"/>
  <c r="M57" i="76" s="1"/>
  <c r="R56" i="76"/>
  <c r="L65" i="76"/>
  <c r="N65" i="76"/>
  <c r="M65" i="76" s="1"/>
  <c r="P65" i="76"/>
  <c r="U65" i="76"/>
  <c r="T65" i="76" s="1"/>
  <c r="W65" i="76"/>
  <c r="AB65" i="76"/>
  <c r="AC65" i="76" s="1"/>
  <c r="AD65" i="76"/>
  <c r="AI65" i="76"/>
  <c r="AJ65" i="76" s="1"/>
  <c r="AK65" i="76"/>
  <c r="L66" i="76"/>
  <c r="N66" i="76"/>
  <c r="O66" i="76" s="1"/>
  <c r="P66" i="76"/>
  <c r="U66" i="76"/>
  <c r="T66" i="76" s="1"/>
  <c r="W66" i="76"/>
  <c r="AB66" i="76"/>
  <c r="AE66" i="76" s="1"/>
  <c r="AD66" i="76"/>
  <c r="AI66" i="76"/>
  <c r="AN66" i="76" s="1"/>
  <c r="AK66" i="76"/>
  <c r="L67" i="76"/>
  <c r="N67" i="76"/>
  <c r="S67" i="76" s="1"/>
  <c r="P67" i="76"/>
  <c r="U67" i="76"/>
  <c r="Z67" i="76" s="1"/>
  <c r="W67" i="76"/>
  <c r="AB67" i="76"/>
  <c r="AA67" i="76" s="1"/>
  <c r="AD67" i="76"/>
  <c r="AI67" i="76"/>
  <c r="AN67" i="76" s="1"/>
  <c r="AK67" i="76"/>
  <c r="L68" i="76"/>
  <c r="N68" i="76"/>
  <c r="S68" i="76" s="1"/>
  <c r="P68" i="76"/>
  <c r="U68" i="76"/>
  <c r="V68" i="76" s="1"/>
  <c r="W68" i="76"/>
  <c r="AB68" i="76"/>
  <c r="AC68" i="76" s="1"/>
  <c r="AD68" i="76"/>
  <c r="AI68" i="76"/>
  <c r="AL68" i="76" s="1"/>
  <c r="AK68" i="76"/>
  <c r="L69" i="76"/>
  <c r="N69" i="76"/>
  <c r="Q69" i="76" s="1"/>
  <c r="P69" i="76"/>
  <c r="U69" i="76"/>
  <c r="X69" i="76" s="1"/>
  <c r="W69" i="76"/>
  <c r="AB69" i="76"/>
  <c r="AG69" i="76" s="1"/>
  <c r="AD69" i="76"/>
  <c r="AI69" i="76"/>
  <c r="AN69" i="76" s="1"/>
  <c r="AK69" i="76"/>
  <c r="L70" i="76"/>
  <c r="N70" i="76"/>
  <c r="S70" i="76" s="1"/>
  <c r="P70" i="76"/>
  <c r="U70" i="76"/>
  <c r="T70" i="76" s="1"/>
  <c r="W70" i="76"/>
  <c r="AB70" i="76"/>
  <c r="AC70" i="76" s="1"/>
  <c r="AD70" i="76"/>
  <c r="AI70" i="76"/>
  <c r="AJ70" i="76" s="1"/>
  <c r="AK70" i="76"/>
  <c r="L71" i="76"/>
  <c r="N71" i="76"/>
  <c r="O71" i="76" s="1"/>
  <c r="P71" i="76"/>
  <c r="U71" i="76"/>
  <c r="Z71" i="76" s="1"/>
  <c r="W71" i="76"/>
  <c r="AB71" i="76"/>
  <c r="AE71" i="76" s="1"/>
  <c r="AD71" i="76"/>
  <c r="AI71" i="76"/>
  <c r="AL71" i="76" s="1"/>
  <c r="AK71" i="76"/>
  <c r="L72" i="76"/>
  <c r="N72" i="76"/>
  <c r="Q72" i="76" s="1"/>
  <c r="P72" i="76"/>
  <c r="U72" i="76"/>
  <c r="Z72" i="76" s="1"/>
  <c r="W72" i="76"/>
  <c r="AB72" i="76"/>
  <c r="AG72" i="76" s="1"/>
  <c r="AD72" i="76"/>
  <c r="AI72" i="76"/>
  <c r="AH72" i="76" s="1"/>
  <c r="AK72" i="76"/>
  <c r="L73" i="76"/>
  <c r="N73" i="76"/>
  <c r="M73" i="76" s="1"/>
  <c r="P73" i="76"/>
  <c r="U73" i="76"/>
  <c r="V73" i="76" s="1"/>
  <c r="W73" i="76"/>
  <c r="AB73" i="76"/>
  <c r="AC73" i="76" s="1"/>
  <c r="AD73" i="76"/>
  <c r="AI73" i="76"/>
  <c r="AN73" i="76" s="1"/>
  <c r="AK73" i="76"/>
  <c r="L74" i="76"/>
  <c r="N74" i="76"/>
  <c r="S74" i="76" s="1"/>
  <c r="P74" i="76"/>
  <c r="U74" i="76"/>
  <c r="X74" i="76" s="1"/>
  <c r="W74" i="76"/>
  <c r="AB74" i="76"/>
  <c r="AE74" i="76" s="1"/>
  <c r="AD74" i="76"/>
  <c r="AI74" i="76"/>
  <c r="AN74" i="76" s="1"/>
  <c r="AK74" i="76"/>
  <c r="L75" i="76"/>
  <c r="N75" i="76"/>
  <c r="S75" i="76" s="1"/>
  <c r="P75" i="76"/>
  <c r="U75" i="76"/>
  <c r="Z75" i="76" s="1"/>
  <c r="W75" i="76"/>
  <c r="AB75" i="76"/>
  <c r="AA75" i="76" s="1"/>
  <c r="AD75" i="76"/>
  <c r="AI75" i="76"/>
  <c r="AJ75" i="76" s="1"/>
  <c r="AK75" i="76"/>
  <c r="L76" i="76"/>
  <c r="N76" i="76"/>
  <c r="O76" i="76" s="1"/>
  <c r="P76" i="76"/>
  <c r="U76" i="76"/>
  <c r="V76" i="76" s="1"/>
  <c r="W76" i="76"/>
  <c r="AB76" i="76"/>
  <c r="AG76" i="76" s="1"/>
  <c r="AD76" i="76"/>
  <c r="AI76" i="76"/>
  <c r="AL76" i="76" s="1"/>
  <c r="AK76" i="76"/>
  <c r="L77" i="76"/>
  <c r="N77" i="76"/>
  <c r="Q77" i="76" s="1"/>
  <c r="P77" i="76"/>
  <c r="U77" i="76"/>
  <c r="X77" i="76" s="1"/>
  <c r="W77" i="76"/>
  <c r="AB77" i="76"/>
  <c r="AG77" i="76" s="1"/>
  <c r="AD77" i="76"/>
  <c r="AI77" i="76"/>
  <c r="AN77" i="76" s="1"/>
  <c r="AK77" i="76"/>
  <c r="L78" i="76"/>
  <c r="N78" i="76"/>
  <c r="S78" i="76" s="1"/>
  <c r="P78" i="76"/>
  <c r="U78" i="76"/>
  <c r="T78" i="76" s="1"/>
  <c r="W78" i="76"/>
  <c r="AB78" i="76"/>
  <c r="AF78" i="76" s="1"/>
  <c r="AD78" i="76"/>
  <c r="AI78" i="76"/>
  <c r="AJ78" i="76" s="1"/>
  <c r="AK78" i="76"/>
  <c r="L79" i="76"/>
  <c r="N79" i="76"/>
  <c r="O79" i="76" s="1"/>
  <c r="P79" i="76"/>
  <c r="U79" i="76"/>
  <c r="Z79" i="76" s="1"/>
  <c r="W79" i="76"/>
  <c r="AB79" i="76"/>
  <c r="AE79" i="76" s="1"/>
  <c r="AD79" i="76"/>
  <c r="AI79" i="76"/>
  <c r="AL79" i="76" s="1"/>
  <c r="AK79" i="76"/>
  <c r="L80" i="76"/>
  <c r="N80" i="76"/>
  <c r="Q80" i="76" s="1"/>
  <c r="P80" i="76"/>
  <c r="U80" i="76"/>
  <c r="Z80" i="76" s="1"/>
  <c r="W80" i="76"/>
  <c r="AB80" i="76"/>
  <c r="AG80" i="76" s="1"/>
  <c r="AD80" i="76"/>
  <c r="AI80" i="76"/>
  <c r="AH80" i="76" s="1"/>
  <c r="AK80" i="76"/>
  <c r="L81" i="76"/>
  <c r="N81" i="76"/>
  <c r="M81" i="76" s="1"/>
  <c r="P81" i="76"/>
  <c r="U81" i="76"/>
  <c r="V81" i="76" s="1"/>
  <c r="W81" i="76"/>
  <c r="AB81" i="76"/>
  <c r="AC81" i="76" s="1"/>
  <c r="AD81" i="76"/>
  <c r="AI81" i="76"/>
  <c r="AN81" i="76" s="1"/>
  <c r="AK81" i="76"/>
  <c r="L82" i="76"/>
  <c r="N82" i="76"/>
  <c r="S82" i="76" s="1"/>
  <c r="P82" i="76"/>
  <c r="U82" i="76"/>
  <c r="X82" i="76" s="1"/>
  <c r="W82" i="76"/>
  <c r="AB82" i="76"/>
  <c r="AE82" i="76" s="1"/>
  <c r="AC82" i="76"/>
  <c r="AD82" i="76"/>
  <c r="AI82" i="76"/>
  <c r="AN82" i="76" s="1"/>
  <c r="AK82" i="76"/>
  <c r="L83" i="76"/>
  <c r="N83" i="76"/>
  <c r="S83" i="76" s="1"/>
  <c r="P83" i="76"/>
  <c r="U83" i="76"/>
  <c r="Z83" i="76" s="1"/>
  <c r="W83" i="76"/>
  <c r="AB83" i="76"/>
  <c r="AA83" i="76" s="1"/>
  <c r="AD83" i="76"/>
  <c r="AI83" i="76"/>
  <c r="AH83" i="76" s="1"/>
  <c r="AK83" i="76"/>
  <c r="L84" i="76"/>
  <c r="N84" i="76"/>
  <c r="M84" i="76" s="1"/>
  <c r="P84" i="76"/>
  <c r="U84" i="76"/>
  <c r="V84" i="76" s="1"/>
  <c r="W84" i="76"/>
  <c r="AB84" i="76"/>
  <c r="AG84" i="76" s="1"/>
  <c r="AD84" i="76"/>
  <c r="AI84" i="76"/>
  <c r="AL84" i="76" s="1"/>
  <c r="AK84" i="76"/>
  <c r="L85" i="76"/>
  <c r="N85" i="76"/>
  <c r="Q85" i="76" s="1"/>
  <c r="P85" i="76"/>
  <c r="U85" i="76"/>
  <c r="X85" i="76" s="1"/>
  <c r="W85" i="76"/>
  <c r="AB85" i="76"/>
  <c r="AG85" i="76" s="1"/>
  <c r="AD85" i="76"/>
  <c r="AI85" i="76"/>
  <c r="AN85" i="76" s="1"/>
  <c r="AK85" i="76"/>
  <c r="L86" i="76"/>
  <c r="N86" i="76"/>
  <c r="S86" i="76" s="1"/>
  <c r="P86" i="76"/>
  <c r="U86" i="76"/>
  <c r="T86" i="76" s="1"/>
  <c r="W86" i="76"/>
  <c r="AB86" i="76"/>
  <c r="AF86" i="76" s="1"/>
  <c r="AD86" i="76"/>
  <c r="AI86" i="76"/>
  <c r="AJ86" i="76" s="1"/>
  <c r="AK86" i="76"/>
  <c r="L87" i="76"/>
  <c r="N87" i="76"/>
  <c r="O87" i="76" s="1"/>
  <c r="P87" i="76"/>
  <c r="U87" i="76"/>
  <c r="Z87" i="76" s="1"/>
  <c r="W87" i="76"/>
  <c r="AB87" i="76"/>
  <c r="AE87" i="76" s="1"/>
  <c r="AD87" i="76"/>
  <c r="AI87" i="76"/>
  <c r="AL87" i="76" s="1"/>
  <c r="AK87" i="76"/>
  <c r="L88" i="76"/>
  <c r="N88" i="76"/>
  <c r="Q88" i="76" s="1"/>
  <c r="P88" i="76"/>
  <c r="U88" i="76"/>
  <c r="Z88" i="76" s="1"/>
  <c r="W88" i="76"/>
  <c r="AB88" i="76"/>
  <c r="AG88" i="76" s="1"/>
  <c r="AD88" i="76"/>
  <c r="AI88" i="76"/>
  <c r="AH88" i="76" s="1"/>
  <c r="AK88" i="76"/>
  <c r="L89" i="76"/>
  <c r="N89" i="76"/>
  <c r="M89" i="76" s="1"/>
  <c r="P89" i="76"/>
  <c r="U89" i="76"/>
  <c r="Y89" i="76" s="1"/>
  <c r="W89" i="76"/>
  <c r="AB89" i="76"/>
  <c r="AC89" i="76" s="1"/>
  <c r="AD89" i="76"/>
  <c r="AI89" i="76"/>
  <c r="AN89" i="76" s="1"/>
  <c r="AK89" i="76"/>
  <c r="L90" i="76"/>
  <c r="N90" i="76"/>
  <c r="S90" i="76" s="1"/>
  <c r="P90" i="76"/>
  <c r="U90" i="76"/>
  <c r="T90" i="76" s="1"/>
  <c r="W90" i="76"/>
  <c r="AB90" i="76"/>
  <c r="AE90" i="76" s="1"/>
  <c r="AD90" i="76"/>
  <c r="AI90" i="76"/>
  <c r="AN90" i="76" s="1"/>
  <c r="AK90" i="76"/>
  <c r="L91" i="76"/>
  <c r="N91" i="76"/>
  <c r="S91" i="76" s="1"/>
  <c r="P91" i="76"/>
  <c r="U91" i="76"/>
  <c r="Z91" i="76" s="1"/>
  <c r="W91" i="76"/>
  <c r="AB91" i="76"/>
  <c r="AA91" i="76" s="1"/>
  <c r="AD91" i="76"/>
  <c r="AI91" i="76"/>
  <c r="AN91" i="76" s="1"/>
  <c r="AK91" i="76"/>
  <c r="R49" i="76"/>
  <c r="AK48" i="76"/>
  <c r="AI48" i="76"/>
  <c r="AN48" i="76" s="1"/>
  <c r="AD48" i="76"/>
  <c r="AB48" i="76"/>
  <c r="AG48" i="76" s="1"/>
  <c r="W48" i="76"/>
  <c r="U48" i="76"/>
  <c r="X48" i="76" s="1"/>
  <c r="P48" i="76"/>
  <c r="N48" i="76"/>
  <c r="O48" i="76" s="1"/>
  <c r="AK47" i="76"/>
  <c r="AI47" i="76"/>
  <c r="AH47" i="76" s="1"/>
  <c r="AD47" i="76"/>
  <c r="AB47" i="76"/>
  <c r="AA47" i="76" s="1"/>
  <c r="W47" i="76"/>
  <c r="U47" i="76"/>
  <c r="Z47" i="76" s="1"/>
  <c r="P47" i="76"/>
  <c r="N47" i="76"/>
  <c r="S47" i="76" s="1"/>
  <c r="AK46" i="76"/>
  <c r="AI46" i="76"/>
  <c r="AN46" i="76" s="1"/>
  <c r="AD46" i="76"/>
  <c r="AB46" i="76"/>
  <c r="AE46" i="76" s="1"/>
  <c r="W46" i="76"/>
  <c r="U46" i="76"/>
  <c r="Z46" i="76" s="1"/>
  <c r="P46" i="76"/>
  <c r="N46" i="76"/>
  <c r="O46" i="76" s="1"/>
  <c r="AK45" i="76"/>
  <c r="AI45" i="76"/>
  <c r="AJ45" i="76" s="1"/>
  <c r="AD45" i="76"/>
  <c r="AB45" i="76"/>
  <c r="AE45" i="76" s="1"/>
  <c r="W45" i="76"/>
  <c r="U45" i="76"/>
  <c r="T45" i="76" s="1"/>
  <c r="P45" i="76"/>
  <c r="N45" i="76"/>
  <c r="M45" i="76" s="1"/>
  <c r="AK44" i="76"/>
  <c r="AI44" i="76"/>
  <c r="AH44" i="76" s="1"/>
  <c r="AD44" i="76"/>
  <c r="AB44" i="76"/>
  <c r="AG44" i="76" s="1"/>
  <c r="W44" i="76"/>
  <c r="U44" i="76"/>
  <c r="Z44" i="76" s="1"/>
  <c r="P44" i="76"/>
  <c r="N44" i="76"/>
  <c r="R44" i="76" s="1"/>
  <c r="AK43" i="76"/>
  <c r="AI43" i="76"/>
  <c r="AM43" i="76" s="1"/>
  <c r="AD43" i="76"/>
  <c r="AB43" i="76"/>
  <c r="AC43" i="76" s="1"/>
  <c r="W43" i="76"/>
  <c r="U43" i="76"/>
  <c r="V43" i="76" s="1"/>
  <c r="P43" i="76"/>
  <c r="N43" i="76"/>
  <c r="O43" i="76" s="1"/>
  <c r="AK42" i="76"/>
  <c r="AI42" i="76"/>
  <c r="AJ42" i="76" s="1"/>
  <c r="AD42" i="76"/>
  <c r="AB42" i="76"/>
  <c r="AG42" i="76" s="1"/>
  <c r="W42" i="76"/>
  <c r="U42" i="76"/>
  <c r="T42" i="76" s="1"/>
  <c r="P42" i="76"/>
  <c r="N42" i="76"/>
  <c r="S42" i="76" s="1"/>
  <c r="R41" i="76"/>
  <c r="R36" i="76"/>
  <c r="R64" i="76"/>
  <c r="AK55" i="76"/>
  <c r="AI55" i="76"/>
  <c r="AN55" i="76" s="1"/>
  <c r="AD55" i="76"/>
  <c r="AB55" i="76"/>
  <c r="AC55" i="76" s="1"/>
  <c r="W55" i="76"/>
  <c r="U55" i="76"/>
  <c r="T55" i="76" s="1"/>
  <c r="P55" i="76"/>
  <c r="N55" i="76"/>
  <c r="O55" i="76" s="1"/>
  <c r="AK54" i="76"/>
  <c r="AI54" i="76"/>
  <c r="AL54" i="76" s="1"/>
  <c r="AD54" i="76"/>
  <c r="AB54" i="76"/>
  <c r="AA54" i="76" s="1"/>
  <c r="W54" i="76"/>
  <c r="U54" i="76"/>
  <c r="Z54" i="76" s="1"/>
  <c r="P54" i="76"/>
  <c r="N54" i="76"/>
  <c r="O54" i="76" s="1"/>
  <c r="AK53" i="76"/>
  <c r="AI53" i="76"/>
  <c r="AD53" i="76"/>
  <c r="AB53" i="76"/>
  <c r="AF53" i="76" s="1"/>
  <c r="W53" i="76"/>
  <c r="U53" i="76"/>
  <c r="Y53" i="76" s="1"/>
  <c r="P53" i="76"/>
  <c r="N53" i="76"/>
  <c r="O53" i="76" s="1"/>
  <c r="AK52" i="76"/>
  <c r="AI52" i="76"/>
  <c r="AJ52" i="76" s="1"/>
  <c r="AD52" i="76"/>
  <c r="AB52" i="76"/>
  <c r="AG52" i="76" s="1"/>
  <c r="W52" i="76"/>
  <c r="U52" i="76"/>
  <c r="Y52" i="76" s="1"/>
  <c r="P52" i="76"/>
  <c r="N52" i="76"/>
  <c r="Q52" i="76" s="1"/>
  <c r="AK51" i="76"/>
  <c r="AI51" i="76"/>
  <c r="AH51" i="76" s="1"/>
  <c r="AD51" i="76"/>
  <c r="AB51" i="76"/>
  <c r="AG51" i="76" s="1"/>
  <c r="W51" i="76"/>
  <c r="U51" i="76"/>
  <c r="V51" i="76" s="1"/>
  <c r="P51" i="76"/>
  <c r="N51" i="76"/>
  <c r="M51" i="76" s="1"/>
  <c r="AK50" i="76"/>
  <c r="AI50" i="76"/>
  <c r="AH50" i="76" s="1"/>
  <c r="AD50" i="76"/>
  <c r="AB50" i="76"/>
  <c r="AA50" i="76" s="1"/>
  <c r="W50" i="76"/>
  <c r="U50" i="76"/>
  <c r="V50" i="76" s="1"/>
  <c r="P50" i="76"/>
  <c r="N50" i="76"/>
  <c r="S50" i="76" s="1"/>
  <c r="AK40" i="76"/>
  <c r="AI40" i="76"/>
  <c r="AH40" i="76" s="1"/>
  <c r="AD40" i="76"/>
  <c r="AB40" i="76"/>
  <c r="AG40" i="76" s="1"/>
  <c r="W40" i="76"/>
  <c r="U40" i="76"/>
  <c r="Z40" i="76" s="1"/>
  <c r="P40" i="76"/>
  <c r="N40" i="76"/>
  <c r="M40" i="76" s="1"/>
  <c r="AK39" i="76"/>
  <c r="AI39" i="76"/>
  <c r="AH39" i="76" s="1"/>
  <c r="AD39" i="76"/>
  <c r="AB39" i="76"/>
  <c r="AG39" i="76" s="1"/>
  <c r="W39" i="76"/>
  <c r="U39" i="76"/>
  <c r="Z39" i="76" s="1"/>
  <c r="P39" i="76"/>
  <c r="N39" i="76"/>
  <c r="Q39" i="76" s="1"/>
  <c r="AK38" i="76"/>
  <c r="AI38" i="76"/>
  <c r="AL38" i="76" s="1"/>
  <c r="AD38" i="76"/>
  <c r="AB38" i="76"/>
  <c r="AE38" i="76" s="1"/>
  <c r="W38" i="76"/>
  <c r="U38" i="76"/>
  <c r="P38" i="76"/>
  <c r="N38" i="76"/>
  <c r="Q38" i="76" s="1"/>
  <c r="AK37" i="76"/>
  <c r="AI37" i="76"/>
  <c r="AL37" i="76" s="1"/>
  <c r="AD37" i="76"/>
  <c r="AB37" i="76"/>
  <c r="AG37" i="76" s="1"/>
  <c r="W37" i="76"/>
  <c r="U37" i="76"/>
  <c r="T37" i="76" s="1"/>
  <c r="P37" i="76"/>
  <c r="N37" i="76"/>
  <c r="R37" i="76" s="1"/>
  <c r="AK35" i="76"/>
  <c r="AI35" i="76"/>
  <c r="AM35" i="76" s="1"/>
  <c r="AD35" i="76"/>
  <c r="AB35" i="76"/>
  <c r="AG35" i="76" s="1"/>
  <c r="W35" i="76"/>
  <c r="U35" i="76"/>
  <c r="Y35" i="76" s="1"/>
  <c r="P35" i="76"/>
  <c r="N35" i="76"/>
  <c r="Q35" i="76" s="1"/>
  <c r="AK34" i="76"/>
  <c r="AI34" i="76"/>
  <c r="AL34" i="76" s="1"/>
  <c r="AD34" i="76"/>
  <c r="AB34" i="76"/>
  <c r="AC34" i="76" s="1"/>
  <c r="W34" i="76"/>
  <c r="U34" i="76"/>
  <c r="V34" i="76" s="1"/>
  <c r="P34" i="76"/>
  <c r="N34" i="76"/>
  <c r="M34" i="76" s="1"/>
  <c r="AK33" i="76"/>
  <c r="AI33" i="76"/>
  <c r="AN33" i="76" s="1"/>
  <c r="AD33" i="76"/>
  <c r="AB33" i="76"/>
  <c r="AA33" i="76" s="1"/>
  <c r="W33" i="76"/>
  <c r="U33" i="76"/>
  <c r="Y33" i="76" s="1"/>
  <c r="P33" i="76"/>
  <c r="N33" i="76"/>
  <c r="S33" i="76" s="1"/>
  <c r="AK32" i="76"/>
  <c r="AI32" i="76"/>
  <c r="AN32" i="76" s="1"/>
  <c r="AD32" i="76"/>
  <c r="AB32" i="76"/>
  <c r="AF32" i="76" s="1"/>
  <c r="W32" i="76"/>
  <c r="U32" i="76"/>
  <c r="X32" i="76" s="1"/>
  <c r="P32" i="76"/>
  <c r="N32" i="76"/>
  <c r="R32" i="76" s="1"/>
  <c r="AK31" i="76"/>
  <c r="AI31" i="76"/>
  <c r="AM31" i="76" s="1"/>
  <c r="AD31" i="76"/>
  <c r="AB31" i="76"/>
  <c r="AC31" i="76" s="1"/>
  <c r="W31" i="76"/>
  <c r="U31" i="76"/>
  <c r="Z31" i="76" s="1"/>
  <c r="P31" i="76"/>
  <c r="N31" i="76"/>
  <c r="M31" i="76" s="1"/>
  <c r="AK30" i="76"/>
  <c r="AI30" i="76"/>
  <c r="AH30" i="76" s="1"/>
  <c r="AD30" i="76"/>
  <c r="AB30" i="76"/>
  <c r="AF30" i="76" s="1"/>
  <c r="W30" i="76"/>
  <c r="U30" i="76"/>
  <c r="Z30" i="76" s="1"/>
  <c r="P30" i="76"/>
  <c r="N30" i="76"/>
  <c r="R30" i="76" s="1"/>
  <c r="L18" i="76"/>
  <c r="L17" i="76"/>
  <c r="L15" i="76"/>
  <c r="L14" i="76"/>
  <c r="L13" i="76"/>
  <c r="R44" i="75"/>
  <c r="AK43" i="75"/>
  <c r="AI43" i="75"/>
  <c r="AN43" i="75" s="1"/>
  <c r="AD43" i="75"/>
  <c r="AB43" i="75"/>
  <c r="AG43" i="75" s="1"/>
  <c r="W43" i="75"/>
  <c r="U43" i="75"/>
  <c r="Y43" i="75" s="1"/>
  <c r="P43" i="75"/>
  <c r="N43" i="75"/>
  <c r="Q43" i="75" s="1"/>
  <c r="AK42" i="75"/>
  <c r="AI42" i="75"/>
  <c r="AH42" i="75" s="1"/>
  <c r="AD42" i="75"/>
  <c r="AB42" i="75"/>
  <c r="AG42" i="75" s="1"/>
  <c r="W42" i="75"/>
  <c r="U42" i="75"/>
  <c r="Z42" i="75" s="1"/>
  <c r="P42" i="75"/>
  <c r="N42" i="75"/>
  <c r="R42" i="75" s="1"/>
  <c r="AK41" i="75"/>
  <c r="AI41" i="75"/>
  <c r="AM41" i="75" s="1"/>
  <c r="AD41" i="75"/>
  <c r="AB41" i="75"/>
  <c r="AE41" i="75" s="1"/>
  <c r="W41" i="75"/>
  <c r="U41" i="75"/>
  <c r="V41" i="75" s="1"/>
  <c r="Q41" i="75"/>
  <c r="P41" i="75"/>
  <c r="N41" i="75"/>
  <c r="O41" i="75" s="1"/>
  <c r="M41" i="75"/>
  <c r="AK40" i="75"/>
  <c r="AI40" i="75"/>
  <c r="AJ40" i="75" s="1"/>
  <c r="AD40" i="75"/>
  <c r="AB40" i="75"/>
  <c r="AA40" i="75" s="1"/>
  <c r="W40" i="75"/>
  <c r="U40" i="75"/>
  <c r="T40" i="75" s="1"/>
  <c r="P40" i="75"/>
  <c r="N40" i="75"/>
  <c r="S40" i="75" s="1"/>
  <c r="R39" i="75"/>
  <c r="R52" i="75"/>
  <c r="R49" i="75"/>
  <c r="R33" i="75"/>
  <c r="R55" i="75"/>
  <c r="AK54" i="75"/>
  <c r="AI54" i="75"/>
  <c r="AD54" i="75"/>
  <c r="AB54" i="75"/>
  <c r="AC54" i="75" s="1"/>
  <c r="W54" i="75"/>
  <c r="U54" i="75"/>
  <c r="V54" i="75" s="1"/>
  <c r="P54" i="75"/>
  <c r="N54" i="75"/>
  <c r="S54" i="75" s="1"/>
  <c r="AK53" i="75"/>
  <c r="AI53" i="75"/>
  <c r="AH53" i="75" s="1"/>
  <c r="AD53" i="75"/>
  <c r="AB53" i="75"/>
  <c r="AG53" i="75" s="1"/>
  <c r="W53" i="75"/>
  <c r="U53" i="75"/>
  <c r="Z53" i="75" s="1"/>
  <c r="P53" i="75"/>
  <c r="N53" i="75"/>
  <c r="Q53" i="75" s="1"/>
  <c r="AK51" i="75"/>
  <c r="AI51" i="75"/>
  <c r="AH51" i="75" s="1"/>
  <c r="AD51" i="75"/>
  <c r="AB51" i="75"/>
  <c r="AF51" i="75" s="1"/>
  <c r="W51" i="75"/>
  <c r="U51" i="75"/>
  <c r="Z51" i="75" s="1"/>
  <c r="P51" i="75"/>
  <c r="N51" i="75"/>
  <c r="O51" i="75" s="1"/>
  <c r="AK50" i="75"/>
  <c r="AI50" i="75"/>
  <c r="AJ50" i="75" s="1"/>
  <c r="AD50" i="75"/>
  <c r="AB50" i="75"/>
  <c r="AC50" i="75" s="1"/>
  <c r="W50" i="75"/>
  <c r="U50" i="75"/>
  <c r="X50" i="75" s="1"/>
  <c r="P50" i="75"/>
  <c r="N50" i="75"/>
  <c r="S50" i="75" s="1"/>
  <c r="AK48" i="75"/>
  <c r="AI48" i="75"/>
  <c r="AN48" i="75" s="1"/>
  <c r="AD48" i="75"/>
  <c r="AB48" i="75"/>
  <c r="AG48" i="75" s="1"/>
  <c r="W48" i="75"/>
  <c r="U48" i="75"/>
  <c r="X48" i="75" s="1"/>
  <c r="P48" i="75"/>
  <c r="N48" i="75"/>
  <c r="R48" i="75" s="1"/>
  <c r="AK47" i="75"/>
  <c r="AI47" i="75"/>
  <c r="AM47" i="75" s="1"/>
  <c r="AD47" i="75"/>
  <c r="AB47" i="75"/>
  <c r="W47" i="75"/>
  <c r="U47" i="75"/>
  <c r="V47" i="75" s="1"/>
  <c r="P47" i="75"/>
  <c r="N47" i="75"/>
  <c r="R47" i="75" s="1"/>
  <c r="AK46" i="75"/>
  <c r="AI46" i="75"/>
  <c r="AM46" i="75" s="1"/>
  <c r="AD46" i="75"/>
  <c r="AB46" i="75"/>
  <c r="AF46" i="75" s="1"/>
  <c r="W46" i="75"/>
  <c r="U46" i="75"/>
  <c r="Z46" i="75" s="1"/>
  <c r="P46" i="75"/>
  <c r="N46" i="75"/>
  <c r="S46" i="75" s="1"/>
  <c r="AK45" i="75"/>
  <c r="AI45" i="75"/>
  <c r="AN45" i="75" s="1"/>
  <c r="AD45" i="75"/>
  <c r="AB45" i="75"/>
  <c r="AF45" i="75" s="1"/>
  <c r="W45" i="75"/>
  <c r="U45" i="75"/>
  <c r="Y45" i="75" s="1"/>
  <c r="P45" i="75"/>
  <c r="N45" i="75"/>
  <c r="R45" i="75" s="1"/>
  <c r="AK38" i="75"/>
  <c r="AI38" i="75"/>
  <c r="AN38" i="75" s="1"/>
  <c r="AD38" i="75"/>
  <c r="AB38" i="75"/>
  <c r="AE38" i="75" s="1"/>
  <c r="W38" i="75"/>
  <c r="U38" i="75"/>
  <c r="X38" i="75" s="1"/>
  <c r="P38" i="75"/>
  <c r="N38" i="75"/>
  <c r="O38" i="75" s="1"/>
  <c r="AK37" i="75"/>
  <c r="AI37" i="75"/>
  <c r="AJ37" i="75" s="1"/>
  <c r="AD37" i="75"/>
  <c r="AB37" i="75"/>
  <c r="AG37" i="75" s="1"/>
  <c r="W37" i="75"/>
  <c r="U37" i="75"/>
  <c r="T37" i="75" s="1"/>
  <c r="P37" i="75"/>
  <c r="N37" i="75"/>
  <c r="M37" i="75" s="1"/>
  <c r="AK36" i="75"/>
  <c r="AI36" i="75"/>
  <c r="AH36" i="75" s="1"/>
  <c r="AD36" i="75"/>
  <c r="AB36" i="75"/>
  <c r="AG36" i="75" s="1"/>
  <c r="W36" i="75"/>
  <c r="U36" i="75"/>
  <c r="Z36" i="75" s="1"/>
  <c r="P36" i="75"/>
  <c r="N36" i="75"/>
  <c r="Q36" i="75" s="1"/>
  <c r="AK35" i="75"/>
  <c r="AI35" i="75"/>
  <c r="AN35" i="75" s="1"/>
  <c r="AD35" i="75"/>
  <c r="AB35" i="75"/>
  <c r="AE35" i="75" s="1"/>
  <c r="W35" i="75"/>
  <c r="U35" i="75"/>
  <c r="V35" i="75" s="1"/>
  <c r="P35" i="75"/>
  <c r="N35" i="75"/>
  <c r="S35" i="75" s="1"/>
  <c r="AK34" i="75"/>
  <c r="AI34" i="75"/>
  <c r="AN34" i="75" s="1"/>
  <c r="AD34" i="75"/>
  <c r="AB34" i="75"/>
  <c r="AA34" i="75" s="1"/>
  <c r="W34" i="75"/>
  <c r="U34" i="75"/>
  <c r="T34" i="75" s="1"/>
  <c r="P34" i="75"/>
  <c r="N34" i="75"/>
  <c r="R34" i="75" s="1"/>
  <c r="AK32" i="75"/>
  <c r="AI32" i="75"/>
  <c r="AJ32" i="75" s="1"/>
  <c r="AD32" i="75"/>
  <c r="AB32" i="75"/>
  <c r="AG32" i="75" s="1"/>
  <c r="W32" i="75"/>
  <c r="U32" i="75"/>
  <c r="T32" i="75" s="1"/>
  <c r="P32" i="75"/>
  <c r="N32" i="75"/>
  <c r="Q32" i="75" s="1"/>
  <c r="AK31" i="75"/>
  <c r="AI31" i="75"/>
  <c r="AL31" i="75" s="1"/>
  <c r="AD31" i="75"/>
  <c r="AB31" i="75"/>
  <c r="AC31" i="75" s="1"/>
  <c r="W31" i="75"/>
  <c r="U31" i="75"/>
  <c r="Z31" i="75" s="1"/>
  <c r="P31" i="75"/>
  <c r="N31" i="75"/>
  <c r="M31" i="75" s="1"/>
  <c r="AK30" i="75"/>
  <c r="AI30" i="75"/>
  <c r="AH30" i="75" s="1"/>
  <c r="AD30" i="75"/>
  <c r="AB30" i="75"/>
  <c r="AA30" i="75" s="1"/>
  <c r="W30" i="75"/>
  <c r="U30" i="75"/>
  <c r="Y30" i="75" s="1"/>
  <c r="P30" i="75"/>
  <c r="N30" i="75"/>
  <c r="S30" i="75" s="1"/>
  <c r="L18" i="75"/>
  <c r="L17" i="75"/>
  <c r="L15" i="75"/>
  <c r="L14" i="75"/>
  <c r="L13" i="75"/>
  <c r="AK70" i="74"/>
  <c r="AI70" i="74"/>
  <c r="AN70" i="74" s="1"/>
  <c r="AD70" i="74"/>
  <c r="AB70" i="74"/>
  <c r="AF70" i="74" s="1"/>
  <c r="W70" i="74"/>
  <c r="U70" i="74"/>
  <c r="X70" i="74" s="1"/>
  <c r="R70" i="74"/>
  <c r="P70" i="74"/>
  <c r="N70" i="74"/>
  <c r="O70" i="74" s="1"/>
  <c r="AK69" i="74"/>
  <c r="AI69" i="74"/>
  <c r="AJ69" i="74" s="1"/>
  <c r="AD69" i="74"/>
  <c r="AB69" i="74"/>
  <c r="AE69" i="74" s="1"/>
  <c r="W69" i="74"/>
  <c r="U69" i="74"/>
  <c r="T69" i="74" s="1"/>
  <c r="P69" i="74"/>
  <c r="N69" i="74"/>
  <c r="S69" i="74" s="1"/>
  <c r="AK68" i="74"/>
  <c r="AI68" i="74"/>
  <c r="AN68" i="74" s="1"/>
  <c r="AD68" i="74"/>
  <c r="AB68" i="74"/>
  <c r="AE68" i="74" s="1"/>
  <c r="W68" i="74"/>
  <c r="U68" i="74"/>
  <c r="Y68" i="74" s="1"/>
  <c r="P68" i="74"/>
  <c r="N68" i="74"/>
  <c r="Q68" i="74" s="1"/>
  <c r="AK67" i="74"/>
  <c r="AI67" i="74"/>
  <c r="AL67" i="74" s="1"/>
  <c r="AH67" i="74"/>
  <c r="AD67" i="74"/>
  <c r="AB67" i="74"/>
  <c r="AC67" i="74" s="1"/>
  <c r="W67" i="74"/>
  <c r="U67" i="74"/>
  <c r="V67" i="74" s="1"/>
  <c r="P67" i="74"/>
  <c r="N67" i="74"/>
  <c r="Q67" i="74" s="1"/>
  <c r="AK66" i="74"/>
  <c r="AI66" i="74"/>
  <c r="AL66" i="74" s="1"/>
  <c r="AD66" i="74"/>
  <c r="AB66" i="74"/>
  <c r="AA66" i="74" s="1"/>
  <c r="W66" i="74"/>
  <c r="U66" i="74"/>
  <c r="Z66" i="74" s="1"/>
  <c r="P66" i="74"/>
  <c r="N66" i="74"/>
  <c r="M66" i="74" s="1"/>
  <c r="R65" i="74"/>
  <c r="R56" i="74"/>
  <c r="R45" i="74"/>
  <c r="R34" i="74"/>
  <c r="AK64" i="74"/>
  <c r="AI64" i="74"/>
  <c r="AH64" i="74" s="1"/>
  <c r="AD64" i="74"/>
  <c r="AB64" i="74"/>
  <c r="AE64" i="74" s="1"/>
  <c r="W64" i="74"/>
  <c r="U64" i="74"/>
  <c r="Z64" i="74" s="1"/>
  <c r="P64" i="74"/>
  <c r="N64" i="74"/>
  <c r="O64" i="74" s="1"/>
  <c r="AK63" i="74"/>
  <c r="AI63" i="74"/>
  <c r="AJ63" i="74" s="1"/>
  <c r="AD63" i="74"/>
  <c r="AB63" i="74"/>
  <c r="AC63" i="74" s="1"/>
  <c r="W63" i="74"/>
  <c r="U63" i="74"/>
  <c r="P63" i="74"/>
  <c r="N63" i="74"/>
  <c r="AK62" i="74"/>
  <c r="AI62" i="74"/>
  <c r="AH62" i="74" s="1"/>
  <c r="AD62" i="74"/>
  <c r="AB62" i="74"/>
  <c r="AC62" i="74" s="1"/>
  <c r="W62" i="74"/>
  <c r="U62" i="74"/>
  <c r="T62" i="74" s="1"/>
  <c r="P62" i="74"/>
  <c r="N62" i="74"/>
  <c r="Q62" i="74" s="1"/>
  <c r="AK61" i="74"/>
  <c r="AI61" i="74"/>
  <c r="AL61" i="74" s="1"/>
  <c r="AD61" i="74"/>
  <c r="AB61" i="74"/>
  <c r="AG61" i="74" s="1"/>
  <c r="AA61" i="74"/>
  <c r="W61" i="74"/>
  <c r="U61" i="74"/>
  <c r="Z61" i="74" s="1"/>
  <c r="P61" i="74"/>
  <c r="N61" i="74"/>
  <c r="O61" i="74" s="1"/>
  <c r="AK60" i="74"/>
  <c r="AI60" i="74"/>
  <c r="AN60" i="74" s="1"/>
  <c r="AD60" i="74"/>
  <c r="AB60" i="74"/>
  <c r="W60" i="74"/>
  <c r="U60" i="74"/>
  <c r="T60" i="74" s="1"/>
  <c r="P60" i="74"/>
  <c r="N60" i="74"/>
  <c r="R60" i="74" s="1"/>
  <c r="AK59" i="74"/>
  <c r="AI59" i="74"/>
  <c r="AM59" i="74" s="1"/>
  <c r="AD59" i="74"/>
  <c r="AB59" i="74"/>
  <c r="AA59" i="74" s="1"/>
  <c r="W59" i="74"/>
  <c r="U59" i="74"/>
  <c r="X59" i="74" s="1"/>
  <c r="P59" i="74"/>
  <c r="N59" i="74"/>
  <c r="M59" i="74" s="1"/>
  <c r="AK58" i="74"/>
  <c r="AI58" i="74"/>
  <c r="AJ58" i="74" s="1"/>
  <c r="AD58" i="74"/>
  <c r="AB58" i="74"/>
  <c r="W58" i="74"/>
  <c r="U58" i="74"/>
  <c r="X58" i="74" s="1"/>
  <c r="P58" i="74"/>
  <c r="N58" i="74"/>
  <c r="Q58" i="74" s="1"/>
  <c r="AK57" i="74"/>
  <c r="AI57" i="74"/>
  <c r="AD57" i="74"/>
  <c r="AB57" i="74"/>
  <c r="AG57" i="74" s="1"/>
  <c r="W57" i="74"/>
  <c r="U57" i="74"/>
  <c r="T57" i="74" s="1"/>
  <c r="P57" i="74"/>
  <c r="N57" i="74"/>
  <c r="M57" i="74" s="1"/>
  <c r="AK55" i="74"/>
  <c r="AI55" i="74"/>
  <c r="AN55" i="74" s="1"/>
  <c r="AD55" i="74"/>
  <c r="AB55" i="74"/>
  <c r="AE55" i="74" s="1"/>
  <c r="W55" i="74"/>
  <c r="U55" i="74"/>
  <c r="Y55" i="74" s="1"/>
  <c r="P55" i="74"/>
  <c r="N55" i="74"/>
  <c r="S55" i="74" s="1"/>
  <c r="AK54" i="74"/>
  <c r="AI54" i="74"/>
  <c r="AM54" i="74" s="1"/>
  <c r="AD54" i="74"/>
  <c r="AB54" i="74"/>
  <c r="AG54" i="74" s="1"/>
  <c r="W54" i="74"/>
  <c r="U54" i="74"/>
  <c r="V54" i="74" s="1"/>
  <c r="P54" i="74"/>
  <c r="N54" i="74"/>
  <c r="S54" i="74" s="1"/>
  <c r="AK53" i="74"/>
  <c r="AI53" i="74"/>
  <c r="AH53" i="74" s="1"/>
  <c r="AD53" i="74"/>
  <c r="AB53" i="74"/>
  <c r="AA53" i="74" s="1"/>
  <c r="W53" i="74"/>
  <c r="U53" i="74"/>
  <c r="Y53" i="74" s="1"/>
  <c r="P53" i="74"/>
  <c r="N53" i="74"/>
  <c r="S53" i="74" s="1"/>
  <c r="AK52" i="74"/>
  <c r="AI52" i="74"/>
  <c r="AH52" i="74" s="1"/>
  <c r="AD52" i="74"/>
  <c r="AB52" i="74"/>
  <c r="AG52" i="74" s="1"/>
  <c r="W52" i="74"/>
  <c r="U52" i="74"/>
  <c r="X52" i="74" s="1"/>
  <c r="P52" i="74"/>
  <c r="N52" i="74"/>
  <c r="S52" i="74" s="1"/>
  <c r="AK51" i="74"/>
  <c r="AI51" i="74"/>
  <c r="AD51" i="74"/>
  <c r="AB51" i="74"/>
  <c r="AG51" i="74" s="1"/>
  <c r="W51" i="74"/>
  <c r="U51" i="74"/>
  <c r="Z51" i="74" s="1"/>
  <c r="P51" i="74"/>
  <c r="N51" i="74"/>
  <c r="Q51" i="74" s="1"/>
  <c r="R50" i="74"/>
  <c r="AK49" i="74"/>
  <c r="AI49" i="74"/>
  <c r="AN49" i="74" s="1"/>
  <c r="AD49" i="74"/>
  <c r="AB49" i="74"/>
  <c r="W49" i="74"/>
  <c r="U49" i="74"/>
  <c r="X49" i="74" s="1"/>
  <c r="P49" i="74"/>
  <c r="N49" i="74"/>
  <c r="AK48" i="74"/>
  <c r="AI48" i="74"/>
  <c r="AL48" i="74" s="1"/>
  <c r="AD48" i="74"/>
  <c r="AB48" i="74"/>
  <c r="AA48" i="74" s="1"/>
  <c r="W48" i="74"/>
  <c r="U48" i="74"/>
  <c r="X48" i="74" s="1"/>
  <c r="P48" i="74"/>
  <c r="N48" i="74"/>
  <c r="S48" i="74" s="1"/>
  <c r="AK47" i="74"/>
  <c r="AI47" i="74"/>
  <c r="AJ47" i="74" s="1"/>
  <c r="AD47" i="74"/>
  <c r="AB47" i="74"/>
  <c r="AF47" i="74" s="1"/>
  <c r="W47" i="74"/>
  <c r="U47" i="74"/>
  <c r="Z47" i="74" s="1"/>
  <c r="P47" i="74"/>
  <c r="N47" i="74"/>
  <c r="S47" i="74" s="1"/>
  <c r="AK46" i="74"/>
  <c r="AI46" i="74"/>
  <c r="AN46" i="74" s="1"/>
  <c r="AD46" i="74"/>
  <c r="AB46" i="74"/>
  <c r="AE46" i="74" s="1"/>
  <c r="W46" i="74"/>
  <c r="U46" i="74"/>
  <c r="V46" i="74" s="1"/>
  <c r="P46" i="74"/>
  <c r="N46" i="74"/>
  <c r="M46" i="74" s="1"/>
  <c r="AK44" i="74"/>
  <c r="AI44" i="74"/>
  <c r="AH44" i="74" s="1"/>
  <c r="AD44" i="74"/>
  <c r="AB44" i="74"/>
  <c r="AE44" i="74" s="1"/>
  <c r="W44" i="74"/>
  <c r="U44" i="74"/>
  <c r="Z44" i="74" s="1"/>
  <c r="P44" i="74"/>
  <c r="N44" i="74"/>
  <c r="M44" i="74" s="1"/>
  <c r="AK43" i="74"/>
  <c r="AI43" i="74"/>
  <c r="AH43" i="74" s="1"/>
  <c r="AD43" i="74"/>
  <c r="AB43" i="74"/>
  <c r="AG43" i="74" s="1"/>
  <c r="W43" i="74"/>
  <c r="U43" i="74"/>
  <c r="Z43" i="74" s="1"/>
  <c r="P43" i="74"/>
  <c r="N43" i="74"/>
  <c r="Q43" i="74" s="1"/>
  <c r="AK42" i="74"/>
  <c r="AI42" i="74"/>
  <c r="AN42" i="74" s="1"/>
  <c r="AD42" i="74"/>
  <c r="AB42" i="74"/>
  <c r="AF42" i="74" s="1"/>
  <c r="W42" i="74"/>
  <c r="U42" i="74"/>
  <c r="Z42" i="74" s="1"/>
  <c r="P42" i="74"/>
  <c r="N42" i="74"/>
  <c r="S42" i="74" s="1"/>
  <c r="AK41" i="74"/>
  <c r="AI41" i="74"/>
  <c r="AN41" i="74" s="1"/>
  <c r="AD41" i="74"/>
  <c r="AB41" i="74"/>
  <c r="W41" i="74"/>
  <c r="U41" i="74"/>
  <c r="T41" i="74" s="1"/>
  <c r="P41" i="74"/>
  <c r="N41" i="74"/>
  <c r="O41" i="74" s="1"/>
  <c r="AK40" i="74"/>
  <c r="AI40" i="74"/>
  <c r="AL40" i="74" s="1"/>
  <c r="AD40" i="74"/>
  <c r="AB40" i="74"/>
  <c r="AF40" i="74" s="1"/>
  <c r="W40" i="74"/>
  <c r="U40" i="74"/>
  <c r="Z40" i="74" s="1"/>
  <c r="P40" i="74"/>
  <c r="N40" i="74"/>
  <c r="R40" i="74" s="1"/>
  <c r="AK39" i="74"/>
  <c r="AI39" i="74"/>
  <c r="AN39" i="74" s="1"/>
  <c r="AD39" i="74"/>
  <c r="AB39" i="74"/>
  <c r="AF39" i="74" s="1"/>
  <c r="W39" i="74"/>
  <c r="U39" i="74"/>
  <c r="X39" i="74" s="1"/>
  <c r="P39" i="74"/>
  <c r="N39" i="74"/>
  <c r="R39" i="74" s="1"/>
  <c r="AK38" i="74"/>
  <c r="AI38" i="74"/>
  <c r="AM38" i="74" s="1"/>
  <c r="AD38" i="74"/>
  <c r="AB38" i="74"/>
  <c r="AC38" i="74" s="1"/>
  <c r="W38" i="74"/>
  <c r="U38" i="74"/>
  <c r="T38" i="74" s="1"/>
  <c r="P38" i="74"/>
  <c r="N38" i="74"/>
  <c r="M38" i="74" s="1"/>
  <c r="AK37" i="74"/>
  <c r="AI37" i="74"/>
  <c r="AH37" i="74" s="1"/>
  <c r="AD37" i="74"/>
  <c r="AB37" i="74"/>
  <c r="AG37" i="74" s="1"/>
  <c r="W37" i="74"/>
  <c r="U37" i="74"/>
  <c r="Y37" i="74" s="1"/>
  <c r="P37" i="74"/>
  <c r="N37" i="74"/>
  <c r="Q37" i="74" s="1"/>
  <c r="AK36" i="74"/>
  <c r="AI36" i="74"/>
  <c r="AL36" i="74" s="1"/>
  <c r="AD36" i="74"/>
  <c r="AB36" i="74"/>
  <c r="AA36" i="74" s="1"/>
  <c r="W36" i="74"/>
  <c r="U36" i="74"/>
  <c r="V36" i="74" s="1"/>
  <c r="P36" i="74"/>
  <c r="N36" i="74"/>
  <c r="Q36" i="74" s="1"/>
  <c r="AK35" i="74"/>
  <c r="AI35" i="74"/>
  <c r="AN35" i="74" s="1"/>
  <c r="AD35" i="74"/>
  <c r="AB35" i="74"/>
  <c r="AA35" i="74" s="1"/>
  <c r="W35" i="74"/>
  <c r="U35" i="74"/>
  <c r="Z35" i="74" s="1"/>
  <c r="P35" i="74"/>
  <c r="N35" i="74"/>
  <c r="S35" i="74" s="1"/>
  <c r="AK33" i="74"/>
  <c r="AI33" i="74"/>
  <c r="AH33" i="74" s="1"/>
  <c r="AD33" i="74"/>
  <c r="AB33" i="74"/>
  <c r="AC33" i="74" s="1"/>
  <c r="W33" i="74"/>
  <c r="U33" i="74"/>
  <c r="X33" i="74" s="1"/>
  <c r="P33" i="74"/>
  <c r="N33" i="74"/>
  <c r="M33" i="74" s="1"/>
  <c r="AK32" i="74"/>
  <c r="AI32" i="74"/>
  <c r="AH32" i="74" s="1"/>
  <c r="AD32" i="74"/>
  <c r="AB32" i="74"/>
  <c r="AG32" i="74" s="1"/>
  <c r="W32" i="74"/>
  <c r="U32" i="74"/>
  <c r="Z32" i="74" s="1"/>
  <c r="P32" i="74"/>
  <c r="N32" i="74"/>
  <c r="R32" i="74" s="1"/>
  <c r="AK31" i="74"/>
  <c r="AI31" i="74"/>
  <c r="AM31" i="74" s="1"/>
  <c r="AD31" i="74"/>
  <c r="AB31" i="74"/>
  <c r="AE31" i="74" s="1"/>
  <c r="W31" i="74"/>
  <c r="U31" i="74"/>
  <c r="T31" i="74" s="1"/>
  <c r="P31" i="74"/>
  <c r="N31" i="74"/>
  <c r="O31" i="74" s="1"/>
  <c r="AK30" i="74"/>
  <c r="AI30" i="74"/>
  <c r="AJ30" i="74" s="1"/>
  <c r="AD30" i="74"/>
  <c r="AB30" i="74"/>
  <c r="AE30" i="74" s="1"/>
  <c r="W30" i="74"/>
  <c r="U30" i="74"/>
  <c r="T30" i="74" s="1"/>
  <c r="P30" i="74"/>
  <c r="N30" i="74"/>
  <c r="S30" i="74" s="1"/>
  <c r="L18" i="74"/>
  <c r="L17" i="74"/>
  <c r="L15" i="74"/>
  <c r="L14" i="74"/>
  <c r="L13" i="74"/>
  <c r="AK74" i="7"/>
  <c r="AI74" i="7"/>
  <c r="AN74" i="7" s="1"/>
  <c r="AD74" i="7"/>
  <c r="AB74" i="7"/>
  <c r="AF74" i="7" s="1"/>
  <c r="W74" i="7"/>
  <c r="U74" i="7"/>
  <c r="X74" i="7" s="1"/>
  <c r="P74" i="7"/>
  <c r="N74" i="7"/>
  <c r="O74" i="7" s="1"/>
  <c r="L74" i="7"/>
  <c r="AK73" i="7"/>
  <c r="AI73" i="7"/>
  <c r="AJ73" i="7" s="1"/>
  <c r="AH73" i="7"/>
  <c r="AD73" i="7"/>
  <c r="AB73" i="7"/>
  <c r="AC73" i="7" s="1"/>
  <c r="W73" i="7"/>
  <c r="U73" i="7"/>
  <c r="X73" i="7" s="1"/>
  <c r="P73" i="7"/>
  <c r="N73" i="7"/>
  <c r="M73" i="7" s="1"/>
  <c r="L73" i="7"/>
  <c r="AK72" i="7"/>
  <c r="AI72" i="7"/>
  <c r="AH72" i="7" s="1"/>
  <c r="AD72" i="7"/>
  <c r="AB72" i="7"/>
  <c r="AG72" i="7" s="1"/>
  <c r="AA72" i="7"/>
  <c r="W72" i="7"/>
  <c r="U72" i="7"/>
  <c r="Z72" i="7" s="1"/>
  <c r="T72" i="7"/>
  <c r="P72" i="7"/>
  <c r="N72" i="7"/>
  <c r="R72" i="7" s="1"/>
  <c r="L72" i="7"/>
  <c r="AK71" i="7"/>
  <c r="AI71" i="7"/>
  <c r="AM71" i="7" s="1"/>
  <c r="AD71" i="7"/>
  <c r="AB71" i="7"/>
  <c r="AE71" i="7" s="1"/>
  <c r="W71" i="7"/>
  <c r="U71" i="7"/>
  <c r="V71" i="7" s="1"/>
  <c r="P71" i="7"/>
  <c r="N71" i="7"/>
  <c r="O71" i="7" s="1"/>
  <c r="L71" i="7"/>
  <c r="AK70" i="7"/>
  <c r="AI70" i="7"/>
  <c r="AJ70" i="7" s="1"/>
  <c r="AD70" i="7"/>
  <c r="AB70" i="7"/>
  <c r="AA70" i="7" s="1"/>
  <c r="W70" i="7"/>
  <c r="U70" i="7"/>
  <c r="T70" i="7" s="1"/>
  <c r="P70" i="7"/>
  <c r="N70" i="7"/>
  <c r="S70" i="7" s="1"/>
  <c r="L70" i="7"/>
  <c r="AK69" i="7"/>
  <c r="AI69" i="7"/>
  <c r="AN69" i="7" s="1"/>
  <c r="AD69" i="7"/>
  <c r="AB69" i="7"/>
  <c r="AG69" i="7" s="1"/>
  <c r="W69" i="7"/>
  <c r="U69" i="7"/>
  <c r="Y69" i="7" s="1"/>
  <c r="P69" i="7"/>
  <c r="N69" i="7"/>
  <c r="Q69" i="7" s="1"/>
  <c r="L69" i="7"/>
  <c r="AM68" i="7"/>
  <c r="AK68" i="7"/>
  <c r="AI68" i="7"/>
  <c r="AL68" i="7" s="1"/>
  <c r="AF68" i="7"/>
  <c r="AD68" i="7"/>
  <c r="AB68" i="7"/>
  <c r="AA68" i="7" s="1"/>
  <c r="X68" i="7"/>
  <c r="W68" i="7"/>
  <c r="U68" i="7"/>
  <c r="V68" i="7" s="1"/>
  <c r="P68" i="7"/>
  <c r="N68" i="7"/>
  <c r="R68" i="7" s="1"/>
  <c r="L68" i="7"/>
  <c r="AK41" i="7"/>
  <c r="AI41" i="7"/>
  <c r="AN41" i="7" s="1"/>
  <c r="AD41" i="7"/>
  <c r="AB41" i="7"/>
  <c r="AF41" i="7" s="1"/>
  <c r="W41" i="7"/>
  <c r="U41" i="7"/>
  <c r="X41" i="7" s="1"/>
  <c r="S41" i="7"/>
  <c r="R41" i="7"/>
  <c r="P41" i="7"/>
  <c r="N41" i="7"/>
  <c r="O41" i="7" s="1"/>
  <c r="L41" i="7"/>
  <c r="AK40" i="7"/>
  <c r="AI40" i="7"/>
  <c r="AJ40" i="7" s="1"/>
  <c r="AD40" i="7"/>
  <c r="AB40" i="7"/>
  <c r="AC40" i="7" s="1"/>
  <c r="W40" i="7"/>
  <c r="U40" i="7"/>
  <c r="Y40" i="7" s="1"/>
  <c r="P40" i="7"/>
  <c r="N40" i="7"/>
  <c r="M40" i="7" s="1"/>
  <c r="L40" i="7"/>
  <c r="AK39" i="7"/>
  <c r="AI39" i="7"/>
  <c r="AH39" i="7" s="1"/>
  <c r="AD39" i="7"/>
  <c r="AB39" i="7"/>
  <c r="AG39" i="7" s="1"/>
  <c r="W39" i="7"/>
  <c r="U39" i="7"/>
  <c r="Z39" i="7" s="1"/>
  <c r="P39" i="7"/>
  <c r="N39" i="7"/>
  <c r="R39" i="7" s="1"/>
  <c r="L39" i="7"/>
  <c r="AK38" i="7"/>
  <c r="AI38" i="7"/>
  <c r="AM38" i="7" s="1"/>
  <c r="AH38" i="7"/>
  <c r="AD38" i="7"/>
  <c r="AB38" i="7"/>
  <c r="AE38" i="7" s="1"/>
  <c r="W38" i="7"/>
  <c r="U38" i="7"/>
  <c r="T38" i="7" s="1"/>
  <c r="P38" i="7"/>
  <c r="N38" i="7"/>
  <c r="O38" i="7" s="1"/>
  <c r="L38" i="7"/>
  <c r="AK37" i="7"/>
  <c r="AI37" i="7"/>
  <c r="AJ37" i="7" s="1"/>
  <c r="AD37" i="7"/>
  <c r="AB37" i="7"/>
  <c r="AG37" i="7" s="1"/>
  <c r="W37" i="7"/>
  <c r="U37" i="7"/>
  <c r="T37" i="7" s="1"/>
  <c r="P37" i="7"/>
  <c r="N37" i="7"/>
  <c r="S37" i="7" s="1"/>
  <c r="L37" i="7"/>
  <c r="AC90" i="82" l="1"/>
  <c r="AA90" i="82"/>
  <c r="T90" i="82"/>
  <c r="Z90" i="82"/>
  <c r="AM89" i="82"/>
  <c r="AN89" i="82"/>
  <c r="AN88" i="82"/>
  <c r="AH88" i="82"/>
  <c r="AM88" i="82"/>
  <c r="AN94" i="82"/>
  <c r="AM94" i="82"/>
  <c r="AL94" i="82"/>
  <c r="AJ94" i="82"/>
  <c r="AG94" i="82"/>
  <c r="AF94" i="82"/>
  <c r="AE94" i="82"/>
  <c r="AC94" i="82"/>
  <c r="Z94" i="82"/>
  <c r="Y94" i="82"/>
  <c r="X94" i="82"/>
  <c r="V94" i="82"/>
  <c r="S94" i="82"/>
  <c r="R94" i="82"/>
  <c r="Q94" i="82"/>
  <c r="O94" i="82"/>
  <c r="L94" i="82" s="1"/>
  <c r="AN93" i="82"/>
  <c r="AM93" i="82"/>
  <c r="AL93" i="82"/>
  <c r="AJ93" i="82"/>
  <c r="AG93" i="82"/>
  <c r="AF93" i="82"/>
  <c r="AE93" i="82"/>
  <c r="AC93" i="82"/>
  <c r="Z93" i="82"/>
  <c r="Y93" i="82"/>
  <c r="X93" i="82"/>
  <c r="V93" i="82"/>
  <c r="S93" i="82"/>
  <c r="R93" i="82"/>
  <c r="Q93" i="82"/>
  <c r="O93" i="82"/>
  <c r="L93" i="82" s="1"/>
  <c r="AN92" i="82"/>
  <c r="AM92" i="82"/>
  <c r="AL92" i="82"/>
  <c r="AJ92" i="82"/>
  <c r="AG92" i="82"/>
  <c r="AF92" i="82"/>
  <c r="AE92" i="82"/>
  <c r="AC92" i="82"/>
  <c r="Z92" i="82"/>
  <c r="Y92" i="82"/>
  <c r="X92" i="82"/>
  <c r="V92" i="82"/>
  <c r="S92" i="82"/>
  <c r="R92" i="82"/>
  <c r="Q92" i="82"/>
  <c r="O92" i="82"/>
  <c r="L92" i="82" s="1"/>
  <c r="AM90" i="82"/>
  <c r="AL90" i="82"/>
  <c r="AJ90" i="82"/>
  <c r="AF90" i="82"/>
  <c r="AE90" i="82"/>
  <c r="Y90" i="82"/>
  <c r="X90" i="82"/>
  <c r="V90" i="82"/>
  <c r="S90" i="82"/>
  <c r="R90" i="82"/>
  <c r="Q90" i="82"/>
  <c r="O90" i="82"/>
  <c r="AL89" i="82"/>
  <c r="AJ89" i="82"/>
  <c r="AG89" i="82"/>
  <c r="AF89" i="82"/>
  <c r="AE89" i="82"/>
  <c r="AC89" i="82"/>
  <c r="Z89" i="82"/>
  <c r="Y89" i="82"/>
  <c r="X89" i="82"/>
  <c r="V89" i="82"/>
  <c r="S89" i="82"/>
  <c r="R89" i="82"/>
  <c r="Q89" i="82"/>
  <c r="O89" i="82"/>
  <c r="L89" i="82" s="1"/>
  <c r="AJ88" i="82"/>
  <c r="AL88" i="82"/>
  <c r="AF88" i="82"/>
  <c r="AC88" i="82"/>
  <c r="AE88" i="82"/>
  <c r="AG88" i="82"/>
  <c r="X88" i="82"/>
  <c r="Y88" i="82"/>
  <c r="Z88" i="82"/>
  <c r="V88" i="82"/>
  <c r="S88" i="82"/>
  <c r="R88" i="82"/>
  <c r="Q88" i="82"/>
  <c r="O88" i="82"/>
  <c r="L88" i="82" s="1"/>
  <c r="AJ87" i="82"/>
  <c r="AM87" i="82"/>
  <c r="AN87" i="82"/>
  <c r="AL87" i="82"/>
  <c r="AC87" i="82"/>
  <c r="AF87" i="82"/>
  <c r="AG87" i="82"/>
  <c r="AE87" i="82"/>
  <c r="Z87" i="82"/>
  <c r="Y87" i="82"/>
  <c r="X87" i="82"/>
  <c r="V87" i="82"/>
  <c r="Q87" i="82"/>
  <c r="O87" i="82"/>
  <c r="S87" i="82"/>
  <c r="R87" i="82"/>
  <c r="AN74" i="82"/>
  <c r="AH74" i="82"/>
  <c r="AN80" i="82"/>
  <c r="AM80" i="82"/>
  <c r="AL80" i="82"/>
  <c r="AJ80" i="82"/>
  <c r="AG80" i="82"/>
  <c r="AF80" i="82"/>
  <c r="AE80" i="82"/>
  <c r="AC80" i="82"/>
  <c r="Z80" i="82"/>
  <c r="Y80" i="82"/>
  <c r="X80" i="82"/>
  <c r="V80" i="82"/>
  <c r="S80" i="82"/>
  <c r="R80" i="82"/>
  <c r="Q80" i="82"/>
  <c r="O80" i="82"/>
  <c r="AN79" i="82"/>
  <c r="AM79" i="82"/>
  <c r="AL79" i="82"/>
  <c r="AJ79" i="82"/>
  <c r="AG79" i="82"/>
  <c r="AF79" i="82"/>
  <c r="AE79" i="82"/>
  <c r="AC79" i="82"/>
  <c r="Z79" i="82"/>
  <c r="Y79" i="82"/>
  <c r="X79" i="82"/>
  <c r="V79" i="82"/>
  <c r="S79" i="82"/>
  <c r="R79" i="82"/>
  <c r="Q79" i="82"/>
  <c r="O79" i="82"/>
  <c r="AN78" i="82"/>
  <c r="AM78" i="82"/>
  <c r="AL78" i="82"/>
  <c r="AJ78" i="82"/>
  <c r="AG78" i="82"/>
  <c r="AF78" i="82"/>
  <c r="AE78" i="82"/>
  <c r="AC78" i="82"/>
  <c r="Z78" i="82"/>
  <c r="Y78" i="82"/>
  <c r="X78" i="82"/>
  <c r="V78" i="82"/>
  <c r="S78" i="82"/>
  <c r="R78" i="82"/>
  <c r="Q78" i="82"/>
  <c r="O78" i="82"/>
  <c r="AN76" i="82"/>
  <c r="AM76" i="82"/>
  <c r="AL76" i="82"/>
  <c r="AJ76" i="82"/>
  <c r="AG76" i="82"/>
  <c r="AF76" i="82"/>
  <c r="AE76" i="82"/>
  <c r="AC76" i="82"/>
  <c r="Z76" i="82"/>
  <c r="Y76" i="82"/>
  <c r="X76" i="82"/>
  <c r="V76" i="82"/>
  <c r="S76" i="82"/>
  <c r="R76" i="82"/>
  <c r="Q76" i="82"/>
  <c r="O76" i="82"/>
  <c r="AN75" i="82"/>
  <c r="AM75" i="82"/>
  <c r="AL75" i="82"/>
  <c r="AJ75" i="82"/>
  <c r="AG75" i="82"/>
  <c r="AF75" i="82"/>
  <c r="AE75" i="82"/>
  <c r="AC75" i="82"/>
  <c r="Z75" i="82"/>
  <c r="Y75" i="82"/>
  <c r="X75" i="82"/>
  <c r="V75" i="82"/>
  <c r="S75" i="82"/>
  <c r="R75" i="82"/>
  <c r="Q75" i="82"/>
  <c r="O75" i="82"/>
  <c r="AJ74" i="82"/>
  <c r="AM74" i="82"/>
  <c r="AL74" i="82"/>
  <c r="AA74" i="82"/>
  <c r="AC74" i="82"/>
  <c r="AE74" i="82"/>
  <c r="AF74" i="82"/>
  <c r="AG74" i="82"/>
  <c r="Z74" i="82"/>
  <c r="Y74" i="82"/>
  <c r="X74" i="82"/>
  <c r="V74" i="82"/>
  <c r="R74" i="82"/>
  <c r="Q74" i="82"/>
  <c r="M74" i="82"/>
  <c r="L74" i="82" s="1"/>
  <c r="S74" i="82"/>
  <c r="O74" i="82"/>
  <c r="AJ73" i="82"/>
  <c r="AL73" i="82"/>
  <c r="AM73" i="82"/>
  <c r="AN73" i="82"/>
  <c r="AF73" i="82"/>
  <c r="AE73" i="82"/>
  <c r="AG73" i="82"/>
  <c r="AC73" i="82"/>
  <c r="X73" i="82"/>
  <c r="V73" i="82"/>
  <c r="Z73" i="82"/>
  <c r="Y73" i="82"/>
  <c r="S73" i="82"/>
  <c r="R73" i="82"/>
  <c r="Q73" i="82"/>
  <c r="O73" i="82"/>
  <c r="AJ60" i="82"/>
  <c r="AN60" i="82"/>
  <c r="AM60" i="82"/>
  <c r="AL60" i="82"/>
  <c r="AN66" i="82"/>
  <c r="AM66" i="82"/>
  <c r="AL66" i="82"/>
  <c r="AJ66" i="82"/>
  <c r="AG66" i="82"/>
  <c r="AF66" i="82"/>
  <c r="AE66" i="82"/>
  <c r="AC66" i="82"/>
  <c r="Z66" i="82"/>
  <c r="Y66" i="82"/>
  <c r="X66" i="82"/>
  <c r="V66" i="82"/>
  <c r="S66" i="82"/>
  <c r="R66" i="82"/>
  <c r="Q66" i="82"/>
  <c r="O66" i="82"/>
  <c r="AN65" i="82"/>
  <c r="AM65" i="82"/>
  <c r="AL65" i="82"/>
  <c r="AJ65" i="82"/>
  <c r="AG65" i="82"/>
  <c r="AF65" i="82"/>
  <c r="AE65" i="82"/>
  <c r="AC65" i="82"/>
  <c r="Z65" i="82"/>
  <c r="Y65" i="82"/>
  <c r="X65" i="82"/>
  <c r="V65" i="82"/>
  <c r="S65" i="82"/>
  <c r="R65" i="82"/>
  <c r="Q65" i="82"/>
  <c r="O65" i="82"/>
  <c r="L65" i="82" s="1"/>
  <c r="AN64" i="82"/>
  <c r="AM64" i="82"/>
  <c r="AL64" i="82"/>
  <c r="AJ64" i="82"/>
  <c r="AG64" i="82"/>
  <c r="AF64" i="82"/>
  <c r="AE64" i="82"/>
  <c r="AC64" i="82"/>
  <c r="Z64" i="82"/>
  <c r="Y64" i="82"/>
  <c r="X64" i="82"/>
  <c r="V64" i="82"/>
  <c r="S64" i="82"/>
  <c r="R64" i="82"/>
  <c r="Q64" i="82"/>
  <c r="O64" i="82"/>
  <c r="AN62" i="82"/>
  <c r="AM62" i="82"/>
  <c r="AL62" i="82"/>
  <c r="AJ62" i="82"/>
  <c r="AG62" i="82"/>
  <c r="AF62" i="82"/>
  <c r="AE62" i="82"/>
  <c r="AC62" i="82"/>
  <c r="Z62" i="82"/>
  <c r="Y62" i="82"/>
  <c r="X62" i="82"/>
  <c r="V62" i="82"/>
  <c r="S62" i="82"/>
  <c r="R62" i="82"/>
  <c r="Q62" i="82"/>
  <c r="O62" i="82"/>
  <c r="L62" i="82" s="1"/>
  <c r="AN61" i="82"/>
  <c r="AM61" i="82"/>
  <c r="AL61" i="82"/>
  <c r="AJ61" i="82"/>
  <c r="AG61" i="82"/>
  <c r="AF61" i="82"/>
  <c r="AE61" i="82"/>
  <c r="AC61" i="82"/>
  <c r="Z61" i="82"/>
  <c r="Y61" i="82"/>
  <c r="X61" i="82"/>
  <c r="V61" i="82"/>
  <c r="S61" i="82"/>
  <c r="R61" i="82"/>
  <c r="Q61" i="82"/>
  <c r="O61" i="82"/>
  <c r="AF60" i="82"/>
  <c r="AG60" i="82"/>
  <c r="AE60" i="82"/>
  <c r="AC60" i="82"/>
  <c r="Y60" i="82"/>
  <c r="Z60" i="82"/>
  <c r="X60" i="82"/>
  <c r="V60" i="82"/>
  <c r="O60" i="82"/>
  <c r="S60" i="82"/>
  <c r="R60" i="82"/>
  <c r="Q60" i="82"/>
  <c r="AJ59" i="82"/>
  <c r="AM59" i="82"/>
  <c r="AL59" i="82"/>
  <c r="AN59" i="82"/>
  <c r="AE59" i="82"/>
  <c r="AA59" i="82"/>
  <c r="AG59" i="82"/>
  <c r="AF59" i="82"/>
  <c r="AC59" i="82"/>
  <c r="V59" i="82"/>
  <c r="Z59" i="82"/>
  <c r="X59" i="82"/>
  <c r="Y59" i="82"/>
  <c r="T59" i="82"/>
  <c r="O59" i="82"/>
  <c r="Q59" i="82"/>
  <c r="S59" i="82"/>
  <c r="R59" i="82"/>
  <c r="M59" i="82"/>
  <c r="AC39" i="82"/>
  <c r="AA39" i="82"/>
  <c r="AC46" i="82"/>
  <c r="AE46" i="82"/>
  <c r="AG46" i="82"/>
  <c r="AA46" i="82"/>
  <c r="AF46" i="82"/>
  <c r="AJ70" i="82"/>
  <c r="AN70" i="82"/>
  <c r="AM70" i="82"/>
  <c r="AL70" i="82"/>
  <c r="AH70" i="82"/>
  <c r="AN52" i="82"/>
  <c r="AM52" i="82"/>
  <c r="AL52" i="82"/>
  <c r="AJ52" i="82"/>
  <c r="AG52" i="82"/>
  <c r="AF52" i="82"/>
  <c r="AE52" i="82"/>
  <c r="AC52" i="82"/>
  <c r="Z52" i="82"/>
  <c r="Y52" i="82"/>
  <c r="X52" i="82"/>
  <c r="V52" i="82"/>
  <c r="S52" i="82"/>
  <c r="R52" i="82"/>
  <c r="Q52" i="82"/>
  <c r="O52" i="82"/>
  <c r="AN51" i="82"/>
  <c r="AM51" i="82"/>
  <c r="AL51" i="82"/>
  <c r="AJ51" i="82"/>
  <c r="AG51" i="82"/>
  <c r="AF51" i="82"/>
  <c r="AE51" i="82"/>
  <c r="AC51" i="82"/>
  <c r="Z51" i="82"/>
  <c r="Y51" i="82"/>
  <c r="X51" i="82"/>
  <c r="V51" i="82"/>
  <c r="S51" i="82"/>
  <c r="R51" i="82"/>
  <c r="Q51" i="82"/>
  <c r="O51" i="82"/>
  <c r="AN50" i="82"/>
  <c r="AM50" i="82"/>
  <c r="AL50" i="82"/>
  <c r="AJ50" i="82"/>
  <c r="AG50" i="82"/>
  <c r="AF50" i="82"/>
  <c r="AE50" i="82"/>
  <c r="AC50" i="82"/>
  <c r="Z50" i="82"/>
  <c r="Y50" i="82"/>
  <c r="X50" i="82"/>
  <c r="V50" i="82"/>
  <c r="S50" i="82"/>
  <c r="R50" i="82"/>
  <c r="Q50" i="82"/>
  <c r="O50" i="82"/>
  <c r="AN48" i="82"/>
  <c r="AM48" i="82"/>
  <c r="AL48" i="82"/>
  <c r="AJ48" i="82"/>
  <c r="AG48" i="82"/>
  <c r="AF48" i="82"/>
  <c r="AE48" i="82"/>
  <c r="AC48" i="82"/>
  <c r="Z48" i="82"/>
  <c r="Y48" i="82"/>
  <c r="X48" i="82"/>
  <c r="V48" i="82"/>
  <c r="S48" i="82"/>
  <c r="R48" i="82"/>
  <c r="Q48" i="82"/>
  <c r="O48" i="82"/>
  <c r="AN47" i="82"/>
  <c r="AM47" i="82"/>
  <c r="AL47" i="82"/>
  <c r="AJ47" i="82"/>
  <c r="AG47" i="82"/>
  <c r="AF47" i="82"/>
  <c r="AE47" i="82"/>
  <c r="AC47" i="82"/>
  <c r="Z47" i="82"/>
  <c r="Y47" i="82"/>
  <c r="X47" i="82"/>
  <c r="V47" i="82"/>
  <c r="S47" i="82"/>
  <c r="R47" i="82"/>
  <c r="Q47" i="82"/>
  <c r="O47" i="82"/>
  <c r="AN46" i="82"/>
  <c r="AM46" i="82"/>
  <c r="AL46" i="82"/>
  <c r="AJ46" i="82"/>
  <c r="Z46" i="82"/>
  <c r="Y46" i="82"/>
  <c r="X46" i="82"/>
  <c r="V46" i="82"/>
  <c r="S46" i="82"/>
  <c r="R46" i="82"/>
  <c r="Q46" i="82"/>
  <c r="O46" i="82"/>
  <c r="AJ45" i="82"/>
  <c r="AN45" i="82"/>
  <c r="AM45" i="82"/>
  <c r="AL45" i="82"/>
  <c r="AG45" i="82"/>
  <c r="AF45" i="82"/>
  <c r="AC45" i="82"/>
  <c r="AE45" i="82"/>
  <c r="Z45" i="82"/>
  <c r="Y45" i="82"/>
  <c r="X45" i="82"/>
  <c r="V45" i="82"/>
  <c r="S45" i="82"/>
  <c r="R45" i="82"/>
  <c r="Q45" i="82"/>
  <c r="O45" i="82"/>
  <c r="AL85" i="82"/>
  <c r="AJ85" i="82"/>
  <c r="AN85" i="82"/>
  <c r="AM85" i="82"/>
  <c r="AE85" i="82"/>
  <c r="AC85" i="82"/>
  <c r="AG85" i="82"/>
  <c r="AF85" i="82"/>
  <c r="Y85" i="82"/>
  <c r="Z85" i="82"/>
  <c r="V85" i="82"/>
  <c r="X85" i="82"/>
  <c r="O85" i="82"/>
  <c r="Q85" i="82"/>
  <c r="R85" i="82"/>
  <c r="S85" i="82"/>
  <c r="AL84" i="82"/>
  <c r="AJ84" i="82"/>
  <c r="AM84" i="82"/>
  <c r="AN84" i="82"/>
  <c r="AC84" i="82"/>
  <c r="AF84" i="82"/>
  <c r="AE84" i="82"/>
  <c r="AG84" i="82"/>
  <c r="V84" i="82"/>
  <c r="X84" i="82"/>
  <c r="Y84" i="82"/>
  <c r="Z84" i="82"/>
  <c r="S84" i="82"/>
  <c r="Q84" i="82"/>
  <c r="O84" i="82"/>
  <c r="R84" i="82"/>
  <c r="AN83" i="82"/>
  <c r="AJ83" i="82"/>
  <c r="AL83" i="82"/>
  <c r="AM83" i="82"/>
  <c r="AG83" i="82"/>
  <c r="AF83" i="82"/>
  <c r="AE83" i="82"/>
  <c r="AC83" i="82"/>
  <c r="Z83" i="82"/>
  <c r="V83" i="82"/>
  <c r="X83" i="82"/>
  <c r="Y83" i="82"/>
  <c r="T83" i="82"/>
  <c r="R83" i="82"/>
  <c r="O83" i="82"/>
  <c r="S83" i="82"/>
  <c r="Q83" i="82"/>
  <c r="M83" i="82"/>
  <c r="AM82" i="82"/>
  <c r="AL82" i="82"/>
  <c r="AH82" i="82"/>
  <c r="AJ82" i="82"/>
  <c r="AN82" i="82"/>
  <c r="AF82" i="82"/>
  <c r="AG82" i="82"/>
  <c r="AE82" i="82"/>
  <c r="AC82" i="82"/>
  <c r="AA82" i="82"/>
  <c r="X82" i="82"/>
  <c r="V82" i="82"/>
  <c r="Z82" i="82"/>
  <c r="T82" i="82"/>
  <c r="Y82" i="82"/>
  <c r="O82" i="82"/>
  <c r="Q82" i="82"/>
  <c r="R82" i="82"/>
  <c r="M82" i="82"/>
  <c r="S82" i="82"/>
  <c r="AL71" i="82"/>
  <c r="AM71" i="82"/>
  <c r="AN71" i="82"/>
  <c r="AH71" i="82"/>
  <c r="AJ71" i="82"/>
  <c r="AF71" i="82"/>
  <c r="AC71" i="82"/>
  <c r="AE71" i="82"/>
  <c r="AG71" i="82"/>
  <c r="AA71" i="82"/>
  <c r="V71" i="82"/>
  <c r="Y71" i="82"/>
  <c r="Z71" i="82"/>
  <c r="T71" i="82"/>
  <c r="X71" i="82"/>
  <c r="O71" i="82"/>
  <c r="S71" i="82"/>
  <c r="Q71" i="82"/>
  <c r="R71" i="82"/>
  <c r="AC70" i="82"/>
  <c r="AE70" i="82"/>
  <c r="AG70" i="82"/>
  <c r="AF70" i="82"/>
  <c r="Z70" i="82"/>
  <c r="Y70" i="82"/>
  <c r="X70" i="82"/>
  <c r="V70" i="82"/>
  <c r="Q70" i="82"/>
  <c r="R70" i="82"/>
  <c r="S70" i="82"/>
  <c r="O70" i="82"/>
  <c r="AM69" i="82"/>
  <c r="AJ69" i="82"/>
  <c r="AN69" i="82"/>
  <c r="AL69" i="82"/>
  <c r="AC69" i="82"/>
  <c r="AE69" i="82"/>
  <c r="AG69" i="82"/>
  <c r="AF69" i="82"/>
  <c r="Z69" i="82"/>
  <c r="T69" i="82"/>
  <c r="Y69" i="82"/>
  <c r="X69" i="82"/>
  <c r="V69" i="82"/>
  <c r="S69" i="82"/>
  <c r="O69" i="82"/>
  <c r="Q69" i="82"/>
  <c r="R69" i="82"/>
  <c r="AL68" i="82"/>
  <c r="AN68" i="82"/>
  <c r="AM68" i="82"/>
  <c r="AH68" i="82"/>
  <c r="AJ68" i="82"/>
  <c r="AF68" i="82"/>
  <c r="AC68" i="82"/>
  <c r="AE68" i="82"/>
  <c r="AG68" i="82"/>
  <c r="Y68" i="82"/>
  <c r="X68" i="82"/>
  <c r="T68" i="82"/>
  <c r="V68" i="82"/>
  <c r="Z68" i="82"/>
  <c r="S68" i="82"/>
  <c r="Q68" i="82"/>
  <c r="M68" i="82"/>
  <c r="R68" i="82"/>
  <c r="O68" i="82"/>
  <c r="AJ57" i="82"/>
  <c r="AM57" i="82"/>
  <c r="AL57" i="82"/>
  <c r="AH57" i="82"/>
  <c r="AN57" i="82"/>
  <c r="AG57" i="82"/>
  <c r="AA57" i="82"/>
  <c r="AF57" i="82"/>
  <c r="AC57" i="82"/>
  <c r="AE57" i="82"/>
  <c r="T57" i="82"/>
  <c r="Y57" i="82"/>
  <c r="V57" i="82"/>
  <c r="X57" i="82"/>
  <c r="Z57" i="82"/>
  <c r="R57" i="82"/>
  <c r="Q57" i="82"/>
  <c r="M57" i="82"/>
  <c r="S57" i="82"/>
  <c r="O57" i="82"/>
  <c r="AN56" i="82"/>
  <c r="AM56" i="82"/>
  <c r="AJ56" i="82"/>
  <c r="AL56" i="82"/>
  <c r="AH56" i="82"/>
  <c r="AE56" i="82"/>
  <c r="AG56" i="82"/>
  <c r="AC56" i="82"/>
  <c r="AA56" i="82"/>
  <c r="AF56" i="82"/>
  <c r="T56" i="82"/>
  <c r="X56" i="82"/>
  <c r="Z56" i="82"/>
  <c r="Y56" i="82"/>
  <c r="V56" i="82"/>
  <c r="O56" i="82"/>
  <c r="Q56" i="82"/>
  <c r="R56" i="82"/>
  <c r="S56" i="82"/>
  <c r="AN55" i="82"/>
  <c r="AH55" i="82"/>
  <c r="AJ55" i="82"/>
  <c r="AL55" i="82"/>
  <c r="AM55" i="82"/>
  <c r="AG55" i="82"/>
  <c r="AF55" i="82"/>
  <c r="AC55" i="82"/>
  <c r="AE55" i="82"/>
  <c r="T55" i="82"/>
  <c r="Z55" i="82"/>
  <c r="V55" i="82"/>
  <c r="X55" i="82"/>
  <c r="Y55" i="82"/>
  <c r="O55" i="82"/>
  <c r="Q55" i="82"/>
  <c r="S55" i="82"/>
  <c r="M55" i="82"/>
  <c r="R55" i="82"/>
  <c r="AM54" i="82"/>
  <c r="AH54" i="82"/>
  <c r="AN54" i="82"/>
  <c r="AJ54" i="82"/>
  <c r="AL54" i="82"/>
  <c r="AE54" i="82"/>
  <c r="AG54" i="82"/>
  <c r="AA54" i="82"/>
  <c r="AC54" i="82"/>
  <c r="AF54" i="82"/>
  <c r="V54" i="82"/>
  <c r="Z54" i="82"/>
  <c r="X54" i="82"/>
  <c r="Y54" i="82"/>
  <c r="T54" i="82"/>
  <c r="Q54" i="82"/>
  <c r="R54" i="82"/>
  <c r="O54" i="82"/>
  <c r="S54" i="82"/>
  <c r="AL43" i="82"/>
  <c r="AJ43" i="82"/>
  <c r="AM43" i="82"/>
  <c r="AN43" i="82"/>
  <c r="AG43" i="82"/>
  <c r="AA43" i="82"/>
  <c r="AF43" i="82"/>
  <c r="AC43" i="82"/>
  <c r="AE43" i="82"/>
  <c r="V43" i="82"/>
  <c r="Y43" i="82"/>
  <c r="T43" i="82"/>
  <c r="X43" i="82"/>
  <c r="Z43" i="82"/>
  <c r="Q43" i="82"/>
  <c r="S43" i="82"/>
  <c r="R43" i="82"/>
  <c r="O43" i="82"/>
  <c r="AH42" i="82"/>
  <c r="AM42" i="82"/>
  <c r="AJ42" i="82"/>
  <c r="AL42" i="82"/>
  <c r="AN42" i="82"/>
  <c r="AG42" i="82"/>
  <c r="AC42" i="82"/>
  <c r="AA42" i="82"/>
  <c r="AF42" i="82"/>
  <c r="AE42" i="82"/>
  <c r="Y42" i="82"/>
  <c r="X42" i="82"/>
  <c r="T42" i="82"/>
  <c r="Z42" i="82"/>
  <c r="Q42" i="82"/>
  <c r="S42" i="82"/>
  <c r="O42" i="82"/>
  <c r="R42" i="82"/>
  <c r="AL41" i="82"/>
  <c r="AM41" i="82"/>
  <c r="AJ41" i="82"/>
  <c r="AH41" i="82"/>
  <c r="AC41" i="82"/>
  <c r="AF41" i="82"/>
  <c r="AE41" i="82"/>
  <c r="AA41" i="82"/>
  <c r="AG41" i="82"/>
  <c r="Y41" i="82"/>
  <c r="X41" i="82"/>
  <c r="Z41" i="82"/>
  <c r="V41" i="82"/>
  <c r="T41" i="82"/>
  <c r="R41" i="82"/>
  <c r="Q41" i="82"/>
  <c r="O41" i="82"/>
  <c r="S41" i="82"/>
  <c r="AM39" i="82"/>
  <c r="AJ39" i="82"/>
  <c r="AH39" i="82"/>
  <c r="AL39" i="82"/>
  <c r="AN39" i="82"/>
  <c r="AE39" i="82"/>
  <c r="AF39" i="82"/>
  <c r="AG39" i="82"/>
  <c r="Z39" i="82"/>
  <c r="Y39" i="82"/>
  <c r="X39" i="82"/>
  <c r="T39" i="82"/>
  <c r="V39" i="82"/>
  <c r="R39" i="82"/>
  <c r="Q39" i="82"/>
  <c r="O39" i="82"/>
  <c r="S39" i="82"/>
  <c r="AJ38" i="82"/>
  <c r="AH38" i="82"/>
  <c r="AL38" i="82"/>
  <c r="AM38" i="82"/>
  <c r="AN38" i="82"/>
  <c r="AG38" i="82"/>
  <c r="AC38" i="82"/>
  <c r="AA38" i="82"/>
  <c r="AF38" i="82"/>
  <c r="AE38" i="82"/>
  <c r="Z38" i="82"/>
  <c r="V38" i="82"/>
  <c r="T38" i="82"/>
  <c r="Y38" i="82"/>
  <c r="X38" i="82"/>
  <c r="Q38" i="82"/>
  <c r="M38" i="82"/>
  <c r="S38" i="82"/>
  <c r="R38" i="82"/>
  <c r="O38" i="82"/>
  <c r="AL36" i="82"/>
  <c r="AM36" i="82"/>
  <c r="AH36" i="82"/>
  <c r="AJ36" i="82"/>
  <c r="AN36" i="82"/>
  <c r="AF36" i="82"/>
  <c r="AG36" i="82"/>
  <c r="AC36" i="82"/>
  <c r="AE36" i="82"/>
  <c r="Z36" i="82"/>
  <c r="Y36" i="82"/>
  <c r="V36" i="82"/>
  <c r="X36" i="82"/>
  <c r="R36" i="82"/>
  <c r="Q36" i="82"/>
  <c r="O36" i="82"/>
  <c r="S36" i="82"/>
  <c r="AN35" i="82"/>
  <c r="AM35" i="82"/>
  <c r="AL35" i="82"/>
  <c r="AJ35" i="82"/>
  <c r="AE35" i="82"/>
  <c r="AF35" i="82"/>
  <c r="AG35" i="82"/>
  <c r="AC35" i="82"/>
  <c r="V35" i="82"/>
  <c r="X35" i="82"/>
  <c r="Y35" i="82"/>
  <c r="Z35" i="82"/>
  <c r="Q35" i="82"/>
  <c r="R35" i="82"/>
  <c r="S35" i="82"/>
  <c r="O35" i="82"/>
  <c r="AJ34" i="82"/>
  <c r="AL34" i="82"/>
  <c r="AM34" i="82"/>
  <c r="AN34" i="82"/>
  <c r="AF34" i="82"/>
  <c r="AG34" i="82"/>
  <c r="AE34" i="82"/>
  <c r="AC34" i="82"/>
  <c r="V34" i="82"/>
  <c r="X34" i="82"/>
  <c r="Y34" i="82"/>
  <c r="Z34" i="82"/>
  <c r="O34" i="82"/>
  <c r="Q34" i="82"/>
  <c r="R34" i="82"/>
  <c r="S34" i="82"/>
  <c r="AL32" i="82"/>
  <c r="AJ32" i="82"/>
  <c r="AM32" i="82"/>
  <c r="AN32" i="82"/>
  <c r="AG32" i="82"/>
  <c r="AF32" i="82"/>
  <c r="AE32" i="82"/>
  <c r="AC32" i="82"/>
  <c r="Z32" i="82"/>
  <c r="Y32" i="82"/>
  <c r="X32" i="82"/>
  <c r="V32" i="82"/>
  <c r="R32" i="82"/>
  <c r="S32" i="82"/>
  <c r="O32" i="82"/>
  <c r="Q32" i="82"/>
  <c r="AJ31" i="82"/>
  <c r="AL31" i="82"/>
  <c r="AM31" i="82"/>
  <c r="AN31" i="82"/>
  <c r="AE31" i="82"/>
  <c r="AF31" i="82"/>
  <c r="AG31" i="82"/>
  <c r="AC31" i="82"/>
  <c r="V31" i="82"/>
  <c r="X31" i="82"/>
  <c r="Y31" i="82"/>
  <c r="Z31" i="82"/>
  <c r="O31" i="82"/>
  <c r="Q31" i="82"/>
  <c r="R31" i="82"/>
  <c r="S31" i="82"/>
  <c r="AL30" i="82"/>
  <c r="AM30" i="82"/>
  <c r="AN30" i="82"/>
  <c r="AJ30" i="82"/>
  <c r="AC30" i="82"/>
  <c r="AF30" i="82"/>
  <c r="AE30" i="82"/>
  <c r="AG30" i="82"/>
  <c r="V30" i="82"/>
  <c r="X30" i="82"/>
  <c r="Y30" i="82"/>
  <c r="Z30" i="82"/>
  <c r="R30" i="82"/>
  <c r="S30" i="82"/>
  <c r="Q30" i="82"/>
  <c r="O30" i="82"/>
  <c r="AN80" i="81"/>
  <c r="AM80" i="81"/>
  <c r="AL80" i="81"/>
  <c r="AJ80" i="81"/>
  <c r="AG80" i="81"/>
  <c r="AF80" i="81"/>
  <c r="AE80" i="81"/>
  <c r="AC80" i="81"/>
  <c r="Z80" i="81"/>
  <c r="Y80" i="81"/>
  <c r="X80" i="81"/>
  <c r="V80" i="81"/>
  <c r="S80" i="81"/>
  <c r="R80" i="81"/>
  <c r="Q80" i="81"/>
  <c r="O80" i="81"/>
  <c r="AN79" i="81"/>
  <c r="AM79" i="81"/>
  <c r="AL79" i="81"/>
  <c r="AJ79" i="81"/>
  <c r="AG79" i="81"/>
  <c r="AF79" i="81"/>
  <c r="AE79" i="81"/>
  <c r="AC79" i="81"/>
  <c r="Z79" i="81"/>
  <c r="Y79" i="81"/>
  <c r="X79" i="81"/>
  <c r="V79" i="81"/>
  <c r="S79" i="81"/>
  <c r="R79" i="81"/>
  <c r="Q79" i="81"/>
  <c r="O79" i="81"/>
  <c r="L79" i="81" s="1"/>
  <c r="AN78" i="81"/>
  <c r="AM78" i="81"/>
  <c r="AL78" i="81"/>
  <c r="AJ78" i="81"/>
  <c r="AG78" i="81"/>
  <c r="AF78" i="81"/>
  <c r="AE78" i="81"/>
  <c r="AC78" i="81"/>
  <c r="Z78" i="81"/>
  <c r="Y78" i="81"/>
  <c r="X78" i="81"/>
  <c r="V78" i="81"/>
  <c r="S78" i="81"/>
  <c r="R78" i="81"/>
  <c r="Q78" i="81"/>
  <c r="O78" i="81"/>
  <c r="AN77" i="81"/>
  <c r="AM77" i="81"/>
  <c r="AL77" i="81"/>
  <c r="AJ77" i="81"/>
  <c r="AG77" i="81"/>
  <c r="AF77" i="81"/>
  <c r="AE77" i="81"/>
  <c r="AC77" i="81"/>
  <c r="Z77" i="81"/>
  <c r="Y77" i="81"/>
  <c r="X77" i="81"/>
  <c r="V77" i="81"/>
  <c r="S77" i="81"/>
  <c r="R77" i="81"/>
  <c r="Q77" i="81"/>
  <c r="O77" i="81"/>
  <c r="AN76" i="81"/>
  <c r="AM76" i="81"/>
  <c r="AL76" i="81"/>
  <c r="AJ76" i="81"/>
  <c r="AG76" i="81"/>
  <c r="AF76" i="81"/>
  <c r="AE76" i="81"/>
  <c r="AC76" i="81"/>
  <c r="Z76" i="81"/>
  <c r="Y76" i="81"/>
  <c r="X76" i="81"/>
  <c r="V76" i="81"/>
  <c r="S76" i="81"/>
  <c r="R76" i="81"/>
  <c r="Q76" i="81"/>
  <c r="O76" i="81"/>
  <c r="AL75" i="81"/>
  <c r="AJ75" i="81"/>
  <c r="AN75" i="81"/>
  <c r="AM75" i="81"/>
  <c r="AE75" i="81"/>
  <c r="AC75" i="81"/>
  <c r="AG75" i="81"/>
  <c r="AF75" i="81"/>
  <c r="Z75" i="81"/>
  <c r="Y75" i="81"/>
  <c r="X75" i="81"/>
  <c r="V75" i="81"/>
  <c r="S75" i="81"/>
  <c r="R75" i="81"/>
  <c r="Q75" i="81"/>
  <c r="O75" i="81"/>
  <c r="L75" i="81" s="1"/>
  <c r="AN74" i="81"/>
  <c r="AM74" i="81"/>
  <c r="AL74" i="81"/>
  <c r="AJ74" i="81"/>
  <c r="AG74" i="81"/>
  <c r="AF74" i="81"/>
  <c r="AE74" i="81"/>
  <c r="AC74" i="81"/>
  <c r="Z74" i="81"/>
  <c r="Y74" i="81"/>
  <c r="X74" i="81"/>
  <c r="V74" i="81"/>
  <c r="S74" i="81"/>
  <c r="R74" i="81"/>
  <c r="Q74" i="81"/>
  <c r="O74" i="81"/>
  <c r="O37" i="81"/>
  <c r="M37" i="81"/>
  <c r="S52" i="81"/>
  <c r="R52" i="81"/>
  <c r="Q52" i="81"/>
  <c r="O52" i="81"/>
  <c r="AN56" i="81"/>
  <c r="AJ56" i="81"/>
  <c r="AL56" i="81"/>
  <c r="AM56" i="81"/>
  <c r="AA56" i="81"/>
  <c r="AG56" i="81"/>
  <c r="AC56" i="81"/>
  <c r="AF56" i="81"/>
  <c r="AE56" i="81"/>
  <c r="Z56" i="81"/>
  <c r="V56" i="81"/>
  <c r="Y56" i="81"/>
  <c r="X56" i="81"/>
  <c r="T56" i="81"/>
  <c r="S56" i="81"/>
  <c r="Q56" i="81"/>
  <c r="R56" i="81"/>
  <c r="O56" i="81"/>
  <c r="AJ55" i="81"/>
  <c r="AL55" i="81"/>
  <c r="AM55" i="81"/>
  <c r="AH55" i="81"/>
  <c r="AN55" i="81"/>
  <c r="AE55" i="81"/>
  <c r="AA55" i="81"/>
  <c r="AF55" i="81"/>
  <c r="AG55" i="81"/>
  <c r="AC55" i="81"/>
  <c r="X55" i="81"/>
  <c r="V55" i="81"/>
  <c r="Z55" i="81"/>
  <c r="Y55" i="81"/>
  <c r="T55" i="81"/>
  <c r="M55" i="81"/>
  <c r="O55" i="81"/>
  <c r="Q55" i="81"/>
  <c r="R55" i="81"/>
  <c r="S55" i="81"/>
  <c r="AN54" i="81"/>
  <c r="AL54" i="81"/>
  <c r="AJ54" i="81"/>
  <c r="AM54" i="81"/>
  <c r="AG54" i="81"/>
  <c r="AF54" i="81"/>
  <c r="AC54" i="81"/>
  <c r="AE54" i="81"/>
  <c r="X54" i="81"/>
  <c r="Y54" i="81"/>
  <c r="Z54" i="81"/>
  <c r="V54" i="81"/>
  <c r="M54" i="81"/>
  <c r="S54" i="81"/>
  <c r="O54" i="81"/>
  <c r="R54" i="81"/>
  <c r="Q54" i="81"/>
  <c r="AH53" i="81"/>
  <c r="AL53" i="81"/>
  <c r="AN53" i="81"/>
  <c r="AM53" i="81"/>
  <c r="AJ53" i="81"/>
  <c r="AA53" i="81"/>
  <c r="AE53" i="81"/>
  <c r="AG53" i="81"/>
  <c r="AC53" i="81"/>
  <c r="AF53" i="81"/>
  <c r="T53" i="81"/>
  <c r="Z53" i="81"/>
  <c r="Y53" i="81"/>
  <c r="X53" i="81"/>
  <c r="V53" i="81"/>
  <c r="R53" i="81"/>
  <c r="O53" i="81"/>
  <c r="S53" i="81"/>
  <c r="Q53" i="81"/>
  <c r="M53" i="81"/>
  <c r="L53" i="81" s="1"/>
  <c r="AM52" i="81"/>
  <c r="AH52" i="81"/>
  <c r="AJ52" i="81"/>
  <c r="AN52" i="81"/>
  <c r="AL52" i="81"/>
  <c r="AG52" i="81"/>
  <c r="AE52" i="81"/>
  <c r="AA52" i="81"/>
  <c r="AF52" i="81"/>
  <c r="AC52" i="81"/>
  <c r="T52" i="81"/>
  <c r="V52" i="81"/>
  <c r="Z52" i="81"/>
  <c r="X52" i="81"/>
  <c r="Y52" i="81"/>
  <c r="AN51" i="81"/>
  <c r="AJ51" i="81"/>
  <c r="AL51" i="81"/>
  <c r="AM51" i="81"/>
  <c r="AH51" i="81"/>
  <c r="AF51" i="81"/>
  <c r="AG51" i="81"/>
  <c r="AA51" i="81"/>
  <c r="AE51" i="81"/>
  <c r="AC51" i="81"/>
  <c r="V51" i="81"/>
  <c r="T51" i="81"/>
  <c r="X51" i="81"/>
  <c r="Y51" i="81"/>
  <c r="Z51" i="81"/>
  <c r="M51" i="81"/>
  <c r="R51" i="81"/>
  <c r="O51" i="81"/>
  <c r="S51" i="81"/>
  <c r="Q51" i="81"/>
  <c r="AM50" i="81"/>
  <c r="AN50" i="81"/>
  <c r="AH50" i="81"/>
  <c r="AJ50" i="81"/>
  <c r="AL50" i="81"/>
  <c r="AG50" i="81"/>
  <c r="AC50" i="81"/>
  <c r="AA50" i="81"/>
  <c r="AF50" i="81"/>
  <c r="AE50" i="81"/>
  <c r="X50" i="81"/>
  <c r="T50" i="81"/>
  <c r="Z50" i="81"/>
  <c r="Y50" i="81"/>
  <c r="V50" i="81"/>
  <c r="R50" i="81"/>
  <c r="O50" i="81"/>
  <c r="M50" i="81"/>
  <c r="S50" i="81"/>
  <c r="Q50" i="81"/>
  <c r="AL72" i="81"/>
  <c r="AN72" i="81"/>
  <c r="AJ72" i="81"/>
  <c r="AM72" i="81"/>
  <c r="AF72" i="81"/>
  <c r="AE72" i="81"/>
  <c r="AC72" i="81"/>
  <c r="AG72" i="81"/>
  <c r="V72" i="81"/>
  <c r="X72" i="81"/>
  <c r="Y72" i="81"/>
  <c r="Z72" i="81"/>
  <c r="Q72" i="81"/>
  <c r="S72" i="81"/>
  <c r="R72" i="81"/>
  <c r="O72" i="81"/>
  <c r="AM71" i="81"/>
  <c r="AN71" i="81"/>
  <c r="AJ71" i="81"/>
  <c r="AL71" i="81"/>
  <c r="AC71" i="81"/>
  <c r="AF71" i="81"/>
  <c r="AG71" i="81"/>
  <c r="AE71" i="81"/>
  <c r="X71" i="81"/>
  <c r="V71" i="81"/>
  <c r="Y71" i="81"/>
  <c r="Z71" i="81"/>
  <c r="O71" i="81"/>
  <c r="S71" i="81"/>
  <c r="R71" i="81"/>
  <c r="Q71" i="81"/>
  <c r="AN69" i="81"/>
  <c r="AL69" i="81"/>
  <c r="AM69" i="81"/>
  <c r="AJ69" i="81"/>
  <c r="AH69" i="81"/>
  <c r="AC69" i="81"/>
  <c r="AE69" i="81"/>
  <c r="AF69" i="81"/>
  <c r="AG69" i="81"/>
  <c r="Z69" i="81"/>
  <c r="X69" i="81"/>
  <c r="V69" i="81"/>
  <c r="Y69" i="81"/>
  <c r="T69" i="81"/>
  <c r="O69" i="81"/>
  <c r="S69" i="81"/>
  <c r="Q69" i="81"/>
  <c r="M69" i="81"/>
  <c r="R69" i="81"/>
  <c r="AJ68" i="81"/>
  <c r="AN68" i="81"/>
  <c r="AH68" i="81"/>
  <c r="AL68" i="81"/>
  <c r="AM68" i="81"/>
  <c r="AG68" i="81"/>
  <c r="AE68" i="81"/>
  <c r="AC68" i="81"/>
  <c r="AA68" i="81"/>
  <c r="AF68" i="81"/>
  <c r="Y68" i="81"/>
  <c r="T68" i="81"/>
  <c r="V68" i="81"/>
  <c r="Z68" i="81"/>
  <c r="X68" i="81"/>
  <c r="R68" i="81"/>
  <c r="S68" i="81"/>
  <c r="Q68" i="81"/>
  <c r="O68" i="81"/>
  <c r="AJ66" i="81"/>
  <c r="AL66" i="81"/>
  <c r="AM66" i="81"/>
  <c r="AN66" i="81"/>
  <c r="AE66" i="81"/>
  <c r="AC66" i="81"/>
  <c r="AG66" i="81"/>
  <c r="AA66" i="81"/>
  <c r="AF66" i="81"/>
  <c r="T66" i="81"/>
  <c r="X66" i="81"/>
  <c r="Y66" i="81"/>
  <c r="Z66" i="81"/>
  <c r="R66" i="81"/>
  <c r="S66" i="81"/>
  <c r="M66" i="81"/>
  <c r="O66" i="81"/>
  <c r="Q66" i="81"/>
  <c r="AJ65" i="81"/>
  <c r="AM65" i="81"/>
  <c r="AL65" i="81"/>
  <c r="AN65" i="81"/>
  <c r="AH65" i="81"/>
  <c r="AE65" i="81"/>
  <c r="AG65" i="81"/>
  <c r="AC65" i="81"/>
  <c r="AA65" i="81"/>
  <c r="AF65" i="81"/>
  <c r="Y65" i="81"/>
  <c r="T65" i="81"/>
  <c r="X65" i="81"/>
  <c r="Z65" i="81"/>
  <c r="V65" i="81"/>
  <c r="O65" i="81"/>
  <c r="R65" i="81"/>
  <c r="M65" i="81"/>
  <c r="S65" i="81"/>
  <c r="Q65" i="81"/>
  <c r="AM63" i="81"/>
  <c r="AJ63" i="81"/>
  <c r="AL63" i="81"/>
  <c r="AN63" i="81"/>
  <c r="AH63" i="81"/>
  <c r="AG63" i="81"/>
  <c r="AF63" i="81"/>
  <c r="AA63" i="81"/>
  <c r="AE63" i="81"/>
  <c r="AC63" i="81"/>
  <c r="V63" i="81"/>
  <c r="Z63" i="81"/>
  <c r="T63" i="81"/>
  <c r="X63" i="81"/>
  <c r="Y63" i="81"/>
  <c r="Q63" i="81"/>
  <c r="R63" i="81"/>
  <c r="O63" i="81"/>
  <c r="S63" i="81"/>
  <c r="M63" i="81"/>
  <c r="AM62" i="81"/>
  <c r="AH62" i="81"/>
  <c r="AL62" i="81"/>
  <c r="AN62" i="81"/>
  <c r="AJ62" i="81"/>
  <c r="AG62" i="81"/>
  <c r="AE62" i="81"/>
  <c r="AA62" i="81"/>
  <c r="AF62" i="81"/>
  <c r="AC62" i="81"/>
  <c r="Z62" i="81"/>
  <c r="Y62" i="81"/>
  <c r="T62" i="81"/>
  <c r="V62" i="81"/>
  <c r="X62" i="81"/>
  <c r="R62" i="81"/>
  <c r="S62" i="81"/>
  <c r="Q62" i="81"/>
  <c r="O62" i="81"/>
  <c r="AM61" i="81"/>
  <c r="AJ61" i="81"/>
  <c r="AL61" i="81"/>
  <c r="AN61" i="81"/>
  <c r="AH61" i="81"/>
  <c r="AG61" i="81"/>
  <c r="AA61" i="81"/>
  <c r="AC61" i="81"/>
  <c r="AE61" i="81"/>
  <c r="AF61" i="81"/>
  <c r="V61" i="81"/>
  <c r="Y61" i="81"/>
  <c r="Z61" i="81"/>
  <c r="X61" i="81"/>
  <c r="Q61" i="81"/>
  <c r="R61" i="81"/>
  <c r="M61" i="81"/>
  <c r="S61" i="81"/>
  <c r="O61" i="81"/>
  <c r="AN60" i="81"/>
  <c r="AJ60" i="81"/>
  <c r="AL60" i="81"/>
  <c r="AM60" i="81"/>
  <c r="AC60" i="81"/>
  <c r="AE60" i="81"/>
  <c r="AF60" i="81"/>
  <c r="AA60" i="81"/>
  <c r="AG60" i="81"/>
  <c r="Z60" i="81"/>
  <c r="T60" i="81"/>
  <c r="X60" i="81"/>
  <c r="Y60" i="81"/>
  <c r="V60" i="81"/>
  <c r="R60" i="81"/>
  <c r="O60" i="81"/>
  <c r="M60" i="81"/>
  <c r="Q60" i="81"/>
  <c r="S60" i="81"/>
  <c r="AJ59" i="81"/>
  <c r="AH59" i="81"/>
  <c r="AM59" i="81"/>
  <c r="AL59" i="81"/>
  <c r="AN59" i="81"/>
  <c r="AF59" i="81"/>
  <c r="AE59" i="81"/>
  <c r="AG59" i="81"/>
  <c r="AC59" i="81"/>
  <c r="T59" i="81"/>
  <c r="Y59" i="81"/>
  <c r="Z59" i="81"/>
  <c r="X59" i="81"/>
  <c r="V59" i="81"/>
  <c r="R59" i="81"/>
  <c r="S59" i="81"/>
  <c r="O59" i="81"/>
  <c r="M59" i="81"/>
  <c r="Q59" i="81"/>
  <c r="AN58" i="81"/>
  <c r="AH58" i="81"/>
  <c r="AL58" i="81"/>
  <c r="AM58" i="81"/>
  <c r="AJ58" i="81"/>
  <c r="AA58" i="81"/>
  <c r="AE58" i="81"/>
  <c r="AC58" i="81"/>
  <c r="AF58" i="81"/>
  <c r="AG58" i="81"/>
  <c r="Z58" i="81"/>
  <c r="X58" i="81"/>
  <c r="T58" i="81"/>
  <c r="V58" i="81"/>
  <c r="Y58" i="81"/>
  <c r="O58" i="81"/>
  <c r="Q58" i="81"/>
  <c r="R58" i="81"/>
  <c r="S58" i="81"/>
  <c r="AJ48" i="81"/>
  <c r="AM48" i="81"/>
  <c r="AN48" i="81"/>
  <c r="AL48" i="81"/>
  <c r="AC48" i="81"/>
  <c r="AE48" i="81"/>
  <c r="AF48" i="81"/>
  <c r="AG48" i="81"/>
  <c r="X48" i="81"/>
  <c r="V48" i="81"/>
  <c r="Y48" i="81"/>
  <c r="Z48" i="81"/>
  <c r="R48" i="81"/>
  <c r="Q48" i="81"/>
  <c r="O48" i="81"/>
  <c r="S48" i="81"/>
  <c r="AN47" i="81"/>
  <c r="AM47" i="81"/>
  <c r="AL47" i="81"/>
  <c r="AJ47" i="81"/>
  <c r="AC47" i="81"/>
  <c r="AG47" i="81"/>
  <c r="AF47" i="81"/>
  <c r="AE47" i="81"/>
  <c r="X47" i="81"/>
  <c r="Z47" i="81"/>
  <c r="Y47" i="81"/>
  <c r="V47" i="81"/>
  <c r="R47" i="81"/>
  <c r="Q47" i="81"/>
  <c r="O47" i="81"/>
  <c r="S47" i="81"/>
  <c r="AN46" i="81"/>
  <c r="AM46" i="81"/>
  <c r="AJ46" i="81"/>
  <c r="AL46" i="81"/>
  <c r="AC46" i="81"/>
  <c r="AG46" i="81"/>
  <c r="AF46" i="81"/>
  <c r="AE46" i="81"/>
  <c r="V46" i="81"/>
  <c r="X46" i="81"/>
  <c r="Y46" i="81"/>
  <c r="Z46" i="81"/>
  <c r="R46" i="81"/>
  <c r="S46" i="81"/>
  <c r="O46" i="81"/>
  <c r="Q46" i="81"/>
  <c r="AN44" i="81"/>
  <c r="AJ44" i="81"/>
  <c r="AL44" i="81"/>
  <c r="AM44" i="81"/>
  <c r="AC44" i="81"/>
  <c r="AE44" i="81"/>
  <c r="AG44" i="81"/>
  <c r="AF44" i="81"/>
  <c r="Z44" i="81"/>
  <c r="Y44" i="81"/>
  <c r="V44" i="81"/>
  <c r="X44" i="81"/>
  <c r="S44" i="81"/>
  <c r="O44" i="81"/>
  <c r="R44" i="81"/>
  <c r="Q44" i="81"/>
  <c r="AM43" i="81"/>
  <c r="AN43" i="81"/>
  <c r="AJ43" i="81"/>
  <c r="AL43" i="81"/>
  <c r="AC43" i="81"/>
  <c r="AG43" i="81"/>
  <c r="AE43" i="81"/>
  <c r="AF43" i="81"/>
  <c r="X43" i="81"/>
  <c r="Z43" i="81"/>
  <c r="V43" i="81"/>
  <c r="Y43" i="81"/>
  <c r="O43" i="81"/>
  <c r="Q43" i="81"/>
  <c r="R43" i="81"/>
  <c r="S43" i="81"/>
  <c r="AJ42" i="81"/>
  <c r="AL42" i="81"/>
  <c r="AM42" i="81"/>
  <c r="AN42" i="81"/>
  <c r="AG42" i="81"/>
  <c r="AF42" i="81"/>
  <c r="AE42" i="81"/>
  <c r="AC42" i="81"/>
  <c r="X42" i="81"/>
  <c r="Y42" i="81"/>
  <c r="Z42" i="81"/>
  <c r="V42" i="81"/>
  <c r="Q42" i="81"/>
  <c r="O42" i="81"/>
  <c r="R42" i="81"/>
  <c r="S42" i="81"/>
  <c r="AM41" i="81"/>
  <c r="AL41" i="81"/>
  <c r="AJ41" i="81"/>
  <c r="AN41" i="81"/>
  <c r="AC41" i="81"/>
  <c r="AE41" i="81"/>
  <c r="AG41" i="81"/>
  <c r="AF41" i="81"/>
  <c r="AA41" i="81"/>
  <c r="X41" i="81"/>
  <c r="Z41" i="81"/>
  <c r="Y41" i="81"/>
  <c r="V41" i="81"/>
  <c r="T41" i="81"/>
  <c r="Q41" i="81"/>
  <c r="O41" i="81"/>
  <c r="S41" i="81"/>
  <c r="R41" i="81"/>
  <c r="M41" i="81"/>
  <c r="AN40" i="81"/>
  <c r="AM40" i="81"/>
  <c r="AH40" i="81"/>
  <c r="AJ40" i="81"/>
  <c r="AL40" i="81"/>
  <c r="AA40" i="81"/>
  <c r="AG40" i="81"/>
  <c r="AF40" i="81"/>
  <c r="AE40" i="81"/>
  <c r="AC40" i="81"/>
  <c r="V40" i="81"/>
  <c r="Z40" i="81"/>
  <c r="Y40" i="81"/>
  <c r="T40" i="81"/>
  <c r="X40" i="81"/>
  <c r="M40" i="81"/>
  <c r="R40" i="81"/>
  <c r="Q40" i="81"/>
  <c r="O40" i="81"/>
  <c r="S40" i="81"/>
  <c r="AN39" i="81"/>
  <c r="AL39" i="81"/>
  <c r="AH39" i="81"/>
  <c r="AJ39" i="81"/>
  <c r="AM39" i="81"/>
  <c r="AE39" i="81"/>
  <c r="AG39" i="81"/>
  <c r="AC39" i="81"/>
  <c r="AF39" i="81"/>
  <c r="AA39" i="81"/>
  <c r="Y39" i="81"/>
  <c r="Z39" i="81"/>
  <c r="V39" i="81"/>
  <c r="X39" i="81"/>
  <c r="R39" i="81"/>
  <c r="O39" i="81"/>
  <c r="M39" i="81"/>
  <c r="S39" i="81"/>
  <c r="Q39" i="81"/>
  <c r="AJ38" i="81"/>
  <c r="AN38" i="81"/>
  <c r="AM38" i="81"/>
  <c r="AL38" i="81"/>
  <c r="AH38" i="81"/>
  <c r="AC38" i="81"/>
  <c r="AA38" i="81"/>
  <c r="AG38" i="81"/>
  <c r="AF38" i="81"/>
  <c r="AE38" i="81"/>
  <c r="T38" i="81"/>
  <c r="Z38" i="81"/>
  <c r="X38" i="81"/>
  <c r="Y38" i="81"/>
  <c r="V38" i="81"/>
  <c r="R38" i="81"/>
  <c r="M38" i="81"/>
  <c r="S38" i="81"/>
  <c r="Q38" i="81"/>
  <c r="O38" i="81"/>
  <c r="AL37" i="81"/>
  <c r="AN37" i="81"/>
  <c r="AM37" i="81"/>
  <c r="AJ37" i="81"/>
  <c r="AH37" i="81"/>
  <c r="AC37" i="81"/>
  <c r="AE37" i="81"/>
  <c r="AG37" i="81"/>
  <c r="AA37" i="81"/>
  <c r="AF37" i="81"/>
  <c r="Y37" i="81"/>
  <c r="Z37" i="81"/>
  <c r="V37" i="81"/>
  <c r="X37" i="81"/>
  <c r="Q37" i="81"/>
  <c r="S37" i="81"/>
  <c r="R37" i="81"/>
  <c r="AL35" i="81"/>
  <c r="AM35" i="81"/>
  <c r="AJ35" i="81"/>
  <c r="AN35" i="81"/>
  <c r="AA35" i="81"/>
  <c r="AC35" i="81"/>
  <c r="AE35" i="81"/>
  <c r="AG35" i="81"/>
  <c r="AF35" i="81"/>
  <c r="Y35" i="81"/>
  <c r="Z35" i="81"/>
  <c r="X35" i="81"/>
  <c r="T35" i="81"/>
  <c r="V35" i="81"/>
  <c r="S35" i="81"/>
  <c r="M35" i="81"/>
  <c r="O35" i="81"/>
  <c r="Q35" i="81"/>
  <c r="R35" i="81"/>
  <c r="AM34" i="81"/>
  <c r="AL34" i="81"/>
  <c r="AJ34" i="81"/>
  <c r="AN34" i="81"/>
  <c r="AH34" i="81"/>
  <c r="AA34" i="81"/>
  <c r="AF34" i="81"/>
  <c r="AC34" i="81"/>
  <c r="AE34" i="81"/>
  <c r="AG34" i="81"/>
  <c r="V34" i="81"/>
  <c r="Z34" i="81"/>
  <c r="Y34" i="81"/>
  <c r="X34" i="81"/>
  <c r="T34" i="81"/>
  <c r="M34" i="81"/>
  <c r="R34" i="81"/>
  <c r="O34" i="81"/>
  <c r="S34" i="81"/>
  <c r="Q34" i="81"/>
  <c r="AN33" i="81"/>
  <c r="AJ33" i="81"/>
  <c r="AL33" i="81"/>
  <c r="AM33" i="81"/>
  <c r="AG33" i="81"/>
  <c r="AF33" i="81"/>
  <c r="AA33" i="81"/>
  <c r="AE33" i="81"/>
  <c r="AC33" i="81"/>
  <c r="V33" i="81"/>
  <c r="Z33" i="81"/>
  <c r="X33" i="81"/>
  <c r="T33" i="81"/>
  <c r="Y33" i="81"/>
  <c r="Q33" i="81"/>
  <c r="S33" i="81"/>
  <c r="O33" i="81"/>
  <c r="R33" i="81"/>
  <c r="AN32" i="81"/>
  <c r="AJ32" i="81"/>
  <c r="AM32" i="81"/>
  <c r="AH32" i="81"/>
  <c r="AL32" i="81"/>
  <c r="AF32" i="81"/>
  <c r="AA32" i="81"/>
  <c r="AE32" i="81"/>
  <c r="AG32" i="81"/>
  <c r="AC32" i="81"/>
  <c r="X32" i="81"/>
  <c r="T32" i="81"/>
  <c r="Z32" i="81"/>
  <c r="Y32" i="81"/>
  <c r="V32" i="81"/>
  <c r="R32" i="81"/>
  <c r="S32" i="81"/>
  <c r="M32" i="81"/>
  <c r="O32" i="81"/>
  <c r="Q32" i="81"/>
  <c r="AH31" i="81"/>
  <c r="AJ31" i="81"/>
  <c r="AL31" i="81"/>
  <c r="AN31" i="81"/>
  <c r="AM31" i="81"/>
  <c r="AE31" i="81"/>
  <c r="AF31" i="81"/>
  <c r="AC31" i="81"/>
  <c r="AG31" i="81"/>
  <c r="AA31" i="81"/>
  <c r="Y31" i="81"/>
  <c r="X31" i="81"/>
  <c r="T31" i="81"/>
  <c r="Z31" i="81"/>
  <c r="V31" i="81"/>
  <c r="O31" i="81"/>
  <c r="R31" i="81"/>
  <c r="S31" i="81"/>
  <c r="Q31" i="81"/>
  <c r="M31" i="81"/>
  <c r="AM30" i="81"/>
  <c r="AN30" i="81"/>
  <c r="AH30" i="81"/>
  <c r="AJ30" i="81"/>
  <c r="AL30" i="81"/>
  <c r="AA30" i="81"/>
  <c r="AF30" i="81"/>
  <c r="AC30" i="81"/>
  <c r="AG30" i="81"/>
  <c r="AE30" i="81"/>
  <c r="Z30" i="81"/>
  <c r="X30" i="81"/>
  <c r="Y30" i="81"/>
  <c r="T30" i="81"/>
  <c r="V30" i="81"/>
  <c r="O30" i="81"/>
  <c r="Q30" i="81"/>
  <c r="S30" i="81"/>
  <c r="M30" i="81"/>
  <c r="R30" i="81"/>
  <c r="O70" i="80"/>
  <c r="T71" i="80"/>
  <c r="AJ72" i="80"/>
  <c r="Z73" i="80"/>
  <c r="AH73" i="80"/>
  <c r="T74" i="80"/>
  <c r="AM72" i="80"/>
  <c r="AC73" i="80"/>
  <c r="AN73" i="80"/>
  <c r="V71" i="80"/>
  <c r="AC72" i="80"/>
  <c r="Y71" i="80"/>
  <c r="M72" i="80"/>
  <c r="AE72" i="80"/>
  <c r="AN72" i="80"/>
  <c r="M74" i="80"/>
  <c r="S57" i="80"/>
  <c r="AE70" i="80"/>
  <c r="Z71" i="80"/>
  <c r="AG72" i="80"/>
  <c r="AE73" i="80"/>
  <c r="AF70" i="80"/>
  <c r="AA71" i="80"/>
  <c r="AF73" i="80"/>
  <c r="M55" i="80"/>
  <c r="AG55" i="80"/>
  <c r="AL70" i="80"/>
  <c r="Q71" i="80"/>
  <c r="AG71" i="80"/>
  <c r="T72" i="80"/>
  <c r="AM73" i="80"/>
  <c r="R74" i="80"/>
  <c r="Z74" i="80"/>
  <c r="AH74" i="80"/>
  <c r="AC56" i="80"/>
  <c r="AJ71" i="80"/>
  <c r="O72" i="80"/>
  <c r="AC74" i="80"/>
  <c r="X58" i="80"/>
  <c r="R70" i="80"/>
  <c r="AH70" i="80"/>
  <c r="M71" i="80"/>
  <c r="AC71" i="80"/>
  <c r="X72" i="80"/>
  <c r="AF72" i="80"/>
  <c r="V74" i="80"/>
  <c r="AL74" i="80"/>
  <c r="Q56" i="80"/>
  <c r="Y58" i="80"/>
  <c r="S70" i="80"/>
  <c r="AL71" i="80"/>
  <c r="Q72" i="80"/>
  <c r="Y72" i="80"/>
  <c r="T73" i="80"/>
  <c r="AJ73" i="80"/>
  <c r="O74" i="80"/>
  <c r="AE74" i="80"/>
  <c r="AM74" i="80"/>
  <c r="V58" i="80"/>
  <c r="V72" i="80"/>
  <c r="AJ74" i="80"/>
  <c r="S56" i="80"/>
  <c r="Z58" i="80"/>
  <c r="AE71" i="80"/>
  <c r="AM71" i="80"/>
  <c r="R72" i="80"/>
  <c r="X74" i="80"/>
  <c r="AF74" i="80"/>
  <c r="AF55" i="80"/>
  <c r="Q59" i="80"/>
  <c r="AA57" i="80"/>
  <c r="AA59" i="80"/>
  <c r="AC59" i="80"/>
  <c r="AA55" i="80"/>
  <c r="V56" i="80"/>
  <c r="AF56" i="80"/>
  <c r="T57" i="80"/>
  <c r="AG58" i="80"/>
  <c r="R59" i="80"/>
  <c r="AL55" i="80"/>
  <c r="AG56" i="80"/>
  <c r="AG59" i="80"/>
  <c r="AC55" i="80"/>
  <c r="AN55" i="80"/>
  <c r="X56" i="80"/>
  <c r="V57" i="80"/>
  <c r="AA58" i="80"/>
  <c r="AH59" i="80"/>
  <c r="Y56" i="80"/>
  <c r="AL58" i="80"/>
  <c r="Y59" i="80"/>
  <c r="AA56" i="80"/>
  <c r="AN56" i="80"/>
  <c r="Y57" i="80"/>
  <c r="AM58" i="80"/>
  <c r="Z59" i="80"/>
  <c r="O55" i="80"/>
  <c r="AM55" i="80"/>
  <c r="R56" i="80"/>
  <c r="Z56" i="80"/>
  <c r="AH56" i="80"/>
  <c r="M57" i="80"/>
  <c r="AC57" i="80"/>
  <c r="AN58" i="80"/>
  <c r="S59" i="80"/>
  <c r="V55" i="80"/>
  <c r="AJ57" i="80"/>
  <c r="X55" i="80"/>
  <c r="AL57" i="80"/>
  <c r="Q58" i="80"/>
  <c r="T59" i="80"/>
  <c r="AJ59" i="80"/>
  <c r="O58" i="80"/>
  <c r="Q55" i="80"/>
  <c r="Y55" i="80"/>
  <c r="AJ56" i="80"/>
  <c r="O57" i="80"/>
  <c r="AE57" i="80"/>
  <c r="AM57" i="80"/>
  <c r="R58" i="80"/>
  <c r="AH58" i="80"/>
  <c r="M59" i="80"/>
  <c r="R55" i="80"/>
  <c r="Z55" i="80"/>
  <c r="AH55" i="80"/>
  <c r="M56" i="80"/>
  <c r="X57" i="80"/>
  <c r="AF57" i="80"/>
  <c r="AN57" i="80"/>
  <c r="S58" i="80"/>
  <c r="V59" i="80"/>
  <c r="AL59" i="80"/>
  <c r="AL56" i="80"/>
  <c r="Q57" i="80"/>
  <c r="AE59" i="80"/>
  <c r="AM59" i="80"/>
  <c r="M43" i="80"/>
  <c r="T45" i="80"/>
  <c r="AH61" i="80"/>
  <c r="O42" i="80"/>
  <c r="AM42" i="80"/>
  <c r="Y35" i="80"/>
  <c r="Z61" i="80"/>
  <c r="AN42" i="80"/>
  <c r="AE33" i="80"/>
  <c r="X51" i="80"/>
  <c r="AA63" i="80"/>
  <c r="AL66" i="80"/>
  <c r="AG35" i="80"/>
  <c r="AF61" i="80"/>
  <c r="AA62" i="80"/>
  <c r="T66" i="80"/>
  <c r="AM66" i="80"/>
  <c r="AH40" i="80"/>
  <c r="AG45" i="80"/>
  <c r="AC50" i="80"/>
  <c r="V51" i="80"/>
  <c r="R40" i="80"/>
  <c r="R67" i="80"/>
  <c r="S40" i="80"/>
  <c r="AC31" i="80"/>
  <c r="AE50" i="80"/>
  <c r="AM37" i="80"/>
  <c r="AN48" i="80"/>
  <c r="X31" i="80"/>
  <c r="R50" i="80"/>
  <c r="AH62" i="80"/>
  <c r="M41" i="80"/>
  <c r="V39" i="80"/>
  <c r="X33" i="80"/>
  <c r="AL46" i="80"/>
  <c r="M52" i="80"/>
  <c r="AA61" i="80"/>
  <c r="S67" i="80"/>
  <c r="X40" i="80"/>
  <c r="AF31" i="80"/>
  <c r="Z33" i="80"/>
  <c r="Q35" i="80"/>
  <c r="Q46" i="80"/>
  <c r="AM48" i="80"/>
  <c r="R37" i="80"/>
  <c r="AE45" i="80"/>
  <c r="T47" i="80"/>
  <c r="Y61" i="80"/>
  <c r="AG30" i="80"/>
  <c r="S32" i="80"/>
  <c r="AF33" i="80"/>
  <c r="T35" i="80"/>
  <c r="X37" i="80"/>
  <c r="V45" i="80"/>
  <c r="Y47" i="80"/>
  <c r="AL53" i="80"/>
  <c r="AF67" i="80"/>
  <c r="AL39" i="80"/>
  <c r="Y40" i="80"/>
  <c r="AE42" i="80"/>
  <c r="M30" i="80"/>
  <c r="AG33" i="80"/>
  <c r="AL35" i="80"/>
  <c r="Y37" i="80"/>
  <c r="Z51" i="80"/>
  <c r="S52" i="80"/>
  <c r="AC61" i="80"/>
  <c r="T62" i="80"/>
  <c r="AF64" i="80"/>
  <c r="AG67" i="80"/>
  <c r="Z40" i="80"/>
  <c r="Z45" i="80"/>
  <c r="AH48" i="80"/>
  <c r="AH66" i="80"/>
  <c r="T43" i="80"/>
  <c r="AJ41" i="80"/>
  <c r="AM33" i="80"/>
  <c r="Q37" i="80"/>
  <c r="AJ36" i="80"/>
  <c r="AC66" i="80"/>
  <c r="AC68" i="80"/>
  <c r="AF30" i="80"/>
  <c r="AG31" i="80"/>
  <c r="V35" i="80"/>
  <c r="AJ35" i="80"/>
  <c r="Z37" i="80"/>
  <c r="AH50" i="80"/>
  <c r="X61" i="80"/>
  <c r="AG61" i="80"/>
  <c r="Q62" i="80"/>
  <c r="AN64" i="80"/>
  <c r="T67" i="80"/>
  <c r="AH67" i="80"/>
  <c r="AA39" i="80"/>
  <c r="Q40" i="80"/>
  <c r="AA40" i="80"/>
  <c r="T42" i="80"/>
  <c r="V63" i="80"/>
  <c r="AA31" i="80"/>
  <c r="AN31" i="80"/>
  <c r="Z35" i="80"/>
  <c r="T37" i="80"/>
  <c r="AE37" i="80"/>
  <c r="O47" i="80"/>
  <c r="AC47" i="80"/>
  <c r="O48" i="80"/>
  <c r="AL50" i="80"/>
  <c r="AJ62" i="80"/>
  <c r="AG64" i="80"/>
  <c r="AN66" i="80"/>
  <c r="Z67" i="80"/>
  <c r="AM67" i="80"/>
  <c r="AM39" i="80"/>
  <c r="AL41" i="80"/>
  <c r="AF42" i="80"/>
  <c r="O66" i="80"/>
  <c r="AC39" i="80"/>
  <c r="AC40" i="80"/>
  <c r="V42" i="80"/>
  <c r="AA30" i="80"/>
  <c r="M31" i="80"/>
  <c r="AL36" i="80"/>
  <c r="AN50" i="80"/>
  <c r="Y51" i="80"/>
  <c r="AJ53" i="80"/>
  <c r="AL61" i="80"/>
  <c r="Y63" i="80"/>
  <c r="AH64" i="80"/>
  <c r="Q66" i="80"/>
  <c r="AE68" i="80"/>
  <c r="AE39" i="80"/>
  <c r="AN39" i="80"/>
  <c r="AF40" i="80"/>
  <c r="X42" i="80"/>
  <c r="AG42" i="80"/>
  <c r="S43" i="80"/>
  <c r="AM36" i="80"/>
  <c r="Q47" i="80"/>
  <c r="AE47" i="80"/>
  <c r="R48" i="80"/>
  <c r="AN61" i="80"/>
  <c r="AL62" i="80"/>
  <c r="R66" i="80"/>
  <c r="AF39" i="80"/>
  <c r="M40" i="80"/>
  <c r="AG40" i="80"/>
  <c r="Y42" i="80"/>
  <c r="AF47" i="80"/>
  <c r="V61" i="80"/>
  <c r="AN62" i="80"/>
  <c r="V64" i="80"/>
  <c r="AE30" i="80"/>
  <c r="S31" i="80"/>
  <c r="O37" i="80"/>
  <c r="O46" i="80"/>
  <c r="AJ46" i="80"/>
  <c r="AG47" i="80"/>
  <c r="R51" i="80"/>
  <c r="AL64" i="80"/>
  <c r="X39" i="80"/>
  <c r="AH39" i="80"/>
  <c r="Q42" i="80"/>
  <c r="AA42" i="80"/>
  <c r="AL42" i="80"/>
  <c r="O64" i="80"/>
  <c r="S62" i="80"/>
  <c r="X64" i="80"/>
  <c r="Q65" i="80"/>
  <c r="M67" i="80"/>
  <c r="Q64" i="80"/>
  <c r="Y64" i="80"/>
  <c r="S65" i="80"/>
  <c r="T63" i="80"/>
  <c r="R64" i="80"/>
  <c r="Z64" i="80"/>
  <c r="X66" i="80"/>
  <c r="O67" i="80"/>
  <c r="X67" i="80"/>
  <c r="S64" i="80"/>
  <c r="Z66" i="80"/>
  <c r="Y67" i="80"/>
  <c r="M62" i="80"/>
  <c r="M65" i="80"/>
  <c r="Q31" i="80"/>
  <c r="X32" i="80"/>
  <c r="AA33" i="80"/>
  <c r="AL33" i="80"/>
  <c r="AH35" i="80"/>
  <c r="O36" i="80"/>
  <c r="AH36" i="80"/>
  <c r="M37" i="80"/>
  <c r="AF37" i="80"/>
  <c r="M46" i="80"/>
  <c r="AM46" i="80"/>
  <c r="R47" i="80"/>
  <c r="AM47" i="80"/>
  <c r="S48" i="80"/>
  <c r="V50" i="80"/>
  <c r="AF50" i="80"/>
  <c r="AF51" i="80"/>
  <c r="X53" i="80"/>
  <c r="AM53" i="80"/>
  <c r="AL30" i="80"/>
  <c r="R31" i="80"/>
  <c r="AA32" i="80"/>
  <c r="T33" i="80"/>
  <c r="AH37" i="80"/>
  <c r="AE46" i="80"/>
  <c r="AN46" i="80"/>
  <c r="S47" i="80"/>
  <c r="AN47" i="80"/>
  <c r="AG50" i="80"/>
  <c r="M51" i="80"/>
  <c r="AG51" i="80"/>
  <c r="Y53" i="80"/>
  <c r="AN53" i="80"/>
  <c r="AM30" i="80"/>
  <c r="Q36" i="80"/>
  <c r="AN30" i="80"/>
  <c r="V33" i="80"/>
  <c r="T36" i="80"/>
  <c r="AJ37" i="80"/>
  <c r="M48" i="80"/>
  <c r="T32" i="80"/>
  <c r="AH47" i="80"/>
  <c r="Q51" i="80"/>
  <c r="AA51" i="80"/>
  <c r="T53" i="80"/>
  <c r="AH30" i="80"/>
  <c r="Y31" i="80"/>
  <c r="V32" i="80"/>
  <c r="R35" i="80"/>
  <c r="M36" i="80"/>
  <c r="AN37" i="80"/>
  <c r="Y45" i="80"/>
  <c r="AJ47" i="80"/>
  <c r="S50" i="80"/>
  <c r="AM50" i="80"/>
  <c r="AC51" i="80"/>
  <c r="V53" i="80"/>
  <c r="AM51" i="80"/>
  <c r="AJ51" i="80"/>
  <c r="AF52" i="80"/>
  <c r="AE52" i="80"/>
  <c r="AN65" i="80"/>
  <c r="AJ65" i="80"/>
  <c r="AH65" i="80"/>
  <c r="V30" i="80"/>
  <c r="AJ32" i="80"/>
  <c r="O33" i="80"/>
  <c r="AC36" i="80"/>
  <c r="V46" i="80"/>
  <c r="AC48" i="80"/>
  <c r="AC52" i="80"/>
  <c r="M53" i="80"/>
  <c r="S53" i="80"/>
  <c r="R53" i="80"/>
  <c r="AH63" i="80"/>
  <c r="AN63" i="80"/>
  <c r="AM63" i="80"/>
  <c r="AL63" i="80"/>
  <c r="O30" i="80"/>
  <c r="Z31" i="80"/>
  <c r="AH31" i="80"/>
  <c r="M32" i="80"/>
  <c r="AC32" i="80"/>
  <c r="AN33" i="80"/>
  <c r="S35" i="80"/>
  <c r="AA35" i="80"/>
  <c r="V36" i="80"/>
  <c r="AG37" i="80"/>
  <c r="O45" i="80"/>
  <c r="AH45" i="80"/>
  <c r="T50" i="80"/>
  <c r="Y50" i="80"/>
  <c r="S51" i="80"/>
  <c r="AL51" i="80"/>
  <c r="O53" i="80"/>
  <c r="O61" i="80"/>
  <c r="M61" i="80"/>
  <c r="S61" i="80"/>
  <c r="AE62" i="80"/>
  <c r="AG62" i="80"/>
  <c r="AF62" i="80"/>
  <c r="AJ63" i="80"/>
  <c r="X65" i="80"/>
  <c r="Y65" i="80"/>
  <c r="V65" i="80"/>
  <c r="AL65" i="80"/>
  <c r="Q68" i="80"/>
  <c r="R68" i="80"/>
  <c r="O68" i="80"/>
  <c r="AG43" i="80"/>
  <c r="AF43" i="80"/>
  <c r="AE43" i="80"/>
  <c r="AC43" i="80"/>
  <c r="X30" i="80"/>
  <c r="AL32" i="80"/>
  <c r="Q33" i="80"/>
  <c r="AE36" i="80"/>
  <c r="Y46" i="80"/>
  <c r="Y48" i="80"/>
  <c r="V48" i="80"/>
  <c r="AE48" i="80"/>
  <c r="AN51" i="80"/>
  <c r="Z52" i="80"/>
  <c r="X52" i="80"/>
  <c r="AG52" i="80"/>
  <c r="AC53" i="80"/>
  <c r="AA53" i="80"/>
  <c r="AM65" i="80"/>
  <c r="Q30" i="80"/>
  <c r="Y30" i="80"/>
  <c r="T31" i="80"/>
  <c r="AJ31" i="80"/>
  <c r="O32" i="80"/>
  <c r="AE32" i="80"/>
  <c r="AM32" i="80"/>
  <c r="R33" i="80"/>
  <c r="AH33" i="80"/>
  <c r="M35" i="80"/>
  <c r="AC35" i="80"/>
  <c r="X36" i="80"/>
  <c r="AF36" i="80"/>
  <c r="AA37" i="80"/>
  <c r="Q45" i="80"/>
  <c r="AJ45" i="80"/>
  <c r="Z46" i="80"/>
  <c r="X47" i="80"/>
  <c r="AF48" i="80"/>
  <c r="M50" i="80"/>
  <c r="V52" i="80"/>
  <c r="AH52" i="80"/>
  <c r="AN52" i="80"/>
  <c r="AM52" i="80"/>
  <c r="Q53" i="80"/>
  <c r="Q61" i="80"/>
  <c r="R63" i="80"/>
  <c r="O63" i="80"/>
  <c r="M63" i="80"/>
  <c r="Z65" i="80"/>
  <c r="S68" i="80"/>
  <c r="R30" i="80"/>
  <c r="Z30" i="80"/>
  <c r="AF32" i="80"/>
  <c r="AN32" i="80"/>
  <c r="S33" i="80"/>
  <c r="Y36" i="80"/>
  <c r="AG36" i="80"/>
  <c r="R45" i="80"/>
  <c r="AA46" i="80"/>
  <c r="AF46" i="80"/>
  <c r="X48" i="80"/>
  <c r="AE53" i="80"/>
  <c r="AF65" i="80"/>
  <c r="AA65" i="80"/>
  <c r="AG65" i="80"/>
  <c r="AE65" i="80"/>
  <c r="Y68" i="80"/>
  <c r="X68" i="80"/>
  <c r="T68" i="80"/>
  <c r="Z68" i="80"/>
  <c r="AN68" i="80"/>
  <c r="AL68" i="80"/>
  <c r="AJ68" i="80"/>
  <c r="AL31" i="80"/>
  <c r="Q32" i="80"/>
  <c r="Y32" i="80"/>
  <c r="AE35" i="80"/>
  <c r="AM35" i="80"/>
  <c r="R36" i="80"/>
  <c r="S45" i="80"/>
  <c r="AF45" i="80"/>
  <c r="AC45" i="80"/>
  <c r="AL45" i="80"/>
  <c r="R46" i="80"/>
  <c r="AC46" i="80"/>
  <c r="Z47" i="80"/>
  <c r="Z48" i="80"/>
  <c r="O50" i="80"/>
  <c r="Z50" i="80"/>
  <c r="R52" i="80"/>
  <c r="O52" i="80"/>
  <c r="Y52" i="80"/>
  <c r="AF53" i="80"/>
  <c r="Z62" i="80"/>
  <c r="X62" i="80"/>
  <c r="V62" i="80"/>
  <c r="Q63" i="80"/>
  <c r="AG63" i="80"/>
  <c r="AE63" i="80"/>
  <c r="AC63" i="80"/>
  <c r="AC65" i="80"/>
  <c r="V68" i="80"/>
  <c r="AG41" i="80"/>
  <c r="AF41" i="80"/>
  <c r="AE41" i="80"/>
  <c r="AA41" i="80"/>
  <c r="AC41" i="80"/>
  <c r="AM45" i="80"/>
  <c r="T46" i="80"/>
  <c r="AA48" i="80"/>
  <c r="AJ48" i="80"/>
  <c r="AH51" i="80"/>
  <c r="AA52" i="80"/>
  <c r="AL52" i="80"/>
  <c r="AG53" i="80"/>
  <c r="S63" i="80"/>
  <c r="AA66" i="80"/>
  <c r="AF66" i="80"/>
  <c r="AE66" i="80"/>
  <c r="AM68" i="80"/>
  <c r="Z41" i="80"/>
  <c r="Y41" i="80"/>
  <c r="X41" i="80"/>
  <c r="V41" i="80"/>
  <c r="S39" i="80"/>
  <c r="R39" i="80"/>
  <c r="Q39" i="80"/>
  <c r="M39" i="80"/>
  <c r="AJ61" i="80"/>
  <c r="O62" i="80"/>
  <c r="AA64" i="80"/>
  <c r="AJ64" i="80"/>
  <c r="O65" i="80"/>
  <c r="M66" i="80"/>
  <c r="V66" i="80"/>
  <c r="AA67" i="80"/>
  <c r="AJ67" i="80"/>
  <c r="O39" i="80"/>
  <c r="AN43" i="80"/>
  <c r="AM43" i="80"/>
  <c r="AL43" i="80"/>
  <c r="AH43" i="80"/>
  <c r="AG68" i="80"/>
  <c r="AF68" i="80"/>
  <c r="X63" i="80"/>
  <c r="AE64" i="80"/>
  <c r="AE67" i="80"/>
  <c r="AN67" i="80"/>
  <c r="T41" i="80"/>
  <c r="AN40" i="80"/>
  <c r="S41" i="80"/>
  <c r="R43" i="80"/>
  <c r="Z43" i="80"/>
  <c r="Y39" i="80"/>
  <c r="T40" i="80"/>
  <c r="AJ40" i="80"/>
  <c r="O41" i="80"/>
  <c r="AM41" i="80"/>
  <c r="R42" i="80"/>
  <c r="AH42" i="80"/>
  <c r="V43" i="80"/>
  <c r="Z39" i="80"/>
  <c r="AN41" i="80"/>
  <c r="S42" i="80"/>
  <c r="O43" i="80"/>
  <c r="AL40" i="80"/>
  <c r="Q41" i="80"/>
  <c r="X43" i="80"/>
  <c r="AL51" i="78"/>
  <c r="V51" i="78"/>
  <c r="AF43" i="78"/>
  <c r="AC48" i="78"/>
  <c r="AL34" i="78"/>
  <c r="AA32" i="78"/>
  <c r="AE31" i="78"/>
  <c r="AA52" i="78"/>
  <c r="AL48" i="78"/>
  <c r="AA51" i="78"/>
  <c r="AM48" i="78"/>
  <c r="AG52" i="78"/>
  <c r="AG33" i="78"/>
  <c r="AN44" i="78"/>
  <c r="AC38" i="78"/>
  <c r="AE51" i="78"/>
  <c r="AA31" i="78"/>
  <c r="T32" i="78"/>
  <c r="Q49" i="78"/>
  <c r="AF51" i="78"/>
  <c r="Y52" i="78"/>
  <c r="AH38" i="78"/>
  <c r="AA44" i="78"/>
  <c r="AH48" i="78"/>
  <c r="Z52" i="78"/>
  <c r="Z53" i="78"/>
  <c r="AJ40" i="78"/>
  <c r="AC31" i="78"/>
  <c r="X34" i="78"/>
  <c r="M37" i="78"/>
  <c r="AG46" i="78"/>
  <c r="AC49" i="78"/>
  <c r="Y34" i="78"/>
  <c r="AN40" i="78"/>
  <c r="S31" i="78"/>
  <c r="AF31" i="78"/>
  <c r="V32" i="78"/>
  <c r="AE38" i="78"/>
  <c r="AM42" i="78"/>
  <c r="V46" i="78"/>
  <c r="R49" i="78"/>
  <c r="AM51" i="78"/>
  <c r="AM40" i="78"/>
  <c r="O37" i="78"/>
  <c r="R37" i="78"/>
  <c r="S49" i="78"/>
  <c r="M50" i="78"/>
  <c r="AN51" i="78"/>
  <c r="AC50" i="78"/>
  <c r="X32" i="78"/>
  <c r="AJ34" i="78"/>
  <c r="R38" i="78"/>
  <c r="AH39" i="78"/>
  <c r="AF45" i="78"/>
  <c r="Y46" i="78"/>
  <c r="AC52" i="78"/>
  <c r="M30" i="78"/>
  <c r="T33" i="78"/>
  <c r="AJ36" i="78"/>
  <c r="Q37" i="78"/>
  <c r="AE40" i="78"/>
  <c r="AC44" i="78"/>
  <c r="AG45" i="78"/>
  <c r="X46" i="78"/>
  <c r="AE48" i="78"/>
  <c r="AN48" i="78"/>
  <c r="AF49" i="78"/>
  <c r="X51" i="78"/>
  <c r="AG51" i="78"/>
  <c r="Q52" i="78"/>
  <c r="AL33" i="78"/>
  <c r="Q36" i="78"/>
  <c r="AL37" i="78"/>
  <c r="Z38" i="78"/>
  <c r="AF40" i="78"/>
  <c r="AE42" i="78"/>
  <c r="AL43" i="78"/>
  <c r="AF48" i="78"/>
  <c r="M49" i="78"/>
  <c r="X49" i="78"/>
  <c r="AG49" i="78"/>
  <c r="S50" i="78"/>
  <c r="Y51" i="78"/>
  <c r="R52" i="78"/>
  <c r="R53" i="78"/>
  <c r="AL30" i="78"/>
  <c r="AG34" i="78"/>
  <c r="T36" i="78"/>
  <c r="AL36" i="78"/>
  <c r="T37" i="78"/>
  <c r="AM37" i="78"/>
  <c r="AH40" i="78"/>
  <c r="T42" i="78"/>
  <c r="AF42" i="78"/>
  <c r="AF44" i="78"/>
  <c r="AG48" i="78"/>
  <c r="Y49" i="78"/>
  <c r="AH49" i="78"/>
  <c r="Z51" i="78"/>
  <c r="S52" i="78"/>
  <c r="S53" i="78"/>
  <c r="AN30" i="78"/>
  <c r="AM36" i="78"/>
  <c r="AH42" i="78"/>
  <c r="AG44" i="78"/>
  <c r="AA45" i="78"/>
  <c r="Z49" i="78"/>
  <c r="T53" i="78"/>
  <c r="AA49" i="78"/>
  <c r="V52" i="78"/>
  <c r="AC42" i="78"/>
  <c r="AA30" i="78"/>
  <c r="AE33" i="78"/>
  <c r="Q38" i="78"/>
  <c r="AA42" i="78"/>
  <c r="AE43" i="78"/>
  <c r="AC45" i="78"/>
  <c r="AN49" i="78"/>
  <c r="O40" i="78"/>
  <c r="AJ46" i="78"/>
  <c r="AC30" i="78"/>
  <c r="S32" i="78"/>
  <c r="V33" i="78"/>
  <c r="Q34" i="78"/>
  <c r="Z34" i="78"/>
  <c r="AE37" i="78"/>
  <c r="AN37" i="78"/>
  <c r="S38" i="78"/>
  <c r="AJ39" i="78"/>
  <c r="M42" i="78"/>
  <c r="AH43" i="78"/>
  <c r="X31" i="78"/>
  <c r="R34" i="78"/>
  <c r="AF37" i="78"/>
  <c r="Q40" i="78"/>
  <c r="AJ42" i="78"/>
  <c r="AL46" i="78"/>
  <c r="AE30" i="78"/>
  <c r="M31" i="78"/>
  <c r="Y31" i="78"/>
  <c r="X33" i="78"/>
  <c r="T34" i="78"/>
  <c r="M36" i="78"/>
  <c r="AH37" i="78"/>
  <c r="M38" i="78"/>
  <c r="AL39" i="78"/>
  <c r="R40" i="78"/>
  <c r="O42" i="78"/>
  <c r="AA43" i="78"/>
  <c r="AF30" i="78"/>
  <c r="Y33" i="78"/>
  <c r="AM39" i="78"/>
  <c r="AH30" i="78"/>
  <c r="AN31" i="78"/>
  <c r="AA33" i="78"/>
  <c r="AM33" i="78"/>
  <c r="AH34" i="78"/>
  <c r="O36" i="78"/>
  <c r="AH36" i="78"/>
  <c r="X37" i="78"/>
  <c r="AA38" i="78"/>
  <c r="AE39" i="78"/>
  <c r="R42" i="78"/>
  <c r="AN42" i="78"/>
  <c r="AC43" i="78"/>
  <c r="AM43" i="78"/>
  <c r="T46" i="78"/>
  <c r="AF46" i="78"/>
  <c r="Q31" i="78"/>
  <c r="Z37" i="78"/>
  <c r="M39" i="78"/>
  <c r="M40" i="78"/>
  <c r="S42" i="78"/>
  <c r="AN43" i="78"/>
  <c r="Z65" i="79"/>
  <c r="AL60" i="79"/>
  <c r="AM60" i="79"/>
  <c r="AM63" i="79"/>
  <c r="AN61" i="79"/>
  <c r="Y64" i="79"/>
  <c r="M60" i="79"/>
  <c r="T62" i="79"/>
  <c r="AN63" i="79"/>
  <c r="AH61" i="79"/>
  <c r="AH65" i="79"/>
  <c r="M65" i="79"/>
  <c r="R61" i="79"/>
  <c r="V63" i="79"/>
  <c r="Z64" i="79"/>
  <c r="S61" i="79"/>
  <c r="M62" i="79"/>
  <c r="AE63" i="79"/>
  <c r="AC61" i="79"/>
  <c r="AF63" i="79"/>
  <c r="V64" i="79"/>
  <c r="AA62" i="79"/>
  <c r="AH64" i="79"/>
  <c r="AE60" i="79"/>
  <c r="AN60" i="79"/>
  <c r="AF61" i="79"/>
  <c r="X63" i="79"/>
  <c r="AG63" i="79"/>
  <c r="Q64" i="79"/>
  <c r="AC65" i="79"/>
  <c r="AN72" i="79"/>
  <c r="AF60" i="79"/>
  <c r="M61" i="79"/>
  <c r="X61" i="79"/>
  <c r="AG61" i="79"/>
  <c r="S62" i="79"/>
  <c r="Y63" i="79"/>
  <c r="R64" i="79"/>
  <c r="AA64" i="79"/>
  <c r="R65" i="79"/>
  <c r="AG60" i="79"/>
  <c r="Y61" i="79"/>
  <c r="Z63" i="79"/>
  <c r="S64" i="79"/>
  <c r="S65" i="79"/>
  <c r="AH60" i="79"/>
  <c r="Z61" i="79"/>
  <c r="AA63" i="79"/>
  <c r="AL63" i="79"/>
  <c r="T64" i="79"/>
  <c r="Q61" i="79"/>
  <c r="AA61" i="79"/>
  <c r="AG64" i="79"/>
  <c r="AJ62" i="79"/>
  <c r="T60" i="79"/>
  <c r="AM61" i="79"/>
  <c r="R62" i="79"/>
  <c r="Z62" i="79"/>
  <c r="AH62" i="79"/>
  <c r="M63" i="79"/>
  <c r="AF64" i="79"/>
  <c r="AN64" i="79"/>
  <c r="Q65" i="79"/>
  <c r="Y65" i="79"/>
  <c r="AG65" i="79"/>
  <c r="O60" i="79"/>
  <c r="AC62" i="79"/>
  <c r="T65" i="79"/>
  <c r="AJ65" i="79"/>
  <c r="X60" i="79"/>
  <c r="V62" i="79"/>
  <c r="AL62" i="79"/>
  <c r="Q63" i="79"/>
  <c r="AJ64" i="79"/>
  <c r="Q60" i="79"/>
  <c r="Y60" i="79"/>
  <c r="T61" i="79"/>
  <c r="AJ61" i="79"/>
  <c r="O62" i="79"/>
  <c r="AE62" i="79"/>
  <c r="AM62" i="79"/>
  <c r="R63" i="79"/>
  <c r="AH63" i="79"/>
  <c r="M64" i="79"/>
  <c r="AC64" i="79"/>
  <c r="V65" i="79"/>
  <c r="AL65" i="79"/>
  <c r="V60" i="79"/>
  <c r="O63" i="79"/>
  <c r="R60" i="79"/>
  <c r="X62" i="79"/>
  <c r="AF62" i="79"/>
  <c r="AL64" i="79"/>
  <c r="AE65" i="79"/>
  <c r="AM65" i="79"/>
  <c r="M32" i="79"/>
  <c r="AH39" i="79"/>
  <c r="AA52" i="79"/>
  <c r="AM45" i="79"/>
  <c r="AA35" i="79"/>
  <c r="AA75" i="79"/>
  <c r="T46" i="79"/>
  <c r="S44" i="79"/>
  <c r="AA30" i="79"/>
  <c r="Y77" i="79"/>
  <c r="M38" i="79"/>
  <c r="AH47" i="79"/>
  <c r="AH31" i="79"/>
  <c r="AA32" i="79"/>
  <c r="AL38" i="79"/>
  <c r="Q38" i="79"/>
  <c r="Y58" i="79"/>
  <c r="M40" i="79"/>
  <c r="AE52" i="79"/>
  <c r="AJ45" i="79"/>
  <c r="AC74" i="79"/>
  <c r="AA31" i="79"/>
  <c r="M71" i="79"/>
  <c r="AC49" i="79"/>
  <c r="AF52" i="79"/>
  <c r="AM37" i="79"/>
  <c r="AN37" i="79"/>
  <c r="AJ47" i="79"/>
  <c r="M50" i="79"/>
  <c r="AM52" i="79"/>
  <c r="AH54" i="79"/>
  <c r="AJ56" i="79"/>
  <c r="V70" i="79"/>
  <c r="O71" i="79"/>
  <c r="AF34" i="79"/>
  <c r="AL43" i="79"/>
  <c r="AM47" i="79"/>
  <c r="V56" i="79"/>
  <c r="Z58" i="79"/>
  <c r="Q71" i="79"/>
  <c r="AH72" i="79"/>
  <c r="X31" i="79"/>
  <c r="R43" i="79"/>
  <c r="AN43" i="79"/>
  <c r="AL57" i="79"/>
  <c r="S71" i="79"/>
  <c r="M55" i="79"/>
  <c r="Z56" i="79"/>
  <c r="T71" i="79"/>
  <c r="AJ37" i="79"/>
  <c r="AM38" i="79"/>
  <c r="AL55" i="79"/>
  <c r="AM72" i="79"/>
  <c r="AJ49" i="79"/>
  <c r="AN30" i="79"/>
  <c r="S40" i="79"/>
  <c r="AA45" i="79"/>
  <c r="AH46" i="79"/>
  <c r="AH49" i="79"/>
  <c r="AA51" i="79"/>
  <c r="AG54" i="79"/>
  <c r="Y56" i="79"/>
  <c r="AN56" i="79"/>
  <c r="AH71" i="79"/>
  <c r="V54" i="79"/>
  <c r="AL37" i="79"/>
  <c r="AN38" i="79"/>
  <c r="X50" i="79"/>
  <c r="Y55" i="79"/>
  <c r="Y70" i="79"/>
  <c r="M73" i="79"/>
  <c r="Q76" i="79"/>
  <c r="AH30" i="79"/>
  <c r="AN31" i="79"/>
  <c r="Y35" i="79"/>
  <c r="Y46" i="79"/>
  <c r="AA50" i="79"/>
  <c r="Z70" i="79"/>
  <c r="Y71" i="79"/>
  <c r="AM71" i="79"/>
  <c r="AE73" i="79"/>
  <c r="AE75" i="79"/>
  <c r="AN76" i="79"/>
  <c r="Z71" i="79"/>
  <c r="M72" i="79"/>
  <c r="O73" i="79"/>
  <c r="AF73" i="79"/>
  <c r="AF75" i="79"/>
  <c r="V76" i="79"/>
  <c r="AJ71" i="79"/>
  <c r="AC50" i="79"/>
  <c r="AG73" i="79"/>
  <c r="Z74" i="79"/>
  <c r="AG75" i="79"/>
  <c r="AC51" i="79"/>
  <c r="AM30" i="79"/>
  <c r="AN47" i="79"/>
  <c r="O50" i="79"/>
  <c r="AC52" i="79"/>
  <c r="AF54" i="79"/>
  <c r="X56" i="79"/>
  <c r="T70" i="79"/>
  <c r="AE70" i="79"/>
  <c r="O72" i="79"/>
  <c r="S73" i="79"/>
  <c r="AH73" i="79"/>
  <c r="AA74" i="79"/>
  <c r="AL40" i="79"/>
  <c r="AM40" i="79"/>
  <c r="AA39" i="79"/>
  <c r="AG39" i="79"/>
  <c r="O74" i="79"/>
  <c r="S74" i="79"/>
  <c r="AC30" i="79"/>
  <c r="AC32" i="79"/>
  <c r="AL34" i="79"/>
  <c r="R74" i="79"/>
  <c r="AC31" i="79"/>
  <c r="V47" i="79"/>
  <c r="AJ70" i="79"/>
  <c r="AG77" i="79"/>
  <c r="AA77" i="79"/>
  <c r="AE30" i="79"/>
  <c r="AE32" i="79"/>
  <c r="S39" i="79"/>
  <c r="R39" i="79"/>
  <c r="M39" i="79"/>
  <c r="AJ41" i="79"/>
  <c r="AL41" i="79"/>
  <c r="AE43" i="79"/>
  <c r="AC43" i="79"/>
  <c r="AL44" i="79"/>
  <c r="AE45" i="79"/>
  <c r="O49" i="79"/>
  <c r="X57" i="79"/>
  <c r="T57" i="79"/>
  <c r="Z57" i="79"/>
  <c r="AG58" i="79"/>
  <c r="AE58" i="79"/>
  <c r="X38" i="79"/>
  <c r="AL51" i="79"/>
  <c r="AN51" i="79"/>
  <c r="AM51" i="79"/>
  <c r="AJ51" i="79"/>
  <c r="Q30" i="79"/>
  <c r="AG30" i="79"/>
  <c r="R31" i="79"/>
  <c r="AF31" i="79"/>
  <c r="S32" i="79"/>
  <c r="AF32" i="79"/>
  <c r="S38" i="79"/>
  <c r="O38" i="79"/>
  <c r="AM39" i="79"/>
  <c r="V41" i="79"/>
  <c r="AF45" i="79"/>
  <c r="X46" i="79"/>
  <c r="V46" i="79"/>
  <c r="Y47" i="79"/>
  <c r="AL50" i="79"/>
  <c r="AH50" i="79"/>
  <c r="AM50" i="79"/>
  <c r="O54" i="79"/>
  <c r="S54" i="79"/>
  <c r="R54" i="79"/>
  <c r="Q54" i="79"/>
  <c r="M54" i="79"/>
  <c r="V57" i="79"/>
  <c r="O77" i="79"/>
  <c r="S77" i="79"/>
  <c r="AN34" i="79"/>
  <c r="AH38" i="79"/>
  <c r="AG40" i="79"/>
  <c r="AF40" i="79"/>
  <c r="AN41" i="79"/>
  <c r="AG43" i="79"/>
  <c r="Q52" i="79"/>
  <c r="M52" i="79"/>
  <c r="R52" i="79"/>
  <c r="AH58" i="79"/>
  <c r="AN58" i="79"/>
  <c r="AM58" i="79"/>
  <c r="X73" i="79"/>
  <c r="AE76" i="79"/>
  <c r="AA76" i="79"/>
  <c r="AG76" i="79"/>
  <c r="Z37" i="79"/>
  <c r="AE41" i="79"/>
  <c r="AA56" i="79"/>
  <c r="AG56" i="79"/>
  <c r="AF56" i="79"/>
  <c r="AH70" i="79"/>
  <c r="AN70" i="79"/>
  <c r="AM70" i="79"/>
  <c r="AL39" i="79"/>
  <c r="AJ39" i="79"/>
  <c r="AG46" i="79"/>
  <c r="Q49" i="79"/>
  <c r="M49" i="79"/>
  <c r="S49" i="79"/>
  <c r="Z41" i="79"/>
  <c r="AN50" i="79"/>
  <c r="T54" i="79"/>
  <c r="Z54" i="79"/>
  <c r="Q55" i="79"/>
  <c r="Y57" i="79"/>
  <c r="AJ58" i="79"/>
  <c r="M74" i="79"/>
  <c r="AC76" i="79"/>
  <c r="Q77" i="79"/>
  <c r="AE71" i="79"/>
  <c r="AA73" i="79"/>
  <c r="R50" i="79"/>
  <c r="AE50" i="79"/>
  <c r="AA54" i="79"/>
  <c r="T55" i="79"/>
  <c r="T58" i="79"/>
  <c r="AG71" i="79"/>
  <c r="AF74" i="79"/>
  <c r="X76" i="79"/>
  <c r="T77" i="79"/>
  <c r="AF50" i="79"/>
  <c r="AM73" i="79"/>
  <c r="AG74" i="79"/>
  <c r="AL75" i="79"/>
  <c r="Y76" i="79"/>
  <c r="AM49" i="79"/>
  <c r="R51" i="79"/>
  <c r="AF51" i="79"/>
  <c r="AL52" i="79"/>
  <c r="AC54" i="79"/>
  <c r="V55" i="79"/>
  <c r="V58" i="79"/>
  <c r="R72" i="79"/>
  <c r="AJ72" i="79"/>
  <c r="R73" i="79"/>
  <c r="AN73" i="79"/>
  <c r="X74" i="79"/>
  <c r="AL76" i="79"/>
  <c r="V77" i="79"/>
  <c r="T34" i="79"/>
  <c r="Y37" i="79"/>
  <c r="AG38" i="79"/>
  <c r="T39" i="79"/>
  <c r="AF39" i="79"/>
  <c r="T45" i="79"/>
  <c r="R30" i="79"/>
  <c r="V34" i="79"/>
  <c r="AF41" i="79"/>
  <c r="V45" i="79"/>
  <c r="S30" i="79"/>
  <c r="M31" i="79"/>
  <c r="Z31" i="79"/>
  <c r="AG34" i="79"/>
  <c r="Q35" i="79"/>
  <c r="T37" i="79"/>
  <c r="O39" i="79"/>
  <c r="X39" i="79"/>
  <c r="O40" i="79"/>
  <c r="AC40" i="79"/>
  <c r="M41" i="79"/>
  <c r="AG41" i="79"/>
  <c r="AF43" i="79"/>
  <c r="AG45" i="79"/>
  <c r="S46" i="79"/>
  <c r="X34" i="79"/>
  <c r="S35" i="79"/>
  <c r="Y39" i="79"/>
  <c r="X45" i="79"/>
  <c r="M30" i="79"/>
  <c r="Y34" i="79"/>
  <c r="T35" i="79"/>
  <c r="AG35" i="79"/>
  <c r="V37" i="79"/>
  <c r="Z38" i="79"/>
  <c r="Q39" i="79"/>
  <c r="Z39" i="79"/>
  <c r="R40" i="79"/>
  <c r="AE40" i="79"/>
  <c r="O41" i="79"/>
  <c r="AA41" i="79"/>
  <c r="Y45" i="79"/>
  <c r="S31" i="79"/>
  <c r="AA34" i="79"/>
  <c r="V35" i="79"/>
  <c r="S41" i="79"/>
  <c r="AA43" i="79"/>
  <c r="V30" i="79"/>
  <c r="AL30" i="79"/>
  <c r="Q31" i="79"/>
  <c r="Y31" i="79"/>
  <c r="AG31" i="79"/>
  <c r="T32" i="79"/>
  <c r="AJ32" i="79"/>
  <c r="O34" i="79"/>
  <c r="AE34" i="79"/>
  <c r="AM34" i="79"/>
  <c r="R35" i="79"/>
  <c r="Z35" i="79"/>
  <c r="AH35" i="79"/>
  <c r="M37" i="79"/>
  <c r="AC37" i="79"/>
  <c r="Y38" i="79"/>
  <c r="AE39" i="79"/>
  <c r="T40" i="79"/>
  <c r="AN40" i="79"/>
  <c r="T41" i="79"/>
  <c r="Y41" i="79"/>
  <c r="AM41" i="79"/>
  <c r="S43" i="79"/>
  <c r="T44" i="79"/>
  <c r="AC44" i="79"/>
  <c r="AN45" i="79"/>
  <c r="Y51" i="79"/>
  <c r="Z51" i="79"/>
  <c r="X51" i="79"/>
  <c r="V51" i="79"/>
  <c r="S47" i="79"/>
  <c r="R47" i="79"/>
  <c r="X30" i="79"/>
  <c r="V32" i="79"/>
  <c r="AL32" i="79"/>
  <c r="Q34" i="79"/>
  <c r="AJ35" i="79"/>
  <c r="O37" i="79"/>
  <c r="AE37" i="79"/>
  <c r="V43" i="79"/>
  <c r="V44" i="79"/>
  <c r="AF44" i="79"/>
  <c r="M45" i="79"/>
  <c r="R45" i="79"/>
  <c r="O47" i="79"/>
  <c r="AA47" i="79"/>
  <c r="AF47" i="79"/>
  <c r="Y30" i="79"/>
  <c r="T31" i="79"/>
  <c r="AJ31" i="79"/>
  <c r="O32" i="79"/>
  <c r="AM32" i="79"/>
  <c r="R34" i="79"/>
  <c r="AH34" i="79"/>
  <c r="M35" i="79"/>
  <c r="AC35" i="79"/>
  <c r="AF37" i="79"/>
  <c r="T38" i="79"/>
  <c r="AC38" i="79"/>
  <c r="X40" i="79"/>
  <c r="AH40" i="79"/>
  <c r="M43" i="79"/>
  <c r="AG44" i="79"/>
  <c r="O45" i="79"/>
  <c r="O46" i="79"/>
  <c r="AN46" i="79"/>
  <c r="AM46" i="79"/>
  <c r="AC47" i="79"/>
  <c r="T52" i="79"/>
  <c r="Y52" i="79"/>
  <c r="Z52" i="79"/>
  <c r="X52" i="79"/>
  <c r="V52" i="79"/>
  <c r="Z75" i="79"/>
  <c r="Y75" i="79"/>
  <c r="X75" i="79"/>
  <c r="T75" i="79"/>
  <c r="V75" i="79"/>
  <c r="Z30" i="79"/>
  <c r="X32" i="79"/>
  <c r="AN32" i="79"/>
  <c r="S34" i="79"/>
  <c r="AL35" i="79"/>
  <c r="Q37" i="79"/>
  <c r="AG37" i="79"/>
  <c r="X43" i="79"/>
  <c r="R44" i="79"/>
  <c r="O44" i="79"/>
  <c r="X44" i="79"/>
  <c r="AH44" i="79"/>
  <c r="AM44" i="79"/>
  <c r="Q47" i="79"/>
  <c r="Z49" i="79"/>
  <c r="Y49" i="79"/>
  <c r="X49" i="79"/>
  <c r="V49" i="79"/>
  <c r="Y40" i="79"/>
  <c r="V40" i="79"/>
  <c r="AE55" i="79"/>
  <c r="AG55" i="79"/>
  <c r="AF55" i="79"/>
  <c r="AA55" i="79"/>
  <c r="AL31" i="79"/>
  <c r="Q32" i="79"/>
  <c r="Y32" i="79"/>
  <c r="AE35" i="79"/>
  <c r="AM35" i="79"/>
  <c r="R37" i="79"/>
  <c r="AE38" i="79"/>
  <c r="AJ40" i="79"/>
  <c r="Y43" i="79"/>
  <c r="Y44" i="79"/>
  <c r="AJ44" i="79"/>
  <c r="Q45" i="79"/>
  <c r="Q46" i="79"/>
  <c r="AE47" i="79"/>
  <c r="O57" i="79"/>
  <c r="M57" i="79"/>
  <c r="R57" i="79"/>
  <c r="S57" i="79"/>
  <c r="Q57" i="79"/>
  <c r="AF38" i="79"/>
  <c r="AC39" i="79"/>
  <c r="R41" i="79"/>
  <c r="Q43" i="79"/>
  <c r="Z43" i="79"/>
  <c r="AM43" i="79"/>
  <c r="AJ43" i="79"/>
  <c r="Q44" i="79"/>
  <c r="AA44" i="79"/>
  <c r="S45" i="79"/>
  <c r="AL45" i="79"/>
  <c r="R46" i="79"/>
  <c r="AL46" i="79"/>
  <c r="Z47" i="79"/>
  <c r="X47" i="79"/>
  <c r="AG47" i="79"/>
  <c r="AG49" i="79"/>
  <c r="AF49" i="79"/>
  <c r="AA49" i="79"/>
  <c r="AF46" i="79"/>
  <c r="AE46" i="79"/>
  <c r="AC46" i="79"/>
  <c r="V50" i="79"/>
  <c r="S51" i="79"/>
  <c r="AM54" i="79"/>
  <c r="AJ54" i="79"/>
  <c r="AL49" i="79"/>
  <c r="Q50" i="79"/>
  <c r="Y50" i="79"/>
  <c r="M51" i="79"/>
  <c r="AE51" i="79"/>
  <c r="AN52" i="79"/>
  <c r="AN54" i="79"/>
  <c r="M56" i="79"/>
  <c r="R56" i="79"/>
  <c r="O56" i="79"/>
  <c r="AH56" i="79"/>
  <c r="AM56" i="79"/>
  <c r="Z50" i="79"/>
  <c r="AF57" i="79"/>
  <c r="AE57" i="79"/>
  <c r="AC57" i="79"/>
  <c r="S58" i="79"/>
  <c r="R58" i="79"/>
  <c r="M58" i="79"/>
  <c r="Z72" i="79"/>
  <c r="Y72" i="79"/>
  <c r="X72" i="79"/>
  <c r="V72" i="79"/>
  <c r="AN74" i="79"/>
  <c r="AM74" i="79"/>
  <c r="AL74" i="79"/>
  <c r="AJ74" i="79"/>
  <c r="O51" i="79"/>
  <c r="O58" i="79"/>
  <c r="S70" i="79"/>
  <c r="R70" i="79"/>
  <c r="Q70" i="79"/>
  <c r="M70" i="79"/>
  <c r="AN77" i="79"/>
  <c r="AM77" i="79"/>
  <c r="AL77" i="79"/>
  <c r="AJ77" i="79"/>
  <c r="AH77" i="79"/>
  <c r="AJ50" i="79"/>
  <c r="O52" i="79"/>
  <c r="AH52" i="79"/>
  <c r="X54" i="79"/>
  <c r="R55" i="79"/>
  <c r="O55" i="79"/>
  <c r="X55" i="79"/>
  <c r="AH55" i="79"/>
  <c r="AM55" i="79"/>
  <c r="AJ55" i="79"/>
  <c r="S56" i="79"/>
  <c r="AG57" i="79"/>
  <c r="AA58" i="79"/>
  <c r="AF58" i="79"/>
  <c r="AC58" i="79"/>
  <c r="O70" i="79"/>
  <c r="AG72" i="79"/>
  <c r="AF72" i="79"/>
  <c r="AE72" i="79"/>
  <c r="AA72" i="79"/>
  <c r="AC56" i="79"/>
  <c r="AE56" i="79"/>
  <c r="AN57" i="79"/>
  <c r="AM57" i="79"/>
  <c r="AH57" i="79"/>
  <c r="Q58" i="79"/>
  <c r="S75" i="79"/>
  <c r="R75" i="79"/>
  <c r="Q75" i="79"/>
  <c r="O75" i="79"/>
  <c r="AC70" i="79"/>
  <c r="X71" i="79"/>
  <c r="AF71" i="79"/>
  <c r="AN71" i="79"/>
  <c r="S72" i="79"/>
  <c r="V73" i="79"/>
  <c r="AL73" i="79"/>
  <c r="Q74" i="79"/>
  <c r="Y74" i="79"/>
  <c r="AJ75" i="79"/>
  <c r="O76" i="79"/>
  <c r="AM76" i="79"/>
  <c r="R77" i="79"/>
  <c r="Z77" i="79"/>
  <c r="AF70" i="79"/>
  <c r="AA71" i="79"/>
  <c r="Y73" i="79"/>
  <c r="T74" i="79"/>
  <c r="AM75" i="79"/>
  <c r="R76" i="79"/>
  <c r="Z76" i="79"/>
  <c r="AH76" i="79"/>
  <c r="M77" i="79"/>
  <c r="AC77" i="79"/>
  <c r="AG70" i="79"/>
  <c r="Z73" i="79"/>
  <c r="AN75" i="79"/>
  <c r="S76" i="79"/>
  <c r="AE77" i="79"/>
  <c r="AF77" i="79"/>
  <c r="V45" i="78"/>
  <c r="O30" i="78"/>
  <c r="AM30" i="78"/>
  <c r="R31" i="78"/>
  <c r="Z31" i="78"/>
  <c r="AH31" i="78"/>
  <c r="M32" i="78"/>
  <c r="AC32" i="78"/>
  <c r="AF33" i="78"/>
  <c r="AN33" i="78"/>
  <c r="S34" i="78"/>
  <c r="AA34" i="78"/>
  <c r="V36" i="78"/>
  <c r="Y37" i="78"/>
  <c r="AG37" i="78"/>
  <c r="T38" i="78"/>
  <c r="AJ38" i="78"/>
  <c r="O39" i="78"/>
  <c r="X40" i="78"/>
  <c r="AG40" i="78"/>
  <c r="M43" i="78"/>
  <c r="M44" i="78"/>
  <c r="O46" i="78"/>
  <c r="AG53" i="78"/>
  <c r="AF53" i="78"/>
  <c r="AE53" i="78"/>
  <c r="AC53" i="78"/>
  <c r="AC36" i="78"/>
  <c r="V43" i="78"/>
  <c r="Y40" i="78"/>
  <c r="X42" i="78"/>
  <c r="AH45" i="78"/>
  <c r="AM45" i="78"/>
  <c r="T48" i="78"/>
  <c r="Z48" i="78"/>
  <c r="Y48" i="78"/>
  <c r="X48" i="78"/>
  <c r="V44" i="78"/>
  <c r="V48" i="78"/>
  <c r="Z50" i="78"/>
  <c r="Y50" i="78"/>
  <c r="X50" i="78"/>
  <c r="V50" i="78"/>
  <c r="T50" i="78"/>
  <c r="Y39" i="78"/>
  <c r="R45" i="78"/>
  <c r="O45" i="78"/>
  <c r="X45" i="78"/>
  <c r="Q30" i="78"/>
  <c r="Y30" i="78"/>
  <c r="T31" i="78"/>
  <c r="AJ31" i="78"/>
  <c r="O32" i="78"/>
  <c r="AE32" i="78"/>
  <c r="AM32" i="78"/>
  <c r="R33" i="78"/>
  <c r="AH33" i="78"/>
  <c r="M34" i="78"/>
  <c r="AC34" i="78"/>
  <c r="X36" i="78"/>
  <c r="AF36" i="78"/>
  <c r="AA37" i="78"/>
  <c r="V38" i="78"/>
  <c r="AL38" i="78"/>
  <c r="Q39" i="78"/>
  <c r="Z39" i="78"/>
  <c r="Z40" i="78"/>
  <c r="O43" i="78"/>
  <c r="Z43" i="78"/>
  <c r="Y44" i="78"/>
  <c r="Y45" i="78"/>
  <c r="AJ45" i="78"/>
  <c r="Q46" i="78"/>
  <c r="AA46" i="78"/>
  <c r="V30" i="78"/>
  <c r="AJ32" i="78"/>
  <c r="V39" i="78"/>
  <c r="X30" i="78"/>
  <c r="AE36" i="78"/>
  <c r="R30" i="78"/>
  <c r="Z30" i="78"/>
  <c r="AF32" i="78"/>
  <c r="AN32" i="78"/>
  <c r="S33" i="78"/>
  <c r="Y36" i="78"/>
  <c r="AG36" i="78"/>
  <c r="AM38" i="78"/>
  <c r="R39" i="78"/>
  <c r="AA39" i="78"/>
  <c r="AF39" i="78"/>
  <c r="Q44" i="78"/>
  <c r="Z44" i="78"/>
  <c r="AM44" i="78"/>
  <c r="AJ44" i="78"/>
  <c r="Q45" i="78"/>
  <c r="AN52" i="78"/>
  <c r="AM52" i="78"/>
  <c r="AL52" i="78"/>
  <c r="AJ52" i="78"/>
  <c r="T43" i="78"/>
  <c r="Y43" i="78"/>
  <c r="O33" i="78"/>
  <c r="Y42" i="78"/>
  <c r="V42" i="78"/>
  <c r="Q33" i="78"/>
  <c r="X44" i="78"/>
  <c r="AL31" i="78"/>
  <c r="Q32" i="78"/>
  <c r="Y32" i="78"/>
  <c r="AE34" i="78"/>
  <c r="AM34" i="78"/>
  <c r="R36" i="78"/>
  <c r="X38" i="78"/>
  <c r="AF38" i="78"/>
  <c r="AC39" i="78"/>
  <c r="AC40" i="78"/>
  <c r="R43" i="78"/>
  <c r="R44" i="78"/>
  <c r="S45" i="78"/>
  <c r="AL45" i="78"/>
  <c r="AM46" i="78"/>
  <c r="M46" i="78"/>
  <c r="R46" i="78"/>
  <c r="AL32" i="78"/>
  <c r="T39" i="78"/>
  <c r="T40" i="78"/>
  <c r="S43" i="78"/>
  <c r="S44" i="78"/>
  <c r="AL44" i="78"/>
  <c r="T45" i="78"/>
  <c r="AN45" i="78"/>
  <c r="AE46" i="78"/>
  <c r="AN46" i="78"/>
  <c r="AH50" i="78"/>
  <c r="AN50" i="78"/>
  <c r="AM50" i="78"/>
  <c r="AL50" i="78"/>
  <c r="AJ50" i="78"/>
  <c r="M51" i="78"/>
  <c r="S51" i="78"/>
  <c r="R51" i="78"/>
  <c r="Q51" i="78"/>
  <c r="AN53" i="78"/>
  <c r="AM53" i="78"/>
  <c r="AL53" i="78"/>
  <c r="S48" i="78"/>
  <c r="R48" i="78"/>
  <c r="Q48" i="78"/>
  <c r="O51" i="78"/>
  <c r="AJ53" i="78"/>
  <c r="O48" i="78"/>
  <c r="AG50" i="78"/>
  <c r="AF50" i="78"/>
  <c r="AE50" i="78"/>
  <c r="T52" i="78"/>
  <c r="M53" i="78"/>
  <c r="T49" i="78"/>
  <c r="AJ49" i="78"/>
  <c r="O50" i="78"/>
  <c r="AH51" i="78"/>
  <c r="M52" i="78"/>
  <c r="V53" i="78"/>
  <c r="O53" i="78"/>
  <c r="AL49" i="78"/>
  <c r="Q50" i="78"/>
  <c r="AE52" i="78"/>
  <c r="X53" i="78"/>
  <c r="AH65" i="77"/>
  <c r="AA54" i="77"/>
  <c r="T49" i="77"/>
  <c r="AG54" i="77"/>
  <c r="Q54" i="77"/>
  <c r="AH54" i="77"/>
  <c r="R54" i="77"/>
  <c r="S54" i="77"/>
  <c r="T54" i="77"/>
  <c r="M54" i="77"/>
  <c r="Y54" i="77"/>
  <c r="AJ54" i="77"/>
  <c r="AJ63" i="77"/>
  <c r="AC54" i="77"/>
  <c r="V54" i="77"/>
  <c r="AL54" i="77"/>
  <c r="AM63" i="77"/>
  <c r="AE54" i="77"/>
  <c r="AM54" i="77"/>
  <c r="AH42" i="77"/>
  <c r="AM37" i="77"/>
  <c r="Y32" i="77"/>
  <c r="AN37" i="77"/>
  <c r="Y45" i="77"/>
  <c r="AG44" i="77"/>
  <c r="Y74" i="77"/>
  <c r="AA55" i="77"/>
  <c r="Z32" i="77"/>
  <c r="AH33" i="77"/>
  <c r="S43" i="77"/>
  <c r="AN63" i="77"/>
  <c r="AH69" i="77"/>
  <c r="Z74" i="77"/>
  <c r="AA40" i="77"/>
  <c r="M69" i="77"/>
  <c r="X74" i="77"/>
  <c r="V53" i="77"/>
  <c r="AG58" i="77"/>
  <c r="AE42" i="77"/>
  <c r="T45" i="77"/>
  <c r="X58" i="77"/>
  <c r="AM31" i="77"/>
  <c r="AM47" i="77"/>
  <c r="AE48" i="77"/>
  <c r="Y58" i="77"/>
  <c r="AN31" i="77"/>
  <c r="AA37" i="77"/>
  <c r="M48" i="77"/>
  <c r="AH76" i="77"/>
  <c r="AA58" i="77"/>
  <c r="AA71" i="77"/>
  <c r="V74" i="77"/>
  <c r="AA47" i="77"/>
  <c r="AL65" i="77"/>
  <c r="R43" i="77"/>
  <c r="Z45" i="77"/>
  <c r="AC48" i="77"/>
  <c r="M62" i="77"/>
  <c r="AH66" i="77"/>
  <c r="AC73" i="77"/>
  <c r="AM74" i="77"/>
  <c r="X55" i="77"/>
  <c r="AG45" i="77"/>
  <c r="Z71" i="77"/>
  <c r="Z58" i="77"/>
  <c r="M59" i="77"/>
  <c r="AN67" i="77"/>
  <c r="AE55" i="77"/>
  <c r="S32" i="77"/>
  <c r="AE47" i="77"/>
  <c r="AC66" i="77"/>
  <c r="X52" i="77"/>
  <c r="AF55" i="77"/>
  <c r="X56" i="77"/>
  <c r="AJ67" i="77"/>
  <c r="AH31" i="77"/>
  <c r="T32" i="77"/>
  <c r="AF44" i="77"/>
  <c r="AH47" i="77"/>
  <c r="V55" i="77"/>
  <c r="AG55" i="77"/>
  <c r="Y56" i="77"/>
  <c r="AN61" i="77"/>
  <c r="AG66" i="77"/>
  <c r="AF71" i="77"/>
  <c r="Z56" i="77"/>
  <c r="AF58" i="77"/>
  <c r="AA35" i="77"/>
  <c r="AL37" i="77"/>
  <c r="T38" i="77"/>
  <c r="AH38" i="77"/>
  <c r="X40" i="77"/>
  <c r="AG42" i="77"/>
  <c r="Q43" i="77"/>
  <c r="AH45" i="77"/>
  <c r="T47" i="77"/>
  <c r="T63" i="77"/>
  <c r="AM65" i="77"/>
  <c r="AL74" i="77"/>
  <c r="AH75" i="77"/>
  <c r="M52" i="77"/>
  <c r="AJ56" i="77"/>
  <c r="AA59" i="77"/>
  <c r="AJ45" i="77"/>
  <c r="X38" i="77"/>
  <c r="R66" i="77"/>
  <c r="R52" i="77"/>
  <c r="O57" i="77"/>
  <c r="AF37" i="77"/>
  <c r="Y38" i="77"/>
  <c r="O40" i="77"/>
  <c r="AE40" i="77"/>
  <c r="AA42" i="77"/>
  <c r="AM42" i="77"/>
  <c r="AA45" i="77"/>
  <c r="AM45" i="77"/>
  <c r="AF48" i="77"/>
  <c r="O76" i="77"/>
  <c r="AJ76" i="77"/>
  <c r="S52" i="77"/>
  <c r="Y55" i="77"/>
  <c r="AM57" i="77"/>
  <c r="AE31" i="77"/>
  <c r="T35" i="77"/>
  <c r="AG37" i="77"/>
  <c r="Q38" i="77"/>
  <c r="AA38" i="77"/>
  <c r="AH40" i="77"/>
  <c r="AN42" i="77"/>
  <c r="AA43" i="77"/>
  <c r="AN45" i="77"/>
  <c r="AH48" i="77"/>
  <c r="X49" i="77"/>
  <c r="R64" i="77"/>
  <c r="AL66" i="77"/>
  <c r="AH67" i="77"/>
  <c r="AL51" i="77"/>
  <c r="AF31" i="77"/>
  <c r="AH32" i="77"/>
  <c r="AA34" i="77"/>
  <c r="R38" i="77"/>
  <c r="AA44" i="77"/>
  <c r="AA49" i="77"/>
  <c r="S64" i="77"/>
  <c r="AM66" i="77"/>
  <c r="AM76" i="77"/>
  <c r="AM51" i="77"/>
  <c r="O55" i="77"/>
  <c r="AH56" i="77"/>
  <c r="S38" i="77"/>
  <c r="AN76" i="77"/>
  <c r="AN51" i="77"/>
  <c r="V37" i="77"/>
  <c r="AC65" i="77"/>
  <c r="AC67" i="77"/>
  <c r="AC70" i="77"/>
  <c r="AC51" i="77"/>
  <c r="AC52" i="77"/>
  <c r="AG31" i="77"/>
  <c r="AA32" i="77"/>
  <c r="AJ33" i="77"/>
  <c r="AC34" i="77"/>
  <c r="AM34" i="77"/>
  <c r="Z38" i="77"/>
  <c r="AF40" i="77"/>
  <c r="S42" i="77"/>
  <c r="AF42" i="77"/>
  <c r="AJ48" i="77"/>
  <c r="AH62" i="77"/>
  <c r="AL63" i="77"/>
  <c r="AN66" i="77"/>
  <c r="AM67" i="77"/>
  <c r="AG71" i="77"/>
  <c r="AE74" i="77"/>
  <c r="AN74" i="77"/>
  <c r="T53" i="77"/>
  <c r="Q56" i="77"/>
  <c r="M57" i="77"/>
  <c r="AC57" i="77"/>
  <c r="O58" i="77"/>
  <c r="AH58" i="77"/>
  <c r="AC59" i="77"/>
  <c r="O34" i="77"/>
  <c r="O49" i="77"/>
  <c r="X31" i="77"/>
  <c r="R34" i="77"/>
  <c r="AE51" i="77"/>
  <c r="AE52" i="77"/>
  <c r="R56" i="77"/>
  <c r="Q59" i="77"/>
  <c r="V31" i="77"/>
  <c r="AN34" i="77"/>
  <c r="AN38" i="77"/>
  <c r="Q49" i="77"/>
  <c r="AE70" i="77"/>
  <c r="O31" i="77"/>
  <c r="Y31" i="77"/>
  <c r="AL33" i="77"/>
  <c r="AE34" i="77"/>
  <c r="Y44" i="77"/>
  <c r="AL48" i="77"/>
  <c r="R49" i="77"/>
  <c r="AF61" i="77"/>
  <c r="AG65" i="77"/>
  <c r="AF67" i="77"/>
  <c r="AF70" i="77"/>
  <c r="AG74" i="77"/>
  <c r="AF51" i="77"/>
  <c r="AF52" i="77"/>
  <c r="S56" i="77"/>
  <c r="Q58" i="77"/>
  <c r="R59" i="77"/>
  <c r="AC61" i="77"/>
  <c r="X44" i="77"/>
  <c r="Z31" i="77"/>
  <c r="AJ31" i="77"/>
  <c r="AC33" i="77"/>
  <c r="AM33" i="77"/>
  <c r="AF34" i="77"/>
  <c r="AC37" i="77"/>
  <c r="AJ39" i="77"/>
  <c r="AM48" i="77"/>
  <c r="AJ49" i="77"/>
  <c r="AG61" i="77"/>
  <c r="AL62" i="77"/>
  <c r="S67" i="77"/>
  <c r="AG67" i="77"/>
  <c r="AG70" i="77"/>
  <c r="R75" i="77"/>
  <c r="AJ75" i="77"/>
  <c r="AG51" i="77"/>
  <c r="Y52" i="77"/>
  <c r="AG52" i="77"/>
  <c r="AL55" i="77"/>
  <c r="T56" i="77"/>
  <c r="AJ57" i="77"/>
  <c r="R58" i="77"/>
  <c r="AL58" i="77"/>
  <c r="S59" i="77"/>
  <c r="AE61" i="77"/>
  <c r="AE65" i="77"/>
  <c r="AE67" i="77"/>
  <c r="AF74" i="77"/>
  <c r="Q31" i="77"/>
  <c r="Y34" i="77"/>
  <c r="AF38" i="77"/>
  <c r="S39" i="77"/>
  <c r="AN40" i="77"/>
  <c r="AE45" i="77"/>
  <c r="AN62" i="77"/>
  <c r="AG64" i="77"/>
  <c r="AJ74" i="77"/>
  <c r="S75" i="77"/>
  <c r="AH51" i="77"/>
  <c r="Z52" i="77"/>
  <c r="AM55" i="77"/>
  <c r="AM58" i="77"/>
  <c r="AE33" i="77"/>
  <c r="M34" i="77"/>
  <c r="Z34" i="77"/>
  <c r="AH34" i="77"/>
  <c r="AG38" i="77"/>
  <c r="T39" i="77"/>
  <c r="AC40" i="77"/>
  <c r="M42" i="77"/>
  <c r="AL42" i="77"/>
  <c r="O44" i="77"/>
  <c r="AF45" i="77"/>
  <c r="AG48" i="77"/>
  <c r="M49" i="77"/>
  <c r="Q64" i="77"/>
  <c r="AH64" i="77"/>
  <c r="AA65" i="77"/>
  <c r="AC71" i="77"/>
  <c r="Q52" i="77"/>
  <c r="AN55" i="77"/>
  <c r="AL57" i="77"/>
  <c r="V58" i="77"/>
  <c r="AE58" i="77"/>
  <c r="AN58" i="77"/>
  <c r="X61" i="77"/>
  <c r="Q63" i="77"/>
  <c r="T66" i="77"/>
  <c r="M67" i="77"/>
  <c r="O69" i="77"/>
  <c r="T75" i="77"/>
  <c r="Y61" i="77"/>
  <c r="S63" i="77"/>
  <c r="X64" i="77"/>
  <c r="Z61" i="77"/>
  <c r="Y64" i="77"/>
  <c r="O67" i="77"/>
  <c r="R69" i="77"/>
  <c r="V71" i="77"/>
  <c r="V75" i="77"/>
  <c r="V64" i="77"/>
  <c r="Z64" i="77"/>
  <c r="M65" i="77"/>
  <c r="S69" i="77"/>
  <c r="O75" i="77"/>
  <c r="V63" i="77"/>
  <c r="Q67" i="77"/>
  <c r="X71" i="77"/>
  <c r="Y75" i="77"/>
  <c r="M63" i="77"/>
  <c r="Y71" i="77"/>
  <c r="O74" i="77"/>
  <c r="Q75" i="77"/>
  <c r="Z75" i="77"/>
  <c r="M76" i="77"/>
  <c r="R32" i="77"/>
  <c r="X34" i="77"/>
  <c r="M35" i="77"/>
  <c r="V40" i="77"/>
  <c r="T43" i="77"/>
  <c r="X45" i="77"/>
  <c r="M47" i="77"/>
  <c r="Z49" i="77"/>
  <c r="M32" i="77"/>
  <c r="Q34" i="77"/>
  <c r="R35" i="77"/>
  <c r="Z40" i="77"/>
  <c r="Y43" i="77"/>
  <c r="S47" i="77"/>
  <c r="S35" i="77"/>
  <c r="Z43" i="77"/>
  <c r="O32" i="77"/>
  <c r="V48" i="77"/>
  <c r="M33" i="77"/>
  <c r="M39" i="77"/>
  <c r="T40" i="77"/>
  <c r="O45" i="77"/>
  <c r="O71" i="77"/>
  <c r="M71" i="77"/>
  <c r="S71" i="77"/>
  <c r="R71" i="77"/>
  <c r="Q71" i="77"/>
  <c r="R53" i="77"/>
  <c r="Q53" i="77"/>
  <c r="O53" i="77"/>
  <c r="M53" i="77"/>
  <c r="S53" i="77"/>
  <c r="V33" i="77"/>
  <c r="AJ43" i="77"/>
  <c r="AJ32" i="77"/>
  <c r="O33" i="77"/>
  <c r="AC35" i="77"/>
  <c r="X37" i="77"/>
  <c r="V39" i="77"/>
  <c r="AL39" i="77"/>
  <c r="Q40" i="77"/>
  <c r="Q44" i="77"/>
  <c r="AJ44" i="77"/>
  <c r="V47" i="77"/>
  <c r="X48" i="77"/>
  <c r="AC49" i="77"/>
  <c r="AN49" i="77"/>
  <c r="AG69" i="77"/>
  <c r="AE69" i="77"/>
  <c r="AF69" i="77"/>
  <c r="AC69" i="77"/>
  <c r="AC39" i="77"/>
  <c r="R31" i="77"/>
  <c r="AC32" i="77"/>
  <c r="X33" i="77"/>
  <c r="AF33" i="77"/>
  <c r="V35" i="77"/>
  <c r="AL35" i="77"/>
  <c r="Q37" i="77"/>
  <c r="Y37" i="77"/>
  <c r="AJ38" i="77"/>
  <c r="O39" i="77"/>
  <c r="AE39" i="77"/>
  <c r="AM39" i="77"/>
  <c r="R40" i="77"/>
  <c r="AJ40" i="77"/>
  <c r="O42" i="77"/>
  <c r="X42" i="77"/>
  <c r="AC43" i="77"/>
  <c r="AL43" i="77"/>
  <c r="S44" i="77"/>
  <c r="Q45" i="77"/>
  <c r="O48" i="77"/>
  <c r="Y48" i="77"/>
  <c r="AJ35" i="77"/>
  <c r="O37" i="77"/>
  <c r="V42" i="77"/>
  <c r="AG63" i="77"/>
  <c r="AF63" i="77"/>
  <c r="AE63" i="77"/>
  <c r="AC63" i="77"/>
  <c r="X65" i="77"/>
  <c r="Z65" i="77"/>
  <c r="Y65" i="77"/>
  <c r="V65" i="77"/>
  <c r="S31" i="77"/>
  <c r="AA31" i="77"/>
  <c r="V32" i="77"/>
  <c r="AL32" i="77"/>
  <c r="Q33" i="77"/>
  <c r="Y33" i="77"/>
  <c r="AG33" i="77"/>
  <c r="T34" i="77"/>
  <c r="AJ34" i="77"/>
  <c r="O35" i="77"/>
  <c r="AE35" i="77"/>
  <c r="AM35" i="77"/>
  <c r="R37" i="77"/>
  <c r="Z37" i="77"/>
  <c r="AH37" i="77"/>
  <c r="M38" i="77"/>
  <c r="AC38" i="77"/>
  <c r="X39" i="77"/>
  <c r="AF39" i="77"/>
  <c r="AN39" i="77"/>
  <c r="S40" i="77"/>
  <c r="Y42" i="77"/>
  <c r="M43" i="77"/>
  <c r="V43" i="77"/>
  <c r="AN43" i="77"/>
  <c r="T44" i="77"/>
  <c r="AC44" i="77"/>
  <c r="AL44" i="77"/>
  <c r="R45" i="77"/>
  <c r="O47" i="77"/>
  <c r="AJ47" i="77"/>
  <c r="Z48" i="77"/>
  <c r="AF49" i="77"/>
  <c r="Z62" i="77"/>
  <c r="Y62" i="77"/>
  <c r="X62" i="77"/>
  <c r="V62" i="77"/>
  <c r="T70" i="77"/>
  <c r="Z70" i="77"/>
  <c r="Y70" i="77"/>
  <c r="X70" i="77"/>
  <c r="AE32" i="77"/>
  <c r="AM32" i="77"/>
  <c r="R33" i="77"/>
  <c r="Z33" i="77"/>
  <c r="X35" i="77"/>
  <c r="AF35" i="77"/>
  <c r="AN35" i="77"/>
  <c r="S37" i="77"/>
  <c r="AL38" i="77"/>
  <c r="Q39" i="77"/>
  <c r="Y39" i="77"/>
  <c r="AG39" i="77"/>
  <c r="AL40" i="77"/>
  <c r="Q42" i="77"/>
  <c r="Z42" i="77"/>
  <c r="AF43" i="77"/>
  <c r="AM44" i="77"/>
  <c r="S45" i="77"/>
  <c r="Q48" i="77"/>
  <c r="AG49" i="77"/>
  <c r="M61" i="77"/>
  <c r="S61" i="77"/>
  <c r="R61" i="77"/>
  <c r="Q61" i="77"/>
  <c r="AF56" i="77"/>
  <c r="AE56" i="77"/>
  <c r="AC56" i="77"/>
  <c r="AA56" i="77"/>
  <c r="AG56" i="77"/>
  <c r="Y47" i="77"/>
  <c r="X47" i="77"/>
  <c r="AF32" i="77"/>
  <c r="Y35" i="77"/>
  <c r="AG43" i="77"/>
  <c r="M44" i="77"/>
  <c r="V44" i="77"/>
  <c r="AN44" i="77"/>
  <c r="R47" i="77"/>
  <c r="AG47" i="77"/>
  <c r="AF47" i="77"/>
  <c r="AL47" i="77"/>
  <c r="R48" i="77"/>
  <c r="Y49" i="77"/>
  <c r="O61" i="77"/>
  <c r="AE62" i="77"/>
  <c r="AA62" i="77"/>
  <c r="AG62" i="77"/>
  <c r="AF62" i="77"/>
  <c r="AH43" i="77"/>
  <c r="AM49" i="77"/>
  <c r="AL49" i="77"/>
  <c r="AG53" i="77"/>
  <c r="AF53" i="77"/>
  <c r="AE53" i="77"/>
  <c r="AC53" i="77"/>
  <c r="AA53" i="77"/>
  <c r="S73" i="77"/>
  <c r="AA76" i="77"/>
  <c r="AG76" i="77"/>
  <c r="AF76" i="77"/>
  <c r="T51" i="77"/>
  <c r="Z51" i="77"/>
  <c r="Y51" i="77"/>
  <c r="AH61" i="77"/>
  <c r="AA64" i="77"/>
  <c r="AJ64" i="77"/>
  <c r="O65" i="77"/>
  <c r="M66" i="77"/>
  <c r="V66" i="77"/>
  <c r="V67" i="77"/>
  <c r="T67" i="77"/>
  <c r="AJ70" i="77"/>
  <c r="AH70" i="77"/>
  <c r="AM71" i="77"/>
  <c r="AL71" i="77"/>
  <c r="AJ71" i="77"/>
  <c r="AH73" i="77"/>
  <c r="AN73" i="77"/>
  <c r="AM73" i="77"/>
  <c r="AF75" i="77"/>
  <c r="AE75" i="77"/>
  <c r="AC75" i="77"/>
  <c r="AA75" i="77"/>
  <c r="AC76" i="77"/>
  <c r="V51" i="77"/>
  <c r="AH53" i="77"/>
  <c r="AN53" i="77"/>
  <c r="AM53" i="77"/>
  <c r="Y69" i="77"/>
  <c r="V69" i="77"/>
  <c r="R70" i="77"/>
  <c r="Q70" i="77"/>
  <c r="Z73" i="77"/>
  <c r="Y73" i="77"/>
  <c r="X73" i="77"/>
  <c r="AJ73" i="77"/>
  <c r="Q62" i="77"/>
  <c r="AL64" i="77"/>
  <c r="Q65" i="77"/>
  <c r="O66" i="77"/>
  <c r="Y66" i="77"/>
  <c r="X67" i="77"/>
  <c r="O70" i="77"/>
  <c r="AL70" i="77"/>
  <c r="AN71" i="77"/>
  <c r="V73" i="77"/>
  <c r="AG75" i="77"/>
  <c r="AE76" i="77"/>
  <c r="X51" i="77"/>
  <c r="AM52" i="77"/>
  <c r="AL52" i="77"/>
  <c r="AJ52" i="77"/>
  <c r="AH52" i="77"/>
  <c r="AL61" i="77"/>
  <c r="R62" i="77"/>
  <c r="O63" i="77"/>
  <c r="X63" i="77"/>
  <c r="AE64" i="77"/>
  <c r="AM64" i="77"/>
  <c r="R65" i="77"/>
  <c r="AJ65" i="77"/>
  <c r="Z66" i="77"/>
  <c r="Y67" i="77"/>
  <c r="X69" i="77"/>
  <c r="AM69" i="77"/>
  <c r="AL69" i="77"/>
  <c r="AM70" i="77"/>
  <c r="AL73" i="77"/>
  <c r="AL53" i="77"/>
  <c r="Z57" i="77"/>
  <c r="Y57" i="77"/>
  <c r="X57" i="77"/>
  <c r="V57" i="77"/>
  <c r="Y59" i="77"/>
  <c r="X59" i="77"/>
  <c r="V59" i="77"/>
  <c r="T59" i="77"/>
  <c r="AN59" i="77"/>
  <c r="AM59" i="77"/>
  <c r="AL59" i="77"/>
  <c r="AJ59" i="77"/>
  <c r="V61" i="77"/>
  <c r="AM61" i="77"/>
  <c r="S62" i="77"/>
  <c r="AJ62" i="77"/>
  <c r="Y63" i="77"/>
  <c r="O64" i="77"/>
  <c r="AF64" i="77"/>
  <c r="Q66" i="77"/>
  <c r="AA66" i="77"/>
  <c r="AF66" i="77"/>
  <c r="Z67" i="77"/>
  <c r="Z69" i="77"/>
  <c r="AJ69" i="77"/>
  <c r="S70" i="77"/>
  <c r="AN70" i="77"/>
  <c r="AN52" i="77"/>
  <c r="M55" i="77"/>
  <c r="S55" i="77"/>
  <c r="R55" i="77"/>
  <c r="R73" i="77"/>
  <c r="Q73" i="77"/>
  <c r="O73" i="77"/>
  <c r="AG73" i="77"/>
  <c r="AF73" i="77"/>
  <c r="AE73" i="77"/>
  <c r="M74" i="77"/>
  <c r="S74" i="77"/>
  <c r="R74" i="77"/>
  <c r="Z76" i="77"/>
  <c r="Y76" i="77"/>
  <c r="X76" i="77"/>
  <c r="V76" i="77"/>
  <c r="S51" i="77"/>
  <c r="R51" i="77"/>
  <c r="Q51" i="77"/>
  <c r="O51" i="77"/>
  <c r="AA57" i="77"/>
  <c r="AG57" i="77"/>
  <c r="AF57" i="77"/>
  <c r="Z59" i="77"/>
  <c r="T52" i="77"/>
  <c r="Z55" i="77"/>
  <c r="AH55" i="77"/>
  <c r="M56" i="77"/>
  <c r="AN57" i="77"/>
  <c r="S58" i="77"/>
  <c r="AA74" i="77"/>
  <c r="AL75" i="77"/>
  <c r="Q76" i="77"/>
  <c r="X53" i="77"/>
  <c r="AL56" i="77"/>
  <c r="Q57" i="77"/>
  <c r="AE59" i="77"/>
  <c r="AM75" i="77"/>
  <c r="R76" i="77"/>
  <c r="Y53" i="77"/>
  <c r="AM56" i="77"/>
  <c r="R57" i="77"/>
  <c r="AF59" i="77"/>
  <c r="R58" i="76"/>
  <c r="AL62" i="76"/>
  <c r="AC58" i="76"/>
  <c r="X59" i="76"/>
  <c r="M63" i="76"/>
  <c r="AH57" i="76"/>
  <c r="AC59" i="76"/>
  <c r="S60" i="76"/>
  <c r="Q59" i="76"/>
  <c r="AE59" i="76"/>
  <c r="T60" i="76"/>
  <c r="Q62" i="76"/>
  <c r="AF59" i="76"/>
  <c r="AE61" i="76"/>
  <c r="T62" i="76"/>
  <c r="Z57" i="76"/>
  <c r="AG59" i="76"/>
  <c r="V60" i="76"/>
  <c r="AF61" i="76"/>
  <c r="Y63" i="76"/>
  <c r="O72" i="76"/>
  <c r="AA57" i="76"/>
  <c r="AH58" i="76"/>
  <c r="V62" i="76"/>
  <c r="O57" i="76"/>
  <c r="V61" i="76"/>
  <c r="Q57" i="76"/>
  <c r="AC57" i="76"/>
  <c r="AM57" i="76"/>
  <c r="AL58" i="76"/>
  <c r="AF60" i="76"/>
  <c r="X61" i="76"/>
  <c r="AG62" i="76"/>
  <c r="O63" i="76"/>
  <c r="R57" i="76"/>
  <c r="AN58" i="76"/>
  <c r="Y61" i="76"/>
  <c r="S57" i="76"/>
  <c r="AE57" i="76"/>
  <c r="M59" i="76"/>
  <c r="Q63" i="76"/>
  <c r="AJ63" i="76"/>
  <c r="AE84" i="76"/>
  <c r="AN70" i="76"/>
  <c r="AG65" i="76"/>
  <c r="AF57" i="76"/>
  <c r="AE58" i="76"/>
  <c r="AN59" i="76"/>
  <c r="X60" i="76"/>
  <c r="AL61" i="76"/>
  <c r="X62" i="76"/>
  <c r="AJ62" i="76"/>
  <c r="AE77" i="76"/>
  <c r="AF58" i="76"/>
  <c r="Y60" i="76"/>
  <c r="AM63" i="76"/>
  <c r="Z58" i="76"/>
  <c r="S61" i="76"/>
  <c r="T46" i="76"/>
  <c r="O91" i="76"/>
  <c r="X57" i="76"/>
  <c r="AN57" i="76"/>
  <c r="S58" i="76"/>
  <c r="V59" i="76"/>
  <c r="AL59" i="76"/>
  <c r="Q60" i="76"/>
  <c r="AG60" i="76"/>
  <c r="T61" i="76"/>
  <c r="AJ61" i="76"/>
  <c r="O62" i="76"/>
  <c r="AE62" i="76"/>
  <c r="AM62" i="76"/>
  <c r="R63" i="76"/>
  <c r="Z63" i="76"/>
  <c r="AH63" i="76"/>
  <c r="AN60" i="76"/>
  <c r="AG63" i="76"/>
  <c r="Y57" i="76"/>
  <c r="T58" i="76"/>
  <c r="AJ58" i="76"/>
  <c r="O59" i="76"/>
  <c r="AM59" i="76"/>
  <c r="R60" i="76"/>
  <c r="AH60" i="76"/>
  <c r="M61" i="76"/>
  <c r="AF62" i="76"/>
  <c r="AA63" i="76"/>
  <c r="R62" i="76"/>
  <c r="V58" i="76"/>
  <c r="Y59" i="76"/>
  <c r="AJ60" i="76"/>
  <c r="O61" i="76"/>
  <c r="AM61" i="76"/>
  <c r="AC63" i="76"/>
  <c r="T57" i="76"/>
  <c r="AJ57" i="76"/>
  <c r="O58" i="76"/>
  <c r="Z59" i="76"/>
  <c r="AH59" i="76"/>
  <c r="M60" i="76"/>
  <c r="AC60" i="76"/>
  <c r="AN61" i="76"/>
  <c r="S62" i="76"/>
  <c r="AA62" i="76"/>
  <c r="V63" i="76"/>
  <c r="AL63" i="76"/>
  <c r="X58" i="76"/>
  <c r="AL60" i="76"/>
  <c r="Q61" i="76"/>
  <c r="AE63" i="76"/>
  <c r="AE86" i="76"/>
  <c r="AL70" i="76"/>
  <c r="X76" i="76"/>
  <c r="AE75" i="76"/>
  <c r="AM91" i="76"/>
  <c r="AL91" i="76"/>
  <c r="Q81" i="76"/>
  <c r="AA65" i="76"/>
  <c r="AF77" i="76"/>
  <c r="Y65" i="76"/>
  <c r="R90" i="76"/>
  <c r="AM90" i="76"/>
  <c r="Q90" i="76"/>
  <c r="Q70" i="76"/>
  <c r="AJ91" i="76"/>
  <c r="R83" i="76"/>
  <c r="AE81" i="76"/>
  <c r="Q73" i="76"/>
  <c r="AJ71" i="76"/>
  <c r="AE69" i="76"/>
  <c r="R73" i="76"/>
  <c r="M91" i="76"/>
  <c r="AG89" i="76"/>
  <c r="AM88" i="76"/>
  <c r="AN86" i="76"/>
  <c r="AE80" i="76"/>
  <c r="Q78" i="76"/>
  <c r="M66" i="76"/>
  <c r="R81" i="76"/>
  <c r="AJ79" i="76"/>
  <c r="Q74" i="76"/>
  <c r="AJ72" i="76"/>
  <c r="AC66" i="76"/>
  <c r="V65" i="76"/>
  <c r="S71" i="76"/>
  <c r="M74" i="76"/>
  <c r="Z73" i="76"/>
  <c r="T73" i="76"/>
  <c r="R91" i="76"/>
  <c r="V89" i="76"/>
  <c r="V86" i="76"/>
  <c r="AC85" i="76"/>
  <c r="AG81" i="76"/>
  <c r="AN78" i="76"/>
  <c r="AC77" i="76"/>
  <c r="Y73" i="76"/>
  <c r="Q71" i="76"/>
  <c r="AL69" i="76"/>
  <c r="Q75" i="76"/>
  <c r="AM73" i="76"/>
  <c r="X73" i="76"/>
  <c r="V72" i="76"/>
  <c r="AL66" i="76"/>
  <c r="Q66" i="76"/>
  <c r="AE65" i="76"/>
  <c r="Y88" i="76"/>
  <c r="X79" i="76"/>
  <c r="AL73" i="76"/>
  <c r="R68" i="76"/>
  <c r="M47" i="76"/>
  <c r="AH91" i="76"/>
  <c r="AL82" i="76"/>
  <c r="Z76" i="76"/>
  <c r="O75" i="76"/>
  <c r="T72" i="76"/>
  <c r="AF69" i="76"/>
  <c r="Q68" i="76"/>
  <c r="X67" i="76"/>
  <c r="AH81" i="76"/>
  <c r="AH75" i="76"/>
  <c r="AA86" i="76"/>
  <c r="AH82" i="76"/>
  <c r="AF68" i="76"/>
  <c r="T80" i="76"/>
  <c r="T91" i="76"/>
  <c r="Q91" i="76"/>
  <c r="O90" i="76"/>
  <c r="X87" i="76"/>
  <c r="AL86" i="76"/>
  <c r="X86" i="76"/>
  <c r="V85" i="76"/>
  <c r="AM81" i="76"/>
  <c r="Y80" i="76"/>
  <c r="V79" i="76"/>
  <c r="AG78" i="76"/>
  <c r="AN75" i="76"/>
  <c r="AC75" i="76"/>
  <c r="M75" i="76"/>
  <c r="R74" i="76"/>
  <c r="X72" i="76"/>
  <c r="AJ66" i="76"/>
  <c r="R66" i="76"/>
  <c r="M76" i="76"/>
  <c r="Z89" i="76"/>
  <c r="AF85" i="76"/>
  <c r="AL81" i="76"/>
  <c r="AM80" i="76"/>
  <c r="X80" i="76"/>
  <c r="AE78" i="76"/>
  <c r="S76" i="76"/>
  <c r="AM75" i="76"/>
  <c r="M90" i="76"/>
  <c r="X89" i="76"/>
  <c r="AE85" i="76"/>
  <c r="AA84" i="76"/>
  <c r="AF83" i="76"/>
  <c r="AL80" i="76"/>
  <c r="R76" i="76"/>
  <c r="AL75" i="76"/>
  <c r="AH73" i="76"/>
  <c r="AL72" i="76"/>
  <c r="AA68" i="76"/>
  <c r="AM67" i="76"/>
  <c r="AH66" i="76"/>
  <c r="AA85" i="76"/>
  <c r="AH46" i="76"/>
  <c r="T87" i="76"/>
  <c r="AG86" i="76"/>
  <c r="AM82" i="76"/>
  <c r="AJ81" i="76"/>
  <c r="V80" i="76"/>
  <c r="AC78" i="76"/>
  <c r="AL77" i="76"/>
  <c r="AA77" i="76"/>
  <c r="Q76" i="76"/>
  <c r="AG73" i="76"/>
  <c r="AL67" i="76"/>
  <c r="AF91" i="76"/>
  <c r="AL90" i="76"/>
  <c r="AE89" i="76"/>
  <c r="AL88" i="76"/>
  <c r="X88" i="76"/>
  <c r="S84" i="76"/>
  <c r="AN83" i="76"/>
  <c r="AE83" i="76"/>
  <c r="Q83" i="76"/>
  <c r="T81" i="76"/>
  <c r="AL78" i="76"/>
  <c r="AA76" i="76"/>
  <c r="AH74" i="76"/>
  <c r="AJ73" i="76"/>
  <c r="T71" i="76"/>
  <c r="AA70" i="76"/>
  <c r="AC69" i="76"/>
  <c r="Z68" i="76"/>
  <c r="O68" i="76"/>
  <c r="AJ67" i="76"/>
  <c r="M67" i="76"/>
  <c r="AE91" i="76"/>
  <c r="AM89" i="76"/>
  <c r="T89" i="76"/>
  <c r="V87" i="76"/>
  <c r="AC86" i="76"/>
  <c r="Q86" i="76"/>
  <c r="AC84" i="76"/>
  <c r="R84" i="76"/>
  <c r="AM83" i="76"/>
  <c r="AJ82" i="76"/>
  <c r="R82" i="76"/>
  <c r="T79" i="76"/>
  <c r="AA78" i="76"/>
  <c r="X75" i="76"/>
  <c r="O74" i="76"/>
  <c r="O73" i="76"/>
  <c r="AE72" i="76"/>
  <c r="Y70" i="76"/>
  <c r="X68" i="76"/>
  <c r="S65" i="76"/>
  <c r="AJ90" i="76"/>
  <c r="AL89" i="76"/>
  <c r="R89" i="76"/>
  <c r="V88" i="76"/>
  <c r="AJ87" i="76"/>
  <c r="Q84" i="76"/>
  <c r="AL83" i="76"/>
  <c r="AC83" i="76"/>
  <c r="O83" i="76"/>
  <c r="Q82" i="76"/>
  <c r="Z81" i="76"/>
  <c r="S79" i="76"/>
  <c r="Y78" i="76"/>
  <c r="AC74" i="76"/>
  <c r="AG70" i="76"/>
  <c r="X70" i="76"/>
  <c r="AA69" i="76"/>
  <c r="M68" i="76"/>
  <c r="AH67" i="76"/>
  <c r="AM66" i="76"/>
  <c r="R65" i="76"/>
  <c r="Q89" i="76"/>
  <c r="AE88" i="76"/>
  <c r="Y81" i="76"/>
  <c r="Q79" i="76"/>
  <c r="X78" i="76"/>
  <c r="AF76" i="76"/>
  <c r="AM74" i="76"/>
  <c r="Y71" i="76"/>
  <c r="AF70" i="76"/>
  <c r="AF67" i="76"/>
  <c r="R67" i="76"/>
  <c r="AM65" i="76"/>
  <c r="Q65" i="76"/>
  <c r="X91" i="76"/>
  <c r="AH90" i="76"/>
  <c r="AJ89" i="76"/>
  <c r="T88" i="76"/>
  <c r="S87" i="76"/>
  <c r="Y86" i="76"/>
  <c r="Z84" i="76"/>
  <c r="O84" i="76"/>
  <c r="AJ83" i="76"/>
  <c r="X83" i="76"/>
  <c r="M83" i="76"/>
  <c r="O82" i="76"/>
  <c r="X81" i="76"/>
  <c r="O80" i="76"/>
  <c r="Y79" i="76"/>
  <c r="V77" i="76"/>
  <c r="AE76" i="76"/>
  <c r="AF75" i="76"/>
  <c r="R75" i="76"/>
  <c r="AL74" i="76"/>
  <c r="AE73" i="76"/>
  <c r="AM72" i="76"/>
  <c r="Y72" i="76"/>
  <c r="X71" i="76"/>
  <c r="AE70" i="76"/>
  <c r="V70" i="76"/>
  <c r="V69" i="76"/>
  <c r="AE68" i="76"/>
  <c r="AE67" i="76"/>
  <c r="Q67" i="76"/>
  <c r="Z65" i="76"/>
  <c r="Q87" i="76"/>
  <c r="AL85" i="76"/>
  <c r="X84" i="76"/>
  <c r="AC90" i="76"/>
  <c r="AH89" i="76"/>
  <c r="AA88" i="76"/>
  <c r="O88" i="76"/>
  <c r="Y87" i="76"/>
  <c r="AF84" i="76"/>
  <c r="M82" i="76"/>
  <c r="AC76" i="76"/>
  <c r="AJ74" i="76"/>
  <c r="V71" i="76"/>
  <c r="AC67" i="76"/>
  <c r="O67" i="76"/>
  <c r="AH65" i="76"/>
  <c r="M85" i="76"/>
  <c r="AA79" i="76"/>
  <c r="AH76" i="76"/>
  <c r="AG91" i="76"/>
  <c r="Y91" i="76"/>
  <c r="V90" i="76"/>
  <c r="AA89" i="76"/>
  <c r="S89" i="76"/>
  <c r="AN88" i="76"/>
  <c r="AF88" i="76"/>
  <c r="AC87" i="76"/>
  <c r="M87" i="76"/>
  <c r="AH86" i="76"/>
  <c r="Z86" i="76"/>
  <c r="R86" i="76"/>
  <c r="AM85" i="76"/>
  <c r="O85" i="76"/>
  <c r="AJ84" i="76"/>
  <c r="T84" i="76"/>
  <c r="AG83" i="76"/>
  <c r="Y83" i="76"/>
  <c r="V82" i="76"/>
  <c r="AA81" i="76"/>
  <c r="S81" i="76"/>
  <c r="AN80" i="76"/>
  <c r="AF80" i="76"/>
  <c r="AC79" i="76"/>
  <c r="M79" i="76"/>
  <c r="AH78" i="76"/>
  <c r="Z78" i="76"/>
  <c r="R78" i="76"/>
  <c r="AM77" i="76"/>
  <c r="O77" i="76"/>
  <c r="AJ76" i="76"/>
  <c r="T76" i="76"/>
  <c r="AG75" i="76"/>
  <c r="Y75" i="76"/>
  <c r="V74" i="76"/>
  <c r="AA73" i="76"/>
  <c r="S73" i="76"/>
  <c r="AN72" i="76"/>
  <c r="AF72" i="76"/>
  <c r="AC71" i="76"/>
  <c r="M71" i="76"/>
  <c r="AH70" i="76"/>
  <c r="Z70" i="76"/>
  <c r="R70" i="76"/>
  <c r="AM69" i="76"/>
  <c r="O69" i="76"/>
  <c r="AJ68" i="76"/>
  <c r="T68" i="76"/>
  <c r="AG67" i="76"/>
  <c r="Y67" i="76"/>
  <c r="V66" i="76"/>
  <c r="AA71" i="76"/>
  <c r="V91" i="76"/>
  <c r="AA90" i="76"/>
  <c r="AF89" i="76"/>
  <c r="AC88" i="76"/>
  <c r="M88" i="76"/>
  <c r="AH87" i="76"/>
  <c r="R87" i="76"/>
  <c r="AM86" i="76"/>
  <c r="O86" i="76"/>
  <c r="AJ85" i="76"/>
  <c r="T85" i="76"/>
  <c r="Y84" i="76"/>
  <c r="V83" i="76"/>
  <c r="AA82" i="76"/>
  <c r="AF81" i="76"/>
  <c r="AC80" i="76"/>
  <c r="M80" i="76"/>
  <c r="AH79" i="76"/>
  <c r="R79" i="76"/>
  <c r="AM78" i="76"/>
  <c r="O78" i="76"/>
  <c r="AJ77" i="76"/>
  <c r="T77" i="76"/>
  <c r="Y76" i="76"/>
  <c r="V75" i="76"/>
  <c r="AA74" i="76"/>
  <c r="AF73" i="76"/>
  <c r="AC72" i="76"/>
  <c r="M72" i="76"/>
  <c r="AH71" i="76"/>
  <c r="R71" i="76"/>
  <c r="AM70" i="76"/>
  <c r="O70" i="76"/>
  <c r="AJ69" i="76"/>
  <c r="T69" i="76"/>
  <c r="AG68" i="76"/>
  <c r="Y68" i="76"/>
  <c r="V67" i="76"/>
  <c r="AA66" i="76"/>
  <c r="S66" i="76"/>
  <c r="AN65" i="76"/>
  <c r="AF65" i="76"/>
  <c r="X65" i="76"/>
  <c r="T82" i="76"/>
  <c r="AC91" i="76"/>
  <c r="Z90" i="76"/>
  <c r="O89" i="76"/>
  <c r="AJ88" i="76"/>
  <c r="AG87" i="76"/>
  <c r="S85" i="76"/>
  <c r="AN84" i="76"/>
  <c r="Z82" i="76"/>
  <c r="O81" i="76"/>
  <c r="AJ80" i="76"/>
  <c r="AG79" i="76"/>
  <c r="V78" i="76"/>
  <c r="S77" i="76"/>
  <c r="AN76" i="76"/>
  <c r="Z74" i="76"/>
  <c r="AG71" i="76"/>
  <c r="S69" i="76"/>
  <c r="AN68" i="76"/>
  <c r="Z66" i="76"/>
  <c r="O65" i="76"/>
  <c r="AH84" i="76"/>
  <c r="T74" i="76"/>
  <c r="M69" i="76"/>
  <c r="AG90" i="76"/>
  <c r="Y90" i="76"/>
  <c r="S88" i="76"/>
  <c r="AN87" i="76"/>
  <c r="AF87" i="76"/>
  <c r="M86" i="76"/>
  <c r="AH85" i="76"/>
  <c r="Z85" i="76"/>
  <c r="R85" i="76"/>
  <c r="AM84" i="76"/>
  <c r="T83" i="76"/>
  <c r="AG82" i="76"/>
  <c r="Y82" i="76"/>
  <c r="AA80" i="76"/>
  <c r="S80" i="76"/>
  <c r="AN79" i="76"/>
  <c r="AF79" i="76"/>
  <c r="M78" i="76"/>
  <c r="AH77" i="76"/>
  <c r="Z77" i="76"/>
  <c r="R77" i="76"/>
  <c r="AM76" i="76"/>
  <c r="T75" i="76"/>
  <c r="AG74" i="76"/>
  <c r="Y74" i="76"/>
  <c r="AA72" i="76"/>
  <c r="S72" i="76"/>
  <c r="AN71" i="76"/>
  <c r="AF71" i="76"/>
  <c r="M70" i="76"/>
  <c r="AH69" i="76"/>
  <c r="Z69" i="76"/>
  <c r="R69" i="76"/>
  <c r="AM68" i="76"/>
  <c r="T67" i="76"/>
  <c r="AG66" i="76"/>
  <c r="Y66" i="76"/>
  <c r="AL65" i="76"/>
  <c r="AA87" i="76"/>
  <c r="M77" i="76"/>
  <c r="AH68" i="76"/>
  <c r="AF90" i="76"/>
  <c r="X90" i="76"/>
  <c r="R88" i="76"/>
  <c r="AM87" i="76"/>
  <c r="Y85" i="76"/>
  <c r="AF82" i="76"/>
  <c r="R80" i="76"/>
  <c r="AM79" i="76"/>
  <c r="Y77" i="76"/>
  <c r="AF74" i="76"/>
  <c r="R72" i="76"/>
  <c r="AM71" i="76"/>
  <c r="Y69" i="76"/>
  <c r="AF66" i="76"/>
  <c r="X66" i="76"/>
  <c r="Y48" i="76"/>
  <c r="Z48" i="76"/>
  <c r="AH42" i="76"/>
  <c r="AH43" i="76"/>
  <c r="AL42" i="76"/>
  <c r="AF45" i="76"/>
  <c r="T31" i="76"/>
  <c r="Q43" i="76"/>
  <c r="AN43" i="76"/>
  <c r="AG45" i="76"/>
  <c r="M39" i="76"/>
  <c r="V45" i="76"/>
  <c r="AE33" i="76"/>
  <c r="V46" i="76"/>
  <c r="AF46" i="76"/>
  <c r="AA48" i="76"/>
  <c r="AM42" i="76"/>
  <c r="M44" i="76"/>
  <c r="AA45" i="76"/>
  <c r="X46" i="76"/>
  <c r="AA42" i="76"/>
  <c r="M43" i="76"/>
  <c r="AE43" i="76"/>
  <c r="Q46" i="76"/>
  <c r="Y46" i="76"/>
  <c r="X45" i="76"/>
  <c r="AF43" i="76"/>
  <c r="R46" i="76"/>
  <c r="AG43" i="76"/>
  <c r="T44" i="76"/>
  <c r="S46" i="76"/>
  <c r="AA46" i="76"/>
  <c r="AC47" i="76"/>
  <c r="AE37" i="76"/>
  <c r="AF37" i="76"/>
  <c r="AL40" i="76"/>
  <c r="AG53" i="76"/>
  <c r="AC42" i="76"/>
  <c r="Y43" i="76"/>
  <c r="S44" i="76"/>
  <c r="AG47" i="76"/>
  <c r="R48" i="76"/>
  <c r="V31" i="76"/>
  <c r="AH38" i="76"/>
  <c r="M50" i="76"/>
  <c r="AH55" i="76"/>
  <c r="Z43" i="76"/>
  <c r="AL45" i="76"/>
  <c r="S48" i="76"/>
  <c r="AJ44" i="76"/>
  <c r="AG30" i="76"/>
  <c r="AA39" i="76"/>
  <c r="AE42" i="76"/>
  <c r="AA43" i="76"/>
  <c r="O45" i="76"/>
  <c r="AC45" i="76"/>
  <c r="AM45" i="76"/>
  <c r="AJ47" i="76"/>
  <c r="T48" i="76"/>
  <c r="Q48" i="76"/>
  <c r="AN45" i="76"/>
  <c r="X43" i="76"/>
  <c r="AA37" i="76"/>
  <c r="AM38" i="76"/>
  <c r="AC39" i="76"/>
  <c r="V42" i="76"/>
  <c r="R43" i="76"/>
  <c r="AG46" i="76"/>
  <c r="AL47" i="76"/>
  <c r="M48" i="76"/>
  <c r="AE30" i="76"/>
  <c r="AC37" i="76"/>
  <c r="M42" i="76"/>
  <c r="AA44" i="76"/>
  <c r="T47" i="76"/>
  <c r="AH48" i="76"/>
  <c r="O42" i="76"/>
  <c r="AC44" i="76"/>
  <c r="V47" i="76"/>
  <c r="R35" i="76"/>
  <c r="V53" i="76"/>
  <c r="X42" i="76"/>
  <c r="AF42" i="76"/>
  <c r="AN42" i="76"/>
  <c r="S43" i="76"/>
  <c r="V44" i="76"/>
  <c r="AL44" i="76"/>
  <c r="Q45" i="76"/>
  <c r="Y45" i="76"/>
  <c r="AJ46" i="76"/>
  <c r="O47" i="76"/>
  <c r="AE47" i="76"/>
  <c r="AM47" i="76"/>
  <c r="AC48" i="76"/>
  <c r="AJ48" i="76"/>
  <c r="AA30" i="76"/>
  <c r="AG31" i="76"/>
  <c r="Q42" i="76"/>
  <c r="Y42" i="76"/>
  <c r="T43" i="76"/>
  <c r="AJ43" i="76"/>
  <c r="O44" i="76"/>
  <c r="AE44" i="76"/>
  <c r="AM44" i="76"/>
  <c r="R45" i="76"/>
  <c r="Z45" i="76"/>
  <c r="AH45" i="76"/>
  <c r="M46" i="76"/>
  <c r="AC46" i="76"/>
  <c r="X47" i="76"/>
  <c r="AF47" i="76"/>
  <c r="AN47" i="76"/>
  <c r="V48" i="76"/>
  <c r="AL48" i="76"/>
  <c r="X53" i="76"/>
  <c r="R42" i="76"/>
  <c r="Z42" i="76"/>
  <c r="X44" i="76"/>
  <c r="AF44" i="76"/>
  <c r="AN44" i="76"/>
  <c r="S45" i="76"/>
  <c r="AL46" i="76"/>
  <c r="Q47" i="76"/>
  <c r="Y47" i="76"/>
  <c r="AE48" i="76"/>
  <c r="AM48" i="76"/>
  <c r="AC30" i="76"/>
  <c r="AN40" i="76"/>
  <c r="Z53" i="76"/>
  <c r="AL43" i="76"/>
  <c r="Q44" i="76"/>
  <c r="Y44" i="76"/>
  <c r="AM46" i="76"/>
  <c r="R47" i="76"/>
  <c r="AF48" i="76"/>
  <c r="M32" i="76"/>
  <c r="AM37" i="76"/>
  <c r="AL52" i="76"/>
  <c r="AJ31" i="76"/>
  <c r="AA34" i="76"/>
  <c r="M37" i="76"/>
  <c r="AC38" i="76"/>
  <c r="AN38" i="76"/>
  <c r="AC50" i="76"/>
  <c r="AL51" i="76"/>
  <c r="AG55" i="76"/>
  <c r="V30" i="76"/>
  <c r="AF34" i="76"/>
  <c r="AF38" i="76"/>
  <c r="O39" i="76"/>
  <c r="AF50" i="76"/>
  <c r="Z51" i="76"/>
  <c r="AN52" i="76"/>
  <c r="AA53" i="76"/>
  <c r="AN37" i="76"/>
  <c r="AE50" i="76"/>
  <c r="S37" i="76"/>
  <c r="AG50" i="76"/>
  <c r="AA52" i="76"/>
  <c r="O37" i="76"/>
  <c r="AG34" i="76"/>
  <c r="AH31" i="76"/>
  <c r="AH37" i="76"/>
  <c r="AJ33" i="76"/>
  <c r="AM32" i="76"/>
  <c r="AL33" i="76"/>
  <c r="AF40" i="76"/>
  <c r="AN31" i="76"/>
  <c r="T33" i="76"/>
  <c r="AH33" i="76"/>
  <c r="AE34" i="76"/>
  <c r="AH35" i="76"/>
  <c r="AA40" i="76"/>
  <c r="AM54" i="76"/>
  <c r="V33" i="76"/>
  <c r="AC40" i="76"/>
  <c r="Z34" i="76"/>
  <c r="AH34" i="76"/>
  <c r="X50" i="76"/>
  <c r="AA51" i="76"/>
  <c r="M52" i="76"/>
  <c r="AC52" i="76"/>
  <c r="AE54" i="76"/>
  <c r="AJ55" i="76"/>
  <c r="AJ32" i="76"/>
  <c r="AJ35" i="76"/>
  <c r="AM33" i="76"/>
  <c r="AC35" i="76"/>
  <c r="AN35" i="76"/>
  <c r="X37" i="76"/>
  <c r="R40" i="76"/>
  <c r="AM50" i="76"/>
  <c r="AC51" i="76"/>
  <c r="AE52" i="76"/>
  <c r="AJ54" i="76"/>
  <c r="AL55" i="76"/>
  <c r="S32" i="76"/>
  <c r="Z33" i="76"/>
  <c r="AL35" i="76"/>
  <c r="Y30" i="76"/>
  <c r="Y31" i="76"/>
  <c r="AL31" i="76"/>
  <c r="O33" i="76"/>
  <c r="AM34" i="76"/>
  <c r="AJ38" i="76"/>
  <c r="R39" i="76"/>
  <c r="AE39" i="76"/>
  <c r="AF52" i="76"/>
  <c r="Q53" i="76"/>
  <c r="S54" i="76"/>
  <c r="AM55" i="76"/>
  <c r="AL30" i="76"/>
  <c r="AF35" i="76"/>
  <c r="AJ37" i="76"/>
  <c r="S39" i="76"/>
  <c r="AF39" i="76"/>
  <c r="AF51" i="76"/>
  <c r="T53" i="76"/>
  <c r="AE55" i="76"/>
  <c r="O34" i="76"/>
  <c r="R38" i="76"/>
  <c r="X39" i="76"/>
  <c r="V54" i="76"/>
  <c r="V55" i="76"/>
  <c r="X31" i="76"/>
  <c r="O32" i="76"/>
  <c r="Y32" i="76"/>
  <c r="X33" i="76"/>
  <c r="Q37" i="76"/>
  <c r="S38" i="76"/>
  <c r="O50" i="76"/>
  <c r="Z50" i="76"/>
  <c r="V52" i="76"/>
  <c r="Q32" i="76"/>
  <c r="R34" i="76"/>
  <c r="Q50" i="76"/>
  <c r="S53" i="76"/>
  <c r="Y55" i="76"/>
  <c r="Y54" i="76"/>
  <c r="X55" i="76"/>
  <c r="Q31" i="76"/>
  <c r="R33" i="76"/>
  <c r="S34" i="76"/>
  <c r="M35" i="76"/>
  <c r="M38" i="76"/>
  <c r="R50" i="76"/>
  <c r="Z55" i="76"/>
  <c r="Q34" i="76"/>
  <c r="T32" i="76"/>
  <c r="O38" i="76"/>
  <c r="T54" i="76"/>
  <c r="Y38" i="76"/>
  <c r="V38" i="76"/>
  <c r="AM53" i="76"/>
  <c r="AL53" i="76"/>
  <c r="AH53" i="76"/>
  <c r="Z35" i="76"/>
  <c r="T30" i="76"/>
  <c r="AJ30" i="76"/>
  <c r="O31" i="76"/>
  <c r="AE31" i="76"/>
  <c r="Z32" i="76"/>
  <c r="AH32" i="76"/>
  <c r="M33" i="76"/>
  <c r="AC33" i="76"/>
  <c r="X34" i="76"/>
  <c r="AN34" i="76"/>
  <c r="S35" i="76"/>
  <c r="AA35" i="76"/>
  <c r="V37" i="76"/>
  <c r="V39" i="76"/>
  <c r="T39" i="76"/>
  <c r="Y39" i="76"/>
  <c r="X40" i="76"/>
  <c r="AM40" i="76"/>
  <c r="AJ40" i="76"/>
  <c r="AN50" i="76"/>
  <c r="S30" i="76"/>
  <c r="AG32" i="76"/>
  <c r="Y51" i="76"/>
  <c r="X51" i="76"/>
  <c r="T51" i="76"/>
  <c r="R54" i="76"/>
  <c r="Q54" i="76"/>
  <c r="M54" i="76"/>
  <c r="M30" i="76"/>
  <c r="AF31" i="76"/>
  <c r="AA32" i="76"/>
  <c r="Y34" i="76"/>
  <c r="T35" i="76"/>
  <c r="T38" i="76"/>
  <c r="Q40" i="76"/>
  <c r="O40" i="76"/>
  <c r="AN51" i="76"/>
  <c r="AM51" i="76"/>
  <c r="AJ51" i="76"/>
  <c r="T52" i="76"/>
  <c r="Z52" i="76"/>
  <c r="AG54" i="76"/>
  <c r="AF54" i="76"/>
  <c r="AC54" i="76"/>
  <c r="O30" i="76"/>
  <c r="AC32" i="76"/>
  <c r="Y37" i="76"/>
  <c r="AL39" i="76"/>
  <c r="AJ39" i="76"/>
  <c r="M55" i="76"/>
  <c r="S55" i="76"/>
  <c r="AM30" i="76"/>
  <c r="R31" i="76"/>
  <c r="AF33" i="76"/>
  <c r="V35" i="76"/>
  <c r="Q51" i="76"/>
  <c r="O51" i="76"/>
  <c r="AJ53" i="76"/>
  <c r="X30" i="76"/>
  <c r="AN30" i="76"/>
  <c r="S31" i="76"/>
  <c r="AA31" i="76"/>
  <c r="V32" i="76"/>
  <c r="AL32" i="76"/>
  <c r="Q33" i="76"/>
  <c r="AG33" i="76"/>
  <c r="T34" i="76"/>
  <c r="AJ34" i="76"/>
  <c r="O35" i="76"/>
  <c r="AE35" i="76"/>
  <c r="Z37" i="76"/>
  <c r="X38" i="76"/>
  <c r="S40" i="76"/>
  <c r="X52" i="76"/>
  <c r="AH54" i="76"/>
  <c r="AN54" i="76"/>
  <c r="Q30" i="76"/>
  <c r="Y40" i="76"/>
  <c r="T40" i="76"/>
  <c r="AE32" i="76"/>
  <c r="X35" i="76"/>
  <c r="Z38" i="76"/>
  <c r="AM39" i="76"/>
  <c r="AL50" i="76"/>
  <c r="AJ50" i="76"/>
  <c r="R51" i="76"/>
  <c r="AN53" i="76"/>
  <c r="Q55" i="76"/>
  <c r="AA38" i="76"/>
  <c r="AG38" i="76"/>
  <c r="AN39" i="76"/>
  <c r="V40" i="76"/>
  <c r="S51" i="76"/>
  <c r="S52" i="76"/>
  <c r="R52" i="76"/>
  <c r="O52" i="76"/>
  <c r="AE53" i="76"/>
  <c r="AC53" i="76"/>
  <c r="R55" i="76"/>
  <c r="Y50" i="76"/>
  <c r="AM52" i="76"/>
  <c r="R53" i="76"/>
  <c r="AF55" i="76"/>
  <c r="AE40" i="76"/>
  <c r="T50" i="76"/>
  <c r="AE51" i="76"/>
  <c r="AH52" i="76"/>
  <c r="M53" i="76"/>
  <c r="X54" i="76"/>
  <c r="AA55" i="76"/>
  <c r="AC68" i="7"/>
  <c r="AH74" i="7"/>
  <c r="T73" i="7"/>
  <c r="AG68" i="7"/>
  <c r="T71" i="7"/>
  <c r="AC74" i="7"/>
  <c r="AL40" i="7"/>
  <c r="S68" i="7"/>
  <c r="AJ38" i="7"/>
  <c r="V40" i="7"/>
  <c r="AM73" i="7"/>
  <c r="S74" i="7"/>
  <c r="AL73" i="7"/>
  <c r="AA37" i="7"/>
  <c r="M41" i="7"/>
  <c r="V69" i="7"/>
  <c r="AL70" i="7"/>
  <c r="AN73" i="7"/>
  <c r="AF71" i="7"/>
  <c r="Q74" i="7"/>
  <c r="AM40" i="7"/>
  <c r="R74" i="7"/>
  <c r="AM70" i="7"/>
  <c r="AL37" i="7"/>
  <c r="R69"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R71" i="7"/>
  <c r="AA73" i="7"/>
  <c r="AF41" i="75"/>
  <c r="Z43" i="75"/>
  <c r="R41" i="75"/>
  <c r="AG41" i="75"/>
  <c r="AA41" i="75"/>
  <c r="S41" i="75"/>
  <c r="AA43" i="75"/>
  <c r="M51" i="75"/>
  <c r="AL40" i="75"/>
  <c r="AN40" i="75"/>
  <c r="T43" i="75"/>
  <c r="M40" i="75"/>
  <c r="AM40" i="75"/>
  <c r="AH41" i="75"/>
  <c r="AC34" i="75"/>
  <c r="AE40" i="75"/>
  <c r="AF40" i="75"/>
  <c r="AH43" i="75"/>
  <c r="AG40" i="75"/>
  <c r="AN41" i="75"/>
  <c r="AC40" i="75"/>
  <c r="AH40" i="75"/>
  <c r="AC41" i="75"/>
  <c r="M42" i="75"/>
  <c r="M36" i="75"/>
  <c r="M43" i="75"/>
  <c r="R43" i="75"/>
  <c r="S43" i="75"/>
  <c r="X41" i="75"/>
  <c r="S42" i="75"/>
  <c r="Y41" i="75"/>
  <c r="T42" i="75"/>
  <c r="Z41" i="75"/>
  <c r="AA42" i="75"/>
  <c r="V40" i="75"/>
  <c r="O40" i="75"/>
  <c r="AC42" i="75"/>
  <c r="AJ43" i="75"/>
  <c r="X40" i="75"/>
  <c r="V42" i="75"/>
  <c r="AL42" i="75"/>
  <c r="AC43" i="75"/>
  <c r="AJ42" i="75"/>
  <c r="AM37" i="75"/>
  <c r="Q40" i="75"/>
  <c r="Y40" i="75"/>
  <c r="T41" i="75"/>
  <c r="AJ41" i="75"/>
  <c r="O42" i="75"/>
  <c r="AE42" i="75"/>
  <c r="AM42" i="75"/>
  <c r="V43" i="75"/>
  <c r="AL43" i="75"/>
  <c r="AA32" i="75"/>
  <c r="R40" i="75"/>
  <c r="Z40" i="75"/>
  <c r="X42" i="75"/>
  <c r="AF42" i="75"/>
  <c r="AN42" i="75"/>
  <c r="O43" i="75"/>
  <c r="AE43" i="75"/>
  <c r="AM43" i="75"/>
  <c r="AL45" i="75"/>
  <c r="AL41" i="75"/>
  <c r="Q42" i="75"/>
  <c r="Y42" i="75"/>
  <c r="X43" i="75"/>
  <c r="AF43" i="75"/>
  <c r="AL30" i="75"/>
  <c r="AL37" i="75"/>
  <c r="O46" i="75"/>
  <c r="T31" i="75"/>
  <c r="AH35" i="75"/>
  <c r="AJ53" i="75"/>
  <c r="M54" i="75"/>
  <c r="Y32" i="75"/>
  <c r="AL35" i="75"/>
  <c r="AA38" i="75"/>
  <c r="AM45" i="75"/>
  <c r="AG31" i="75"/>
  <c r="X32" i="75"/>
  <c r="AH34" i="75"/>
  <c r="T45" i="75"/>
  <c r="AL47" i="75"/>
  <c r="Z50" i="75"/>
  <c r="AL53" i="75"/>
  <c r="AL34" i="75"/>
  <c r="M46" i="75"/>
  <c r="AF50" i="75"/>
  <c r="O54" i="75"/>
  <c r="AJ31" i="75"/>
  <c r="V45" i="75"/>
  <c r="M30" i="75"/>
  <c r="X31" i="75"/>
  <c r="X37" i="75"/>
  <c r="AN37" i="75"/>
  <c r="Z45" i="75"/>
  <c r="AE46" i="75"/>
  <c r="AH32" i="75"/>
  <c r="AH47" i="75"/>
  <c r="R54" i="75"/>
  <c r="V37" i="75"/>
  <c r="O48" i="75"/>
  <c r="T30" i="75"/>
  <c r="AE31" i="75"/>
  <c r="AG34" i="75"/>
  <c r="AE37" i="75"/>
  <c r="S45" i="75"/>
  <c r="Y50" i="75"/>
  <c r="AC51" i="75"/>
  <c r="AJ30" i="75"/>
  <c r="V31" i="75"/>
  <c r="R32" i="75"/>
  <c r="AJ34" i="75"/>
  <c r="R35" i="75"/>
  <c r="AJ35" i="75"/>
  <c r="AG38" i="75"/>
  <c r="T47" i="75"/>
  <c r="AJ47" i="75"/>
  <c r="Q51" i="75"/>
  <c r="AE51" i="75"/>
  <c r="Y53" i="75"/>
  <c r="AM53" i="75"/>
  <c r="S32" i="75"/>
  <c r="R36" i="75"/>
  <c r="AH38" i="75"/>
  <c r="AH45" i="75"/>
  <c r="T50" i="75"/>
  <c r="S51" i="75"/>
  <c r="AG51" i="75"/>
  <c r="AN53" i="75"/>
  <c r="O32" i="75"/>
  <c r="O35" i="75"/>
  <c r="AN30" i="75"/>
  <c r="Y31" i="75"/>
  <c r="AM31" i="75"/>
  <c r="V32" i="75"/>
  <c r="AM34" i="75"/>
  <c r="X35" i="75"/>
  <c r="AM35" i="75"/>
  <c r="AJ45" i="75"/>
  <c r="R46" i="75"/>
  <c r="X47" i="75"/>
  <c r="AN47" i="75"/>
  <c r="V50" i="75"/>
  <c r="S36" i="75"/>
  <c r="AN31" i="75"/>
  <c r="AE34" i="75"/>
  <c r="M35" i="75"/>
  <c r="Y38" i="75"/>
  <c r="M47" i="75"/>
  <c r="AN50" i="75"/>
  <c r="AA51" i="75"/>
  <c r="O36" i="75"/>
  <c r="Z37" i="75"/>
  <c r="Q47" i="75"/>
  <c r="Q48" i="75"/>
  <c r="S31" i="75"/>
  <c r="Z35" i="75"/>
  <c r="AA36" i="75"/>
  <c r="AF38" i="75"/>
  <c r="X45" i="75"/>
  <c r="Q46" i="75"/>
  <c r="Z47" i="75"/>
  <c r="T48" i="75"/>
  <c r="AE50" i="75"/>
  <c r="T54" i="75"/>
  <c r="AF31" i="75"/>
  <c r="Q35" i="75"/>
  <c r="AC35" i="75"/>
  <c r="AF37" i="75"/>
  <c r="Z38" i="75"/>
  <c r="AA45" i="75"/>
  <c r="AG46" i="75"/>
  <c r="M48" i="75"/>
  <c r="R51" i="75"/>
  <c r="T53" i="75"/>
  <c r="Q38" i="75"/>
  <c r="X54" i="75"/>
  <c r="AF35" i="75"/>
  <c r="R38" i="75"/>
  <c r="Y54" i="75"/>
  <c r="O31" i="75"/>
  <c r="Z32" i="75"/>
  <c r="M34" i="75"/>
  <c r="AG35" i="75"/>
  <c r="T36" i="75"/>
  <c r="AA37" i="75"/>
  <c r="S38" i="75"/>
  <c r="AC38" i="75"/>
  <c r="AA46" i="75"/>
  <c r="AC48" i="75"/>
  <c r="AA50" i="75"/>
  <c r="X53" i="75"/>
  <c r="Q54" i="75"/>
  <c r="Q31" i="75"/>
  <c r="Y35" i="75"/>
  <c r="AC37" i="75"/>
  <c r="V38" i="75"/>
  <c r="AC46" i="75"/>
  <c r="Y47" i="75"/>
  <c r="S48" i="75"/>
  <c r="AE48" i="75"/>
  <c r="M53" i="75"/>
  <c r="AG54" i="75"/>
  <c r="AE47" i="75"/>
  <c r="AA47" i="75"/>
  <c r="AC30" i="75"/>
  <c r="AC47" i="75"/>
  <c r="AL54" i="75"/>
  <c r="AH54" i="75"/>
  <c r="AJ54" i="75"/>
  <c r="O30" i="75"/>
  <c r="AE30" i="75"/>
  <c r="AM30" i="75"/>
  <c r="R31" i="75"/>
  <c r="AH31" i="75"/>
  <c r="M32" i="75"/>
  <c r="AC32" i="75"/>
  <c r="X34" i="75"/>
  <c r="AF34" i="75"/>
  <c r="AA35" i="75"/>
  <c r="V36" i="75"/>
  <c r="AL36" i="75"/>
  <c r="Q37" i="75"/>
  <c r="Y37" i="75"/>
  <c r="T38" i="75"/>
  <c r="AJ38" i="75"/>
  <c r="AE45" i="75"/>
  <c r="AF47" i="75"/>
  <c r="Z48" i="75"/>
  <c r="Y48" i="75"/>
  <c r="V48" i="75"/>
  <c r="AF48" i="75"/>
  <c r="O50" i="75"/>
  <c r="AH50" i="75"/>
  <c r="Y51" i="75"/>
  <c r="AC53" i="75"/>
  <c r="AA54" i="75"/>
  <c r="AJ46" i="75"/>
  <c r="AN46" i="75"/>
  <c r="O37" i="75"/>
  <c r="X30" i="75"/>
  <c r="AF30" i="75"/>
  <c r="AA31" i="75"/>
  <c r="AL32" i="75"/>
  <c r="Q34" i="75"/>
  <c r="Y34" i="75"/>
  <c r="T35" i="75"/>
  <c r="AE36" i="75"/>
  <c r="AM36" i="75"/>
  <c r="R37" i="75"/>
  <c r="AH37" i="75"/>
  <c r="M38" i="75"/>
  <c r="T46" i="75"/>
  <c r="X46" i="75"/>
  <c r="AG47" i="75"/>
  <c r="AH48" i="75"/>
  <c r="AL48" i="75"/>
  <c r="AN51" i="75"/>
  <c r="AM51" i="75"/>
  <c r="AJ51" i="75"/>
  <c r="AM54" i="75"/>
  <c r="AG45" i="75"/>
  <c r="AC45" i="75"/>
  <c r="AL46" i="75"/>
  <c r="Q30" i="75"/>
  <c r="AG30" i="75"/>
  <c r="AE32" i="75"/>
  <c r="AM32" i="75"/>
  <c r="Z34" i="75"/>
  <c r="X36" i="75"/>
  <c r="AF36" i="75"/>
  <c r="AN36" i="75"/>
  <c r="S37" i="75"/>
  <c r="AL38" i="75"/>
  <c r="Q45" i="75"/>
  <c r="M45" i="75"/>
  <c r="V46" i="75"/>
  <c r="AJ48" i="75"/>
  <c r="R50" i="75"/>
  <c r="AF53" i="75"/>
  <c r="AN54" i="75"/>
  <c r="X51" i="75"/>
  <c r="T51" i="75"/>
  <c r="V34" i="75"/>
  <c r="AJ36" i="75"/>
  <c r="V51" i="75"/>
  <c r="V30" i="75"/>
  <c r="O34" i="75"/>
  <c r="AC36" i="75"/>
  <c r="R30" i="75"/>
  <c r="Z30" i="75"/>
  <c r="AF32" i="75"/>
  <c r="AN32" i="75"/>
  <c r="S34" i="75"/>
  <c r="Y36" i="75"/>
  <c r="AM38" i="75"/>
  <c r="O45" i="75"/>
  <c r="O47" i="75"/>
  <c r="S47" i="75"/>
  <c r="AA48" i="75"/>
  <c r="AL50" i="75"/>
  <c r="AL51" i="75"/>
  <c r="V53" i="75"/>
  <c r="AE54" i="75"/>
  <c r="S53" i="75"/>
  <c r="R53" i="75"/>
  <c r="O53" i="75"/>
  <c r="M50" i="75"/>
  <c r="Q50" i="75"/>
  <c r="AA53" i="75"/>
  <c r="AE53" i="75"/>
  <c r="Y46" i="75"/>
  <c r="AH46" i="75"/>
  <c r="AM48" i="75"/>
  <c r="AM50" i="75"/>
  <c r="AF54" i="75"/>
  <c r="AG50" i="75"/>
  <c r="Z54" i="75"/>
  <c r="AM67" i="74"/>
  <c r="AF69" i="74"/>
  <c r="AN67" i="74"/>
  <c r="AG69" i="74"/>
  <c r="AH68" i="74"/>
  <c r="Z70" i="74"/>
  <c r="Q70" i="74"/>
  <c r="S70" i="74"/>
  <c r="O66" i="74"/>
  <c r="AH66" i="74"/>
  <c r="Z67" i="74"/>
  <c r="Q66" i="74"/>
  <c r="R66" i="74"/>
  <c r="S66" i="74"/>
  <c r="T67" i="74"/>
  <c r="S67" i="74"/>
  <c r="AE67" i="74"/>
  <c r="AF68" i="74"/>
  <c r="AG70" i="74"/>
  <c r="AJ66" i="74"/>
  <c r="AF67" i="74"/>
  <c r="AG68" i="74"/>
  <c r="AA69" i="74"/>
  <c r="AL69" i="74"/>
  <c r="T70" i="74"/>
  <c r="AH70" i="74"/>
  <c r="O67" i="74"/>
  <c r="T55" i="74"/>
  <c r="T66" i="74"/>
  <c r="AN69" i="74"/>
  <c r="AM66" i="74"/>
  <c r="Z68" i="74"/>
  <c r="AC69" i="74"/>
  <c r="M70" i="74"/>
  <c r="AJ70" i="74"/>
  <c r="AC68" i="74"/>
  <c r="AN66" i="74"/>
  <c r="X67" i="74"/>
  <c r="AA68" i="74"/>
  <c r="Y70" i="74"/>
  <c r="R67" i="74"/>
  <c r="M68" i="74"/>
  <c r="M69" i="74"/>
  <c r="R68" i="74"/>
  <c r="M67" i="74"/>
  <c r="S68" i="74"/>
  <c r="AC66" i="74"/>
  <c r="V69" i="74"/>
  <c r="AE42" i="74"/>
  <c r="V66" i="74"/>
  <c r="Y67" i="74"/>
  <c r="AG67" i="74"/>
  <c r="T68" i="74"/>
  <c r="AJ68" i="74"/>
  <c r="O69" i="74"/>
  <c r="AM69" i="74"/>
  <c r="AA70" i="74"/>
  <c r="AE66" i="74"/>
  <c r="X69" i="74"/>
  <c r="X66" i="74"/>
  <c r="AF66" i="74"/>
  <c r="AA67" i="74"/>
  <c r="V68" i="74"/>
  <c r="AL68" i="74"/>
  <c r="Q69" i="74"/>
  <c r="Y69" i="74"/>
  <c r="AC70" i="74"/>
  <c r="Y66" i="74"/>
  <c r="AG66" i="74"/>
  <c r="AJ67" i="74"/>
  <c r="O68" i="74"/>
  <c r="AM68" i="74"/>
  <c r="R69" i="74"/>
  <c r="Z69" i="74"/>
  <c r="AH69" i="74"/>
  <c r="V70" i="74"/>
  <c r="AL70" i="74"/>
  <c r="X68" i="74"/>
  <c r="AE70" i="74"/>
  <c r="AM70" i="74"/>
  <c r="R55" i="74"/>
  <c r="S61" i="74"/>
  <c r="AL63" i="74"/>
  <c r="AN47" i="74"/>
  <c r="AA31" i="74"/>
  <c r="X38" i="74"/>
  <c r="AC36" i="74"/>
  <c r="T59" i="74"/>
  <c r="AC46" i="74"/>
  <c r="AE36" i="74"/>
  <c r="AM63" i="74"/>
  <c r="AH41" i="74"/>
  <c r="Z55" i="74"/>
  <c r="S57" i="74"/>
  <c r="AM58" i="74"/>
  <c r="AF30" i="74"/>
  <c r="T32" i="74"/>
  <c r="V39" i="74"/>
  <c r="AF55" i="74"/>
  <c r="AC61" i="74"/>
  <c r="O59" i="74"/>
  <c r="AG30" i="74"/>
  <c r="O42" i="74"/>
  <c r="V32" i="74"/>
  <c r="Z39" i="74"/>
  <c r="AF53" i="74"/>
  <c r="AH58" i="74"/>
  <c r="R61" i="74"/>
  <c r="AE61" i="74"/>
  <c r="AG46" i="74"/>
  <c r="V55" i="74"/>
  <c r="AF61" i="74"/>
  <c r="AN30" i="74"/>
  <c r="AA32" i="74"/>
  <c r="AN38" i="74"/>
  <c r="R43" i="74"/>
  <c r="AJ48" i="74"/>
  <c r="V57" i="74"/>
  <c r="O60" i="74"/>
  <c r="AJ60" i="74"/>
  <c r="X36" i="74"/>
  <c r="M37" i="74"/>
  <c r="Y38" i="74"/>
  <c r="T42" i="74"/>
  <c r="AA46" i="74"/>
  <c r="AH49" i="74"/>
  <c r="M51" i="74"/>
  <c r="AF51" i="74"/>
  <c r="AA52" i="74"/>
  <c r="AN53" i="74"/>
  <c r="AH55" i="74"/>
  <c r="AN58" i="74"/>
  <c r="AH61" i="74"/>
  <c r="AA30" i="74"/>
  <c r="AL39" i="74"/>
  <c r="AE43" i="74"/>
  <c r="AM48" i="74"/>
  <c r="X53" i="74"/>
  <c r="AL54" i="74"/>
  <c r="Z58" i="74"/>
  <c r="AL60" i="74"/>
  <c r="Z53" i="74"/>
  <c r="AN54" i="74"/>
  <c r="AM60" i="74"/>
  <c r="AC30" i="74"/>
  <c r="Y32" i="74"/>
  <c r="T33" i="74"/>
  <c r="Y39" i="74"/>
  <c r="O40" i="74"/>
  <c r="AN40" i="74"/>
  <c r="S43" i="74"/>
  <c r="M52" i="74"/>
  <c r="AH59" i="74"/>
  <c r="M61" i="74"/>
  <c r="AM61" i="74"/>
  <c r="AN31" i="74"/>
  <c r="R36" i="74"/>
  <c r="AA55" i="74"/>
  <c r="Q59" i="74"/>
  <c r="S36" i="74"/>
  <c r="AF36" i="74"/>
  <c r="AA37" i="74"/>
  <c r="V38" i="74"/>
  <c r="AA51" i="74"/>
  <c r="R59" i="74"/>
  <c r="AH60" i="74"/>
  <c r="AC54" i="74"/>
  <c r="AL30" i="74"/>
  <c r="Y31" i="74"/>
  <c r="X32" i="74"/>
  <c r="AH35" i="74"/>
  <c r="AN36" i="74"/>
  <c r="Y40" i="74"/>
  <c r="AM40" i="74"/>
  <c r="AH42" i="74"/>
  <c r="AC43" i="74"/>
  <c r="AG44" i="74"/>
  <c r="Y48" i="74"/>
  <c r="AE51" i="74"/>
  <c r="AJ53" i="74"/>
  <c r="AA54" i="74"/>
  <c r="AG55" i="74"/>
  <c r="Y58" i="74"/>
  <c r="AL58" i="74"/>
  <c r="S59" i="74"/>
  <c r="AG59" i="74"/>
  <c r="Q61" i="74"/>
  <c r="AN61" i="74"/>
  <c r="AA63" i="74"/>
  <c r="T64" i="74"/>
  <c r="AJ35" i="74"/>
  <c r="AC31" i="74"/>
  <c r="T35" i="74"/>
  <c r="AH36" i="74"/>
  <c r="O37" i="74"/>
  <c r="AC37" i="74"/>
  <c r="R38" i="74"/>
  <c r="Z38" i="74"/>
  <c r="T40" i="74"/>
  <c r="AH40" i="74"/>
  <c r="AJ41" i="74"/>
  <c r="AF43" i="74"/>
  <c r="AA44" i="74"/>
  <c r="AF46" i="74"/>
  <c r="Y47" i="74"/>
  <c r="O48" i="74"/>
  <c r="AE48" i="74"/>
  <c r="AJ49" i="74"/>
  <c r="AC52" i="74"/>
  <c r="M53" i="74"/>
  <c r="AA57" i="74"/>
  <c r="T58" i="74"/>
  <c r="AJ59" i="74"/>
  <c r="S62" i="74"/>
  <c r="AN63" i="74"/>
  <c r="AA64" i="74"/>
  <c r="Q31" i="74"/>
  <c r="Y33" i="74"/>
  <c r="AL35" i="74"/>
  <c r="S38" i="74"/>
  <c r="Q41" i="74"/>
  <c r="AL42" i="74"/>
  <c r="AG48" i="74"/>
  <c r="AE54" i="74"/>
  <c r="AL55" i="74"/>
  <c r="Y59" i="74"/>
  <c r="AE63" i="74"/>
  <c r="S31" i="74"/>
  <c r="AF31" i="74"/>
  <c r="AM35" i="74"/>
  <c r="AJ36" i="74"/>
  <c r="R37" i="74"/>
  <c r="AE37" i="74"/>
  <c r="T39" i="74"/>
  <c r="V40" i="74"/>
  <c r="AJ40" i="74"/>
  <c r="AM41" i="74"/>
  <c r="AM42" i="74"/>
  <c r="AC44" i="74"/>
  <c r="T48" i="74"/>
  <c r="V49" i="74"/>
  <c r="AL49" i="74"/>
  <c r="AE52" i="74"/>
  <c r="AF54" i="74"/>
  <c r="AC57" i="74"/>
  <c r="V58" i="74"/>
  <c r="Z59" i="74"/>
  <c r="AF63" i="74"/>
  <c r="AJ42" i="74"/>
  <c r="AG31" i="74"/>
  <c r="S37" i="74"/>
  <c r="AF37" i="74"/>
  <c r="AF38" i="74"/>
  <c r="AA43" i="74"/>
  <c r="AN43" i="74"/>
  <c r="AM49" i="74"/>
  <c r="AC51" i="74"/>
  <c r="AF52" i="74"/>
  <c r="T53" i="74"/>
  <c r="AG63" i="74"/>
  <c r="Q64" i="74"/>
  <c r="AF64" i="74"/>
  <c r="AM36" i="74"/>
  <c r="AG38" i="74"/>
  <c r="X40" i="74"/>
  <c r="AF44" i="74"/>
  <c r="S64" i="74"/>
  <c r="AG64" i="74"/>
  <c r="Z33" i="74"/>
  <c r="AL33" i="74"/>
  <c r="AM33" i="74"/>
  <c r="AE33" i="74"/>
  <c r="V33" i="74"/>
  <c r="AG33" i="74"/>
  <c r="AJ33" i="74"/>
  <c r="Y57" i="74"/>
  <c r="R51" i="74"/>
  <c r="O52" i="74"/>
  <c r="Y52" i="74"/>
  <c r="R53" i="74"/>
  <c r="S51" i="74"/>
  <c r="Z52" i="74"/>
  <c r="M62" i="74"/>
  <c r="X64" i="74"/>
  <c r="Q52" i="74"/>
  <c r="Y64" i="74"/>
  <c r="Z60" i="74"/>
  <c r="V64" i="74"/>
  <c r="R52" i="74"/>
  <c r="X55" i="74"/>
  <c r="R64" i="74"/>
  <c r="V53" i="74"/>
  <c r="R62" i="74"/>
  <c r="X46" i="74"/>
  <c r="Y46" i="74"/>
  <c r="M35" i="74"/>
  <c r="O35" i="74"/>
  <c r="Z37" i="74"/>
  <c r="R41" i="74"/>
  <c r="V44" i="74"/>
  <c r="Z48" i="74"/>
  <c r="V31" i="74"/>
  <c r="S32" i="74"/>
  <c r="M36" i="74"/>
  <c r="S39" i="74"/>
  <c r="S41" i="74"/>
  <c r="R42" i="74"/>
  <c r="M43" i="74"/>
  <c r="T47" i="74"/>
  <c r="Q48" i="74"/>
  <c r="Y49" i="74"/>
  <c r="Q35" i="74"/>
  <c r="X44" i="74"/>
  <c r="Z49" i="74"/>
  <c r="M30" i="74"/>
  <c r="X31" i="74"/>
  <c r="R35" i="74"/>
  <c r="O36" i="74"/>
  <c r="Z36" i="74"/>
  <c r="O38" i="74"/>
  <c r="M41" i="74"/>
  <c r="O43" i="74"/>
  <c r="V47" i="74"/>
  <c r="Z41" i="74"/>
  <c r="Q38" i="74"/>
  <c r="M42" i="74"/>
  <c r="X47" i="74"/>
  <c r="V48" i="74"/>
  <c r="T49" i="74"/>
  <c r="AN51" i="74"/>
  <c r="AM51" i="74"/>
  <c r="AL51" i="74"/>
  <c r="AJ51" i="74"/>
  <c r="S63" i="74"/>
  <c r="R63" i="74"/>
  <c r="Q63" i="74"/>
  <c r="O63" i="74"/>
  <c r="AC35" i="74"/>
  <c r="AC39" i="74"/>
  <c r="AA41" i="74"/>
  <c r="AF41" i="74"/>
  <c r="O30" i="74"/>
  <c r="AM30" i="74"/>
  <c r="R31" i="74"/>
  <c r="Z31" i="74"/>
  <c r="AH31" i="74"/>
  <c r="M32" i="74"/>
  <c r="AC32" i="74"/>
  <c r="AF33" i="74"/>
  <c r="AN33" i="74"/>
  <c r="V35" i="74"/>
  <c r="Y36" i="74"/>
  <c r="AG36" i="74"/>
  <c r="T37" i="74"/>
  <c r="AH38" i="74"/>
  <c r="M39" i="74"/>
  <c r="AM39" i="74"/>
  <c r="AE40" i="74"/>
  <c r="AC41" i="74"/>
  <c r="V42" i="74"/>
  <c r="Y42" i="74"/>
  <c r="Y43" i="74"/>
  <c r="V43" i="74"/>
  <c r="T43" i="74"/>
  <c r="AL46" i="74"/>
  <c r="M48" i="74"/>
  <c r="R48" i="74"/>
  <c r="AH48" i="74"/>
  <c r="AN48" i="74"/>
  <c r="AH57" i="74"/>
  <c r="AN57" i="74"/>
  <c r="AM57" i="74"/>
  <c r="AL57" i="74"/>
  <c r="AJ57" i="74"/>
  <c r="AE47" i="74"/>
  <c r="AC47" i="74"/>
  <c r="M49" i="74"/>
  <c r="S49" i="74"/>
  <c r="AC58" i="74"/>
  <c r="AA58" i="74"/>
  <c r="AG58" i="74"/>
  <c r="AF58" i="74"/>
  <c r="AE58" i="74"/>
  <c r="AG62" i="74"/>
  <c r="AF62" i="74"/>
  <c r="AE62" i="74"/>
  <c r="AA62" i="74"/>
  <c r="O33" i="74"/>
  <c r="O46" i="74"/>
  <c r="R46" i="74"/>
  <c r="X30" i="74"/>
  <c r="AL32" i="74"/>
  <c r="Q33" i="74"/>
  <c r="AE35" i="74"/>
  <c r="AL37" i="74"/>
  <c r="AE39" i="74"/>
  <c r="Q44" i="74"/>
  <c r="O44" i="74"/>
  <c r="AJ44" i="74"/>
  <c r="AM44" i="74"/>
  <c r="Q46" i="74"/>
  <c r="AG47" i="74"/>
  <c r="Q49" i="74"/>
  <c r="AF49" i="74"/>
  <c r="AC49" i="74"/>
  <c r="AA49" i="74"/>
  <c r="AC40" i="74"/>
  <c r="AA40" i="74"/>
  <c r="AJ32" i="74"/>
  <c r="AJ37" i="74"/>
  <c r="O49" i="74"/>
  <c r="Q30" i="74"/>
  <c r="Y30" i="74"/>
  <c r="AJ31" i="74"/>
  <c r="O32" i="74"/>
  <c r="AE32" i="74"/>
  <c r="AM32" i="74"/>
  <c r="R33" i="74"/>
  <c r="X35" i="74"/>
  <c r="AF35" i="74"/>
  <c r="V37" i="74"/>
  <c r="AM37" i="74"/>
  <c r="AA38" i="74"/>
  <c r="AJ38" i="74"/>
  <c r="O39" i="74"/>
  <c r="AG39" i="74"/>
  <c r="M40" i="74"/>
  <c r="S40" i="74"/>
  <c r="AG40" i="74"/>
  <c r="AE41" i="74"/>
  <c r="X42" i="74"/>
  <c r="X43" i="74"/>
  <c r="S46" i="74"/>
  <c r="AH47" i="74"/>
  <c r="AM47" i="74"/>
  <c r="R49" i="74"/>
  <c r="R30" i="74"/>
  <c r="Z30" i="74"/>
  <c r="AH30" i="74"/>
  <c r="M31" i="74"/>
  <c r="AF32" i="74"/>
  <c r="AN32" i="74"/>
  <c r="S33" i="74"/>
  <c r="AA33" i="74"/>
  <c r="Y35" i="74"/>
  <c r="AG35" i="74"/>
  <c r="T36" i="74"/>
  <c r="AN37" i="74"/>
  <c r="AH39" i="74"/>
  <c r="X41" i="74"/>
  <c r="V41" i="74"/>
  <c r="AG41" i="74"/>
  <c r="AL43" i="74"/>
  <c r="AJ43" i="74"/>
  <c r="R44" i="74"/>
  <c r="AL44" i="74"/>
  <c r="T46" i="74"/>
  <c r="Z46" i="74"/>
  <c r="R47" i="74"/>
  <c r="O47" i="74"/>
  <c r="M47" i="74"/>
  <c r="AE49" i="74"/>
  <c r="M58" i="74"/>
  <c r="S58" i="74"/>
  <c r="R58" i="74"/>
  <c r="AL31" i="74"/>
  <c r="Q32" i="74"/>
  <c r="X37" i="74"/>
  <c r="AL38" i="74"/>
  <c r="Q39" i="74"/>
  <c r="AA42" i="74"/>
  <c r="AG42" i="74"/>
  <c r="S44" i="74"/>
  <c r="AN44" i="74"/>
  <c r="AC48" i="74"/>
  <c r="AF48" i="74"/>
  <c r="AG49" i="74"/>
  <c r="Y51" i="74"/>
  <c r="X51" i="74"/>
  <c r="V51" i="74"/>
  <c r="T51" i="74"/>
  <c r="R54" i="74"/>
  <c r="Q54" i="74"/>
  <c r="M54" i="74"/>
  <c r="O58" i="74"/>
  <c r="AM46" i="74"/>
  <c r="AJ46" i="74"/>
  <c r="AH46" i="74"/>
  <c r="V30" i="74"/>
  <c r="AE38" i="74"/>
  <c r="AA39" i="74"/>
  <c r="AJ39" i="74"/>
  <c r="Q40" i="74"/>
  <c r="Y41" i="74"/>
  <c r="AC42" i="74"/>
  <c r="AM43" i="74"/>
  <c r="T44" i="74"/>
  <c r="Y44" i="74"/>
  <c r="Q47" i="74"/>
  <c r="AA47" i="74"/>
  <c r="AL47" i="74"/>
  <c r="AH51" i="74"/>
  <c r="O54" i="74"/>
  <c r="S60" i="74"/>
  <c r="Q60" i="74"/>
  <c r="M60" i="74"/>
  <c r="AA60" i="74"/>
  <c r="AG60" i="74"/>
  <c r="AF60" i="74"/>
  <c r="AE60" i="74"/>
  <c r="AC60" i="74"/>
  <c r="M63" i="74"/>
  <c r="AL41" i="74"/>
  <c r="Q42" i="74"/>
  <c r="Q53" i="74"/>
  <c r="O53" i="74"/>
  <c r="AM53" i="74"/>
  <c r="AL53" i="74"/>
  <c r="Z57" i="74"/>
  <c r="X57" i="74"/>
  <c r="AN59" i="74"/>
  <c r="AL59" i="74"/>
  <c r="AL52" i="74"/>
  <c r="AJ52" i="74"/>
  <c r="T54" i="74"/>
  <c r="Z54" i="74"/>
  <c r="Y54" i="74"/>
  <c r="V61" i="74"/>
  <c r="T61" i="74"/>
  <c r="Y62" i="74"/>
  <c r="X62" i="74"/>
  <c r="V62" i="74"/>
  <c r="AN62" i="74"/>
  <c r="AM62" i="74"/>
  <c r="AL62" i="74"/>
  <c r="T63" i="74"/>
  <c r="Z63" i="74"/>
  <c r="Y63" i="74"/>
  <c r="O51" i="74"/>
  <c r="AG53" i="74"/>
  <c r="AE53" i="74"/>
  <c r="O55" i="74"/>
  <c r="M55" i="74"/>
  <c r="R57" i="74"/>
  <c r="O57" i="74"/>
  <c r="AF59" i="74"/>
  <c r="AC59" i="74"/>
  <c r="Y60" i="74"/>
  <c r="X60" i="74"/>
  <c r="AJ62" i="74"/>
  <c r="V63" i="74"/>
  <c r="AM52" i="74"/>
  <c r="AC53" i="74"/>
  <c r="V60" i="74"/>
  <c r="X61" i="74"/>
  <c r="Z62" i="74"/>
  <c r="V52" i="74"/>
  <c r="T52" i="74"/>
  <c r="AN52" i="74"/>
  <c r="X54" i="74"/>
  <c r="AJ54" i="74"/>
  <c r="AH54" i="74"/>
  <c r="Q55" i="74"/>
  <c r="AM55" i="74"/>
  <c r="AJ55" i="74"/>
  <c r="Q57" i="74"/>
  <c r="AF57" i="74"/>
  <c r="AE57" i="74"/>
  <c r="AE59" i="74"/>
  <c r="Y61" i="74"/>
  <c r="X63" i="74"/>
  <c r="AN64" i="74"/>
  <c r="AM64" i="74"/>
  <c r="AL64" i="74"/>
  <c r="AJ64" i="74"/>
  <c r="AC55" i="74"/>
  <c r="V59" i="74"/>
  <c r="AJ61" i="74"/>
  <c r="O62" i="74"/>
  <c r="AH63" i="74"/>
  <c r="M64" i="74"/>
  <c r="AC64" i="74"/>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R73" i="7"/>
  <c r="AF37" i="7"/>
  <c r="Q38" i="7"/>
  <c r="AL38" i="7"/>
  <c r="S39" i="7"/>
  <c r="X40" i="7"/>
  <c r="AA41" i="7"/>
  <c r="T68" i="7"/>
  <c r="AJ68" i="7"/>
  <c r="O69" i="7"/>
  <c r="AE69" i="7"/>
  <c r="AM69" i="7"/>
  <c r="R70" i="7"/>
  <c r="Z70" i="7"/>
  <c r="AH70" i="7"/>
  <c r="M71" i="7"/>
  <c r="AC71" i="7"/>
  <c r="X72" i="7"/>
  <c r="AF72" i="7"/>
  <c r="AN72" i="7"/>
  <c r="S73" i="7"/>
  <c r="V74" i="7"/>
  <c r="AL74" i="7"/>
  <c r="AN38" i="7"/>
  <c r="T39" i="7"/>
  <c r="Q41" i="7"/>
  <c r="X69" i="7"/>
  <c r="AF69" i="7"/>
  <c r="AL71" i="7"/>
  <c r="Q72" i="7"/>
  <c r="Y72" i="7"/>
  <c r="AE74" i="7"/>
  <c r="AM74" i="7"/>
  <c r="O73" i="7"/>
  <c r="O40" i="7"/>
  <c r="O37" i="7"/>
  <c r="AM37" i="7"/>
  <c r="R38" i="7"/>
  <c r="AC39" i="7"/>
  <c r="V37" i="7"/>
  <c r="X37" i="7"/>
  <c r="AN37" i="7"/>
  <c r="S38" i="7"/>
  <c r="AA38" i="7"/>
  <c r="V39" i="7"/>
  <c r="AL39" i="7"/>
  <c r="Q40" i="7"/>
  <c r="AG40" i="7"/>
  <c r="T41" i="7"/>
  <c r="AJ41" i="7"/>
  <c r="AJ39" i="7"/>
  <c r="Q37" i="7"/>
  <c r="Y37" i="7"/>
  <c r="AE39" i="7"/>
  <c r="AM39" i="7"/>
  <c r="R40" i="7"/>
  <c r="R37" i="7"/>
  <c r="Z37" i="7"/>
  <c r="AH37" i="7"/>
  <c r="M38" i="7"/>
  <c r="AC38" i="7"/>
  <c r="X39" i="7"/>
  <c r="AF39" i="7"/>
  <c r="AN39" i="7"/>
  <c r="S40" i="7"/>
  <c r="AA40" i="7"/>
  <c r="V41" i="7"/>
  <c r="AL41" i="7"/>
  <c r="Y39" i="7"/>
  <c r="AE41" i="7"/>
  <c r="AM41" i="7"/>
  <c r="R106" i="7"/>
  <c r="R97" i="7"/>
  <c r="R66"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75" i="82" l="1"/>
  <c r="L90" i="82"/>
  <c r="L51" i="82"/>
  <c r="L30" i="82"/>
  <c r="L80" i="82"/>
  <c r="L61" i="82"/>
  <c r="L64" i="82"/>
  <c r="L79" i="82"/>
  <c r="L78" i="82"/>
  <c r="L76" i="82"/>
  <c r="L66" i="82"/>
  <c r="L60" i="82"/>
  <c r="L56" i="82"/>
  <c r="L39" i="82"/>
  <c r="L52" i="82"/>
  <c r="L84" i="82"/>
  <c r="L54" i="82"/>
  <c r="L43" i="82"/>
  <c r="L55" i="82"/>
  <c r="L50" i="82"/>
  <c r="L35" i="82"/>
  <c r="L31" i="82"/>
  <c r="L82" i="82"/>
  <c r="L70" i="82"/>
  <c r="L57" i="82"/>
  <c r="L42" i="82"/>
  <c r="L41" i="82"/>
  <c r="L46" i="82"/>
  <c r="L85" i="82"/>
  <c r="L68" i="82"/>
  <c r="L36" i="82"/>
  <c r="L34" i="82"/>
  <c r="L32" i="82"/>
  <c r="L83" i="82"/>
  <c r="L71" i="82"/>
  <c r="L69" i="82"/>
  <c r="L38" i="82"/>
  <c r="L47" i="82"/>
  <c r="L48" i="82"/>
  <c r="L77" i="81"/>
  <c r="L62" i="81"/>
  <c r="L71" i="81"/>
  <c r="L65" i="81"/>
  <c r="L61" i="81"/>
  <c r="L80" i="81"/>
  <c r="L76" i="81"/>
  <c r="L78" i="81"/>
  <c r="L58" i="81"/>
  <c r="L68" i="81"/>
  <c r="L59" i="81"/>
  <c r="L72" i="81"/>
  <c r="L69" i="81"/>
  <c r="L63" i="81"/>
  <c r="L60" i="81"/>
  <c r="L66" i="81"/>
  <c r="L43" i="81"/>
  <c r="L31" i="81"/>
  <c r="L56" i="81"/>
  <c r="L46" i="81"/>
  <c r="L52" i="81"/>
  <c r="L38" i="81"/>
  <c r="L37" i="81"/>
  <c r="L34" i="81"/>
  <c r="L40" i="81"/>
  <c r="L33" i="81"/>
  <c r="L39" i="81"/>
  <c r="L35" i="81"/>
  <c r="L48" i="81"/>
  <c r="L47" i="81"/>
  <c r="L44" i="81"/>
  <c r="L30" i="81"/>
  <c r="L42" i="81"/>
  <c r="L41" i="81"/>
  <c r="L32" i="81"/>
  <c r="L55" i="81"/>
  <c r="L54" i="81"/>
  <c r="L51" i="81"/>
  <c r="L56" i="80"/>
  <c r="L73" i="80"/>
  <c r="L72" i="80"/>
  <c r="L71" i="80"/>
  <c r="L74" i="80"/>
  <c r="L58" i="80"/>
  <c r="L57" i="80"/>
  <c r="L59" i="80"/>
  <c r="L47" i="80"/>
  <c r="L68" i="80"/>
  <c r="L40" i="80"/>
  <c r="L30" i="80"/>
  <c r="L42" i="80"/>
  <c r="L33" i="80"/>
  <c r="L64" i="80"/>
  <c r="L52" i="80"/>
  <c r="L31" i="80"/>
  <c r="L63" i="80"/>
  <c r="L65" i="80"/>
  <c r="L67" i="80"/>
  <c r="L66" i="80"/>
  <c r="L62" i="80"/>
  <c r="L61" i="80"/>
  <c r="L53" i="80"/>
  <c r="L51" i="80"/>
  <c r="L37" i="80"/>
  <c r="L35" i="80"/>
  <c r="L32" i="80"/>
  <c r="L46" i="80"/>
  <c r="L45" i="80"/>
  <c r="L48" i="80"/>
  <c r="L50" i="80"/>
  <c r="L36" i="80"/>
  <c r="L41" i="80"/>
  <c r="L43" i="80"/>
  <c r="L45" i="78"/>
  <c r="L37" i="78"/>
  <c r="L49" i="78"/>
  <c r="L51" i="78"/>
  <c r="L30" i="78"/>
  <c r="L46" i="78"/>
  <c r="L31" i="78"/>
  <c r="L40" i="78"/>
  <c r="L39" i="78"/>
  <c r="L33" i="78"/>
  <c r="L32" i="78"/>
  <c r="L38" i="78"/>
  <c r="L42" i="78"/>
  <c r="L44" i="78"/>
  <c r="L34" i="78"/>
  <c r="L43" i="78"/>
  <c r="L36" i="78"/>
  <c r="L61" i="79"/>
  <c r="L65" i="79"/>
  <c r="L64" i="79"/>
  <c r="L62" i="79"/>
  <c r="L63" i="79"/>
  <c r="L49" i="79"/>
  <c r="L52" i="79"/>
  <c r="L56" i="79"/>
  <c r="L54" i="79"/>
  <c r="L51" i="79"/>
  <c r="L57" i="79"/>
  <c r="L55" i="79"/>
  <c r="L58" i="79"/>
  <c r="L50" i="79"/>
  <c r="L38" i="79"/>
  <c r="L71" i="79"/>
  <c r="L74" i="79"/>
  <c r="L40" i="79"/>
  <c r="L73" i="79"/>
  <c r="L43" i="79"/>
  <c r="L46" i="79"/>
  <c r="L72" i="79"/>
  <c r="L39" i="79"/>
  <c r="L76" i="79"/>
  <c r="L75" i="79"/>
  <c r="L32" i="79"/>
  <c r="L34" i="79"/>
  <c r="L47" i="79"/>
  <c r="L30" i="79"/>
  <c r="L45" i="79"/>
  <c r="L37" i="79"/>
  <c r="L41" i="79"/>
  <c r="L31" i="79"/>
  <c r="L44" i="79"/>
  <c r="L35" i="79"/>
  <c r="L77" i="79"/>
  <c r="L50" i="78"/>
  <c r="L53" i="78"/>
  <c r="L52" i="78"/>
  <c r="L54" i="77"/>
  <c r="L37" i="77"/>
  <c r="L57" i="77"/>
  <c r="L58" i="77"/>
  <c r="L73" i="77"/>
  <c r="L69" i="77"/>
  <c r="L38" i="77"/>
  <c r="L48" i="77"/>
  <c r="L64" i="77"/>
  <c r="L52" i="77"/>
  <c r="L34" i="77"/>
  <c r="L59" i="77"/>
  <c r="L75" i="77"/>
  <c r="L49" i="77"/>
  <c r="L62" i="77"/>
  <c r="L42" i="77"/>
  <c r="L70" i="77"/>
  <c r="L61" i="77"/>
  <c r="L67" i="77"/>
  <c r="L65" i="77"/>
  <c r="L66" i="77"/>
  <c r="L63" i="77"/>
  <c r="L71" i="77"/>
  <c r="L74" i="77"/>
  <c r="L76" i="77"/>
  <c r="L44" i="77"/>
  <c r="L40" i="77"/>
  <c r="L47" i="77"/>
  <c r="L43" i="77"/>
  <c r="L31" i="77"/>
  <c r="L33" i="77"/>
  <c r="L45" i="77"/>
  <c r="L32" i="77"/>
  <c r="L39" i="77"/>
  <c r="L35" i="77"/>
  <c r="L55" i="77"/>
  <c r="L53" i="77"/>
  <c r="L56" i="77"/>
  <c r="L62" i="76"/>
  <c r="L61" i="76"/>
  <c r="L60" i="76"/>
  <c r="L58" i="76"/>
  <c r="L59" i="76"/>
  <c r="L63" i="76"/>
  <c r="L45" i="76"/>
  <c r="L43" i="76"/>
  <c r="L48" i="76"/>
  <c r="L47" i="76"/>
  <c r="L44" i="76"/>
  <c r="L46" i="76"/>
  <c r="L51" i="76"/>
  <c r="L52" i="76"/>
  <c r="L37" i="76"/>
  <c r="L55" i="76"/>
  <c r="L40" i="76"/>
  <c r="L31" i="76"/>
  <c r="L32" i="76"/>
  <c r="L50" i="76"/>
  <c r="L34" i="76"/>
  <c r="L30" i="76"/>
  <c r="L39" i="76"/>
  <c r="L33" i="76"/>
  <c r="L54" i="76"/>
  <c r="L38" i="76"/>
  <c r="L53" i="76"/>
  <c r="L35" i="76"/>
  <c r="L43" i="75"/>
  <c r="L41" i="75"/>
  <c r="L42" i="75"/>
  <c r="L54" i="75"/>
  <c r="L36" i="75"/>
  <c r="L51" i="75"/>
  <c r="L30" i="75"/>
  <c r="L47" i="75"/>
  <c r="L35" i="75"/>
  <c r="L37" i="75"/>
  <c r="L32" i="75"/>
  <c r="L34" i="75"/>
  <c r="L45" i="75"/>
  <c r="L38" i="75"/>
  <c r="L53" i="75"/>
  <c r="L31" i="75"/>
  <c r="L46" i="75"/>
  <c r="L50" i="75"/>
  <c r="L48" i="75"/>
  <c r="L70" i="74"/>
  <c r="L67" i="74"/>
  <c r="L68" i="74"/>
  <c r="L69" i="74"/>
  <c r="L38" i="74"/>
  <c r="L44" i="74"/>
  <c r="L59" i="74"/>
  <c r="L51" i="74"/>
  <c r="L53" i="74"/>
  <c r="L31" i="74"/>
  <c r="L61" i="74"/>
  <c r="L43" i="74"/>
  <c r="L33" i="74"/>
  <c r="L52" i="74"/>
  <c r="L62" i="74"/>
  <c r="L60" i="74"/>
  <c r="L57" i="74"/>
  <c r="L63" i="74"/>
  <c r="L54" i="74"/>
  <c r="L58" i="74"/>
  <c r="L64" i="74"/>
  <c r="L55" i="74"/>
  <c r="L46" i="74"/>
  <c r="L47" i="74"/>
  <c r="L32" i="74"/>
  <c r="L36" i="74"/>
  <c r="L35" i="74"/>
  <c r="L48" i="74"/>
  <c r="L30" i="74"/>
  <c r="L49" i="74"/>
  <c r="L41" i="74"/>
  <c r="L40" i="74"/>
  <c r="L39" i="74"/>
  <c r="L37" i="74"/>
  <c r="L42" i="74"/>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96" i="36" l="1"/>
  <c r="L86" i="36"/>
  <c r="L91" i="36"/>
  <c r="L99" i="36"/>
  <c r="L90" i="36"/>
  <c r="L100" i="36"/>
  <c r="P226" i="3" l="1"/>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05" i="7"/>
  <c r="AI105" i="7"/>
  <c r="AN105" i="7" s="1"/>
  <c r="AD105" i="7"/>
  <c r="AB105" i="7"/>
  <c r="AG105" i="7" s="1"/>
  <c r="W105" i="7"/>
  <c r="U105" i="7"/>
  <c r="Y105" i="7" s="1"/>
  <c r="P105" i="7"/>
  <c r="N105" i="7"/>
  <c r="AK104" i="7"/>
  <c r="AI104" i="7"/>
  <c r="AL104" i="7" s="1"/>
  <c r="AD104" i="7"/>
  <c r="AB104" i="7"/>
  <c r="AF104" i="7" s="1"/>
  <c r="W104" i="7"/>
  <c r="U104" i="7"/>
  <c r="V104" i="7" s="1"/>
  <c r="P104" i="7"/>
  <c r="N104" i="7"/>
  <c r="M104" i="7" s="1"/>
  <c r="AK103" i="7"/>
  <c r="AI103" i="7"/>
  <c r="AJ103" i="7" s="1"/>
  <c r="AH103" i="7"/>
  <c r="AD103" i="7"/>
  <c r="AB103" i="7"/>
  <c r="W103" i="7"/>
  <c r="U103" i="7"/>
  <c r="V103" i="7" s="1"/>
  <c r="P103" i="7"/>
  <c r="N103" i="7"/>
  <c r="AK102" i="7"/>
  <c r="AI102" i="7"/>
  <c r="AN102" i="7" s="1"/>
  <c r="AD102" i="7"/>
  <c r="AB102" i="7"/>
  <c r="AF102" i="7" s="1"/>
  <c r="W102" i="7"/>
  <c r="U102" i="7"/>
  <c r="X102" i="7" s="1"/>
  <c r="P102" i="7"/>
  <c r="N102" i="7"/>
  <c r="R102" i="7" s="1"/>
  <c r="AK101" i="7"/>
  <c r="AI101" i="7"/>
  <c r="AM101" i="7" s="1"/>
  <c r="AD101" i="7"/>
  <c r="AB101" i="7"/>
  <c r="AC101" i="7" s="1"/>
  <c r="W101" i="7"/>
  <c r="U101" i="7"/>
  <c r="T101" i="7" s="1"/>
  <c r="P101" i="7"/>
  <c r="N101" i="7"/>
  <c r="R101" i="7" s="1"/>
  <c r="AK100" i="7"/>
  <c r="AI100" i="7"/>
  <c r="AD100" i="7"/>
  <c r="AB100" i="7"/>
  <c r="AC100" i="7" s="1"/>
  <c r="W100" i="7"/>
  <c r="U100" i="7"/>
  <c r="Z100" i="7" s="1"/>
  <c r="P100" i="7"/>
  <c r="N100" i="7"/>
  <c r="R100" i="7" s="1"/>
  <c r="AK99" i="7"/>
  <c r="AI99" i="7"/>
  <c r="AM99" i="7" s="1"/>
  <c r="AD99" i="7"/>
  <c r="AB99" i="7"/>
  <c r="AE99" i="7" s="1"/>
  <c r="W99" i="7"/>
  <c r="U99" i="7"/>
  <c r="Y99" i="7" s="1"/>
  <c r="P99" i="7"/>
  <c r="N99" i="7"/>
  <c r="AK98" i="7"/>
  <c r="AI98" i="7"/>
  <c r="AJ98" i="7" s="1"/>
  <c r="AD98" i="7"/>
  <c r="AB98" i="7"/>
  <c r="AG98" i="7" s="1"/>
  <c r="W98" i="7"/>
  <c r="U98" i="7"/>
  <c r="P98" i="7"/>
  <c r="N98" i="7"/>
  <c r="R98" i="7" s="1"/>
  <c r="AK93" i="7"/>
  <c r="AI93" i="7"/>
  <c r="AN93" i="7" s="1"/>
  <c r="AD93" i="7"/>
  <c r="AB93" i="7"/>
  <c r="AF93" i="7" s="1"/>
  <c r="W93" i="7"/>
  <c r="U93" i="7"/>
  <c r="X93" i="7" s="1"/>
  <c r="P93" i="7"/>
  <c r="N93" i="7"/>
  <c r="R93" i="7" s="1"/>
  <c r="L93" i="7"/>
  <c r="AK92" i="7"/>
  <c r="AI92" i="7"/>
  <c r="AM92" i="7" s="1"/>
  <c r="AD92" i="7"/>
  <c r="AB92" i="7"/>
  <c r="AF92" i="7" s="1"/>
  <c r="W92" i="7"/>
  <c r="U92" i="7"/>
  <c r="T92" i="7" s="1"/>
  <c r="P92" i="7"/>
  <c r="N92" i="7"/>
  <c r="R92" i="7" s="1"/>
  <c r="L92" i="7"/>
  <c r="AK91" i="7"/>
  <c r="AI91" i="7"/>
  <c r="AD91" i="7"/>
  <c r="AB91" i="7"/>
  <c r="AF91" i="7" s="1"/>
  <c r="W91" i="7"/>
  <c r="U91" i="7"/>
  <c r="P91" i="7"/>
  <c r="N91" i="7"/>
  <c r="L91" i="7"/>
  <c r="AK90" i="7"/>
  <c r="AI90" i="7"/>
  <c r="AH90" i="7" s="1"/>
  <c r="AD90" i="7"/>
  <c r="AB90" i="7"/>
  <c r="AE90" i="7" s="1"/>
  <c r="W90" i="7"/>
  <c r="U90" i="7"/>
  <c r="Y90" i="7" s="1"/>
  <c r="P90" i="7"/>
  <c r="N90" i="7"/>
  <c r="R90" i="7" s="1"/>
  <c r="L90" i="7"/>
  <c r="AK89" i="7"/>
  <c r="AI89" i="7"/>
  <c r="AD89" i="7"/>
  <c r="AB89" i="7"/>
  <c r="AC89" i="7" s="1"/>
  <c r="W89" i="7"/>
  <c r="U89" i="7"/>
  <c r="P89" i="7"/>
  <c r="N89" i="7"/>
  <c r="R89" i="7" s="1"/>
  <c r="L89" i="7"/>
  <c r="AK88" i="7"/>
  <c r="AI88" i="7"/>
  <c r="AM88" i="7" s="1"/>
  <c r="AD88" i="7"/>
  <c r="AB88" i="7"/>
  <c r="AF88" i="7" s="1"/>
  <c r="W88" i="7"/>
  <c r="U88" i="7"/>
  <c r="Y88" i="7" s="1"/>
  <c r="P88" i="7"/>
  <c r="N88" i="7"/>
  <c r="L88" i="7"/>
  <c r="AK87" i="7"/>
  <c r="AI87" i="7"/>
  <c r="AH87" i="7" s="1"/>
  <c r="AD87" i="7"/>
  <c r="AB87" i="7"/>
  <c r="AF87" i="7" s="1"/>
  <c r="W87" i="7"/>
  <c r="U87" i="7"/>
  <c r="Z87" i="7" s="1"/>
  <c r="P87" i="7"/>
  <c r="N87" i="7"/>
  <c r="L87" i="7"/>
  <c r="AK86" i="7"/>
  <c r="AI86" i="7"/>
  <c r="AH86" i="7" s="1"/>
  <c r="AD86" i="7"/>
  <c r="AB86" i="7"/>
  <c r="AF86" i="7" s="1"/>
  <c r="W86" i="7"/>
  <c r="U86" i="7"/>
  <c r="Y86" i="7" s="1"/>
  <c r="P86" i="7"/>
  <c r="N86" i="7"/>
  <c r="L86" i="7"/>
  <c r="AK85" i="7"/>
  <c r="AI85" i="7"/>
  <c r="AD85" i="7"/>
  <c r="AB85" i="7"/>
  <c r="AF85" i="7" s="1"/>
  <c r="W85" i="7"/>
  <c r="U85" i="7"/>
  <c r="T85" i="7" s="1"/>
  <c r="P85" i="7"/>
  <c r="N85" i="7"/>
  <c r="R85" i="7" s="1"/>
  <c r="L85" i="7"/>
  <c r="AK84" i="7"/>
  <c r="AI84" i="7"/>
  <c r="AM84" i="7" s="1"/>
  <c r="AD84" i="7"/>
  <c r="AB84" i="7"/>
  <c r="AF84" i="7" s="1"/>
  <c r="W84" i="7"/>
  <c r="U84" i="7"/>
  <c r="T84" i="7" s="1"/>
  <c r="P84" i="7"/>
  <c r="N84" i="7"/>
  <c r="R84" i="7" s="1"/>
  <c r="L84" i="7"/>
  <c r="AK83" i="7"/>
  <c r="AI83" i="7"/>
  <c r="AM83" i="7" s="1"/>
  <c r="AD83" i="7"/>
  <c r="AB83" i="7"/>
  <c r="AA83" i="7" s="1"/>
  <c r="W83" i="7"/>
  <c r="U83" i="7"/>
  <c r="Y83" i="7" s="1"/>
  <c r="P83" i="7"/>
  <c r="N83" i="7"/>
  <c r="R83" i="7" s="1"/>
  <c r="L83" i="7"/>
  <c r="AK82" i="7"/>
  <c r="AI82" i="7"/>
  <c r="AM82" i="7" s="1"/>
  <c r="AD82" i="7"/>
  <c r="AB82" i="7"/>
  <c r="AA82" i="7" s="1"/>
  <c r="W82" i="7"/>
  <c r="U82" i="7"/>
  <c r="Y82" i="7" s="1"/>
  <c r="P82" i="7"/>
  <c r="N82" i="7"/>
  <c r="L82" i="7"/>
  <c r="AK81" i="7"/>
  <c r="AI81" i="7"/>
  <c r="AN81" i="7" s="1"/>
  <c r="AD81" i="7"/>
  <c r="AB81" i="7"/>
  <c r="AA81" i="7" s="1"/>
  <c r="W81" i="7"/>
  <c r="U81" i="7"/>
  <c r="Y81" i="7" s="1"/>
  <c r="P81" i="7"/>
  <c r="N81" i="7"/>
  <c r="M81" i="7" s="1"/>
  <c r="L81" i="7"/>
  <c r="AK80" i="7"/>
  <c r="AI80" i="7"/>
  <c r="AN80" i="7" s="1"/>
  <c r="AD80" i="7"/>
  <c r="AB80" i="7"/>
  <c r="AF80" i="7" s="1"/>
  <c r="W80" i="7"/>
  <c r="U80" i="7"/>
  <c r="Y80" i="7" s="1"/>
  <c r="P80" i="7"/>
  <c r="N80" i="7"/>
  <c r="L80" i="7"/>
  <c r="AK79" i="7"/>
  <c r="AI79" i="7"/>
  <c r="AH79" i="7" s="1"/>
  <c r="AD79" i="7"/>
  <c r="AB79" i="7"/>
  <c r="AF79" i="7" s="1"/>
  <c r="W79" i="7"/>
  <c r="U79" i="7"/>
  <c r="X79" i="7" s="1"/>
  <c r="P79" i="7"/>
  <c r="N79" i="7"/>
  <c r="L79" i="7"/>
  <c r="AK78" i="7"/>
  <c r="AI78" i="7"/>
  <c r="AL78" i="7" s="1"/>
  <c r="AD78" i="7"/>
  <c r="AB78" i="7"/>
  <c r="AA78" i="7" s="1"/>
  <c r="W78" i="7"/>
  <c r="U78" i="7"/>
  <c r="V78" i="7" s="1"/>
  <c r="P78" i="7"/>
  <c r="N78" i="7"/>
  <c r="L78" i="7"/>
  <c r="AK77" i="7"/>
  <c r="AI77" i="7"/>
  <c r="AH77" i="7" s="1"/>
  <c r="AD77" i="7"/>
  <c r="AB77" i="7"/>
  <c r="W77" i="7"/>
  <c r="U77" i="7"/>
  <c r="Y77" i="7" s="1"/>
  <c r="P77" i="7"/>
  <c r="N77" i="7"/>
  <c r="L77" i="7"/>
  <c r="AK76" i="7"/>
  <c r="AI76" i="7"/>
  <c r="AN76" i="7" s="1"/>
  <c r="AD76" i="7"/>
  <c r="AB76" i="7"/>
  <c r="AF76" i="7" s="1"/>
  <c r="W76" i="7"/>
  <c r="U76" i="7"/>
  <c r="X76" i="7" s="1"/>
  <c r="P76" i="7"/>
  <c r="N76" i="7"/>
  <c r="L76" i="7"/>
  <c r="AK75" i="7"/>
  <c r="AI75" i="7"/>
  <c r="AH75" i="7" s="1"/>
  <c r="AD75" i="7"/>
  <c r="AB75" i="7"/>
  <c r="W75" i="7"/>
  <c r="U75" i="7"/>
  <c r="T75" i="7" s="1"/>
  <c r="P75" i="7"/>
  <c r="N75" i="7"/>
  <c r="R75" i="7" s="1"/>
  <c r="L75" i="7"/>
  <c r="AK67" i="7"/>
  <c r="AI67" i="7"/>
  <c r="AD67" i="7"/>
  <c r="AB67" i="7"/>
  <c r="AF67" i="7" s="1"/>
  <c r="W67" i="7"/>
  <c r="U67" i="7"/>
  <c r="P67" i="7"/>
  <c r="N67" i="7"/>
  <c r="R67" i="7" s="1"/>
  <c r="L67" i="7"/>
  <c r="AK65" i="7"/>
  <c r="AI65" i="7"/>
  <c r="AN65" i="7" s="1"/>
  <c r="AD65" i="7"/>
  <c r="AB65" i="7"/>
  <c r="W65" i="7"/>
  <c r="U65" i="7"/>
  <c r="Y65" i="7" s="1"/>
  <c r="P65" i="7"/>
  <c r="N65" i="7"/>
  <c r="R65" i="7" s="1"/>
  <c r="L65" i="7"/>
  <c r="AK64" i="7"/>
  <c r="AI64" i="7"/>
  <c r="AD64" i="7"/>
  <c r="AB64" i="7"/>
  <c r="AF64" i="7" s="1"/>
  <c r="W64" i="7"/>
  <c r="U64" i="7"/>
  <c r="Y64" i="7" s="1"/>
  <c r="P64" i="7"/>
  <c r="N64" i="7"/>
  <c r="L64" i="7"/>
  <c r="AK63" i="7"/>
  <c r="AI63" i="7"/>
  <c r="AH63" i="7" s="1"/>
  <c r="AD63" i="7"/>
  <c r="AB63" i="7"/>
  <c r="W63" i="7"/>
  <c r="U63" i="7"/>
  <c r="T63" i="7" s="1"/>
  <c r="P63" i="7"/>
  <c r="N63" i="7"/>
  <c r="R63" i="7" s="1"/>
  <c r="L63" i="7"/>
  <c r="AK62" i="7"/>
  <c r="AI62" i="7"/>
  <c r="AM62" i="7" s="1"/>
  <c r="AD62" i="7"/>
  <c r="AB62" i="7"/>
  <c r="AF62" i="7" s="1"/>
  <c r="W62" i="7"/>
  <c r="U62" i="7"/>
  <c r="Y62" i="7" s="1"/>
  <c r="P62" i="7"/>
  <c r="N62" i="7"/>
  <c r="R62" i="7" s="1"/>
  <c r="L62" i="7"/>
  <c r="AK61" i="7"/>
  <c r="AI61" i="7"/>
  <c r="AM61" i="7" s="1"/>
  <c r="AD61" i="7"/>
  <c r="AB61" i="7"/>
  <c r="AA61" i="7" s="1"/>
  <c r="W61" i="7"/>
  <c r="U61" i="7"/>
  <c r="Z61" i="7" s="1"/>
  <c r="P61" i="7"/>
  <c r="N61" i="7"/>
  <c r="L61" i="7"/>
  <c r="AK60" i="7"/>
  <c r="AI60" i="7"/>
  <c r="AN60" i="7" s="1"/>
  <c r="AD60" i="7"/>
  <c r="AB60" i="7"/>
  <c r="AA60" i="7" s="1"/>
  <c r="W60" i="7"/>
  <c r="U60" i="7"/>
  <c r="Y60" i="7" s="1"/>
  <c r="P60" i="7"/>
  <c r="N60" i="7"/>
  <c r="R60" i="7" s="1"/>
  <c r="L60" i="7"/>
  <c r="AK59" i="7"/>
  <c r="AI59" i="7"/>
  <c r="AM59" i="7" s="1"/>
  <c r="AD59" i="7"/>
  <c r="AB59" i="7"/>
  <c r="AF59" i="7" s="1"/>
  <c r="W59" i="7"/>
  <c r="U59" i="7"/>
  <c r="Y59" i="7" s="1"/>
  <c r="P59" i="7"/>
  <c r="N59" i="7"/>
  <c r="R59" i="7" s="1"/>
  <c r="L59" i="7"/>
  <c r="AK58" i="7"/>
  <c r="AI58" i="7"/>
  <c r="AH58" i="7" s="1"/>
  <c r="AD58" i="7"/>
  <c r="AB58" i="7"/>
  <c r="AG58" i="7" s="1"/>
  <c r="W58" i="7"/>
  <c r="U58" i="7"/>
  <c r="Z58" i="7" s="1"/>
  <c r="P58" i="7"/>
  <c r="N58" i="7"/>
  <c r="L58" i="7"/>
  <c r="AK57" i="7"/>
  <c r="AI57" i="7"/>
  <c r="AN57" i="7" s="1"/>
  <c r="AD57" i="7"/>
  <c r="AB57" i="7"/>
  <c r="AE57" i="7" s="1"/>
  <c r="W57" i="7"/>
  <c r="U57" i="7"/>
  <c r="Y57" i="7" s="1"/>
  <c r="P57" i="7"/>
  <c r="N57" i="7"/>
  <c r="L57" i="7"/>
  <c r="AK56" i="7"/>
  <c r="AI56" i="7"/>
  <c r="AM56" i="7" s="1"/>
  <c r="AD56" i="7"/>
  <c r="AB56" i="7"/>
  <c r="AF56" i="7" s="1"/>
  <c r="W56" i="7"/>
  <c r="U56" i="7"/>
  <c r="T56" i="7" s="1"/>
  <c r="P56" i="7"/>
  <c r="N56" i="7"/>
  <c r="R56" i="7" s="1"/>
  <c r="L56" i="7"/>
  <c r="AK55" i="7"/>
  <c r="AI55" i="7"/>
  <c r="AM55" i="7" s="1"/>
  <c r="AD55" i="7"/>
  <c r="AB55" i="7"/>
  <c r="AF55" i="7" s="1"/>
  <c r="W55" i="7"/>
  <c r="U55" i="7"/>
  <c r="Z55" i="7" s="1"/>
  <c r="P55" i="7"/>
  <c r="N55" i="7"/>
  <c r="R55" i="7" s="1"/>
  <c r="L55" i="7"/>
  <c r="AK54" i="7"/>
  <c r="AI54" i="7"/>
  <c r="AM54" i="7" s="1"/>
  <c r="AD54" i="7"/>
  <c r="AB54" i="7"/>
  <c r="AF54" i="7" s="1"/>
  <c r="W54" i="7"/>
  <c r="U54" i="7"/>
  <c r="Y54" i="7" s="1"/>
  <c r="P54" i="7"/>
  <c r="N54" i="7"/>
  <c r="R54" i="7" s="1"/>
  <c r="L54" i="7"/>
  <c r="AK53" i="7"/>
  <c r="AI53" i="7"/>
  <c r="AM53" i="7" s="1"/>
  <c r="AD53" i="7"/>
  <c r="AB53" i="7"/>
  <c r="AF53" i="7" s="1"/>
  <c r="W53" i="7"/>
  <c r="U53" i="7"/>
  <c r="Y53" i="7" s="1"/>
  <c r="P53" i="7"/>
  <c r="N53" i="7"/>
  <c r="L53" i="7"/>
  <c r="AK52" i="7"/>
  <c r="AI52" i="7"/>
  <c r="AN52" i="7" s="1"/>
  <c r="AD52" i="7"/>
  <c r="AB52" i="7"/>
  <c r="AA52" i="7" s="1"/>
  <c r="W52" i="7"/>
  <c r="U52" i="7"/>
  <c r="Y52" i="7" s="1"/>
  <c r="P52" i="7"/>
  <c r="N52" i="7"/>
  <c r="R52" i="7" s="1"/>
  <c r="L52" i="7"/>
  <c r="AK51" i="7"/>
  <c r="AI51" i="7"/>
  <c r="AM51" i="7" s="1"/>
  <c r="AD51" i="7"/>
  <c r="AB51" i="7"/>
  <c r="AF51" i="7" s="1"/>
  <c r="W51" i="7"/>
  <c r="U51" i="7"/>
  <c r="V51" i="7" s="1"/>
  <c r="P51" i="7"/>
  <c r="N51" i="7"/>
  <c r="R51" i="7" s="1"/>
  <c r="L51" i="7"/>
  <c r="AK50" i="7"/>
  <c r="AI50" i="7"/>
  <c r="AL50" i="7" s="1"/>
  <c r="AD50" i="7"/>
  <c r="AB50" i="7"/>
  <c r="AF50" i="7" s="1"/>
  <c r="W50" i="7"/>
  <c r="U50" i="7"/>
  <c r="Z50" i="7" s="1"/>
  <c r="P50" i="7"/>
  <c r="N50" i="7"/>
  <c r="L50" i="7"/>
  <c r="AK49" i="7"/>
  <c r="AI49" i="7"/>
  <c r="AH49" i="7" s="1"/>
  <c r="AD49" i="7"/>
  <c r="AB49" i="7"/>
  <c r="AA49" i="7" s="1"/>
  <c r="W49" i="7"/>
  <c r="U49" i="7"/>
  <c r="Y49" i="7" s="1"/>
  <c r="P49" i="7"/>
  <c r="N49" i="7"/>
  <c r="L49" i="7"/>
  <c r="AK48" i="7"/>
  <c r="AI48" i="7"/>
  <c r="AN48" i="7" s="1"/>
  <c r="AD48" i="7"/>
  <c r="AB48" i="7"/>
  <c r="AA48" i="7" s="1"/>
  <c r="W48" i="7"/>
  <c r="U48" i="7"/>
  <c r="T48" i="7" s="1"/>
  <c r="P48" i="7"/>
  <c r="N48" i="7"/>
  <c r="R48" i="7" s="1"/>
  <c r="L48" i="7"/>
  <c r="AK47" i="7"/>
  <c r="AI47" i="7"/>
  <c r="AM47" i="7" s="1"/>
  <c r="AD47" i="7"/>
  <c r="AB47" i="7"/>
  <c r="AG47" i="7" s="1"/>
  <c r="W47" i="7"/>
  <c r="U47" i="7"/>
  <c r="T47" i="7" s="1"/>
  <c r="P47" i="7"/>
  <c r="N47" i="7"/>
  <c r="R47" i="7" s="1"/>
  <c r="L47" i="7"/>
  <c r="AK46" i="7"/>
  <c r="AI46" i="7"/>
  <c r="AM46" i="7" s="1"/>
  <c r="AD46" i="7"/>
  <c r="AB46" i="7"/>
  <c r="AF46" i="7" s="1"/>
  <c r="W46" i="7"/>
  <c r="U46" i="7"/>
  <c r="Z46" i="7" s="1"/>
  <c r="P46" i="7"/>
  <c r="N46" i="7"/>
  <c r="L46" i="7"/>
  <c r="AK45" i="7"/>
  <c r="AI45" i="7"/>
  <c r="AH45" i="7" s="1"/>
  <c r="AD45" i="7"/>
  <c r="AB45" i="7"/>
  <c r="AA45" i="7" s="1"/>
  <c r="W45" i="7"/>
  <c r="U45" i="7"/>
  <c r="Y45" i="7" s="1"/>
  <c r="P45" i="7"/>
  <c r="N45" i="7"/>
  <c r="L45" i="7"/>
  <c r="AK44" i="7"/>
  <c r="AI44" i="7"/>
  <c r="AN44" i="7" s="1"/>
  <c r="AD44" i="7"/>
  <c r="AB44" i="7"/>
  <c r="AA44" i="7" s="1"/>
  <c r="W44" i="7"/>
  <c r="U44" i="7"/>
  <c r="Z44" i="7" s="1"/>
  <c r="P44" i="7"/>
  <c r="N44" i="7"/>
  <c r="L44" i="7"/>
  <c r="AK43" i="7"/>
  <c r="AI43" i="7"/>
  <c r="AJ43" i="7" s="1"/>
  <c r="AD43" i="7"/>
  <c r="AB43" i="7"/>
  <c r="AF43" i="7" s="1"/>
  <c r="W43" i="7"/>
  <c r="U43" i="7"/>
  <c r="T43" i="7" s="1"/>
  <c r="P43" i="7"/>
  <c r="N43" i="7"/>
  <c r="L43" i="7"/>
  <c r="AK42" i="7"/>
  <c r="AI42" i="7"/>
  <c r="AJ42" i="7" s="1"/>
  <c r="AD42" i="7"/>
  <c r="AB42" i="7"/>
  <c r="AC42" i="7" s="1"/>
  <c r="W42" i="7"/>
  <c r="U42" i="7"/>
  <c r="T42" i="7" s="1"/>
  <c r="P42" i="7"/>
  <c r="N42" i="7"/>
  <c r="L42" i="7"/>
  <c r="AK36" i="7"/>
  <c r="AI36" i="7"/>
  <c r="AL36" i="7" s="1"/>
  <c r="AD36" i="7"/>
  <c r="AB36" i="7"/>
  <c r="AC36" i="7" s="1"/>
  <c r="W36" i="7"/>
  <c r="U36" i="7"/>
  <c r="V36" i="7" s="1"/>
  <c r="P36" i="7"/>
  <c r="N36" i="7"/>
  <c r="R36" i="7" s="1"/>
  <c r="L36" i="7"/>
  <c r="AK35" i="7"/>
  <c r="AI35" i="7"/>
  <c r="AM35" i="7" s="1"/>
  <c r="AD35" i="7"/>
  <c r="AB35" i="7"/>
  <c r="AA35" i="7" s="1"/>
  <c r="W35" i="7"/>
  <c r="U35" i="7"/>
  <c r="V35" i="7" s="1"/>
  <c r="P35" i="7"/>
  <c r="N35" i="7"/>
  <c r="L35" i="7"/>
  <c r="AK34" i="7"/>
  <c r="AI34" i="7"/>
  <c r="AH34" i="7" s="1"/>
  <c r="AD34" i="7"/>
  <c r="AB34" i="7"/>
  <c r="AA34" i="7" s="1"/>
  <c r="W34" i="7"/>
  <c r="U34" i="7"/>
  <c r="X34" i="7" s="1"/>
  <c r="P34" i="7"/>
  <c r="N34" i="7"/>
  <c r="L34" i="7"/>
  <c r="AK33" i="7"/>
  <c r="AI33" i="7"/>
  <c r="AJ33" i="7" s="1"/>
  <c r="AD33" i="7"/>
  <c r="AB33" i="7"/>
  <c r="AC33" i="7" s="1"/>
  <c r="W33" i="7"/>
  <c r="U33" i="7"/>
  <c r="Y33" i="7" s="1"/>
  <c r="P33" i="7"/>
  <c r="N33" i="7"/>
  <c r="L33" i="7"/>
  <c r="AK32" i="7"/>
  <c r="AI32" i="7"/>
  <c r="AH32" i="7" s="1"/>
  <c r="AD32" i="7"/>
  <c r="AB32" i="7"/>
  <c r="AC32" i="7" s="1"/>
  <c r="W32" i="7"/>
  <c r="U32" i="7"/>
  <c r="T32" i="7" s="1"/>
  <c r="P32" i="7"/>
  <c r="N32" i="7"/>
  <c r="L32" i="7"/>
  <c r="AK31" i="7"/>
  <c r="AI31" i="7"/>
  <c r="AH31" i="7" s="1"/>
  <c r="AD31" i="7"/>
  <c r="AB31" i="7"/>
  <c r="AE31" i="7" s="1"/>
  <c r="W31" i="7"/>
  <c r="U31" i="7"/>
  <c r="V31" i="7" s="1"/>
  <c r="P31" i="7"/>
  <c r="N31" i="7"/>
  <c r="L31" i="7"/>
  <c r="L18" i="7"/>
  <c r="L17" i="7"/>
  <c r="L15" i="7"/>
  <c r="L14" i="7"/>
  <c r="L13" i="7"/>
  <c r="AA91" i="7" l="1"/>
  <c r="T61" i="7"/>
  <c r="AH80" i="7"/>
  <c r="T82" i="7"/>
  <c r="T102" i="7"/>
  <c r="AH35" i="7"/>
  <c r="AH46" i="7"/>
  <c r="AA104" i="7"/>
  <c r="T53" i="7"/>
  <c r="AA58" i="7"/>
  <c r="T103" i="7"/>
  <c r="M87" i="7"/>
  <c r="R87" i="7"/>
  <c r="O31" i="7"/>
  <c r="R31" i="7"/>
  <c r="Q42" i="7"/>
  <c r="R42" i="7"/>
  <c r="S81" i="7"/>
  <c r="R81" i="7"/>
  <c r="M88" i="7"/>
  <c r="R88" i="7"/>
  <c r="O99" i="7"/>
  <c r="R99" i="7"/>
  <c r="M100" i="7"/>
  <c r="T105" i="7"/>
  <c r="M76" i="7"/>
  <c r="R76" i="7"/>
  <c r="M33" i="7"/>
  <c r="R33" i="7"/>
  <c r="M50" i="7"/>
  <c r="R50" i="7"/>
  <c r="O57" i="7"/>
  <c r="R57" i="7"/>
  <c r="S77" i="7"/>
  <c r="R77" i="7"/>
  <c r="M89" i="7"/>
  <c r="S103" i="7"/>
  <c r="R103" i="7"/>
  <c r="O43" i="7"/>
  <c r="R43" i="7"/>
  <c r="S82" i="7"/>
  <c r="R82" i="7"/>
  <c r="O44" i="7"/>
  <c r="R44" i="7"/>
  <c r="S58" i="7"/>
  <c r="R58" i="7"/>
  <c r="M64" i="7"/>
  <c r="R64" i="7"/>
  <c r="M78" i="7"/>
  <c r="R78" i="7"/>
  <c r="M32" i="7"/>
  <c r="R32" i="7"/>
  <c r="T33" i="7"/>
  <c r="O34" i="7"/>
  <c r="R34" i="7"/>
  <c r="S45" i="7"/>
  <c r="R45" i="7"/>
  <c r="Q79" i="7"/>
  <c r="R79" i="7"/>
  <c r="S61" i="7"/>
  <c r="R61" i="7"/>
  <c r="M35" i="7"/>
  <c r="R35" i="7"/>
  <c r="AA43" i="7"/>
  <c r="M46" i="7"/>
  <c r="R46" i="7"/>
  <c r="S53" i="7"/>
  <c r="R53" i="7"/>
  <c r="M80" i="7"/>
  <c r="R80" i="7"/>
  <c r="M91" i="7"/>
  <c r="R91" i="7"/>
  <c r="O104" i="7"/>
  <c r="R104" i="7"/>
  <c r="S49" i="7"/>
  <c r="R49" i="7"/>
  <c r="T65" i="7"/>
  <c r="M67" i="7"/>
  <c r="O86" i="7"/>
  <c r="R86" i="7"/>
  <c r="AH88" i="7"/>
  <c r="Q105" i="7"/>
  <c r="R105" i="7"/>
  <c r="AF82" i="7"/>
  <c r="T55" i="7"/>
  <c r="AN99" i="7"/>
  <c r="AL99" i="7"/>
  <c r="V63" i="7"/>
  <c r="AG50" i="7"/>
  <c r="AG64" i="7"/>
  <c r="AG51" i="7"/>
  <c r="Q102" i="7"/>
  <c r="AM78" i="7"/>
  <c r="V99" i="7"/>
  <c r="O52" i="7"/>
  <c r="X99" i="7"/>
  <c r="V86" i="7"/>
  <c r="AM31" i="7"/>
  <c r="V77" i="7"/>
  <c r="O36" i="7"/>
  <c r="AL47" i="7"/>
  <c r="AC51" i="7"/>
  <c r="AA79" i="7"/>
  <c r="AL31" i="7"/>
  <c r="X86" i="7"/>
  <c r="AE50" i="7"/>
  <c r="AL86" i="7"/>
  <c r="AM86" i="7"/>
  <c r="S104" i="7"/>
  <c r="AE81" i="7"/>
  <c r="O102" i="7"/>
  <c r="Y75" i="7"/>
  <c r="AF81" i="7"/>
  <c r="S102" i="7"/>
  <c r="Z99" i="7"/>
  <c r="AE67" i="7"/>
  <c r="AL77" i="7"/>
  <c r="AM42" i="7"/>
  <c r="AC48" i="7"/>
  <c r="AM77" i="7"/>
  <c r="Q83" i="7"/>
  <c r="X35" i="7"/>
  <c r="AN42" i="7"/>
  <c r="Q60" i="7"/>
  <c r="Y35" i="7"/>
  <c r="AE48" i="7"/>
  <c r="S60" i="7"/>
  <c r="V75" i="7"/>
  <c r="AE32" i="7"/>
  <c r="M43" i="7"/>
  <c r="AF48" i="7"/>
  <c r="Q104" i="7"/>
  <c r="AG42" i="7"/>
  <c r="AC60" i="7"/>
  <c r="AE54" i="7"/>
  <c r="AN35" i="7"/>
  <c r="AC81" i="7"/>
  <c r="AJ86" i="7"/>
  <c r="AE104" i="7"/>
  <c r="AJ59" i="7"/>
  <c r="AJ77" i="7"/>
  <c r="AL103" i="7"/>
  <c r="Q32" i="7"/>
  <c r="O83" i="7"/>
  <c r="V92" i="7"/>
  <c r="AJ35" i="7"/>
  <c r="AL83" i="7"/>
  <c r="X92" i="7"/>
  <c r="AC78" i="7"/>
  <c r="AJ63" i="7"/>
  <c r="AG43" i="7"/>
  <c r="X49" i="7"/>
  <c r="O76" i="7"/>
  <c r="AH92" i="7"/>
  <c r="AG104" i="7"/>
  <c r="AL34" i="7"/>
  <c r="AM50" i="7"/>
  <c r="O48" i="7"/>
  <c r="AE42" i="7"/>
  <c r="S48" i="7"/>
  <c r="AN103" i="7"/>
  <c r="AM103" i="7"/>
  <c r="Y76" i="7"/>
  <c r="AM102" i="7"/>
  <c r="AC52" i="7"/>
  <c r="Y61" i="7"/>
  <c r="Z84" i="7"/>
  <c r="S100" i="7"/>
  <c r="Y79" i="7"/>
  <c r="X31" i="7"/>
  <c r="V34" i="7"/>
  <c r="X44" i="7"/>
  <c r="AF52" i="7"/>
  <c r="AF61" i="7"/>
  <c r="AG84" i="7"/>
  <c r="AF90" i="7"/>
  <c r="AA100" i="7"/>
  <c r="AF42" i="7"/>
  <c r="V101" i="7"/>
  <c r="V45" i="7"/>
  <c r="AC80" i="7"/>
  <c r="X101" i="7"/>
  <c r="AJ56" i="7"/>
  <c r="O64" i="7"/>
  <c r="V84" i="7"/>
  <c r="X84" i="7"/>
  <c r="V44" i="7"/>
  <c r="AE52" i="7"/>
  <c r="AA50" i="7"/>
  <c r="AL55" i="7"/>
  <c r="AC64" i="7"/>
  <c r="X103" i="7"/>
  <c r="S64" i="7"/>
  <c r="Q64" i="7"/>
  <c r="Y84" i="7"/>
  <c r="Y34" i="7"/>
  <c r="AN55" i="7"/>
  <c r="Y103" i="7"/>
  <c r="AC50" i="7"/>
  <c r="AE64" i="7"/>
  <c r="AM93" i="7"/>
  <c r="Z103" i="7"/>
  <c r="X61" i="7"/>
  <c r="M48" i="7"/>
  <c r="AA67" i="7"/>
  <c r="AM87" i="7"/>
  <c r="M98" i="7"/>
  <c r="V59" i="7"/>
  <c r="AF32" i="7"/>
  <c r="O35" i="7"/>
  <c r="Z35" i="7"/>
  <c r="V42" i="7"/>
  <c r="AM44" i="7"/>
  <c r="X45" i="7"/>
  <c r="X47" i="7"/>
  <c r="X48" i="7"/>
  <c r="AM48" i="7"/>
  <c r="Z49" i="7"/>
  <c r="X51" i="7"/>
  <c r="Q52" i="7"/>
  <c r="AG54" i="7"/>
  <c r="AL59" i="7"/>
  <c r="X63" i="7"/>
  <c r="AL63" i="7"/>
  <c r="Q76" i="7"/>
  <c r="X77" i="7"/>
  <c r="O80" i="7"/>
  <c r="AE80" i="7"/>
  <c r="AC83" i="7"/>
  <c r="AE89" i="7"/>
  <c r="S90" i="7"/>
  <c r="Y93" i="7"/>
  <c r="AF105" i="7"/>
  <c r="X32" i="7"/>
  <c r="AG32" i="7"/>
  <c r="V33" i="7"/>
  <c r="AH42" i="7"/>
  <c r="AL46" i="7"/>
  <c r="AL51" i="7"/>
  <c r="S52" i="7"/>
  <c r="AG52" i="7"/>
  <c r="Q54" i="7"/>
  <c r="O56" i="7"/>
  <c r="M58" i="7"/>
  <c r="Z59" i="7"/>
  <c r="AN59" i="7"/>
  <c r="Q62" i="7"/>
  <c r="Y63" i="7"/>
  <c r="AM63" i="7"/>
  <c r="AJ75" i="7"/>
  <c r="AM76" i="7"/>
  <c r="Z77" i="7"/>
  <c r="AG81" i="7"/>
  <c r="O85" i="7"/>
  <c r="Z86" i="7"/>
  <c r="Y87" i="7"/>
  <c r="AJ88" i="7"/>
  <c r="Q89" i="7"/>
  <c r="AF89" i="7"/>
  <c r="T90" i="7"/>
  <c r="AA93" i="7"/>
  <c r="AA99" i="7"/>
  <c r="Y102" i="7"/>
  <c r="AH105" i="7"/>
  <c r="AN51" i="7"/>
  <c r="S54" i="7"/>
  <c r="Z63" i="7"/>
  <c r="AN63" i="7"/>
  <c r="AE83" i="7"/>
  <c r="S89" i="7"/>
  <c r="AG89" i="7"/>
  <c r="AE91" i="7"/>
  <c r="AE100" i="7"/>
  <c r="V32" i="7"/>
  <c r="AJ51" i="7"/>
  <c r="X42" i="7"/>
  <c r="AJ31" i="7"/>
  <c r="Z32" i="7"/>
  <c r="Z33" i="7"/>
  <c r="AJ34" i="7"/>
  <c r="T35" i="7"/>
  <c r="AM36" i="7"/>
  <c r="Y42" i="7"/>
  <c r="Q43" i="7"/>
  <c r="AE45" i="7"/>
  <c r="Q56" i="7"/>
  <c r="Q67" i="7"/>
  <c r="AG67" i="7"/>
  <c r="AL75" i="7"/>
  <c r="O78" i="7"/>
  <c r="AJ79" i="7"/>
  <c r="AF83" i="7"/>
  <c r="Q85" i="7"/>
  <c r="O87" i="7"/>
  <c r="AL88" i="7"/>
  <c r="AG91" i="7"/>
  <c r="T99" i="7"/>
  <c r="Q100" i="7"/>
  <c r="AF100" i="7"/>
  <c r="Y32" i="7"/>
  <c r="Q35" i="7"/>
  <c r="S32" i="7"/>
  <c r="AA32" i="7"/>
  <c r="AA33" i="7"/>
  <c r="S36" i="7"/>
  <c r="AL42" i="7"/>
  <c r="S43" i="7"/>
  <c r="AF45" i="7"/>
  <c r="AJ47" i="7"/>
  <c r="Q48" i="7"/>
  <c r="M52" i="7"/>
  <c r="S56" i="7"/>
  <c r="AH59" i="7"/>
  <c r="AE60" i="7"/>
  <c r="V61" i="7"/>
  <c r="AH65" i="7"/>
  <c r="S67" i="7"/>
  <c r="X75" i="7"/>
  <c r="AA76" i="7"/>
  <c r="AE78" i="7"/>
  <c r="V79" i="7"/>
  <c r="Z88" i="7"/>
  <c r="AN88" i="7"/>
  <c r="Q91" i="7"/>
  <c r="AA98" i="7"/>
  <c r="AG100" i="7"/>
  <c r="O62" i="7"/>
  <c r="AH57" i="7"/>
  <c r="Q78" i="7"/>
  <c r="AM79" i="7"/>
  <c r="Q87" i="7"/>
  <c r="AA89" i="7"/>
  <c r="AH104" i="7"/>
  <c r="AC44" i="7"/>
  <c r="AC46" i="7"/>
  <c r="AC88" i="7"/>
  <c r="V53" i="7"/>
  <c r="O58" i="7"/>
  <c r="AJ92" i="7"/>
  <c r="Y100" i="7"/>
  <c r="AE102" i="7"/>
  <c r="AC31" i="7"/>
  <c r="AN31" i="7"/>
  <c r="Q34" i="7"/>
  <c r="AE34" i="7"/>
  <c r="AM34" i="7"/>
  <c r="M36" i="7"/>
  <c r="O42" i="7"/>
  <c r="Z42" i="7"/>
  <c r="AE44" i="7"/>
  <c r="Z45" i="7"/>
  <c r="AE46" i="7"/>
  <c r="AN47" i="7"/>
  <c r="AG48" i="7"/>
  <c r="AH50" i="7"/>
  <c r="AH51" i="7"/>
  <c r="AN53" i="7"/>
  <c r="V55" i="7"/>
  <c r="AG55" i="7"/>
  <c r="M56" i="7"/>
  <c r="Y56" i="7"/>
  <c r="X57" i="7"/>
  <c r="AC58" i="7"/>
  <c r="AF60" i="7"/>
  <c r="AL61" i="7"/>
  <c r="S62" i="7"/>
  <c r="AE62" i="7"/>
  <c r="V65" i="7"/>
  <c r="AJ65" i="7"/>
  <c r="Z75" i="7"/>
  <c r="AM75" i="7"/>
  <c r="AN77" i="7"/>
  <c r="S78" i="7"/>
  <c r="AF78" i="7"/>
  <c r="AC79" i="7"/>
  <c r="Z80" i="7"/>
  <c r="AJ80" i="7"/>
  <c r="O81" i="7"/>
  <c r="V82" i="7"/>
  <c r="AG83" i="7"/>
  <c r="Q84" i="7"/>
  <c r="AL84" i="7"/>
  <c r="S85" i="7"/>
  <c r="AE85" i="7"/>
  <c r="AN86" i="7"/>
  <c r="S87" i="7"/>
  <c r="AE87" i="7"/>
  <c r="Y92" i="7"/>
  <c r="Q93" i="7"/>
  <c r="O98" i="7"/>
  <c r="AC98" i="7"/>
  <c r="Y101" i="7"/>
  <c r="AL101" i="7"/>
  <c r="AG102" i="7"/>
  <c r="AJ105" i="7"/>
  <c r="AC34" i="7"/>
  <c r="AC87" i="7"/>
  <c r="AJ101" i="7"/>
  <c r="AC47" i="7"/>
  <c r="O49" i="7"/>
  <c r="M31" i="7"/>
  <c r="AF34" i="7"/>
  <c r="AN34" i="7"/>
  <c r="S35" i="7"/>
  <c r="AE36" i="7"/>
  <c r="AA42" i="7"/>
  <c r="AC43" i="7"/>
  <c r="AF44" i="7"/>
  <c r="O45" i="7"/>
  <c r="AG46" i="7"/>
  <c r="AF47" i="7"/>
  <c r="T49" i="7"/>
  <c r="AE49" i="7"/>
  <c r="X53" i="7"/>
  <c r="AA54" i="7"/>
  <c r="AL54" i="7"/>
  <c r="AH55" i="7"/>
  <c r="Z57" i="7"/>
  <c r="AL57" i="7"/>
  <c r="Q58" i="7"/>
  <c r="M60" i="7"/>
  <c r="X60" i="7"/>
  <c r="AG60" i="7"/>
  <c r="AN61" i="7"/>
  <c r="AG62" i="7"/>
  <c r="O67" i="7"/>
  <c r="AC67" i="7"/>
  <c r="AN75" i="7"/>
  <c r="S76" i="7"/>
  <c r="AE76" i="7"/>
  <c r="AG78" i="7"/>
  <c r="T79" i="7"/>
  <c r="AM81" i="7"/>
  <c r="AN82" i="7"/>
  <c r="AN84" i="7"/>
  <c r="AG85" i="7"/>
  <c r="T86" i="7"/>
  <c r="AG87" i="7"/>
  <c r="X90" i="7"/>
  <c r="AL90" i="7"/>
  <c r="Z92" i="7"/>
  <c r="AL92" i="7"/>
  <c r="S93" i="7"/>
  <c r="AE93" i="7"/>
  <c r="Z101" i="7"/>
  <c r="AN101" i="7"/>
  <c r="AM104" i="7"/>
  <c r="X105" i="7"/>
  <c r="AJ53" i="7"/>
  <c r="V57" i="7"/>
  <c r="AC62" i="7"/>
  <c r="AC85" i="7"/>
  <c r="AG34" i="7"/>
  <c r="AG44" i="7"/>
  <c r="AF49" i="7"/>
  <c r="AA64" i="7"/>
  <c r="X65" i="7"/>
  <c r="AL65" i="7"/>
  <c r="AG76" i="7"/>
  <c r="T77" i="7"/>
  <c r="AE79" i="7"/>
  <c r="AL80" i="7"/>
  <c r="Q81" i="7"/>
  <c r="X82" i="7"/>
  <c r="O89" i="7"/>
  <c r="Z90" i="7"/>
  <c r="AC91" i="7"/>
  <c r="AN92" i="7"/>
  <c r="T93" i="7"/>
  <c r="AG93" i="7"/>
  <c r="Q98" i="7"/>
  <c r="AE98" i="7"/>
  <c r="AF99" i="7"/>
  <c r="M102" i="7"/>
  <c r="AC104" i="7"/>
  <c r="M105" i="7"/>
  <c r="Z105" i="7"/>
  <c r="AL105" i="7"/>
  <c r="AJ61" i="7"/>
  <c r="O93" i="7"/>
  <c r="AJ57" i="7"/>
  <c r="AM58" i="7"/>
  <c r="X55" i="7"/>
  <c r="AM57" i="7"/>
  <c r="AE58" i="7"/>
  <c r="O32" i="7"/>
  <c r="AJ36" i="7"/>
  <c r="T45" i="7"/>
  <c r="V47" i="7"/>
  <c r="AH47" i="7"/>
  <c r="V49" i="7"/>
  <c r="O54" i="7"/>
  <c r="AC54" i="7"/>
  <c r="Y55" i="7"/>
  <c r="AJ55" i="7"/>
  <c r="AF58" i="7"/>
  <c r="O60" i="7"/>
  <c r="M62" i="7"/>
  <c r="Z65" i="7"/>
  <c r="AM65" i="7"/>
  <c r="AM80" i="7"/>
  <c r="Z82" i="7"/>
  <c r="M83" i="7"/>
  <c r="M85" i="7"/>
  <c r="AA90" i="7"/>
  <c r="S98" i="7"/>
  <c r="AF98" i="7"/>
  <c r="AH99" i="7"/>
  <c r="AM105" i="7"/>
  <c r="AJ84" i="7"/>
  <c r="AC76" i="7"/>
  <c r="V90" i="7"/>
  <c r="AF31" i="7"/>
  <c r="Z53" i="7"/>
  <c r="AL33" i="7"/>
  <c r="AA46" i="7"/>
  <c r="T57" i="7"/>
  <c r="AH61" i="7"/>
  <c r="AA62" i="7"/>
  <c r="AH84" i="7"/>
  <c r="AA85" i="7"/>
  <c r="AA87" i="7"/>
  <c r="M93" i="7"/>
  <c r="AH101" i="7"/>
  <c r="AA102"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Y47" i="7"/>
  <c r="Y48" i="7"/>
  <c r="AL48" i="7"/>
  <c r="AH48" i="7"/>
  <c r="AJ49" i="7"/>
  <c r="O50" i="7"/>
  <c r="Y50" i="7"/>
  <c r="Y51" i="7"/>
  <c r="V54" i="7"/>
  <c r="Q55" i="7"/>
  <c r="AC56" i="7"/>
  <c r="Y58" i="7"/>
  <c r="AG59" i="7"/>
  <c r="AE59" i="7"/>
  <c r="AA59" i="7"/>
  <c r="Z67" i="7"/>
  <c r="X67" i="7"/>
  <c r="V67" i="7"/>
  <c r="T67" i="7"/>
  <c r="T98" i="7"/>
  <c r="Z98" i="7"/>
  <c r="Y98" i="7"/>
  <c r="X98" i="7"/>
  <c r="V98" i="7"/>
  <c r="AN64" i="7"/>
  <c r="AL64" i="7"/>
  <c r="AJ64" i="7"/>
  <c r="AH64" i="7"/>
  <c r="Z31" i="7"/>
  <c r="X33" i="7"/>
  <c r="AF33" i="7"/>
  <c r="AN33" i="7"/>
  <c r="S34" i="7"/>
  <c r="AL35" i="7"/>
  <c r="Q36" i="7"/>
  <c r="Y36" i="7"/>
  <c r="AG36" i="7"/>
  <c r="AE43" i="7"/>
  <c r="AM43" i="7"/>
  <c r="AJ44" i="7"/>
  <c r="AN46" i="7"/>
  <c r="AJ46" i="7"/>
  <c r="Q47" i="7"/>
  <c r="Z47" i="7"/>
  <c r="AJ48" i="7"/>
  <c r="AJ50" i="7"/>
  <c r="AN50" i="7"/>
  <c r="Q51" i="7"/>
  <c r="Z51" i="7"/>
  <c r="AM52" i="7"/>
  <c r="M54" i="7"/>
  <c r="AH54" i="7"/>
  <c r="AN54" i="7"/>
  <c r="AJ54" i="7"/>
  <c r="AC55" i="7"/>
  <c r="AA55" i="7"/>
  <c r="AE55" i="7"/>
  <c r="S57" i="7"/>
  <c r="Q57" i="7"/>
  <c r="M57" i="7"/>
  <c r="AC59" i="7"/>
  <c r="T60" i="7"/>
  <c r="Z60" i="7"/>
  <c r="V60" i="7"/>
  <c r="O61" i="7"/>
  <c r="M61" i="7"/>
  <c r="Q61" i="7"/>
  <c r="AM64" i="7"/>
  <c r="AH67" i="7"/>
  <c r="AN67" i="7"/>
  <c r="AM67" i="7"/>
  <c r="AL67" i="7"/>
  <c r="AJ67" i="7"/>
  <c r="S31" i="7"/>
  <c r="AA31" i="7"/>
  <c r="AL32" i="7"/>
  <c r="Q33" i="7"/>
  <c r="AG33" i="7"/>
  <c r="T34" i="7"/>
  <c r="AE35" i="7"/>
  <c r="Z36" i="7"/>
  <c r="AH36" i="7"/>
  <c r="M42" i="7"/>
  <c r="X43" i="7"/>
  <c r="AN43" i="7"/>
  <c r="S44" i="7"/>
  <c r="AC45" i="7"/>
  <c r="AG45" i="7"/>
  <c r="AL45" i="7"/>
  <c r="Q46" i="7"/>
  <c r="AA47" i="7"/>
  <c r="AE47" i="7"/>
  <c r="AG49" i="7"/>
  <c r="AC49" i="7"/>
  <c r="AL49" i="7"/>
  <c r="Q50" i="7"/>
  <c r="AE51" i="7"/>
  <c r="AA51" i="7"/>
  <c r="AH53" i="7"/>
  <c r="AE56" i="7"/>
  <c r="AL58" i="7"/>
  <c r="AJ58" i="7"/>
  <c r="AN58" i="7"/>
  <c r="T59" i="7"/>
  <c r="M63" i="7"/>
  <c r="S63" i="7"/>
  <c r="Q63" i="7"/>
  <c r="O63" i="7"/>
  <c r="Y67" i="7"/>
  <c r="T89" i="7"/>
  <c r="Z89" i="7"/>
  <c r="Y89" i="7"/>
  <c r="V89" i="7"/>
  <c r="X89" i="7"/>
  <c r="Z91" i="7"/>
  <c r="X91" i="7"/>
  <c r="T91" i="7"/>
  <c r="Y91" i="7"/>
  <c r="V91" i="7"/>
  <c r="O51" i="7"/>
  <c r="S51" i="7"/>
  <c r="AJ52" i="7"/>
  <c r="AH52" i="7"/>
  <c r="AL52" i="7"/>
  <c r="AE53" i="7"/>
  <c r="AC53" i="7"/>
  <c r="AG53" i="7"/>
  <c r="Q59" i="7"/>
  <c r="O59" i="7"/>
  <c r="S59" i="7"/>
  <c r="T31" i="7"/>
  <c r="AM32" i="7"/>
  <c r="AH33" i="7"/>
  <c r="M34" i="7"/>
  <c r="AF35" i="7"/>
  <c r="AA36" i="7"/>
  <c r="Y43" i="7"/>
  <c r="T44" i="7"/>
  <c r="AM45" i="7"/>
  <c r="AM49" i="7"/>
  <c r="T51" i="7"/>
  <c r="X56" i="7"/>
  <c r="V56" i="7"/>
  <c r="Z56" i="7"/>
  <c r="AG56" i="7"/>
  <c r="AA57" i="7"/>
  <c r="AG57" i="7"/>
  <c r="AC57" i="7"/>
  <c r="S65" i="7"/>
  <c r="Q65" i="7"/>
  <c r="O65" i="7"/>
  <c r="M65" i="7"/>
  <c r="Z54" i="7"/>
  <c r="X54" i="7"/>
  <c r="T54" i="7"/>
  <c r="AN32" i="7"/>
  <c r="S33" i="7"/>
  <c r="AG35" i="7"/>
  <c r="T36" i="7"/>
  <c r="Z43" i="7"/>
  <c r="AH43" i="7"/>
  <c r="M44" i="7"/>
  <c r="AN45" i="7"/>
  <c r="S46" i="7"/>
  <c r="AN49" i="7"/>
  <c r="S50" i="7"/>
  <c r="T52" i="7"/>
  <c r="Z52" i="7"/>
  <c r="V52" i="7"/>
  <c r="O53" i="7"/>
  <c r="M53" i="7"/>
  <c r="Q53" i="7"/>
  <c r="AN56" i="7"/>
  <c r="AL56" i="7"/>
  <c r="AH56" i="7"/>
  <c r="AJ60" i="7"/>
  <c r="AH60" i="7"/>
  <c r="AL60" i="7"/>
  <c r="AC63" i="7"/>
  <c r="AA63" i="7"/>
  <c r="AG63" i="7"/>
  <c r="AE63" i="7"/>
  <c r="AA65" i="7"/>
  <c r="AG65" i="7"/>
  <c r="AE65" i="7"/>
  <c r="AC65" i="7"/>
  <c r="M75" i="7"/>
  <c r="S75" i="7"/>
  <c r="Q75" i="7"/>
  <c r="O75" i="7"/>
  <c r="AA77" i="7"/>
  <c r="AG77" i="7"/>
  <c r="AF77" i="7"/>
  <c r="AE77" i="7"/>
  <c r="AC77" i="7"/>
  <c r="X46" i="7"/>
  <c r="T46" i="7"/>
  <c r="V48" i="7"/>
  <c r="Z48" i="7"/>
  <c r="T50" i="7"/>
  <c r="X50" i="7"/>
  <c r="AE61" i="7"/>
  <c r="AC61" i="7"/>
  <c r="AG61" i="7"/>
  <c r="Z62" i="7"/>
  <c r="X62" i="7"/>
  <c r="V62" i="7"/>
  <c r="T62" i="7"/>
  <c r="AC75" i="7"/>
  <c r="AA75" i="7"/>
  <c r="AG75" i="7"/>
  <c r="AF75" i="7"/>
  <c r="AE75" i="7"/>
  <c r="S47" i="7"/>
  <c r="O47" i="7"/>
  <c r="M45" i="7"/>
  <c r="Q45" i="7"/>
  <c r="V46" i="7"/>
  <c r="M47" i="7"/>
  <c r="Q49" i="7"/>
  <c r="M49" i="7"/>
  <c r="V50" i="7"/>
  <c r="M51" i="7"/>
  <c r="X52" i="7"/>
  <c r="AA53" i="7"/>
  <c r="AL53" i="7"/>
  <c r="M55" i="7"/>
  <c r="S55" i="7"/>
  <c r="O55" i="7"/>
  <c r="AA56" i="7"/>
  <c r="AF57" i="7"/>
  <c r="V58" i="7"/>
  <c r="T58" i="7"/>
  <c r="X58" i="7"/>
  <c r="M59" i="7"/>
  <c r="X59" i="7"/>
  <c r="AM60" i="7"/>
  <c r="AH62" i="7"/>
  <c r="AN62" i="7"/>
  <c r="AL62" i="7"/>
  <c r="AJ62" i="7"/>
  <c r="AF63" i="7"/>
  <c r="X64" i="7"/>
  <c r="V64" i="7"/>
  <c r="T64" i="7"/>
  <c r="Z64" i="7"/>
  <c r="AF65" i="7"/>
  <c r="Z76" i="7"/>
  <c r="AH76" i="7"/>
  <c r="M77" i="7"/>
  <c r="X78" i="7"/>
  <c r="AN78" i="7"/>
  <c r="S79" i="7"/>
  <c r="T80" i="7"/>
  <c r="AH82" i="7"/>
  <c r="AH83" i="7"/>
  <c r="AN83" i="7"/>
  <c r="AJ83" i="7"/>
  <c r="AC84" i="7"/>
  <c r="AA84" i="7"/>
  <c r="AE84" i="7"/>
  <c r="S86" i="7"/>
  <c r="Q86" i="7"/>
  <c r="M86" i="7"/>
  <c r="AL87" i="7"/>
  <c r="AJ87" i="7"/>
  <c r="AN87" i="7"/>
  <c r="T88" i="7"/>
  <c r="AN90" i="7"/>
  <c r="Y78" i="7"/>
  <c r="AJ89" i="7"/>
  <c r="AH89" i="7"/>
  <c r="AL89" i="7"/>
  <c r="AH91" i="7"/>
  <c r="AN91" i="7"/>
  <c r="AM91" i="7"/>
  <c r="AL91" i="7"/>
  <c r="AJ91" i="7"/>
  <c r="T76" i="7"/>
  <c r="AJ76" i="7"/>
  <c r="O77" i="7"/>
  <c r="Z78" i="7"/>
  <c r="AH78" i="7"/>
  <c r="M79" i="7"/>
  <c r="V80" i="7"/>
  <c r="T81" i="7"/>
  <c r="Z81" i="7"/>
  <c r="V81" i="7"/>
  <c r="O82" i="7"/>
  <c r="M82" i="7"/>
  <c r="Q82" i="7"/>
  <c r="AJ82" i="7"/>
  <c r="X85" i="7"/>
  <c r="V85" i="7"/>
  <c r="Z85" i="7"/>
  <c r="AA86" i="7"/>
  <c r="AG86" i="7"/>
  <c r="AC86" i="7"/>
  <c r="V88" i="7"/>
  <c r="AH100" i="7"/>
  <c r="AN100" i="7"/>
  <c r="AM100" i="7"/>
  <c r="AL100" i="7"/>
  <c r="AJ100" i="7"/>
  <c r="AA103" i="7"/>
  <c r="AG103" i="7"/>
  <c r="AF103" i="7"/>
  <c r="AE103" i="7"/>
  <c r="AC103" i="7"/>
  <c r="AN85" i="7"/>
  <c r="AL85" i="7"/>
  <c r="AH85" i="7"/>
  <c r="AM89" i="7"/>
  <c r="O91" i="7"/>
  <c r="V76" i="7"/>
  <c r="AL76" i="7"/>
  <c r="Q77" i="7"/>
  <c r="T78" i="7"/>
  <c r="AJ78" i="7"/>
  <c r="O79" i="7"/>
  <c r="AG79" i="7"/>
  <c r="Q80" i="7"/>
  <c r="S80" i="7"/>
  <c r="X80" i="7"/>
  <c r="X81" i="7"/>
  <c r="AL82" i="7"/>
  <c r="S83" i="7"/>
  <c r="Y85" i="7"/>
  <c r="AJ85" i="7"/>
  <c r="AE86" i="7"/>
  <c r="X88" i="7"/>
  <c r="AN89" i="7"/>
  <c r="M92" i="7"/>
  <c r="S92" i="7"/>
  <c r="Q92" i="7"/>
  <c r="O92" i="7"/>
  <c r="M101" i="7"/>
  <c r="S101" i="7"/>
  <c r="Q101" i="7"/>
  <c r="O101" i="7"/>
  <c r="AJ81" i="7"/>
  <c r="AH81" i="7"/>
  <c r="AL81" i="7"/>
  <c r="AE82" i="7"/>
  <c r="AC82" i="7"/>
  <c r="AG82" i="7"/>
  <c r="Z83" i="7"/>
  <c r="X83" i="7"/>
  <c r="T83" i="7"/>
  <c r="M84" i="7"/>
  <c r="S84" i="7"/>
  <c r="O84" i="7"/>
  <c r="V87" i="7"/>
  <c r="T87" i="7"/>
  <c r="X87" i="7"/>
  <c r="Q88" i="7"/>
  <c r="O88" i="7"/>
  <c r="S88" i="7"/>
  <c r="AM90" i="7"/>
  <c r="AJ90" i="7"/>
  <c r="AC92" i="7"/>
  <c r="AA92" i="7"/>
  <c r="AG92" i="7"/>
  <c r="AE92" i="7"/>
  <c r="Z79" i="7"/>
  <c r="AL79" i="7"/>
  <c r="AN79" i="7"/>
  <c r="AG80" i="7"/>
  <c r="AA80" i="7"/>
  <c r="V83" i="7"/>
  <c r="AM85" i="7"/>
  <c r="AG88" i="7"/>
  <c r="AE88" i="7"/>
  <c r="AA88" i="7"/>
  <c r="O90" i="7"/>
  <c r="M90" i="7"/>
  <c r="Q90" i="7"/>
  <c r="S91" i="7"/>
  <c r="AG90" i="7"/>
  <c r="Z93" i="7"/>
  <c r="AH93" i="7"/>
  <c r="AL98" i="7"/>
  <c r="Q99" i="7"/>
  <c r="AG99" i="7"/>
  <c r="T100" i="7"/>
  <c r="AE101" i="7"/>
  <c r="Z102" i="7"/>
  <c r="AH102" i="7"/>
  <c r="M103" i="7"/>
  <c r="X104" i="7"/>
  <c r="AN104" i="7"/>
  <c r="S105" i="7"/>
  <c r="AA105" i="7"/>
  <c r="AM98" i="7"/>
  <c r="AF101" i="7"/>
  <c r="Y104" i="7"/>
  <c r="AJ93" i="7"/>
  <c r="AN98" i="7"/>
  <c r="S99" i="7"/>
  <c r="V100" i="7"/>
  <c r="AG101" i="7"/>
  <c r="AJ102" i="7"/>
  <c r="O103" i="7"/>
  <c r="Z104" i="7"/>
  <c r="AC105" i="7"/>
  <c r="AC93" i="7"/>
  <c r="AJ99" i="7"/>
  <c r="O100" i="7"/>
  <c r="AC102" i="7"/>
  <c r="V105" i="7"/>
  <c r="AC90" i="7"/>
  <c r="V93" i="7"/>
  <c r="AL93" i="7"/>
  <c r="AH98" i="7"/>
  <c r="M99" i="7"/>
  <c r="AC99" i="7"/>
  <c r="X100" i="7"/>
  <c r="AA101" i="7"/>
  <c r="V102" i="7"/>
  <c r="AL102" i="7"/>
  <c r="Q103" i="7"/>
  <c r="T104" i="7"/>
  <c r="AJ104" i="7"/>
  <c r="O105" i="7"/>
  <c r="AE105" i="7"/>
  <c r="L102" i="7" l="1"/>
  <c r="L100" i="7"/>
  <c r="L103" i="7"/>
  <c r="L99" i="7"/>
  <c r="L104" i="7"/>
  <c r="L98" i="8"/>
  <c r="L94" i="8"/>
  <c r="L102" i="8"/>
  <c r="C9" i="8"/>
  <c r="L9" i="8" s="1"/>
  <c r="C8" i="8"/>
  <c r="L8" i="8" s="1"/>
  <c r="L4" i="8"/>
  <c r="C7" i="8" a="1"/>
  <c r="C7" i="8" s="1"/>
  <c r="L101" i="7"/>
  <c r="L105"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4" a="1"/>
  <c r="C1" i="74" l="1"/>
  <c r="C1" i="75" a="1"/>
  <c r="C1" i="75" l="1"/>
  <c r="C12" i="74"/>
  <c r="L12" i="74" s="1"/>
  <c r="B27" i="74"/>
  <c r="C27" i="74" s="1"/>
  <c r="L27" i="74" s="1"/>
  <c r="C11" i="74"/>
  <c r="L11" i="74" s="1"/>
  <c r="C16" i="74"/>
  <c r="L16" i="74" s="1"/>
  <c r="B26" i="74"/>
  <c r="C26" i="74" s="1"/>
  <c r="L26" i="74" s="1"/>
  <c r="L1" i="74"/>
  <c r="C10" i="74"/>
  <c r="L10" i="74" s="1"/>
  <c r="C1" i="76" a="1"/>
  <c r="C1" i="76" l="1"/>
  <c r="C12" i="75"/>
  <c r="L12" i="75" s="1"/>
  <c r="L1" i="75"/>
  <c r="B27" i="75"/>
  <c r="C27" i="75" s="1"/>
  <c r="L27" i="75" s="1"/>
  <c r="C11" i="75"/>
  <c r="L11" i="75" s="1"/>
  <c r="B26" i="75"/>
  <c r="C26" i="75" s="1"/>
  <c r="L26" i="75" s="1"/>
  <c r="C16" i="75"/>
  <c r="L16" i="75" s="1"/>
  <c r="C10" i="75"/>
  <c r="L10" i="75" s="1"/>
  <c r="L71" i="74"/>
  <c r="C8" i="74"/>
  <c r="L8" i="74" s="1"/>
  <c r="C7" i="74" a="1"/>
  <c r="C7" i="74" s="1"/>
  <c r="C9" i="74"/>
  <c r="L9" i="74" s="1"/>
  <c r="L4" i="74"/>
  <c r="C1" i="77" a="1"/>
  <c r="C1" i="77" l="1"/>
  <c r="C12" i="76"/>
  <c r="L12" i="76" s="1"/>
  <c r="B27" i="76"/>
  <c r="C27" i="76" s="1"/>
  <c r="L27" i="76" s="1"/>
  <c r="C11" i="76"/>
  <c r="L11" i="76" s="1"/>
  <c r="C16" i="76"/>
  <c r="L16" i="76" s="1"/>
  <c r="C10" i="76"/>
  <c r="L10" i="76" s="1"/>
  <c r="B26" i="76"/>
  <c r="C26" i="76" s="1"/>
  <c r="L26" i="76" s="1"/>
  <c r="L1" i="76"/>
  <c r="L56" i="75"/>
  <c r="C8" i="75"/>
  <c r="L8" i="75" s="1"/>
  <c r="C7" i="75" a="1"/>
  <c r="C7" i="75" s="1"/>
  <c r="C9" i="75"/>
  <c r="L9" i="75" s="1"/>
  <c r="L4" i="75"/>
  <c r="C19" i="74"/>
  <c r="L19" i="74" s="1"/>
  <c r="L7" i="74"/>
  <c r="C1" i="78" a="1"/>
  <c r="C1" i="78" l="1"/>
  <c r="C10" i="77"/>
  <c r="L10" i="77" s="1"/>
  <c r="B26" i="77"/>
  <c r="C26" i="77" s="1"/>
  <c r="L26" i="77" s="1"/>
  <c r="L1" i="77"/>
  <c r="B27" i="77"/>
  <c r="C27" i="77" s="1"/>
  <c r="L27" i="77" s="1"/>
  <c r="C11" i="77"/>
  <c r="L11" i="77" s="1"/>
  <c r="C16" i="77"/>
  <c r="L16" i="77" s="1"/>
  <c r="C12" i="77"/>
  <c r="L12" i="77" s="1"/>
  <c r="L92" i="76"/>
  <c r="C8" i="76"/>
  <c r="L8" i="76" s="1"/>
  <c r="C7" i="76" a="1"/>
  <c r="C7" i="76" s="1"/>
  <c r="C9" i="76"/>
  <c r="L9" i="76" s="1"/>
  <c r="L4" i="76"/>
  <c r="C19" i="75"/>
  <c r="L19" i="75" s="1"/>
  <c r="L7" i="75"/>
  <c r="C1" i="79" a="1"/>
  <c r="C1" i="79" l="1"/>
  <c r="L1" i="78"/>
  <c r="C12" i="78"/>
  <c r="L12" i="78" s="1"/>
  <c r="C11" i="78"/>
  <c r="L11" i="78" s="1"/>
  <c r="C10" i="78"/>
  <c r="L10" i="78" s="1"/>
  <c r="B27" i="78"/>
  <c r="C27" i="78" s="1"/>
  <c r="L27" i="78" s="1"/>
  <c r="B26" i="78"/>
  <c r="C26" i="78" s="1"/>
  <c r="L26" i="78" s="1"/>
  <c r="C16" i="78"/>
  <c r="L16" i="78" s="1"/>
  <c r="L77" i="77"/>
  <c r="L4" i="77"/>
  <c r="C9" i="77"/>
  <c r="L9" i="77" s="1"/>
  <c r="C7" i="77" a="1"/>
  <c r="C7" i="77" s="1"/>
  <c r="C8" i="77"/>
  <c r="L8" i="77" s="1"/>
  <c r="L7" i="76"/>
  <c r="C19" i="76"/>
  <c r="L19" i="76" s="1"/>
  <c r="C1" i="80" a="1"/>
  <c r="C1" i="80" l="1"/>
  <c r="C1" i="81" s="1" a="1"/>
  <c r="C1" i="81" s="1"/>
  <c r="C1" i="82" s="1" a="1"/>
  <c r="C1" i="82" s="1"/>
  <c r="B26" i="79"/>
  <c r="C26" i="79" s="1"/>
  <c r="L26" i="79" s="1"/>
  <c r="L1" i="79"/>
  <c r="C12" i="79"/>
  <c r="L12" i="79" s="1"/>
  <c r="B27" i="79"/>
  <c r="C27" i="79" s="1"/>
  <c r="L27" i="79" s="1"/>
  <c r="C11" i="79"/>
  <c r="L11" i="79" s="1"/>
  <c r="C10" i="79"/>
  <c r="L10" i="79" s="1"/>
  <c r="C16" i="79"/>
  <c r="L16" i="79" s="1"/>
  <c r="L55" i="78"/>
  <c r="C9" i="78"/>
  <c r="L9" i="78" s="1"/>
  <c r="C8" i="78"/>
  <c r="L8" i="78" s="1"/>
  <c r="L4" i="78"/>
  <c r="C7" i="78" a="1"/>
  <c r="C7" i="78" s="1"/>
  <c r="C19" i="77"/>
  <c r="L19" i="77" s="1"/>
  <c r="L7" i="77"/>
  <c r="L1" i="82" l="1"/>
  <c r="C12" i="82"/>
  <c r="L12" i="82" s="1"/>
  <c r="C16" i="82"/>
  <c r="L16" i="82" s="1"/>
  <c r="B26" i="82"/>
  <c r="C26" i="82" s="1"/>
  <c r="L26" i="82" s="1"/>
  <c r="B27" i="82"/>
  <c r="C27" i="82" s="1"/>
  <c r="L27" i="82" s="1"/>
  <c r="C10" i="82"/>
  <c r="L10" i="82" s="1"/>
  <c r="C11" i="82"/>
  <c r="L11" i="82" s="1"/>
  <c r="C1" i="7" a="1"/>
  <c r="C1" i="7" s="1"/>
  <c r="C10" i="81"/>
  <c r="L10" i="81" s="1"/>
  <c r="L1" i="81"/>
  <c r="C12" i="81"/>
  <c r="L12" i="81" s="1"/>
  <c r="B27" i="81"/>
  <c r="C27" i="81" s="1"/>
  <c r="L27" i="81" s="1"/>
  <c r="B26" i="81"/>
  <c r="C26" i="81" s="1"/>
  <c r="L26" i="81" s="1"/>
  <c r="C16" i="81"/>
  <c r="L16" i="81" s="1"/>
  <c r="C11" i="81"/>
  <c r="L11" i="81" s="1"/>
  <c r="C12" i="80"/>
  <c r="L12" i="80" s="1"/>
  <c r="C11" i="80"/>
  <c r="L11" i="80" s="1"/>
  <c r="B27" i="80"/>
  <c r="C27" i="80" s="1"/>
  <c r="L27" i="80" s="1"/>
  <c r="C16" i="80"/>
  <c r="L16" i="80" s="1"/>
  <c r="C10" i="80"/>
  <c r="L10" i="80" s="1"/>
  <c r="B26" i="80"/>
  <c r="C26" i="80" s="1"/>
  <c r="L26" i="80" s="1"/>
  <c r="L1" i="80"/>
  <c r="L66" i="79"/>
  <c r="C9" i="79"/>
  <c r="L9" i="79" s="1"/>
  <c r="C8" i="79"/>
  <c r="L8" i="79" s="1"/>
  <c r="L4" i="79"/>
  <c r="C7" i="79" a="1"/>
  <c r="C7" i="79" s="1"/>
  <c r="C19" i="78"/>
  <c r="L19" i="78" s="1"/>
  <c r="L7" i="78"/>
  <c r="L4" i="82" l="1"/>
  <c r="L95" i="82"/>
  <c r="C7" i="82" a="1"/>
  <c r="C7" i="82" s="1"/>
  <c r="C8" i="82"/>
  <c r="L8" i="82" s="1"/>
  <c r="C9" i="82"/>
  <c r="L9" i="82" s="1"/>
  <c r="L81" i="81"/>
  <c r="L4" i="81"/>
  <c r="C7" i="81" a="1"/>
  <c r="C7" i="81" s="1"/>
  <c r="C8" i="81"/>
  <c r="L8" i="81" s="1"/>
  <c r="C9" i="81"/>
  <c r="L9" i="81" s="1"/>
  <c r="C1" i="36" a="1"/>
  <c r="C1" i="36" s="1"/>
  <c r="C10" i="36" s="1"/>
  <c r="L10" i="36" s="1"/>
  <c r="B26" i="7"/>
  <c r="C26" i="7" s="1"/>
  <c r="L26" i="7" s="1"/>
  <c r="C11" i="7"/>
  <c r="L11" i="7" s="1"/>
  <c r="C12" i="7"/>
  <c r="L12" i="7" s="1"/>
  <c r="L1" i="7"/>
  <c r="C10" i="7"/>
  <c r="L10" i="7" s="1"/>
  <c r="L75" i="80"/>
  <c r="C9" i="80"/>
  <c r="L9" i="80" s="1"/>
  <c r="C8" i="80"/>
  <c r="L8" i="80" s="1"/>
  <c r="C7" i="80" a="1"/>
  <c r="C7" i="80" s="1"/>
  <c r="L4" i="80"/>
  <c r="C16" i="7"/>
  <c r="L16" i="7" s="1"/>
  <c r="B27" i="7"/>
  <c r="C27" i="7" s="1"/>
  <c r="L27" i="7" s="1"/>
  <c r="C19" i="79"/>
  <c r="L19" i="79" s="1"/>
  <c r="L7" i="79"/>
  <c r="C8" i="7" l="1"/>
  <c r="L8" i="7" s="1"/>
  <c r="C7" i="7" a="1"/>
  <c r="C7" i="7" s="1"/>
  <c r="L7" i="82"/>
  <c r="C19" i="82"/>
  <c r="L19" i="82" s="1"/>
  <c r="L7" i="81"/>
  <c r="C19" i="81"/>
  <c r="L19" i="81" s="1"/>
  <c r="L1" i="36"/>
  <c r="C9" i="36" s="1"/>
  <c r="L9" i="36" s="1"/>
  <c r="B27" i="36"/>
  <c r="C27" i="36" s="1"/>
  <c r="L27" i="36" s="1"/>
  <c r="L94" i="7"/>
  <c r="C9" i="7"/>
  <c r="L9" i="7" s="1"/>
  <c r="L4" i="7"/>
  <c r="C16" i="36"/>
  <c r="L16" i="36" s="1"/>
  <c r="C12" i="36"/>
  <c r="L12" i="36" s="1"/>
  <c r="C11" i="36"/>
  <c r="L11" i="36" s="1"/>
  <c r="B26" i="36"/>
  <c r="C26" i="36" s="1"/>
  <c r="L26" i="36" s="1"/>
  <c r="C19" i="80"/>
  <c r="L19" i="80" s="1"/>
  <c r="L7" i="80"/>
  <c r="C7" i="36" a="1"/>
  <c r="C7" i="36" s="1"/>
  <c r="L7" i="7" l="1"/>
  <c r="C19" i="7"/>
  <c r="L19" i="7" s="1"/>
  <c r="L102" i="36"/>
  <c r="C8" i="36"/>
  <c r="L8" i="36" s="1"/>
  <c r="L4" i="36"/>
  <c r="C19" i="36"/>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A527E78-6B6A-4555-B7A0-185866F7E49C}">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FDFABD-533D-4C1F-9B6A-1F7D69A71E6C}">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C504D66-A32C-40D9-BEB1-FA95CFE86A1A}">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0EC881D-EF37-42B0-8D00-B36C2B5E0865}">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D19806-6250-4A5E-A294-6D8E9185EDD0}">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BC216A3-11BA-47E7-8FE4-194A2FEE9642}">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3FD1A2E-60D2-4330-9CA2-36624947317E}">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E0DFA92-0C7A-4114-B328-2A8A071CD913}">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B51F186-4E16-4AD5-A6B5-552C84D4904E}">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<sst xmlns="http://schemas.openxmlformats.org/spreadsheetml/2006/main" count="5847" uniqueCount="1255">
  <si>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</si>
  <si>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</si>
  <si>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</si>
  <si>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</si>
  <si>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</si>
  <si>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</si>
  <si>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</si>
  <si>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</si>
  <si>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</si>
  <si>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</si>
  <si>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</si>
  <si>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</si>
  <si>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</si>
  <si>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</si>
  <si>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</si>
  <si>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</si>
  <si>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</si>
  <si>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</si>
  <si>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</si>
  <si>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</si>
  <si>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</si>
  <si>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</si>
  <si>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</si>
  <si>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</si>
  <si>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</si>
  <si>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</si>
  <si>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</si>
  <si>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</si>
  <si>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</si>
  <si>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</si>
  <si>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</si>
  <si>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</si>
  <si>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</si>
  <si>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</si>
  <si>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</si>
  <si>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</si>
  <si>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</si>
  <si>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</si>
  <si>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</si>
  <si>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</si>
  <si>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</si>
  <si>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</si>
  <si>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</si>
  <si>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</si>
  <si>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</si>
  <si>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</si>
  <si>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</si>
  <si>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</si>
  <si>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</si>
  <si>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</si>
  <si>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</si>
  <si>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</si>
  <si>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</si>
  <si>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</si>
  <si>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</si>
  <si>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</si>
  <si>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</si>
  <si>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</si>
  <si>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</si>
  <si>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</si>
  <si>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</si>
  <si>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</si>
  <si>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</si>
  <si>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</si>
  <si>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</si>
  <si>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</si>
  <si>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</si>
  <si>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</si>
  <si>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</si>
  <si>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</si>
  <si>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</si>
  <si>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</si>
  <si>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</si>
  <si>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</si>
  <si>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</si>
  <si>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</si>
  <si>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</si>
  <si>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</si>
  <si>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</si>
  <si>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</si>
  <si>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</si>
  <si>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</si>
  <si>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</si>
  <si>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</si>
  <si>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</si>
  <si>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</si>
  <si>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</si>
  <si>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</si>
  <si>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</si>
  <si>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</si>
  <si>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</si>
  <si>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</si>
  <si>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</si>
  <si>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</si>
  <si>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</si>
  <si>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</si>
  <si>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</si>
  <si>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</si>
  <si>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</si>
  <si>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</si>
  <si>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</si>
  <si>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</si>
  <si>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</si>
  <si>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</si>
  <si>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</si>
  <si>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</si>
  <si>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</si>
  <si>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</si>
  <si>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</si>
  <si>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</si>
  <si>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</si>
  <si>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</si>
  <si>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</si>
  <si>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</si>
  <si>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</si>
  <si>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</si>
  <si>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</si>
  <si>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</si>
  <si>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</si>
  <si>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</si>
  <si>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</si>
  <si>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</si>
  <si>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</si>
  <si>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</si>
  <si>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</si>
  <si>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</si>
  <si>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</si>
  <si>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</si>
  <si>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</si>
  <si>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</si>
  <si>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</si>
  <si>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</si>
  <si>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</si>
  <si>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</si>
  <si>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</si>
  <si>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</si>
  <si>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</si>
  <si>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</si>
  <si>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</si>
  <si>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</si>
  <si>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</si>
  <si>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</si>
  <si>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</si>
  <si>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</si>
  <si>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</si>
  <si>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</si>
  <si>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</si>
  <si>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</si>
  <si>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</si>
  <si>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</si>
  <si>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</si>
  <si>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</si>
  <si>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</si>
  <si>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</si>
  <si>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</si>
  <si>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</si>
  <si>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</si>
  <si>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</si>
  <si>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</si>
  <si>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</si>
  <si>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</si>
  <si>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</si>
  <si>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</si>
  <si>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</si>
  <si>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</si>
  <si>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</si>
  <si>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</si>
  <si>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</si>
  <si>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</si>
  <si>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</si>
  <si>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</si>
  <si>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</si>
  <si>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</si>
  <si>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</si>
  <si>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</si>
  <si>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</si>
  <si>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</si>
  <si>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</si>
  <si>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</si>
  <si>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</si>
  <si>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</si>
  <si>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</si>
  <si>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</si>
  <si>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</si>
  <si>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</si>
  <si>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</si>
  <si>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</si>
  <si>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</si>
  <si>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</si>
  <si>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</si>
  <si>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</si>
  <si>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</si>
  <si>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</si>
  <si>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</si>
  <si>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</si>
  <si>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</si>
  <si>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</si>
  <si>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</si>
  <si>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</si>
  <si>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</si>
  <si>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</si>
  <si>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</si>
  <si>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</si>
  <si>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</si>
  <si>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</si>
  <si>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</si>
  <si>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</si>
  <si>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</si>
  <si>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</si>
  <si>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</si>
  <si>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</si>
  <si>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</si>
  <si>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</si>
  <si>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</si>
  <si>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</si>
  <si>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</si>
  <si>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</si>
  <si>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</si>
  <si>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</si>
  <si>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</si>
  <si>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</si>
  <si>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</si>
  <si>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</si>
  <si>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</si>
  <si>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</si>
  <si>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</si>
  <si>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</si>
  <si>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</si>
  <si>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</si>
  <si>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</si>
  <si>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</si>
  <si>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</si>
  <si>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</si>
  <si>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</si>
  <si>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</si>
  <si>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</si>
  <si>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</si>
  <si>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</si>
  <si>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</si>
  <si>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</si>
  <si>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</si>
  <si>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</si>
  <si>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</si>
  <si>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</si>
  <si>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</si>
  <si>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</si>
  <si>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</si>
  <si>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</si>
  <si>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</si>
  <si>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</si>
  <si>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</si>
  <si>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</si>
  <si>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</si>
  <si>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</si>
  <si>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</si>
  <si>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</si>
  <si>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</si>
  <si>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</si>
  <si>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</si>
  <si>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</si>
  <si>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</si>
  <si>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</si>
  <si>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</si>
  <si>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</si>
  <si>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</si>
  <si>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</si>
  <si>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</si>
  <si>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</si>
  <si>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</si>
  <si>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</si>
  <si>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</si>
  <si>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</si>
  <si>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</si>
  <si>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</si>
  <si>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</si>
  <si>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</si>
  <si>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</si>
  <si>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</si>
  <si>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</si>
  <si>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</si>
  <si>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</si>
  <si>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</si>
  <si>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</si>
  <si>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</si>
  <si>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</si>
  <si>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</si>
  <si>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</si>
  <si>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</si>
  <si>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</si>
  <si>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</si>
  <si>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</si>
  <si>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</si>
  <si>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</si>
  <si>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</si>
  <si>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</si>
  <si>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</si>
  <si>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</si>
  <si>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</si>
  <si>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</si>
  <si>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</si>
  <si>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</si>
  <si>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</si>
  <si>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</si>
  <si>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</si>
  <si>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</si>
  <si>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</si>
  <si>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</si>
  <si>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</si>
  <si>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</si>
  <si>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</si>
  <si>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</si>
  <si>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</si>
  <si>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</si>
  <si>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</si>
  <si>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</si>
  <si>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</si>
  <si>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</si>
  <si>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</si>
  <si>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</si>
  <si>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</si>
  <si>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</si>
  <si>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</si>
  <si>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</si>
  <si>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</si>
  <si>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</si>
  <si>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</si>
  <si>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</si>
  <si>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</si>
  <si>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</si>
  <si>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</si>
  <si>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</si>
  <si>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</si>
  <si>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</si>
  <si>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</si>
  <si>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</si>
  <si>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</si>
  <si>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</si>
  <si>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</si>
  <si>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</si>
  <si>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</si>
  <si>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</si>
  <si>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</si>
  <si>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</si>
  <si>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</si>
  <si>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</si>
  <si>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</si>
  <si>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</si>
  <si>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</si>
  <si>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</si>
  <si>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</si>
  <si>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</si>
  <si>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</si>
  <si>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</si>
  <si>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</si>
  <si>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</si>
  <si>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</si>
  <si>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</si>
  <si>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</si>
  <si>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</si>
  <si>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</si>
  <si>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</si>
  <si>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</si>
  <si>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</si>
  <si>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</si>
  <si>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</si>
  <si>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</si>
  <si>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</si>
  <si>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</si>
  <si>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</si>
  <si>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</si>
  <si>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</si>
  <si>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</si>
  <si>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</si>
  <si>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</si>
  <si>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</si>
  <si>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</si>
  <si>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</si>
  <si>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</si>
  <si>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</si>
  <si>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</si>
  <si>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</si>
  <si>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</si>
  <si>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</si>
  <si>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</si>
  <si>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</si>
  <si>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</si>
  <si>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</si>
  <si>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</si>
  <si>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</si>
  <si>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</si>
  <si>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</si>
  <si>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</si>
  <si>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</si>
  <si>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</si>
  <si>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</si>
  <si>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</si>
  <si>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</si>
  <si>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</si>
  <si>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</si>
  <si>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</si>
  <si>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</si>
  <si>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</si>
  <si>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</si>
  <si>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</si>
  <si>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</si>
  <si>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</si>
  <si>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</si>
  <si>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</si>
  <si>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</si>
  <si>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</si>
  <si>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</si>
  <si>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</si>
  <si>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</si>
  <si>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</si>
  <si>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</si>
  <si>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</si>
  <si>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</si>
  <si>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</si>
  <si>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</si>
  <si>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</si>
  <si>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</si>
  <si>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</si>
  <si>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</si>
  <si>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</si>
  <si>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</si>
  <si>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</si>
  <si>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</si>
  <si>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</si>
  <si>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</si>
  <si>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</si>
  <si>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</si>
  <si>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</si>
  <si>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</si>
  <si>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</si>
  <si>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</si>
  <si>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</si>
  <si>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</si>
  <si>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</si>
  <si>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</si>
  <si>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</si>
  <si>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</si>
  <si>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</si>
  <si>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</si>
  <si>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</si>
  <si>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</si>
  <si>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</si>
  <si>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</si>
  <si>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</si>
  <si>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</si>
  <si>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</si>
  <si>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</si>
  <si>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</si>
  <si>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</si>
  <si>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</si>
  <si>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</si>
  <si>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</si>
  <si>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</si>
  <si>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</si>
  <si>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</si>
  <si>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</si>
  <si>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</si>
  <si>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</si>
  <si>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</si>
  <si>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</si>
  <si>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</si>
  <si>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</si>
  <si>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</si>
  <si>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</si>
  <si>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</si>
  <si>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</si>
  <si>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</si>
  <si>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</si>
  <si>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</si>
  <si>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</si>
  <si>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</si>
  <si>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</si>
  <si>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</si>
  <si>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</si>
  <si>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</si>
  <si>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</si>
  <si>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</si>
  <si>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</si>
  <si>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</si>
  <si>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</si>
  <si>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</si>
  <si>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</si>
  <si>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</si>
  <si>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</si>
  <si>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</si>
  <si>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</si>
  <si>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</si>
  <si>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</si>
  <si>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</si>
  <si>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</si>
  <si>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</si>
  <si>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</si>
  <si>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</si>
  <si>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</si>
  <si>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</si>
  <si>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</si>
  <si>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</si>
  <si>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</si>
  <si>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</si>
  <si>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</si>
  <si>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</si>
  <si>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</si>
  <si>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</si>
  <si>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</si>
  <si>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</si>
  <si>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</si>
  <si>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</si>
  <si>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</si>
  <si>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</si>
  <si>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</si>
  <si>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</si>
  <si>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</si>
  <si>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</si>
  <si>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</si>
  <si>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</si>
  <si>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</si>
  <si>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</si>
  <si>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</si>
  <si>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</si>
  <si>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</si>
  <si>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</si>
  <si>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</si>
  <si>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</si>
  <si>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</si>
  <si>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</si>
  <si>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</si>
  <si>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</si>
  <si>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</si>
  <si>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</si>
  <si>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</si>
  <si>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</si>
  <si>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</si>
  <si>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</si>
  <si>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</si>
  <si>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</si>
  <si>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</si>
  <si>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</si>
  <si>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</si>
  <si>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</si>
  <si>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</si>
  <si>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</si>
  <si>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</si>
  <si>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</si>
  <si>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</si>
  <si>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</si>
  <si>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</si>
  <si>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</si>
  <si>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</si>
  <si>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</si>
  <si>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</si>
  <si>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</si>
  <si>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</si>
  <si>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</si>
  <si>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</si>
  <si>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</si>
  <si>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</si>
  <si>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</si>
  <si>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</si>
  <si>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</si>
  <si>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</si>
  <si>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</si>
  <si>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</si>
  <si>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</si>
  <si>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</si>
  <si>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</si>
  <si>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</si>
  <si>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</si>
  <si>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</si>
  <si>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</si>
  <si>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</si>
  <si>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</si>
  <si>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</si>
  <si>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</si>
  <si>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</si>
  <si>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</si>
  <si>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</si>
  <si>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</si>
  <si>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</si>
  <si>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</si>
  <si>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</si>
  <si>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</si>
  <si>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</si>
  <si>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</si>
  <si>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</si>
  <si>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</si>
  <si>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</si>
  <si>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</si>
  <si>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</si>
  <si>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</si>
  <si>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</si>
  <si>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</si>
  <si>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</si>
  <si>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</si>
  <si>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</si>
  <si>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</si>
  <si>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</si>
  <si>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</si>
  <si>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</si>
  <si>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</si>
  <si>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</si>
  <si>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</si>
  <si>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</si>
  <si>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</si>
  <si>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</si>
  <si>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</si>
  <si>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</si>
  <si>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</si>
  <si>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</si>
  <si>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</si>
  <si>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</si>
  <si>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</si>
  <si>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</si>
  <si>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</si>
  <si>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</si>
  <si>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</si>
  <si>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</si>
  <si>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</si>
  <si>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</si>
  <si>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</si>
  <si>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</si>
  <si>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</si>
  <si>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</si>
  <si>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</si>
  <si>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</si>
  <si>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</si>
  <si>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</si>
  <si>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</si>
  <si>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</si>
  <si>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</si>
  <si>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</si>
  <si>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</si>
  <si>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</si>
  <si>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</si>
  <si>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</si>
  <si>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</si>
  <si>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</si>
  <si>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</si>
  <si>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</si>
  <si>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</si>
  <si>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</si>
  <si>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</si>
  <si>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</si>
  <si>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</si>
  <si>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</si>
  <si>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</si>
  <si>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</si>
  <si>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</si>
  <si>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</si>
  <si>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</si>
  <si>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</si>
  <si>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</si>
  <si>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</si>
  <si>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</si>
  <si>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</si>
  <si>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</si>
  <si>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</si>
  <si>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</si>
  <si>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</si>
  <si>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</si>
  <si>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</si>
  <si>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</si>
  <si>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</si>
  <si>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</si>
  <si>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</si>
  <si>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</si>
  <si>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</si>
  <si>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</si>
  <si>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</si>
  <si>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</si>
  <si>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</si>
  <si>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</si>
  <si>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</si>
  <si>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</si>
  <si>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</si>
  <si>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</si>
  <si>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</si>
  <si>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</si>
  <si>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</si>
  <si>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</si>
  <si>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</si>
  <si>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</si>
  <si>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</si>
  <si>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</si>
  <si>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</si>
  <si>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</si>
  <si>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</si>
  <si>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</si>
  <si>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</si>
  <si>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</si>
  <si>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</si>
  <si>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</si>
  <si>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</si>
  <si>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</si>
  <si>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</si>
  <si>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</si>
  <si>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</si>
  <si>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</si>
  <si>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</si>
  <si>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</si>
  <si>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</si>
  <si>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</si>
  <si>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</si>
  <si>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</si>
  <si>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</si>
  <si>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</si>
  <si>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</si>
  <si>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</si>
  <si>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</si>
  <si>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</si>
  <si>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</si>
  <si>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</si>
  <si>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</si>
  <si>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</si>
  <si>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</si>
  <si>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</si>
  <si>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</si>
  <si>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</si>
  <si>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</si>
  <si>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</si>
  <si>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</si>
  <si>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</si>
  <si>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</si>
  <si>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</si>
  <si>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</si>
  <si>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</si>
  <si>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</si>
  <si>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</si>
  <si>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</si>
  <si>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</si>
  <si>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</si>
  <si>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</si>
  <si>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</si>
  <si>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</si>
  <si>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</si>
  <si>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</si>
  <si>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</si>
  <si>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</si>
  <si>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</si>
  <si>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</si>
  <si>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</si>
  <si>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</si>
  <si>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</si>
  <si>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</si>
  <si>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</si>
  <si>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</si>
  <si>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</si>
  <si>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</si>
  <si>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</si>
  <si>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</si>
  <si>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</si>
  <si>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</si>
  <si>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</si>
  <si>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</si>
  <si>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</si>
  <si>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</si>
  <si>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</si>
  <si>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</si>
  <si>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</si>
  <si>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</si>
  <si>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</si>
  <si>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</si>
  <si>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</si>
  <si>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</si>
  <si>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</si>
  <si>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</si>
  <si>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</si>
  <si>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</si>
  <si>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</si>
  <si>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</si>
  <si>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</si>
  <si>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</si>
  <si>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</si>
  <si>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</si>
  <si>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</si>
  <si>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</si>
  <si>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</si>
  <si>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</si>
  <si>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</si>
  <si>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</si>
  <si>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</si>
  <si>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</si>
  <si>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</si>
  <si>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</si>
  <si>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</si>
  <si>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</si>
  <si>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</si>
  <si>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</si>
  <si>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</si>
  <si>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</si>
  <si>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</si>
  <si>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</si>
  <si>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</si>
  <si>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</si>
  <si>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</si>
  <si>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</si>
  <si>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</si>
  <si>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</si>
  <si>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</si>
  <si>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</si>
  <si>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</si>
  <si>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</si>
  <si>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</si>
  <si>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</si>
  <si>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</si>
  <si>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</si>
  <si>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</si>
  <si>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</si>
  <si>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</si>
  <si>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</si>
  <si>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</si>
  <si>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</si>
  <si>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</si>
  <si>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</si>
  <si>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</si>
  <si>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</si>
  <si>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</si>
  <si>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</si>
  <si>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</si>
  <si>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</si>
  <si>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</si>
  <si>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</si>
  <si>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</si>
  <si>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</si>
  <si>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</si>
  <si>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</si>
  <si>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</si>
  <si>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</si>
  <si>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</si>
  <si>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</si>
  <si>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</si>
  <si>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</si>
  <si>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</si>
  <si>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</si>
  <si>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</si>
  <si>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</si>
  <si>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</si>
  <si>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</si>
  <si>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</si>
  <si>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</si>
  <si>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</si>
  <si>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</si>
  <si>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</si>
  <si>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</si>
  <si>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</si>
  <si>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</si>
  <si>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</si>
  <si>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</si>
  <si>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</si>
  <si>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</si>
  <si>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</si>
  <si>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</si>
  <si>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</si>
  <si>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</si>
  <si>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</si>
  <si>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</si>
  <si>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</si>
  <si>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</si>
  <si>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</si>
  <si>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</si>
  <si>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</si>
  <si>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</si>
  <si>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</si>
  <si>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</si>
  <si>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</si>
  <si>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</si>
  <si>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</si>
  <si>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</si>
  <si>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</si>
  <si>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</si>
  <si>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</si>
  <si>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</si>
  <si>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</si>
  <si>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</si>
  <si>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</si>
  <si>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</si>
  <si>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</si>
  <si>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</si>
  <si>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</si>
  <si>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</si>
  <si>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</si>
  <si>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</si>
  <si>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</si>
  <si>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</si>
  <si>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</si>
  <si>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</si>
  <si>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</si>
  <si>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</si>
  <si>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</si>
  <si>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</si>
  <si>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</si>
  <si>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</si>
  <si>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</si>
  <si>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</si>
  <si>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</si>
  <si>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</si>
  <si>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</si>
  <si>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</si>
  <si>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</si>
  <si>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</si>
  <si>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</si>
  <si>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</si>
  <si>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</si>
  <si>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</si>
  <si>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</si>
  <si>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</si>
  <si>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</si>
  <si>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</si>
  <si>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</si>
  <si>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</si>
  <si>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</si>
  <si>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</si>
  <si>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</si>
  <si>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</si>
  <si>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</si>
  <si>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</si>
  <si>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</si>
  <si>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</si>
  <si>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</si>
  <si>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</si>
  <si>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</si>
  <si>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</si>
  <si>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</si>
  <si>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</si>
  <si>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</si>
  <si>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</si>
  <si>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</si>
  <si>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</si>
  <si>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</si>
  <si>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</si>
  <si>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</si>
  <si>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</si>
  <si>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</si>
  <si>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</si>
  <si>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</si>
  <si>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</si>
  <si>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</si>
  <si>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</si>
  <si>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</si>
  <si>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</si>
  <si>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</si>
  <si>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</si>
  <si>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</si>
  <si>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</si>
  <si>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</si>
  <si>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</si>
  <si>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</si>
  <si>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</si>
  <si>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</si>
  <si>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</si>
  <si>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</si>
  <si>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</si>
  <si>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</si>
  <si>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</si>
  <si>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</si>
  <si>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</si>
  <si>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</si>
  <si>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</si>
  <si>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</si>
  <si>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</si>
  <si>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</si>
  <si>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</si>
  <si>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</si>
  <si>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</si>
  <si>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</si>
  <si>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</si>
  <si>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</si>
  <si>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</si>
  <si>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</si>
  <si>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</si>
  <si>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</si>
  <si>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</si>
  <si>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</si>
  <si>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</si>
  <si>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</si>
  <si>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</si>
  <si>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</si>
  <si>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</si>
  <si>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</si>
  <si>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</si>
  <si>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</si>
  <si>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</si>
  <si>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</si>
  <si>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</si>
  <si>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</si>
  <si>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</si>
  <si>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</si>
  <si>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</si>
  <si>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</si>
  <si>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</si>
  <si>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</si>
  <si>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</si>
  <si>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</si>
  <si>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</si>
  <si>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</si>
  <si>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</si>
  <si>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</si>
  <si>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</si>
  <si>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</si>
  <si>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</si>
  <si>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</si>
  <si>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</si>
  <si>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</si>
  <si>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</si>
  <si>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</si>
  <si>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</si>
  <si>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</si>
  <si>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</si>
  <si>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</si>
  <si>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</si>
  <si>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</si>
  <si>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</si>
  <si>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</si>
  <si>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</si>
  <si>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</si>
  <si>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</si>
  <si>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</si>
  <si>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</si>
  <si>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</si>
  <si>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</si>
  <si>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</si>
  <si>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escondemeenloocultodetutienda</t>
  </si>
  <si>
    <t>Escóndeme en lo oculto de tu tienda</t>
  </si>
  <si>
    <t>boceto</t>
  </si>
  <si>
    <t>Este es el día en que actuó el Señor</t>
  </si>
  <si>
    <t>esteeseldiaenqueactuoelsenor</t>
  </si>
  <si>
    <t>Re</t>
  </si>
  <si>
    <t>Do</t>
  </si>
  <si>
    <t>as r1</t>
  </si>
  <si>
    <t>.</t>
  </si>
  <si>
    <t>Si♭</t>
  </si>
  <si>
    <t>Rem</t>
  </si>
  <si>
    <t>PROCLAMA MI ALMA</t>
  </si>
  <si>
    <t>LA GRANDEZA DEL SEÑOR,</t>
  </si>
  <si>
    <t>SE ALEGRA MI ESPÍRITU</t>
  </si>
  <si>
    <t>EN DIOS MI SALVADOR.</t>
  </si>
  <si>
    <t>Desde ahora me felicitarán</t>
  </si>
  <si>
    <t>todas las generaciones.</t>
  </si>
  <si>
    <t>DESDE AHORA ME FELICITARÁN</t>
  </si>
  <si>
    <t>TODAS LAS GENERACIONES.</t>
  </si>
  <si>
    <t>Porque el Poderoso</t>
  </si>
  <si>
    <t>ha hecho grandes cosas en mí,</t>
  </si>
  <si>
    <t>su nombre es santo.</t>
  </si>
  <si>
    <t>PORQUE EL PODEROSO</t>
  </si>
  <si>
    <t>HA HECHO GRANDES COSAS EN MÍ,</t>
  </si>
  <si>
    <t>SU NOMBRE ES SANTO.</t>
  </si>
  <si>
    <t>Él hace proezas con su brazo:</t>
  </si>
  <si>
    <t>dispersa a los soberbios de corazón.</t>
  </si>
  <si>
    <t>ÉL HACE PROEZAS CON SU BRAZO:</t>
  </si>
  <si>
    <t>DISPERSA A LOS SOBERBIOS DE CORAZÓN.</t>
  </si>
  <si>
    <t>Derriba a los poderosos</t>
  </si>
  <si>
    <t>y ensalza a los humildes.</t>
  </si>
  <si>
    <t>LOS HAMBRIENTOS</t>
  </si>
  <si>
    <t>COLMA DE BIENES</t>
  </si>
  <si>
    <t>Y A LOS RICOS DESPIDE VACÍOS.</t>
  </si>
  <si>
    <t>Auxilia a Israel, su siervo,</t>
  </si>
  <si>
    <t>acordándose de la misericordia.</t>
  </si>
  <si>
    <t>AUXILIA A ISRAEL, SU SIERVO,</t>
  </si>
  <si>
    <t>ACORDÁNDOSE DE LA MISERICORDIA.</t>
  </si>
  <si>
    <t>Como lo había prometido</t>
  </si>
  <si>
    <t>en favor de Abraham.</t>
  </si>
  <si>
    <t>COMO LO HABÍA PROMETIDO</t>
  </si>
  <si>
    <t>EN FAVOR DE ABRAHAM.</t>
  </si>
  <si>
    <t>MARÍA, CASA DE BENDICIÓN,</t>
  </si>
  <si>
    <t>SALUD DE NUESTRO SIGLO,</t>
  </si>
  <si>
    <t>MORADA TERRESTRE DEL HUMILDE.</t>
  </si>
  <si>
    <t>has visto que nos faltaba el vino;</t>
  </si>
  <si>
    <t>que nuestra fiesta no era fiesta,</t>
  </si>
  <si>
    <t>que nuestra vida no era vida,</t>
  </si>
  <si>
    <t>porque la muerte reinaba en nosotros.</t>
  </si>
  <si>
    <t>MARÍA, CASA DE BENDICIÓN,...</t>
  </si>
  <si>
    <t>Y tú nos has llevado hasta tu Hijo,</t>
  </si>
  <si>
    <t>nos has enseñado a obedecerle</t>
  </si>
  <si>
    <t>Solm</t>
  </si>
  <si>
    <t>y a hacer todo lo que nos diga Él,</t>
  </si>
  <si>
    <t>para que transforme nuestra agua en vino nuevo.</t>
  </si>
  <si>
    <t>¡VICTORIA! ¡VICTORIA!</t>
  </si>
  <si>
    <t>¡VIDA ETERNA EN CRISTO RESUCITADO!</t>
  </si>
  <si>
    <t>Aleluya, alelú, aleluya.</t>
  </si>
  <si>
    <t>ALELUYA,ALELÚ,ALELUYA.</t>
  </si>
  <si>
    <t>Tú, como en Caná de Galilea,</t>
  </si>
  <si>
    <t>MARÍA DE JASNA GÓRA</t>
  </si>
  <si>
    <t>MARIA, SANCTA MARIA</t>
  </si>
  <si>
    <t>MATER ABSCONDITA,</t>
  </si>
  <si>
    <t>AT SEMPER SOLICITA;</t>
  </si>
  <si>
    <t>TU, REDEMPTORIS MATER,</t>
  </si>
  <si>
    <t>ORA PRO NOBIS.</t>
  </si>
  <si>
    <t>Surge como Débora,</t>
  </si>
  <si>
    <t>sálvanos como Judit,</t>
  </si>
  <si>
    <t>canta como Ana,</t>
  </si>
  <si>
    <t>intercede como Ester.</t>
  </si>
  <si>
    <t>Madre del Cielo,</t>
  </si>
  <si>
    <t>enséñanos a seguir las huellas de Cristo,</t>
  </si>
  <si>
    <t>las huellas del Siervo,</t>
  </si>
  <si>
    <t>del humilde Hijo,</t>
  </si>
  <si>
    <t>de la humilde Madre,</t>
  </si>
  <si>
    <t>de la siempre Virgen María.</t>
  </si>
  <si>
    <t>as red</t>
  </si>
  <si>
    <t>«Mujer, he ahí a tu hijo,</t>
  </si>
  <si>
    <t>he ahí a tu hijo, he ahí a tu hijo</t>
  </si>
  <si>
    <t>ahí tienes a tu hijo.</t>
  </si>
  <si>
    <t>Ahí tienes a tu Madre,</t>
  </si>
  <si>
    <t>ahí tienes a tu Madre».</t>
  </si>
  <si>
    <t>MARÍA, MADRE MÍA,</t>
  </si>
  <si>
    <t>MARÍA, MADRE NUESTRA:</t>
  </si>
  <si>
    <t>VEN A VIVIR CONMIGO,</t>
  </si>
  <si>
    <t>VEN A MI CASA.</t>
  </si>
  <si>
    <t>Y ENSÉÑANOS A AMAR A TU HIJO</t>
  </si>
  <si>
    <t>Fa</t>
  </si>
  <si>
    <t>maj7</t>
  </si>
  <si>
    <t>COMO LO HAS AMADO TÚ,</t>
  </si>
  <si>
    <t>COMO LO HAS AMADO TÚ.</t>
  </si>
  <si>
    <t>«Tengo sed, tengo sed,</t>
  </si>
  <si>
    <t>todo se ha cumplido, todo se ha cumplido,</t>
  </si>
  <si>
    <t>todo se ha cumplido».</t>
  </si>
  <si>
    <t>Llegaron, pues, los soldados,</t>
  </si>
  <si>
    <t>y viendo que estaba muerto</t>
  </si>
  <si>
    <t>no le quebraron las piernas,</t>
  </si>
  <si>
    <t>mas uno de los soldados</t>
  </si>
  <si>
    <t>le atravesó el costado con la lanza</t>
  </si>
  <si>
    <t>y al instante salió sangre y agua,</t>
  </si>
  <si>
    <t>sangre y agua.</t>
  </si>
  <si>
    <t>TÚ ERES MADRE DE LA IGLESIA,</t>
  </si>
  <si>
    <t>QUE NACE DEL COSTADO DE CRISTO</t>
  </si>
  <si>
    <t>COMO ESPOSA, NUEVA EVA.</t>
  </si>
  <si>
    <t>MARÍA, MADRE MÍA</t>
  </si>
  <si>
    <t>María, pequeña María,</t>
  </si>
  <si>
    <t>Fa#</t>
  </si>
  <si>
    <t>tú eres la brisa suave de Elías,</t>
  </si>
  <si>
    <t>Mim6</t>
  </si>
  <si>
    <t>el susurro del Espíritu de Dios.</t>
  </si>
  <si>
    <t>Tú eres la zarza ardiente de Moisés</t>
  </si>
  <si>
    <t>que llevas al Señor y no te consumes.</t>
  </si>
  <si>
    <t>La7</t>
  </si>
  <si>
    <t>Tú eres Hel lugar junto a mí»</t>
  </si>
  <si>
    <t>que mostró el Señor a Moisés,</t>
  </si>
  <si>
    <t>tú eres la hendidura de la roca</t>
  </si>
  <si>
    <t>que Dios cubre con su mano</t>
  </si>
  <si>
    <t>mientras que pasa su gloria.</t>
  </si>
  <si>
    <t>VENGA EL SEÑOR CON NOSOTROS,</t>
  </si>
  <si>
    <t>SI HEMOS HALLADO GRACIA A SUS OJOS.</t>
  </si>
  <si>
    <t>ES CIERTO QUE SOMOS PECADORES,</t>
  </si>
  <si>
    <t>MAS RUEGA TÚ POR NOSOTROS,</t>
  </si>
  <si>
    <t>Y SEREMOS SU PUEBLO Y SU HEREDAD.</t>
  </si>
  <si>
    <t>hija de Jerusalén,</t>
  </si>
  <si>
    <t>Madre de todos los pueblos,</t>
  </si>
  <si>
    <t>Virgen de Nazaret.</t>
  </si>
  <si>
    <t>Tú eres la nube del desierto</t>
  </si>
  <si>
    <t>que protege la marcha de Israel,</t>
  </si>
  <si>
    <t>tú eres la tienda de la reunión,</t>
  </si>
  <si>
    <t>el arca que lleva la alianza,</t>
  </si>
  <si>
    <t>el Santuario de la gloria del Señor.</t>
  </si>
  <si>
    <t>m6</t>
  </si>
  <si>
    <t>VENGA EL SEÑOR CON NOSOTROS</t>
  </si>
  <si>
    <t>¡María, Madre del camino ardiente!</t>
  </si>
  <si>
    <t>Tú nos libras del fuego de las pasiones</t>
  </si>
  <si>
    <t>con el rocío de tu intercesión,</t>
  </si>
  <si>
    <t>tú nos libras del fuego de las pasiones</t>
  </si>
  <si>
    <t>con el rocío de tu intercesión.</t>
  </si>
  <si>
    <t>¡HUMILDE MARÍA, TODA INMACULADA,</t>
  </si>
  <si>
    <t>ÁNGEL DE LA GUARDA DEL TERCER MILENIO;</t>
  </si>
  <si>
    <t>LUGAR DE TODAS LAS GRACIAS;</t>
  </si>
  <si>
    <t>IMAGEN DE LA VIRTUD;</t>
  </si>
  <si>
    <t>TU BELLEZA CANTA LA JERUSALÉN CELESTE!</t>
  </si>
  <si>
    <t>¡Tú nos has mostrado el camino!</t>
  </si>
  <si>
    <t>Bajo la cruz nos has recibido,</t>
  </si>
  <si>
    <t>Madre del camino ardiente;</t>
  </si>
  <si>
    <t>bajo la cruz nos has recibido:</t>
  </si>
  <si>
    <t>¡cómo decir no a tu Hijo sufriente!</t>
  </si>
  <si>
    <t>¡HUMILDE MARÍA, TODA INMACULADA,...</t>
  </si>
  <si>
    <t>ME ENSEÑARÁS EL CAMINO DE LA VIDA,</t>
  </si>
  <si>
    <t>ME SACIARÁS DE GOZO EN TU PRESENCIA,</t>
  </si>
  <si>
    <t>DE ALEGRÍA PERPETUA A TU DERECHA.</t>
  </si>
  <si>
    <t>Protégeme, Dios mío, en ti me refugio.</t>
  </si>
  <si>
    <t>Yo digo a Dios: «Tú eres mi Señor,</t>
  </si>
  <si>
    <t>sin ti no tengo nada».</t>
  </si>
  <si>
    <t>El Señor es mi heredad y mi copa,</t>
  </si>
  <si>
    <t>mi vida está en sus manos;</t>
  </si>
  <si>
    <t>me ha tocado en suerte un lote hermoso,</t>
  </si>
  <si>
    <t>me encanta mi heredad.</t>
  </si>
  <si>
    <t>Bendigo al Señor que me aconseja,</t>
  </si>
  <si>
    <t>hasta de noche instruye mi corazón,</t>
  </si>
  <si>
    <t>tengo siempre delante de mí al Señor,</t>
  </si>
  <si>
    <t>está a mi derecha, no vacilaré.</t>
  </si>
  <si>
    <t>Por eso se alegra mi corazón,</t>
  </si>
  <si>
    <t>exulta mi alma,</t>
  </si>
  <si>
    <t>y mi carne descansa serena;</t>
  </si>
  <si>
    <t>porque no abandonarás</t>
  </si>
  <si>
    <t>mi vida en el sepulcro,</t>
  </si>
  <si>
    <t>ni dejarás que tu santo</t>
  </si>
  <si>
    <t>experimente la corrupción,</t>
  </si>
  <si>
    <t>la corrupción.</t>
  </si>
  <si>
    <t>ME ENSEÑARÁS EL CAMINO DE LA VIDA</t>
  </si>
  <si>
    <t>tc as</t>
  </si>
  <si>
    <t>melisma</t>
  </si>
  <si>
    <t>MAGNIFICAT</t>
  </si>
  <si>
    <t>MARÍA, CASA DE BENDICIÓN</t>
  </si>
  <si>
    <t>MARÍA, MADRE DE LA IGLESIA</t>
  </si>
  <si>
    <t>MARÍA, MADRE DEL CAMINO ARDIENT</t>
  </si>
  <si>
    <t>MARÍA, PEQUEÑA MARÍA</t>
  </si>
  <si>
    <t>ME ENSEÑARÁS EL CAMINO DE LA VI</t>
  </si>
  <si>
    <t>ME HAS SEDUCIDO, SEÑOR,</t>
  </si>
  <si>
    <t>Mi7</t>
  </si>
  <si>
    <t>Y ME HE DEJADO SEDUCIR.</t>
  </si>
  <si>
    <t>HAS LUCHADO CONMIGO</t>
  </si>
  <si>
    <t>Y ME HAS VENCIDO.</t>
  </si>
  <si>
    <t>HAS SIDO MÁS FUERTE QUE YO,</t>
  </si>
  <si>
    <t>ME HAS PODIDO.</t>
  </si>
  <si>
    <t>Cuando hablo debo gritar:</t>
  </si>
  <si>
    <t>«¡Violencia!», «¡Opresión!»</t>
  </si>
  <si>
    <t>Así tu palabra es para mí befa y oprobio.</t>
  </si>
  <si>
    <t>Me decía: «No pensaré más en Él,</t>
  </si>
  <si>
    <t>no hablaré más en su nombre•.</t>
  </si>
  <si>
    <t>Mas en mi corazón</t>
  </si>
  <si>
    <t>había un fuego ardiente,</t>
  </si>
  <si>
    <t>que corría por mis huesos.</t>
  </si>
  <si>
    <t>MAS EN MI CORAZÓN</t>
  </si>
  <si>
    <t>HABÍA UN FUEGO ARDIENTE,</t>
  </si>
  <si>
    <t>QUE CORRÍA POR MIS HUESOS.</t>
  </si>
  <si>
    <t>ME HAS SEDUCIDO, SEÑOR</t>
  </si>
  <si>
    <t>Maldito el día en que nací.</t>
  </si>
  <si>
    <t>Maldito el hombre</t>
  </si>
  <si>
    <t>que le dio la noticia a mi padre:</t>
  </si>
  <si>
    <t>«Te ha nacido un hijo».</t>
  </si>
  <si>
    <t>¿Por qué he salido del seno de mi madre,</t>
  </si>
  <si>
    <t>si sólo debo ver penas y aflicción?</t>
  </si>
  <si>
    <t>MAS EL SEÑOR ESTÁ CONMIGO,</t>
  </si>
  <si>
    <t>COMO UN HÉROE VALEROSO.</t>
  </si>
  <si>
    <t>Cantad himnos al Señor, alabad su Nombre</t>
  </si>
  <si>
    <t>que ha salvado la vida de este pobre.</t>
  </si>
  <si>
    <t>¡MIRAD QUÉ ESTUPENDO,</t>
  </si>
  <si>
    <t>GUSTAD QUÉ ALEGRÍA</t>
  </si>
  <si>
    <t>EL AMOR ENTRE LOS HERMANOS!</t>
  </si>
  <si>
    <t>Si7</t>
  </si>
  <si>
    <t>Es ungüento perfumado que desciende,</t>
  </si>
  <si>
    <t>que desciende por la barba de Aarón.</t>
  </si>
  <si>
    <t>ES UNGÜENTO PERFUMADO</t>
  </si>
  <si>
    <t>QUE DESCIENDE</t>
  </si>
  <si>
    <t>HASTA EL BORDE DEL MANTO.</t>
  </si>
  <si>
    <t>Es como rocío del Hermón</t>
  </si>
  <si>
    <t>que desciende sobre el monte Sión;</t>
  </si>
  <si>
    <t>SOBRE EL MONTE SIÓN.</t>
  </si>
  <si>
    <t>Porque allí el Señor nos ha dado,</t>
  </si>
  <si>
    <t>nos ha dado su bendición.</t>
  </si>
  <si>
    <t>PORQUE ALLÍ EL SEÑOR NOS HA DADO,</t>
  </si>
  <si>
    <t>NOS HA DADO SU AMOR.</t>
  </si>
  <si>
    <t>Porque allí el Señor nos ha dado</t>
  </si>
  <si>
    <t>la vida eternamente.</t>
  </si>
  <si>
    <t>PORQUE ALLÍ EL SEÑOR NOS HA DADO</t>
  </si>
  <si>
    <t>LA VIDA PARA SIEMPRE.</t>
  </si>
  <si>
    <t>¡MIRAD QUÉ ESTUPENDO</t>
  </si>
  <si>
    <t>ES ROCÍO DEL HERMÓN QUE DESCIENDE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</si>
</sst>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155279A-080B-4CA1-8553-EBECEE1966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58C10A5-8A8A-409C-AF86-0DCD8FB734C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700-000001E8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69225E3-4135-4C8D-923F-21F5535E9DD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D481AAA-2C8E-4411-A454-9A4CB789DFE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0800-000001E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580DC5-8E74-4478-B0AB-0CBE1A6D00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B0B9F2A-7C3E-4B45-95F6-AEA9B28DA0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126977" name="Button 1" hidden="1">
              <a:extLst>
                <a:ext uri="{63B3BB69-23CF-44E3-9099-C40C66FF867C}">
                  <a14:compatExt spid="_x0000_s126977"/>
                </a:ext>
                <a:ext uri="{FF2B5EF4-FFF2-40B4-BE49-F238E27FC236}">
                  <a16:creationId xmlns:a16="http://schemas.microsoft.com/office/drawing/2014/main" id="{00000000-0008-0000-0900-000001F0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69D367-504A-4F4A-8EB9-02509357171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4A08B01-7591-43B0-8C80-837916DD5A3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30049" name="Button 1" hidden="1">
              <a:extLst>
                <a:ext uri="{63B3BB69-23CF-44E3-9099-C40C66FF867C}">
                  <a14:compatExt spid="_x0000_s130049"/>
                </a:ext>
                <a:ext uri="{FF2B5EF4-FFF2-40B4-BE49-F238E27FC236}">
                  <a16:creationId xmlns:a16="http://schemas.microsoft.com/office/drawing/2014/main" id="{00000000-0008-0000-0A00-000001F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C598DD-B909-43B9-807B-AA145BC8324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F237321-19A4-4254-9085-D6A6FED10BD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34145" name="Button 1" hidden="1">
              <a:extLst>
                <a:ext uri="{63B3BB69-23CF-44E3-9099-C40C66FF867C}">
                  <a14:compatExt spid="_x0000_s134145"/>
                </a:ext>
                <a:ext uri="{FF2B5EF4-FFF2-40B4-BE49-F238E27FC236}">
                  <a16:creationId xmlns:a16="http://schemas.microsoft.com/office/drawing/2014/main" id="{00000000-0008-0000-0B00-0000010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F21351-8232-4349-90F9-8258DC57299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F4FF3D4-CAB0-4ED2-953F-4F12AFD417C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35169" name="Button 1" hidden="1">
              <a:extLst>
                <a:ext uri="{63B3BB69-23CF-44E3-9099-C40C66FF867C}">
                  <a14:compatExt spid="_x0000_s135169"/>
                </a:ext>
                <a:ext uri="{FF2B5EF4-FFF2-40B4-BE49-F238E27FC236}">
                  <a16:creationId xmlns:a16="http://schemas.microsoft.com/office/drawing/2014/main" id="{00000000-0008-0000-0C00-0000011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8193B7-5FD6-49DC-9200-526233423F4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AA0B043-E0ED-4330-A4C8-5CB6E306847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39265" name="Button 1" hidden="1">
              <a:extLst>
                <a:ext uri="{63B3BB69-23CF-44E3-9099-C40C66FF867C}">
                  <a14:compatExt spid="_x0000_s139265"/>
                </a:ext>
                <a:ext uri="{FF2B5EF4-FFF2-40B4-BE49-F238E27FC236}">
                  <a16:creationId xmlns:a16="http://schemas.microsoft.com/office/drawing/2014/main" id="{00000000-0008-0000-0D00-0000012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806450</xdr:colOff>
      <xdr:row>1</xdr:row>
      <xdr:rowOff>6409</xdr:rowOff>
    </xdr:to>
    <xdr:pic>
      <xdr:nvPicPr>
        <xdr:cNvPr id="2" name="Picture 1">
          <a:hlinkClick xmlns:r="http://schemas.openxmlformats.org/officeDocument/2006/relationships" r:id="rId1"/>
          <a:extLst>
            <a:ext uri="{FF2B5EF4-FFF2-40B4-BE49-F238E27FC236}">
              <a16:creationId xmlns:a16="http://schemas.microsoft.com/office/drawing/2014/main" id="{3B5BCADC-D15C-44BE-B1D8-2936A15042B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1303058</xdr:colOff>
      <xdr:row>0</xdr:row>
      <xdr:rowOff>888388</xdr:rowOff>
    </xdr:to>
    <xdr:pic>
      <xdr:nvPicPr>
        <xdr:cNvPr id="3" name="Picture 2">
          <a:hlinkClick xmlns:r="http://schemas.openxmlformats.org/officeDocument/2006/relationships" r:id="rId3"/>
          <a:extLst>
            <a:ext uri="{FF2B5EF4-FFF2-40B4-BE49-F238E27FC236}">
              <a16:creationId xmlns:a16="http://schemas.microsoft.com/office/drawing/2014/main" id="{13A459DF-FC03-42E0-88FB-7FF485E7A22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42337" name="Button 1" hidden="1">
              <a:extLst>
                <a:ext uri="{63B3BB69-23CF-44E3-9099-C40C66FF867C}">
                  <a14:compatExt spid="_x0000_s142337"/>
                </a:ext>
                <a:ext uri="{FF2B5EF4-FFF2-40B4-BE49-F238E27FC236}">
                  <a16:creationId xmlns:a16="http://schemas.microsoft.com/office/drawing/2014/main" id="{D4B5987D-8B27-4782-B854-40CC600A68A6}"/>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A0D9BC8-5FC9-4169-995D-08371A2AA88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EF7230-5162-4183-A0F3-507128CD688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44385" name="Button 1" hidden="1">
              <a:extLst>
                <a:ext uri="{63B3BB69-23CF-44E3-9099-C40C66FF867C}">
                  <a14:compatExt spid="_x0000_s144385"/>
                </a:ext>
                <a:ext uri="{FF2B5EF4-FFF2-40B4-BE49-F238E27FC236}">
                  <a16:creationId xmlns:a16="http://schemas.microsoft.com/office/drawing/2014/main" id="{4F8720CE-9C8B-4982-8673-67721D532199}"/>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E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F00-000001E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9"/>
    <tableColumn id="3" xr3:uid="{ADBA58FD-0429-4D57-B7D3-AC6D7A799AFD}" name="Cantos" dataDxfId="18"/>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7"/>
    <tableColumn id="2" xr3:uid="{61304003-6C37-4876-9E01-52AAFEE1502D}" name="ID" dataDxfId="16"/>
    <tableColumn id="3" xr3:uid="{46AD0CF9-9F35-4E11-A80E-B6931C340B6E}" name="Cantos" dataDxfId="15"/>
    <tableColumn id="14" xr3:uid="{2F838586-06C5-49D6-9770-AEF72BDBAFDF}" name="Subtitulo" dataDxfId="14"/>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3"/>
    <tableColumn id="12" xr3:uid="{FA0FAC69-D1C8-4EC4-808F-0E06F2EB0620}" name="Moments" dataDxfId="12">
      <calculatedColumnFormula>"""" &amp; _xlfn.TEXTJOIN(""",""",TRUE,Table223[[#This Row],[Categoria1]:[Categoria7]]) &amp; """"</calculatedColumnFormula>
    </tableColumn>
    <tableColumn id="15" xr3:uid="{B1CD2D35-41ED-4CB2-8C93-8B0B2DAEF2A7}" name="Content" dataDxfId="11"/>
    <tableColumn id="16" xr3:uid="{F964B80D-903A-48A9-99DB-BE282D0613F1}" name="CATEGORIA8" dataDxfId="10">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9"/>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8">
      <calculatedColumnFormula>_xlfn.CONCAT("""/src/index.html?canto=",VLOOKUP(B3,'Index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2.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4.5" x14ac:dyDescent="0.35"/>
  <cols>
    <col min="1" max="1" width="102.54296875" customWidth="1"/>
  </cols>
  <sheetData>
    <row r="1" spans="1:1" ht="42" customHeight="1" x14ac:dyDescent="0.35">
      <c r="A1" s="102" t="s">
        <v>1019</v>
      </c>
    </row>
    <row r="3" spans="1:1" ht="58" x14ac:dyDescent="0.35">
      <c r="A3" s="102" t="s">
        <v>1020</v>
      </c>
    </row>
    <row r="5" spans="1:1" x14ac:dyDescent="0.35">
      <c r="A5" t="s">
        <v>1021</v>
      </c>
    </row>
    <row r="6" spans="1:1" ht="72.5" x14ac:dyDescent="0.3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35"/>
      <c r="B1" s="114" t="str" cm="1">
        <f t="array" aca="1" ref="B1" ca="1">MID(CELL("filename", B1), FIND("]", CELL("filename", B1)) + 1, 255)</f>
        <v>Indice</v>
      </c>
      <c r="C1" s="114"/>
      <c r="D1" s="114"/>
      <c r="E1" s="114"/>
      <c r="F1" s="36"/>
      <c r="G1" s="115"/>
      <c r="H1" s="115"/>
    </row>
    <row r="2" spans="1:8" ht="26.15" customHeight="1" x14ac:dyDescent="0.7">
      <c r="A2" s="37" t="s">
        <v>1018</v>
      </c>
      <c r="B2" s="37"/>
      <c r="C2" s="37"/>
      <c r="D2" s="37"/>
      <c r="E2" s="37"/>
      <c r="F2" s="38"/>
      <c r="G2" s="38"/>
      <c r="H2" s="38"/>
    </row>
    <row r="3" spans="1:8" ht="26.15" customHeight="1" x14ac:dyDescent="0.7">
      <c r="A3" s="37" t="s">
        <v>975</v>
      </c>
      <c r="B3" s="37"/>
      <c r="C3" s="37"/>
      <c r="D3" s="37"/>
      <c r="E3" s="37"/>
      <c r="F3" s="38"/>
      <c r="G3" s="38"/>
      <c r="H3" s="38"/>
    </row>
    <row r="4" spans="1:8" ht="26.15" customHeight="1" x14ac:dyDescent="0.7">
      <c r="A4" s="37" t="s">
        <v>976</v>
      </c>
      <c r="B4" s="37"/>
      <c r="C4" s="37"/>
      <c r="D4" s="37"/>
      <c r="E4" s="37"/>
      <c r="F4" s="38"/>
      <c r="G4" s="38"/>
      <c r="H4" s="38"/>
    </row>
    <row r="5" spans="1:8" ht="26.15" customHeight="1" x14ac:dyDescent="0.7">
      <c r="A5" s="37" t="s">
        <v>977</v>
      </c>
      <c r="B5" s="37"/>
      <c r="C5" s="37"/>
      <c r="D5" s="37"/>
      <c r="E5" s="37"/>
      <c r="F5" s="38"/>
      <c r="G5" s="38"/>
      <c r="H5" s="38"/>
    </row>
    <row r="6" spans="1:8" ht="26.15" customHeight="1" x14ac:dyDescent="0.7">
      <c r="A6" s="37" t="s">
        <v>978</v>
      </c>
      <c r="B6" s="37"/>
      <c r="C6" s="37"/>
      <c r="D6" s="37"/>
      <c r="E6" s="37"/>
      <c r="F6" s="38"/>
      <c r="G6" s="38"/>
      <c r="H6" s="38"/>
    </row>
    <row r="7" spans="1:8" ht="26.15" customHeight="1" x14ac:dyDescent="0.7">
      <c r="A7" s="37" t="s">
        <v>1016</v>
      </c>
      <c r="B7" s="37"/>
      <c r="C7" s="37"/>
      <c r="D7" s="37"/>
      <c r="E7" s="37"/>
      <c r="F7" s="38"/>
      <c r="G7" s="38"/>
      <c r="H7" s="38"/>
    </row>
    <row r="8" spans="1:8" ht="26.15" customHeight="1" x14ac:dyDescent="0.7">
      <c r="A8" s="37" t="s">
        <v>1198</v>
      </c>
      <c r="B8" s="37"/>
      <c r="C8" s="37"/>
      <c r="D8" s="37"/>
      <c r="E8" s="37"/>
      <c r="F8" s="38"/>
      <c r="G8" s="38"/>
      <c r="H8" s="38"/>
    </row>
    <row r="9" spans="1:8" ht="26.15" customHeight="1" x14ac:dyDescent="0.7">
      <c r="A9" s="37" t="s">
        <v>1199</v>
      </c>
      <c r="B9" s="37"/>
      <c r="C9" s="37"/>
      <c r="D9" s="37"/>
      <c r="E9" s="37"/>
      <c r="F9" s="38"/>
      <c r="G9" s="38"/>
      <c r="H9" s="38"/>
    </row>
    <row r="10" spans="1:8" ht="26.15" customHeight="1" x14ac:dyDescent="0.7">
      <c r="A10" s="37" t="s">
        <v>1084</v>
      </c>
      <c r="B10" s="37"/>
      <c r="C10" s="37"/>
      <c r="D10" s="37"/>
      <c r="E10" s="38"/>
      <c r="F10" s="38"/>
      <c r="G10" s="38"/>
      <c r="H10" s="38"/>
    </row>
    <row r="11" spans="1:8" ht="26.15" customHeight="1" x14ac:dyDescent="0.7">
      <c r="A11" s="37" t="s">
        <v>1200</v>
      </c>
      <c r="B11" s="37"/>
      <c r="C11" s="37"/>
      <c r="D11" s="37"/>
      <c r="E11" s="38"/>
      <c r="F11" s="38"/>
      <c r="G11" s="38"/>
      <c r="H11" s="38"/>
    </row>
    <row r="12" spans="1:8" ht="26.15" customHeight="1" x14ac:dyDescent="0.7">
      <c r="A12" s="37" t="s">
        <v>1201</v>
      </c>
      <c r="B12" s="37"/>
      <c r="C12" s="37"/>
      <c r="D12" s="37"/>
      <c r="E12" s="38"/>
      <c r="F12" s="38"/>
      <c r="G12" s="38"/>
      <c r="H12" s="38"/>
    </row>
    <row r="13" spans="1:8" ht="26.15" customHeight="1" x14ac:dyDescent="0.7">
      <c r="A13" s="37" t="s">
        <v>1202</v>
      </c>
      <c r="B13" s="37"/>
      <c r="C13" s="37"/>
      <c r="D13" s="37"/>
      <c r="E13" s="38"/>
      <c r="F13" s="38"/>
      <c r="G13" s="38"/>
      <c r="H13" s="38"/>
    </row>
    <row r="14" spans="1:8" ht="26.15" customHeight="1" x14ac:dyDescent="0.7">
      <c r="A14" s="37" t="s">
        <v>1203</v>
      </c>
      <c r="B14" s="37"/>
      <c r="C14" s="37"/>
      <c r="D14" s="37"/>
      <c r="E14" s="38"/>
      <c r="F14" s="38"/>
      <c r="G14" s="38"/>
      <c r="H14" s="38"/>
    </row>
    <row r="15" spans="1:8" ht="26.15" customHeight="1" x14ac:dyDescent="0.7">
      <c r="A15" s="37" t="s">
        <v>1017</v>
      </c>
      <c r="B15" s="37"/>
      <c r="C15" s="37"/>
      <c r="D15" s="37"/>
      <c r="E15" s="38"/>
      <c r="F15" s="38"/>
      <c r="G15" s="38"/>
      <c r="H15" s="38"/>
    </row>
    <row r="16" spans="1:8" ht="26.15" customHeight="1" x14ac:dyDescent="0.7">
      <c r="A16" s="37" t="s">
        <v>1026</v>
      </c>
      <c r="B16" s="37"/>
      <c r="C16" s="37"/>
      <c r="D16" s="37"/>
      <c r="E16" s="38"/>
      <c r="F16" s="38"/>
      <c r="G16" s="38"/>
      <c r="H16" s="38"/>
    </row>
    <row r="17" spans="1:8" ht="26.15" customHeight="1" x14ac:dyDescent="0.7">
      <c r="A17" s="37"/>
      <c r="B17" s="37"/>
      <c r="C17" s="37"/>
      <c r="D17" s="37"/>
      <c r="E17" s="38"/>
      <c r="F17" s="38"/>
      <c r="G17" s="38"/>
      <c r="H17" s="38"/>
    </row>
    <row r="18" spans="1:8" ht="26.15" customHeight="1" x14ac:dyDescent="0.7">
      <c r="A18" s="37"/>
      <c r="B18" s="37"/>
      <c r="C18" s="37"/>
      <c r="D18" s="37"/>
      <c r="E18" s="38"/>
      <c r="F18" s="38"/>
      <c r="G18" s="38"/>
      <c r="H18" s="38"/>
    </row>
    <row r="19" spans="1:8" ht="26.15" customHeight="1" x14ac:dyDescent="0.7">
      <c r="A19" s="37"/>
      <c r="B19" s="37"/>
      <c r="C19" s="37"/>
      <c r="D19" s="37"/>
      <c r="E19" s="38"/>
      <c r="F19" s="38"/>
      <c r="G19" s="38"/>
      <c r="H19" s="38"/>
    </row>
    <row r="20" spans="1:8" ht="25" x14ac:dyDescent="0.7">
      <c r="A20" s="37"/>
      <c r="B20" s="37"/>
      <c r="C20" s="37"/>
      <c r="D20" s="37"/>
      <c r="E20" s="37"/>
      <c r="F20" s="37"/>
      <c r="G20" s="37"/>
      <c r="H20" s="37"/>
    </row>
    <row r="21" spans="1:8" ht="25" x14ac:dyDescent="0.7">
      <c r="A21" s="37"/>
      <c r="B21" s="37"/>
      <c r="C21" s="37"/>
      <c r="D21" s="37"/>
      <c r="E21" s="37"/>
      <c r="F21" s="37"/>
      <c r="G21" s="37"/>
      <c r="H21" s="37"/>
    </row>
    <row r="22" spans="1:8" ht="25" x14ac:dyDescent="0.7">
      <c r="A22" s="37"/>
      <c r="B22" s="37"/>
      <c r="C22" s="37"/>
      <c r="D22" s="37"/>
      <c r="E22" s="37"/>
      <c r="F22" s="37"/>
      <c r="G22" s="37"/>
      <c r="H22" s="37"/>
    </row>
    <row r="23" spans="1:8" ht="25" x14ac:dyDescent="0.7">
      <c r="A23" s="37"/>
      <c r="B23" s="37"/>
      <c r="C23" s="37"/>
      <c r="D23" s="37"/>
      <c r="E23" s="37"/>
      <c r="F23" s="37"/>
      <c r="G23" s="37"/>
      <c r="H23" s="37"/>
    </row>
    <row r="24" spans="1:8" ht="25" x14ac:dyDescent="0.7">
      <c r="A24" s="37"/>
      <c r="B24" s="37"/>
      <c r="C24" s="37"/>
      <c r="D24" s="37"/>
      <c r="E24" s="37"/>
      <c r="F24" s="37"/>
      <c r="G24" s="37"/>
      <c r="H24" s="37"/>
    </row>
    <row r="25" spans="1:8" ht="25" x14ac:dyDescent="0.7">
      <c r="A25" s="37"/>
      <c r="B25" s="37"/>
      <c r="C25" s="37"/>
      <c r="D25" s="37"/>
      <c r="E25" s="37"/>
      <c r="F25" s="37"/>
      <c r="G25" s="37"/>
      <c r="H25" s="37"/>
    </row>
    <row r="26" spans="1:8" ht="25" x14ac:dyDescent="0.7">
      <c r="A26" s="37"/>
      <c r="B26" s="37"/>
      <c r="C26" s="37"/>
      <c r="D26" s="37"/>
      <c r="E26" s="37"/>
      <c r="F26" s="37"/>
      <c r="G26" s="37"/>
      <c r="H26" s="37"/>
    </row>
    <row r="27" spans="1:8" ht="25" x14ac:dyDescent="0.7">
      <c r="A27" s="37"/>
      <c r="B27" s="37"/>
      <c r="C27" s="37"/>
      <c r="D27" s="37"/>
      <c r="E27" s="37"/>
      <c r="F27" s="37"/>
      <c r="G27" s="37"/>
      <c r="H27" s="37"/>
    </row>
    <row r="28" spans="1:8" ht="25" x14ac:dyDescent="0.7">
      <c r="A28" s="37"/>
      <c r="B28" s="37"/>
      <c r="C28" s="37"/>
      <c r="D28" s="37"/>
      <c r="E28" s="37"/>
      <c r="F28" s="37"/>
      <c r="G28" s="37"/>
      <c r="H28" s="37"/>
    </row>
    <row r="29" spans="1:8" ht="25" x14ac:dyDescent="0.7">
      <c r="A29" s="37"/>
      <c r="B29" s="37"/>
      <c r="C29" s="37"/>
      <c r="D29" s="37"/>
      <c r="E29" s="37"/>
      <c r="F29" s="37"/>
      <c r="G29" s="37"/>
      <c r="H29" s="37"/>
    </row>
    <row r="30" spans="1:8" ht="25" x14ac:dyDescent="0.7">
      <c r="A30" s="37"/>
      <c r="B30" s="37"/>
      <c r="C30" s="37"/>
      <c r="D30" s="37"/>
      <c r="E30" s="37"/>
      <c r="F30" s="37"/>
      <c r="G30" s="37"/>
      <c r="H30" s="37"/>
    </row>
    <row r="31" spans="1:8" ht="25" x14ac:dyDescent="0.7">
      <c r="A31" s="37"/>
      <c r="B31" s="37"/>
      <c r="C31" s="37"/>
      <c r="D31" s="37"/>
      <c r="E31" s="37"/>
      <c r="F31" s="37"/>
      <c r="G31" s="37"/>
      <c r="H31" s="37"/>
    </row>
    <row r="32" spans="1:8" ht="25" x14ac:dyDescent="0.7">
      <c r="A32" s="37"/>
      <c r="B32" s="37"/>
      <c r="C32" s="37"/>
      <c r="D32" s="37"/>
      <c r="E32" s="37"/>
      <c r="F32" s="37"/>
      <c r="G32" s="37"/>
      <c r="H32" s="37"/>
    </row>
    <row r="33" spans="1:8" ht="25" x14ac:dyDescent="0.7">
      <c r="A33" s="37"/>
      <c r="B33" s="37"/>
      <c r="C33" s="37"/>
      <c r="D33" s="37"/>
      <c r="E33" s="37"/>
      <c r="F33" s="37"/>
      <c r="G33" s="37"/>
      <c r="H33" s="37"/>
    </row>
    <row r="34" spans="1:8" ht="25" x14ac:dyDescent="0.7">
      <c r="A34" s="37"/>
      <c r="B34" s="37"/>
      <c r="C34" s="37"/>
      <c r="D34" s="37"/>
      <c r="E34" s="37"/>
      <c r="F34" s="37"/>
      <c r="G34" s="37"/>
      <c r="H34" s="37"/>
    </row>
    <row r="35" spans="1:8" ht="25" x14ac:dyDescent="0.7">
      <c r="A35" s="37"/>
      <c r="B35" s="37"/>
      <c r="C35" s="37"/>
      <c r="D35" s="37"/>
      <c r="E35" s="37"/>
      <c r="F35" s="37"/>
      <c r="G35" s="37"/>
      <c r="H35" s="37"/>
    </row>
    <row r="36" spans="1:8" ht="25" x14ac:dyDescent="0.7">
      <c r="A36" s="37"/>
      <c r="B36" s="37"/>
      <c r="C36" s="37"/>
      <c r="D36" s="37"/>
      <c r="E36" s="37"/>
      <c r="F36" s="37"/>
      <c r="G36" s="37"/>
      <c r="H36" s="37"/>
    </row>
    <row r="37" spans="1:8" ht="25" x14ac:dyDescent="0.7">
      <c r="A37" s="37"/>
      <c r="B37" s="37"/>
      <c r="C37" s="37"/>
      <c r="D37" s="37"/>
      <c r="E37" s="37"/>
      <c r="F37" s="37"/>
      <c r="G37" s="37"/>
      <c r="H37" s="37"/>
    </row>
    <row r="38" spans="1:8" ht="25" x14ac:dyDescent="0.7">
      <c r="A38" s="37"/>
      <c r="B38" s="37"/>
      <c r="C38" s="37"/>
      <c r="D38" s="37"/>
      <c r="E38" s="37"/>
      <c r="F38" s="37"/>
      <c r="G38" s="37"/>
      <c r="H38" s="37"/>
    </row>
    <row r="39" spans="1:8" ht="25" x14ac:dyDescent="0.7">
      <c r="A39" s="37"/>
      <c r="B39" s="37"/>
      <c r="C39" s="37"/>
      <c r="D39" s="37"/>
      <c r="E39" s="37"/>
      <c r="F39" s="37"/>
      <c r="G39" s="37"/>
      <c r="H39" s="37"/>
    </row>
    <row r="40" spans="1:8" ht="25" x14ac:dyDescent="0.7">
      <c r="A40" s="37"/>
      <c r="B40" s="37"/>
      <c r="C40" s="37"/>
      <c r="D40" s="37"/>
      <c r="E40" s="37"/>
      <c r="F40" s="37"/>
      <c r="G40" s="37"/>
      <c r="H40" s="37"/>
    </row>
  </sheetData>
  <mergeCells count="2">
    <mergeCell ref="B1:E1"/>
    <mergeCell ref="G1:H1"/>
  </mergeCells>
  <hyperlinks>
    <hyperlink ref="A2" location="'code'!A3" display="'code'!A3" xr:uid="{11CB6E5B-A03E-4FE5-BAD5-5BCCA2D11C43}"/>
    <hyperlink ref="A3" location="'Index'!A3" display="'Index'!A3" xr:uid="{0E53DCEE-FB35-40BD-98AB-64BC9313FAEE}"/>
    <hyperlink ref="A4" location="'Index Web'!A3" display="'Index Web'!A3" xr:uid="{5523B6CA-75CD-4D52-8F26-B2029603216F}"/>
    <hyperlink ref="A5" location="'cantosJS'!A3" display="'cantosJS'!A3" xr:uid="{01D45772-62E6-47F7-97B6-D5B3DDC2E0DF}"/>
    <hyperlink ref="A6" location="'Find'!A3" display="'Find'!A3" xr:uid="{05185B53-36A5-470A-AD46-F24894DE9FDA}"/>
    <hyperlink ref="A7" location="'html'!A3" display="'html'!A3" xr:uid="{6D10F721-FD07-4BF5-89F8-6C096121482E}"/>
    <hyperlink ref="A8" location="'MAGNIFICAT'!A3" display="'MAGNIFICAT'!A3" xr:uid="{B3F2B172-BCB1-47A2-AA6A-EE388DE27AD3}"/>
    <hyperlink ref="A9" location="'MARÍA, CASA DE BENDICIÓN'!A3" display="'MARÍA, CASA DE BENDICIÓN'!A3" xr:uid="{83273B26-0A59-404D-A023-83F10527FD21}"/>
    <hyperlink ref="A10" location="'MARÍA DE JASNA GÓRA'!A3" display="'MARÍA DE JASNA GÓRA'!A3" xr:uid="{F6AE267E-0DC4-4036-9C09-5EB2FEB7217B}"/>
    <hyperlink ref="A11" location="'MARÍA, MADRE DE LA IGLESIA'!A3" display="'MARÍA, MADRE DE LA IGLESIA'!A3" xr:uid="{F6CA33B3-3FBA-4B0A-AA78-2B2D51676D51}"/>
    <hyperlink ref="A12" location="'MARÍA, MADRE DEL CAMINO ARDIENT'!A3" display="'MARÍA, MADRE DEL CAMINO ARDIENT'!A3" xr:uid="{D8F4A0E1-D133-45CA-BEA8-5006C75B6026}"/>
    <hyperlink ref="A13" location="'MARÍA, PEQUEÑA MARÍA'!A3" display="'MARÍA, PEQUEÑA MARÍA'!A3" xr:uid="{916C2C65-DAC6-485E-9397-9D51CD5A3055}"/>
    <hyperlink ref="A14" location="'ME ENSEÑARÁS EL CAMINO DE LA VI'!A3" display="'ME ENSEÑARÁS EL CAMINO DE LA VI'!A3" xr:uid="{E9BA5A30-FD58-4433-8064-164E640173EF}"/>
    <hyperlink ref="A15" location="'MARIA, MADRE MÍA'!A3" display="'MARIA, MADRE MÍA'!A3" xr:uid="{ABEEC26E-41E1-4E59-8DB3-21C7304DFC54}"/>
    <hyperlink ref="A16" location="'boceto'!A3" display="'boceto'!A3" xr:uid="{80855EFE-FC7D-4B57-B260-5402E1D598F2}"/>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1023</v>
      </c>
      <c r="C58" s="6" t="s">
        <v>18</v>
      </c>
    </row>
    <row r="59" spans="1:7" x14ac:dyDescent="0.35">
      <c r="A59" s="1">
        <v>59</v>
      </c>
      <c r="B59" t="s">
        <v>81</v>
      </c>
      <c r="C59" s="7" t="s">
        <v>29</v>
      </c>
      <c r="D59" s="8" t="s">
        <v>30</v>
      </c>
      <c r="E59" s="6" t="s">
        <v>18</v>
      </c>
    </row>
    <row r="60" spans="1:7" x14ac:dyDescent="0.35">
      <c r="A60" s="1">
        <v>60</v>
      </c>
      <c r="B60" t="s">
        <v>82</v>
      </c>
      <c r="C60" t="s">
        <v>23</v>
      </c>
      <c r="D60" s="6" t="s">
        <v>18</v>
      </c>
    </row>
    <row r="61" spans="1:7" x14ac:dyDescent="0.35">
      <c r="A61" s="1">
        <v>61</v>
      </c>
      <c r="B61" t="s">
        <v>83</v>
      </c>
      <c r="C61" s="2" t="s">
        <v>12</v>
      </c>
      <c r="D61" s="3" t="s">
        <v>13</v>
      </c>
      <c r="E61" t="s">
        <v>48</v>
      </c>
      <c r="F61" s="6" t="s">
        <v>18</v>
      </c>
    </row>
    <row r="62" spans="1:7" x14ac:dyDescent="0.35">
      <c r="A62" s="1">
        <v>62</v>
      </c>
      <c r="B62" t="s">
        <v>84</v>
      </c>
      <c r="C62" t="s">
        <v>64</v>
      </c>
      <c r="D62" s="6" t="s">
        <v>18</v>
      </c>
    </row>
    <row r="63" spans="1:7" x14ac:dyDescent="0.35">
      <c r="A63" s="1">
        <v>63</v>
      </c>
      <c r="B63" t="s">
        <v>85</v>
      </c>
      <c r="C63" s="6" t="s">
        <v>18</v>
      </c>
      <c r="D63" s="7" t="s">
        <v>29</v>
      </c>
      <c r="E63" s="8" t="s">
        <v>30</v>
      </c>
      <c r="F63" s="5" t="s">
        <v>17</v>
      </c>
    </row>
    <row r="64" spans="1:7" x14ac:dyDescent="0.35">
      <c r="A64" s="1">
        <v>64</v>
      </c>
      <c r="B64" t="s">
        <v>86</v>
      </c>
      <c r="C64" t="s">
        <v>48</v>
      </c>
      <c r="D64" s="4" t="s">
        <v>15</v>
      </c>
    </row>
    <row r="65" spans="1:8" x14ac:dyDescent="0.35">
      <c r="A65" s="1">
        <v>65</v>
      </c>
      <c r="B65" t="s">
        <v>87</v>
      </c>
      <c r="C65" t="s">
        <v>48</v>
      </c>
      <c r="D65" s="4" t="s">
        <v>15</v>
      </c>
    </row>
    <row r="66" spans="1:8" x14ac:dyDescent="0.35">
      <c r="A66" s="1">
        <v>66</v>
      </c>
      <c r="B66" t="s">
        <v>88</v>
      </c>
      <c r="C66" s="2" t="s">
        <v>12</v>
      </c>
      <c r="D66" s="3" t="s">
        <v>13</v>
      </c>
      <c r="E66" t="s">
        <v>64</v>
      </c>
      <c r="F66" s="4" t="s">
        <v>15</v>
      </c>
    </row>
    <row r="67" spans="1:8" x14ac:dyDescent="0.35">
      <c r="A67" s="1">
        <v>67</v>
      </c>
      <c r="B67" t="s">
        <v>89</v>
      </c>
      <c r="C67" t="s">
        <v>48</v>
      </c>
      <c r="D67" t="s">
        <v>46</v>
      </c>
      <c r="E67" s="6" t="s">
        <v>18</v>
      </c>
    </row>
    <row r="68" spans="1:8" x14ac:dyDescent="0.35">
      <c r="A68" s="1">
        <v>68</v>
      </c>
      <c r="B68" t="s">
        <v>90</v>
      </c>
      <c r="C68" s="2" t="s">
        <v>12</v>
      </c>
      <c r="D68" s="3" t="s">
        <v>13</v>
      </c>
      <c r="E68" t="s">
        <v>23</v>
      </c>
      <c r="F68" t="s">
        <v>48</v>
      </c>
    </row>
    <row r="69" spans="1:8" x14ac:dyDescent="0.35">
      <c r="A69" s="1">
        <v>69</v>
      </c>
      <c r="B69" t="s">
        <v>1025</v>
      </c>
      <c r="C69" s="6" t="s">
        <v>18</v>
      </c>
    </row>
    <row r="70" spans="1:8" x14ac:dyDescent="0.35">
      <c r="A70" s="1">
        <v>70</v>
      </c>
      <c r="B70" t="s">
        <v>91</v>
      </c>
      <c r="C70" s="7" t="s">
        <v>29</v>
      </c>
      <c r="D70" s="8" t="s">
        <v>30</v>
      </c>
      <c r="E70" t="s">
        <v>23</v>
      </c>
      <c r="F70" t="s">
        <v>48</v>
      </c>
      <c r="G70" s="6" t="s">
        <v>18</v>
      </c>
    </row>
    <row r="71" spans="1:8" x14ac:dyDescent="0.35">
      <c r="A71" s="1">
        <v>71</v>
      </c>
      <c r="B71" t="s">
        <v>92</v>
      </c>
      <c r="C71" s="6" t="s">
        <v>18</v>
      </c>
    </row>
    <row r="72" spans="1:8" x14ac:dyDescent="0.35">
      <c r="A72" s="1">
        <v>72</v>
      </c>
      <c r="B72" t="s">
        <v>93</v>
      </c>
      <c r="C72" s="2" t="s">
        <v>12</v>
      </c>
      <c r="D72" s="3" t="s">
        <v>13</v>
      </c>
      <c r="E72" s="4" t="s">
        <v>15</v>
      </c>
    </row>
    <row r="73" spans="1:8" x14ac:dyDescent="0.35">
      <c r="A73" s="1">
        <v>73</v>
      </c>
      <c r="B73" t="s">
        <v>94</v>
      </c>
      <c r="C73" t="s">
        <v>34</v>
      </c>
    </row>
    <row r="74" spans="1:8" x14ac:dyDescent="0.35">
      <c r="A74" s="1">
        <v>74</v>
      </c>
      <c r="B74" t="s">
        <v>95</v>
      </c>
      <c r="C74" s="7" t="s">
        <v>29</v>
      </c>
      <c r="D74" s="8" t="s">
        <v>30</v>
      </c>
      <c r="E74" s="5" t="s">
        <v>17</v>
      </c>
      <c r="F74" t="s">
        <v>64</v>
      </c>
    </row>
    <row r="75" spans="1:8" x14ac:dyDescent="0.35">
      <c r="A75" s="1">
        <v>75</v>
      </c>
      <c r="B75" t="s">
        <v>96</v>
      </c>
      <c r="C75" s="2" t="s">
        <v>12</v>
      </c>
      <c r="D75" s="3" t="s">
        <v>13</v>
      </c>
      <c r="E75" t="s">
        <v>48</v>
      </c>
      <c r="F75" t="s">
        <v>23</v>
      </c>
      <c r="G75" s="6" t="s">
        <v>18</v>
      </c>
    </row>
    <row r="76" spans="1:8" x14ac:dyDescent="0.35">
      <c r="A76" s="1">
        <v>76</v>
      </c>
      <c r="B76" t="s">
        <v>97</v>
      </c>
      <c r="C76" s="6" t="s">
        <v>18</v>
      </c>
    </row>
    <row r="77" spans="1:8" x14ac:dyDescent="0.35">
      <c r="A77" s="1">
        <v>77</v>
      </c>
      <c r="B77" t="s">
        <v>98</v>
      </c>
      <c r="C77" s="2" t="s">
        <v>12</v>
      </c>
      <c r="D77" s="3" t="s">
        <v>13</v>
      </c>
      <c r="E77" t="s">
        <v>34</v>
      </c>
      <c r="F77" t="s">
        <v>48</v>
      </c>
      <c r="G77" t="s">
        <v>46</v>
      </c>
      <c r="H77" s="6" t="s">
        <v>18</v>
      </c>
    </row>
    <row r="78" spans="1:8" x14ac:dyDescent="0.35">
      <c r="A78" s="1">
        <v>78</v>
      </c>
      <c r="B78" t="s">
        <v>99</v>
      </c>
      <c r="C78" s="2" t="s">
        <v>12</v>
      </c>
      <c r="D78" s="3" t="s">
        <v>13</v>
      </c>
      <c r="E78" t="s">
        <v>48</v>
      </c>
      <c r="F78" t="s">
        <v>46</v>
      </c>
      <c r="G78" s="6" t="s">
        <v>18</v>
      </c>
    </row>
    <row r="79" spans="1:8" x14ac:dyDescent="0.35">
      <c r="A79" s="1">
        <v>79</v>
      </c>
      <c r="B79" t="s">
        <v>100</v>
      </c>
      <c r="C79" t="s">
        <v>23</v>
      </c>
    </row>
    <row r="80" spans="1:8" x14ac:dyDescent="0.35">
      <c r="A80" s="1">
        <v>80</v>
      </c>
      <c r="B80" t="s">
        <v>101</v>
      </c>
      <c r="C80" s="5" t="s">
        <v>17</v>
      </c>
      <c r="D80" s="6" t="s">
        <v>18</v>
      </c>
    </row>
    <row r="81" spans="1:7" x14ac:dyDescent="0.35">
      <c r="A81" s="1">
        <v>81</v>
      </c>
      <c r="B81" t="s">
        <v>102</v>
      </c>
      <c r="C81" s="5" t="s">
        <v>17</v>
      </c>
      <c r="D81" t="s">
        <v>64</v>
      </c>
      <c r="E81" s="6" t="s">
        <v>18</v>
      </c>
    </row>
    <row r="82" spans="1:7" x14ac:dyDescent="0.35">
      <c r="A82" s="1">
        <v>82</v>
      </c>
      <c r="B82" t="s">
        <v>103</v>
      </c>
      <c r="C82" s="7" t="s">
        <v>29</v>
      </c>
      <c r="D82" s="8" t="s">
        <v>30</v>
      </c>
      <c r="E82" t="s">
        <v>23</v>
      </c>
      <c r="F82" s="4" t="s">
        <v>15</v>
      </c>
    </row>
    <row r="83" spans="1:7" x14ac:dyDescent="0.35">
      <c r="A83" s="1">
        <v>83</v>
      </c>
      <c r="B83" t="s">
        <v>104</v>
      </c>
      <c r="C83" s="5" t="s">
        <v>17</v>
      </c>
      <c r="D83" s="6" t="s">
        <v>18</v>
      </c>
    </row>
    <row r="84" spans="1:7" x14ac:dyDescent="0.35">
      <c r="A84" s="1">
        <v>84</v>
      </c>
      <c r="B84" t="s">
        <v>105</v>
      </c>
      <c r="C84" s="5" t="s">
        <v>17</v>
      </c>
      <c r="D84" t="s">
        <v>64</v>
      </c>
      <c r="E84" s="4" t="s">
        <v>15</v>
      </c>
    </row>
    <row r="85" spans="1:7" x14ac:dyDescent="0.35">
      <c r="A85" s="1">
        <v>85</v>
      </c>
      <c r="B85" t="s">
        <v>106</v>
      </c>
      <c r="C85" s="2" t="s">
        <v>12</v>
      </c>
      <c r="D85" s="3" t="s">
        <v>13</v>
      </c>
    </row>
    <row r="86" spans="1:7" x14ac:dyDescent="0.35">
      <c r="A86" s="1">
        <v>86</v>
      </c>
      <c r="B86" t="s">
        <v>107</v>
      </c>
      <c r="C86" s="2" t="s">
        <v>12</v>
      </c>
      <c r="D86" s="3" t="s">
        <v>13</v>
      </c>
      <c r="E86" t="s">
        <v>48</v>
      </c>
      <c r="F86" s="4" t="s">
        <v>15</v>
      </c>
    </row>
    <row r="87" spans="1:7" x14ac:dyDescent="0.35">
      <c r="A87" s="1">
        <v>87</v>
      </c>
      <c r="B87" t="s">
        <v>108</v>
      </c>
      <c r="C87" s="2" t="s">
        <v>12</v>
      </c>
      <c r="D87" s="3" t="s">
        <v>13</v>
      </c>
      <c r="E87" t="s">
        <v>64</v>
      </c>
      <c r="F87" s="4" t="s">
        <v>15</v>
      </c>
    </row>
    <row r="88" spans="1:7" x14ac:dyDescent="0.35">
      <c r="A88" s="1">
        <v>88</v>
      </c>
      <c r="B88" t="s">
        <v>109</v>
      </c>
      <c r="C88" s="7" t="s">
        <v>29</v>
      </c>
      <c r="D88" s="8" t="s">
        <v>30</v>
      </c>
    </row>
    <row r="89" spans="1:7" x14ac:dyDescent="0.35">
      <c r="A89" s="1">
        <v>89</v>
      </c>
      <c r="B89" t="s">
        <v>110</v>
      </c>
      <c r="C89" s="2" t="s">
        <v>12</v>
      </c>
      <c r="D89" s="3" t="s">
        <v>13</v>
      </c>
    </row>
    <row r="90" spans="1:7" x14ac:dyDescent="0.35">
      <c r="A90" s="1">
        <v>90</v>
      </c>
      <c r="B90" t="s">
        <v>111</v>
      </c>
      <c r="C90" s="2" t="s">
        <v>12</v>
      </c>
      <c r="D90" s="3" t="s">
        <v>13</v>
      </c>
    </row>
    <row r="91" spans="1:7" x14ac:dyDescent="0.35">
      <c r="A91" s="1">
        <v>91</v>
      </c>
      <c r="B91" t="s">
        <v>112</v>
      </c>
      <c r="C91" s="2" t="s">
        <v>12</v>
      </c>
      <c r="D91" s="3" t="s">
        <v>13</v>
      </c>
      <c r="E91" t="s">
        <v>48</v>
      </c>
      <c r="F91" t="s">
        <v>46</v>
      </c>
      <c r="G91" s="6" t="s">
        <v>18</v>
      </c>
    </row>
    <row r="92" spans="1:7" x14ac:dyDescent="0.35">
      <c r="A92" s="1">
        <v>92</v>
      </c>
      <c r="B92" t="s">
        <v>113</v>
      </c>
      <c r="C92" s="2" t="s">
        <v>12</v>
      </c>
      <c r="D92" s="3" t="s">
        <v>13</v>
      </c>
      <c r="E92" t="s">
        <v>46</v>
      </c>
      <c r="F92" s="4" t="s">
        <v>15</v>
      </c>
    </row>
    <row r="93" spans="1:7" x14ac:dyDescent="0.35">
      <c r="A93" s="1">
        <v>93</v>
      </c>
      <c r="B93" t="s">
        <v>114</v>
      </c>
      <c r="C93" s="5" t="s">
        <v>17</v>
      </c>
      <c r="D93" t="s">
        <v>64</v>
      </c>
    </row>
    <row r="94" spans="1:7" x14ac:dyDescent="0.35">
      <c r="A94" s="1">
        <v>94</v>
      </c>
      <c r="B94" t="s">
        <v>115</v>
      </c>
      <c r="C94" s="2" t="s">
        <v>12</v>
      </c>
      <c r="D94" s="3" t="s">
        <v>13</v>
      </c>
      <c r="E94" t="s">
        <v>34</v>
      </c>
      <c r="F94" s="6" t="s">
        <v>18</v>
      </c>
    </row>
    <row r="95" spans="1:7" x14ac:dyDescent="0.35">
      <c r="A95" s="1">
        <v>95</v>
      </c>
      <c r="B95" t="s">
        <v>116</v>
      </c>
      <c r="C95" s="4" t="s">
        <v>15</v>
      </c>
    </row>
    <row r="96" spans="1:7" x14ac:dyDescent="0.35">
      <c r="A96" s="1">
        <v>96</v>
      </c>
      <c r="B96" t="s">
        <v>117</v>
      </c>
      <c r="C96" s="9" t="s">
        <v>42</v>
      </c>
      <c r="D96" s="7" t="s">
        <v>29</v>
      </c>
      <c r="E96" s="8" t="s">
        <v>30</v>
      </c>
      <c r="F96" s="4" t="s">
        <v>15</v>
      </c>
    </row>
    <row r="97" spans="1:8" x14ac:dyDescent="0.35">
      <c r="A97" s="1">
        <v>97</v>
      </c>
      <c r="B97" t="s">
        <v>118</v>
      </c>
      <c r="C97" s="9" t="s">
        <v>42</v>
      </c>
      <c r="D97" s="5" t="s">
        <v>17</v>
      </c>
      <c r="E97" s="6" t="s">
        <v>18</v>
      </c>
    </row>
    <row r="98" spans="1:8" x14ac:dyDescent="0.35">
      <c r="A98" s="1">
        <v>98</v>
      </c>
      <c r="B98" t="s">
        <v>119</v>
      </c>
      <c r="C98" s="5" t="s">
        <v>17</v>
      </c>
    </row>
    <row r="99" spans="1:8" x14ac:dyDescent="0.35">
      <c r="A99" s="1">
        <v>99</v>
      </c>
      <c r="B99" t="s">
        <v>120</v>
      </c>
      <c r="C99" s="9" t="s">
        <v>42</v>
      </c>
      <c r="D99" s="5" t="s">
        <v>17</v>
      </c>
    </row>
    <row r="100" spans="1:8" x14ac:dyDescent="0.35">
      <c r="A100" s="1">
        <v>100</v>
      </c>
      <c r="B100" t="s">
        <v>121</v>
      </c>
      <c r="C100" t="s">
        <v>46</v>
      </c>
      <c r="D100" s="4" t="s">
        <v>15</v>
      </c>
    </row>
    <row r="101" spans="1:8" x14ac:dyDescent="0.35">
      <c r="A101" s="1">
        <v>101</v>
      </c>
      <c r="B101" t="s">
        <v>122</v>
      </c>
      <c r="C101" s="2" t="s">
        <v>12</v>
      </c>
      <c r="D101" s="3" t="s">
        <v>13</v>
      </c>
      <c r="E101" t="s">
        <v>48</v>
      </c>
      <c r="F101" s="6" t="s">
        <v>18</v>
      </c>
    </row>
    <row r="102" spans="1:8" x14ac:dyDescent="0.35">
      <c r="A102" s="1">
        <v>102</v>
      </c>
      <c r="B102" t="s">
        <v>123</v>
      </c>
      <c r="C102" s="5" t="s">
        <v>17</v>
      </c>
      <c r="D102" s="7" t="s">
        <v>29</v>
      </c>
      <c r="E102" s="8" t="s">
        <v>30</v>
      </c>
      <c r="F102" s="4" t="s">
        <v>15</v>
      </c>
    </row>
    <row r="103" spans="1:8" x14ac:dyDescent="0.35">
      <c r="A103" s="1">
        <v>103</v>
      </c>
      <c r="B103" t="s">
        <v>124</v>
      </c>
      <c r="C103" s="2" t="s">
        <v>12</v>
      </c>
      <c r="D103" s="3" t="s">
        <v>13</v>
      </c>
    </row>
    <row r="104" spans="1:8" x14ac:dyDescent="0.35">
      <c r="A104" s="1">
        <v>105</v>
      </c>
      <c r="B104" t="s">
        <v>125</v>
      </c>
      <c r="C104" s="5" t="s">
        <v>17</v>
      </c>
      <c r="D104" t="s">
        <v>23</v>
      </c>
      <c r="E104" s="6" t="s">
        <v>18</v>
      </c>
    </row>
    <row r="105" spans="1:8" x14ac:dyDescent="0.35">
      <c r="A105" s="1">
        <v>106</v>
      </c>
      <c r="B105" t="s">
        <v>126</v>
      </c>
      <c r="C105" s="5" t="s">
        <v>17</v>
      </c>
      <c r="D105" s="7" t="s">
        <v>29</v>
      </c>
      <c r="E105" s="8" t="s">
        <v>30</v>
      </c>
      <c r="F105" t="s">
        <v>23</v>
      </c>
      <c r="G105" s="6" t="s">
        <v>18</v>
      </c>
    </row>
    <row r="106" spans="1:8" x14ac:dyDescent="0.35">
      <c r="A106" s="1">
        <v>107</v>
      </c>
      <c r="B106" t="s">
        <v>127</v>
      </c>
      <c r="C106" s="7" t="s">
        <v>29</v>
      </c>
      <c r="D106" s="8" t="s">
        <v>30</v>
      </c>
      <c r="E106" s="2" t="s">
        <v>12</v>
      </c>
      <c r="F106" s="3" t="s">
        <v>13</v>
      </c>
      <c r="G106" t="s">
        <v>46</v>
      </c>
      <c r="H106" s="4" t="s">
        <v>15</v>
      </c>
    </row>
    <row r="107" spans="1:8" x14ac:dyDescent="0.35">
      <c r="A107" s="1">
        <v>108</v>
      </c>
      <c r="B107" t="s">
        <v>128</v>
      </c>
      <c r="C107" s="9" t="s">
        <v>42</v>
      </c>
      <c r="D107" s="4" t="s">
        <v>15</v>
      </c>
    </row>
    <row r="108" spans="1:8" x14ac:dyDescent="0.35">
      <c r="A108" s="1">
        <v>109</v>
      </c>
      <c r="B108" t="s">
        <v>129</v>
      </c>
      <c r="C108" s="9" t="s">
        <v>42</v>
      </c>
      <c r="D108" s="2" t="s">
        <v>12</v>
      </c>
      <c r="E108" t="s">
        <v>48</v>
      </c>
      <c r="F108" s="3" t="s">
        <v>13</v>
      </c>
    </row>
    <row r="109" spans="1:8" x14ac:dyDescent="0.35">
      <c r="A109" s="1">
        <v>110</v>
      </c>
      <c r="B109" t="s">
        <v>130</v>
      </c>
      <c r="C109" s="9" t="s">
        <v>42</v>
      </c>
      <c r="D109" s="4" t="s">
        <v>15</v>
      </c>
    </row>
    <row r="110" spans="1:8" x14ac:dyDescent="0.35">
      <c r="A110" s="1">
        <v>111</v>
      </c>
      <c r="B110" t="s">
        <v>131</v>
      </c>
      <c r="C110" s="9" t="s">
        <v>42</v>
      </c>
      <c r="D110" s="5" t="s">
        <v>17</v>
      </c>
      <c r="E110" t="s">
        <v>64</v>
      </c>
      <c r="F110" s="4" t="s">
        <v>15</v>
      </c>
    </row>
    <row r="111" spans="1:8" x14ac:dyDescent="0.35">
      <c r="A111" s="1">
        <v>112</v>
      </c>
      <c r="B111" t="s">
        <v>132</v>
      </c>
      <c r="C111" s="9" t="s">
        <v>42</v>
      </c>
      <c r="D111" s="7" t="s">
        <v>29</v>
      </c>
      <c r="E111" s="8" t="s">
        <v>30</v>
      </c>
    </row>
    <row r="112" spans="1:8" x14ac:dyDescent="0.35">
      <c r="A112" s="1">
        <v>113</v>
      </c>
      <c r="B112" t="s">
        <v>133</v>
      </c>
      <c r="C112" s="9" t="s">
        <v>42</v>
      </c>
      <c r="D112" s="5" t="s">
        <v>17</v>
      </c>
    </row>
    <row r="113" spans="1:6" x14ac:dyDescent="0.35">
      <c r="A113" s="1">
        <v>114</v>
      </c>
      <c r="B113" t="s">
        <v>134</v>
      </c>
      <c r="C113" s="2" t="s">
        <v>12</v>
      </c>
      <c r="D113" s="3" t="s">
        <v>13</v>
      </c>
      <c r="E113" t="s">
        <v>23</v>
      </c>
      <c r="F113" s="6" t="s">
        <v>18</v>
      </c>
    </row>
    <row r="114" spans="1:6" x14ac:dyDescent="0.35">
      <c r="A114" s="1">
        <v>115</v>
      </c>
      <c r="B114" t="s">
        <v>135</v>
      </c>
      <c r="C114" s="6" t="s">
        <v>18</v>
      </c>
    </row>
    <row r="115" spans="1:6" x14ac:dyDescent="0.35">
      <c r="A115" s="1">
        <v>116</v>
      </c>
      <c r="B115" t="s">
        <v>136</v>
      </c>
      <c r="C115" t="s">
        <v>34</v>
      </c>
      <c r="D115" s="6" t="s">
        <v>18</v>
      </c>
    </row>
    <row r="116" spans="1:6" x14ac:dyDescent="0.35">
      <c r="A116" s="1">
        <v>117</v>
      </c>
      <c r="B116" t="s">
        <v>137</v>
      </c>
      <c r="C116" s="5" t="s">
        <v>17</v>
      </c>
      <c r="D116" s="6" t="s">
        <v>18</v>
      </c>
    </row>
    <row r="117" spans="1:6" x14ac:dyDescent="0.35">
      <c r="A117" s="1">
        <v>118</v>
      </c>
      <c r="B117" t="s">
        <v>138</v>
      </c>
      <c r="C117" s="5" t="s">
        <v>17</v>
      </c>
      <c r="D117" s="6" t="s">
        <v>18</v>
      </c>
    </row>
    <row r="118" spans="1:6" x14ac:dyDescent="0.35">
      <c r="A118" s="1">
        <v>119</v>
      </c>
      <c r="B118" t="s">
        <v>139</v>
      </c>
      <c r="C118" s="6" t="s">
        <v>18</v>
      </c>
    </row>
    <row r="119" spans="1:6" x14ac:dyDescent="0.35">
      <c r="A119" s="1">
        <v>120</v>
      </c>
      <c r="B119" t="s">
        <v>140</v>
      </c>
      <c r="C119" s="2" t="s">
        <v>12</v>
      </c>
      <c r="D119" s="3" t="s">
        <v>13</v>
      </c>
      <c r="E119" s="4" t="s">
        <v>15</v>
      </c>
    </row>
    <row r="120" spans="1:6" x14ac:dyDescent="0.35">
      <c r="A120" s="1">
        <v>121</v>
      </c>
      <c r="B120" t="s">
        <v>141</v>
      </c>
      <c r="C120" t="s">
        <v>64</v>
      </c>
      <c r="D120" s="6" t="s">
        <v>18</v>
      </c>
    </row>
    <row r="121" spans="1:6" x14ac:dyDescent="0.35">
      <c r="A121" s="1">
        <v>122</v>
      </c>
      <c r="B121" t="s">
        <v>142</v>
      </c>
      <c r="C121" s="2" t="s">
        <v>12</v>
      </c>
      <c r="D121" s="3" t="s">
        <v>13</v>
      </c>
      <c r="E121" s="4" t="s">
        <v>15</v>
      </c>
    </row>
    <row r="122" spans="1:6" x14ac:dyDescent="0.35">
      <c r="A122" s="1">
        <v>123</v>
      </c>
      <c r="B122" t="s">
        <v>143</v>
      </c>
      <c r="C122" s="7" t="s">
        <v>29</v>
      </c>
      <c r="D122" s="8" t="s">
        <v>30</v>
      </c>
      <c r="E122" s="6" t="s">
        <v>18</v>
      </c>
    </row>
    <row r="123" spans="1:6" x14ac:dyDescent="0.35">
      <c r="A123" s="1">
        <v>124</v>
      </c>
      <c r="B123" t="s">
        <v>144</v>
      </c>
      <c r="C123" s="6" t="s">
        <v>18</v>
      </c>
    </row>
    <row r="124" spans="1:6" x14ac:dyDescent="0.35">
      <c r="A124" s="1">
        <v>125</v>
      </c>
      <c r="B124" t="s">
        <v>145</v>
      </c>
      <c r="C124" s="6" t="s">
        <v>18</v>
      </c>
    </row>
    <row r="125" spans="1:6" x14ac:dyDescent="0.35">
      <c r="A125" s="1">
        <v>126</v>
      </c>
      <c r="B125" t="s">
        <v>146</v>
      </c>
      <c r="C125" s="5" t="s">
        <v>17</v>
      </c>
      <c r="D125" t="s">
        <v>64</v>
      </c>
    </row>
    <row r="126" spans="1:6" x14ac:dyDescent="0.35">
      <c r="A126" s="1">
        <v>127</v>
      </c>
      <c r="B126" t="s">
        <v>147</v>
      </c>
      <c r="C126" s="2" t="s">
        <v>12</v>
      </c>
      <c r="D126" s="3" t="s">
        <v>13</v>
      </c>
      <c r="E126" t="s">
        <v>48</v>
      </c>
      <c r="F126" s="4" t="s">
        <v>15</v>
      </c>
    </row>
    <row r="127" spans="1:6" x14ac:dyDescent="0.35">
      <c r="A127" s="1">
        <v>128</v>
      </c>
      <c r="B127" t="s">
        <v>148</v>
      </c>
      <c r="C127" t="s">
        <v>23</v>
      </c>
      <c r="D127" s="6" t="s">
        <v>18</v>
      </c>
    </row>
    <row r="128" spans="1:6" x14ac:dyDescent="0.35">
      <c r="A128" s="1">
        <v>129</v>
      </c>
      <c r="B128" t="s">
        <v>149</v>
      </c>
      <c r="C128" s="2" t="s">
        <v>12</v>
      </c>
      <c r="D128" s="3" t="s">
        <v>13</v>
      </c>
      <c r="E128" t="s">
        <v>23</v>
      </c>
      <c r="F128" s="6" t="s">
        <v>18</v>
      </c>
    </row>
    <row r="129" spans="1:7" x14ac:dyDescent="0.35">
      <c r="A129" s="1">
        <v>130</v>
      </c>
      <c r="B129" t="s">
        <v>150</v>
      </c>
      <c r="C129" s="9" t="s">
        <v>42</v>
      </c>
      <c r="D129" s="2" t="s">
        <v>12</v>
      </c>
      <c r="E129" s="3" t="s">
        <v>13</v>
      </c>
    </row>
    <row r="130" spans="1:7" x14ac:dyDescent="0.35">
      <c r="A130" s="1">
        <v>131</v>
      </c>
      <c r="B130" t="s">
        <v>13</v>
      </c>
      <c r="C130" s="2" t="s">
        <v>12</v>
      </c>
      <c r="D130" s="3" t="s">
        <v>13</v>
      </c>
      <c r="E130" t="s">
        <v>48</v>
      </c>
    </row>
    <row r="131" spans="1:7" x14ac:dyDescent="0.35">
      <c r="A131" s="1">
        <v>132</v>
      </c>
      <c r="B131" t="s">
        <v>151</v>
      </c>
      <c r="C131" t="s">
        <v>34</v>
      </c>
      <c r="D131" s="6" t="s">
        <v>18</v>
      </c>
    </row>
    <row r="132" spans="1:7" x14ac:dyDescent="0.35">
      <c r="A132" s="1">
        <v>133</v>
      </c>
      <c r="B132" t="s">
        <v>152</v>
      </c>
      <c r="C132" s="2" t="s">
        <v>12</v>
      </c>
      <c r="D132" s="3" t="s">
        <v>13</v>
      </c>
      <c r="E132" t="s">
        <v>31</v>
      </c>
    </row>
    <row r="133" spans="1:7" x14ac:dyDescent="0.35">
      <c r="A133" s="1">
        <v>134</v>
      </c>
      <c r="B133" t="s">
        <v>153</v>
      </c>
      <c r="C133" s="5" t="s">
        <v>17</v>
      </c>
      <c r="D133" s="6" t="s">
        <v>18</v>
      </c>
    </row>
    <row r="134" spans="1:7" x14ac:dyDescent="0.35">
      <c r="A134" s="1">
        <v>135</v>
      </c>
      <c r="B134" t="s">
        <v>154</v>
      </c>
      <c r="C134" s="5" t="s">
        <v>17</v>
      </c>
      <c r="D134" s="4" t="s">
        <v>15</v>
      </c>
    </row>
    <row r="135" spans="1:7" x14ac:dyDescent="0.35">
      <c r="A135" s="1">
        <v>136</v>
      </c>
      <c r="B135" t="s">
        <v>155</v>
      </c>
      <c r="C135" s="5" t="s">
        <v>17</v>
      </c>
      <c r="D135" t="s">
        <v>23</v>
      </c>
      <c r="E135" s="6" t="s">
        <v>18</v>
      </c>
    </row>
    <row r="136" spans="1:7" x14ac:dyDescent="0.35">
      <c r="A136" s="1">
        <v>137</v>
      </c>
      <c r="B136" t="s">
        <v>156</v>
      </c>
      <c r="C136" s="6" t="s">
        <v>18</v>
      </c>
      <c r="D136" t="s">
        <v>34</v>
      </c>
    </row>
    <row r="137" spans="1:7" x14ac:dyDescent="0.35">
      <c r="A137" s="1">
        <v>138</v>
      </c>
      <c r="B137" t="s">
        <v>157</v>
      </c>
      <c r="C137" s="2" t="s">
        <v>12</v>
      </c>
      <c r="D137" s="3" t="s">
        <v>13</v>
      </c>
      <c r="E137" t="s">
        <v>48</v>
      </c>
      <c r="F137" t="s">
        <v>46</v>
      </c>
      <c r="G137" s="6" t="s">
        <v>18</v>
      </c>
    </row>
    <row r="138" spans="1:7" x14ac:dyDescent="0.35">
      <c r="A138" s="1">
        <v>139</v>
      </c>
      <c r="B138" t="s">
        <v>158</v>
      </c>
      <c r="C138" s="5" t="s">
        <v>17</v>
      </c>
      <c r="D138" t="s">
        <v>48</v>
      </c>
      <c r="E138" s="4" t="s">
        <v>15</v>
      </c>
    </row>
    <row r="139" spans="1:7" x14ac:dyDescent="0.35">
      <c r="A139" s="1">
        <v>140</v>
      </c>
      <c r="B139" t="s">
        <v>159</v>
      </c>
      <c r="C139" s="2" t="s">
        <v>12</v>
      </c>
      <c r="D139" s="3" t="s">
        <v>13</v>
      </c>
      <c r="E139" t="s">
        <v>46</v>
      </c>
    </row>
    <row r="140" spans="1:7" x14ac:dyDescent="0.35">
      <c r="A140" s="1">
        <v>141</v>
      </c>
      <c r="B140" t="s">
        <v>160</v>
      </c>
      <c r="C140" s="5" t="s">
        <v>17</v>
      </c>
      <c r="D140" s="6" t="s">
        <v>18</v>
      </c>
    </row>
    <row r="141" spans="1:7" x14ac:dyDescent="0.35">
      <c r="A141" s="1">
        <v>142</v>
      </c>
      <c r="B141" t="s">
        <v>161</v>
      </c>
      <c r="C141" s="2" t="s">
        <v>12</v>
      </c>
      <c r="D141" s="3" t="s">
        <v>13</v>
      </c>
      <c r="E141" t="s">
        <v>48</v>
      </c>
    </row>
    <row r="142" spans="1:7" x14ac:dyDescent="0.35">
      <c r="A142" s="1">
        <v>143</v>
      </c>
      <c r="B142" t="s">
        <v>162</v>
      </c>
      <c r="C142" s="2" t="s">
        <v>12</v>
      </c>
      <c r="D142" s="3" t="s">
        <v>13</v>
      </c>
      <c r="E142" s="4" t="s">
        <v>15</v>
      </c>
    </row>
    <row r="143" spans="1:7" x14ac:dyDescent="0.35">
      <c r="A143" s="1">
        <v>144</v>
      </c>
      <c r="B143" t="s">
        <v>163</v>
      </c>
      <c r="C143" s="9" t="s">
        <v>42</v>
      </c>
    </row>
    <row r="144" spans="1:7" x14ac:dyDescent="0.35">
      <c r="A144" s="1">
        <v>145</v>
      </c>
      <c r="B144" t="s">
        <v>164</v>
      </c>
      <c r="C144" t="s">
        <v>31</v>
      </c>
      <c r="D144" t="s">
        <v>34</v>
      </c>
    </row>
    <row r="145" spans="1:6" x14ac:dyDescent="0.35">
      <c r="A145" s="1">
        <v>146</v>
      </c>
      <c r="B145" t="s">
        <v>165</v>
      </c>
      <c r="C145" s="5" t="s">
        <v>17</v>
      </c>
    </row>
    <row r="146" spans="1:6" x14ac:dyDescent="0.35">
      <c r="A146" s="1">
        <v>147</v>
      </c>
      <c r="B146" t="s">
        <v>166</v>
      </c>
      <c r="C146" s="5" t="s">
        <v>17</v>
      </c>
      <c r="D146" s="6" t="s">
        <v>18</v>
      </c>
    </row>
    <row r="147" spans="1:6" x14ac:dyDescent="0.35">
      <c r="A147" s="1">
        <v>148</v>
      </c>
      <c r="B147" t="s">
        <v>167</v>
      </c>
      <c r="C147" s="4" t="s">
        <v>15</v>
      </c>
    </row>
    <row r="148" spans="1:6" x14ac:dyDescent="0.35">
      <c r="A148" s="1">
        <v>149</v>
      </c>
      <c r="B148" t="s">
        <v>168</v>
      </c>
      <c r="C148" s="9" t="s">
        <v>42</v>
      </c>
    </row>
    <row r="149" spans="1:6" x14ac:dyDescent="0.35">
      <c r="A149" s="1">
        <v>150</v>
      </c>
      <c r="B149" t="s">
        <v>169</v>
      </c>
      <c r="C149" t="s">
        <v>23</v>
      </c>
      <c r="D149" s="6" t="s">
        <v>18</v>
      </c>
    </row>
    <row r="150" spans="1:6" x14ac:dyDescent="0.35">
      <c r="A150" s="1">
        <v>151</v>
      </c>
      <c r="B150" t="s">
        <v>170</v>
      </c>
      <c r="C150" s="4" t="s">
        <v>15</v>
      </c>
    </row>
    <row r="151" spans="1:6" x14ac:dyDescent="0.35">
      <c r="A151" s="1">
        <v>152</v>
      </c>
      <c r="B151" t="s">
        <v>171</v>
      </c>
      <c r="C151" s="6" t="s">
        <v>18</v>
      </c>
    </row>
    <row r="152" spans="1:6" x14ac:dyDescent="0.35">
      <c r="A152" s="1">
        <v>153</v>
      </c>
      <c r="B152" t="s">
        <v>172</v>
      </c>
      <c r="C152" s="5" t="s">
        <v>17</v>
      </c>
      <c r="D152" s="6" t="s">
        <v>18</v>
      </c>
    </row>
    <row r="153" spans="1:6" x14ac:dyDescent="0.35">
      <c r="A153" s="1">
        <v>154</v>
      </c>
      <c r="B153" t="s">
        <v>173</v>
      </c>
      <c r="C153" s="9" t="s">
        <v>42</v>
      </c>
      <c r="D153" t="s">
        <v>46</v>
      </c>
      <c r="E153" s="6" t="s">
        <v>18</v>
      </c>
    </row>
    <row r="154" spans="1:6" x14ac:dyDescent="0.35">
      <c r="A154" s="1">
        <v>155</v>
      </c>
      <c r="B154" t="s">
        <v>174</v>
      </c>
      <c r="C154" s="9" t="s">
        <v>42</v>
      </c>
      <c r="D154" s="5" t="s">
        <v>17</v>
      </c>
      <c r="E154" t="s">
        <v>64</v>
      </c>
    </row>
    <row r="155" spans="1:6" x14ac:dyDescent="0.35">
      <c r="A155" s="1">
        <v>156</v>
      </c>
      <c r="B155" t="s">
        <v>175</v>
      </c>
      <c r="C155" s="9" t="s">
        <v>42</v>
      </c>
      <c r="D155" s="5" t="s">
        <v>17</v>
      </c>
      <c r="E155" t="s">
        <v>64</v>
      </c>
    </row>
    <row r="156" spans="1:6" x14ac:dyDescent="0.35">
      <c r="A156" s="1">
        <v>157</v>
      </c>
      <c r="B156" t="s">
        <v>176</v>
      </c>
      <c r="C156" s="2" t="s">
        <v>12</v>
      </c>
      <c r="D156" s="3" t="s">
        <v>13</v>
      </c>
      <c r="E156" s="6" t="s">
        <v>18</v>
      </c>
      <c r="F156" t="s">
        <v>34</v>
      </c>
    </row>
    <row r="157" spans="1:6" x14ac:dyDescent="0.35">
      <c r="A157" s="1">
        <v>158</v>
      </c>
      <c r="B157" t="s">
        <v>177</v>
      </c>
      <c r="C157" s="5" t="s">
        <v>17</v>
      </c>
      <c r="D157" s="6" t="s">
        <v>18</v>
      </c>
    </row>
    <row r="158" spans="1:6" x14ac:dyDescent="0.35">
      <c r="A158" s="1">
        <v>159</v>
      </c>
      <c r="B158" t="s">
        <v>178</v>
      </c>
      <c r="C158" s="5" t="s">
        <v>17</v>
      </c>
      <c r="D158" s="6" t="s">
        <v>18</v>
      </c>
    </row>
    <row r="159" spans="1:6" x14ac:dyDescent="0.35">
      <c r="A159" s="1">
        <v>160</v>
      </c>
      <c r="B159" t="s">
        <v>179</v>
      </c>
      <c r="C159" s="9" t="s">
        <v>42</v>
      </c>
      <c r="D159" s="2" t="s">
        <v>12</v>
      </c>
      <c r="E159" s="3" t="s">
        <v>13</v>
      </c>
      <c r="F159" t="s">
        <v>64</v>
      </c>
    </row>
    <row r="160" spans="1:6" x14ac:dyDescent="0.35">
      <c r="A160" s="1">
        <v>161</v>
      </c>
      <c r="B160" t="s">
        <v>180</v>
      </c>
      <c r="C160" s="5" t="s">
        <v>17</v>
      </c>
      <c r="D160" t="s">
        <v>23</v>
      </c>
      <c r="E160" s="6" t="s">
        <v>18</v>
      </c>
    </row>
    <row r="161" spans="1:9" x14ac:dyDescent="0.35">
      <c r="A161" s="1">
        <v>162</v>
      </c>
      <c r="B161" t="s">
        <v>181</v>
      </c>
      <c r="C161" s="7" t="s">
        <v>29</v>
      </c>
      <c r="D161" s="8" t="s">
        <v>30</v>
      </c>
      <c r="E161" s="2" t="s">
        <v>12</v>
      </c>
      <c r="F161" s="3" t="s">
        <v>13</v>
      </c>
      <c r="G161" t="s">
        <v>48</v>
      </c>
      <c r="H161" s="6" t="s">
        <v>18</v>
      </c>
    </row>
    <row r="162" spans="1:9" x14ac:dyDescent="0.35">
      <c r="A162" s="1">
        <v>163</v>
      </c>
      <c r="B162" t="s">
        <v>182</v>
      </c>
      <c r="C162" s="9" t="s">
        <v>42</v>
      </c>
      <c r="D162" s="7" t="s">
        <v>29</v>
      </c>
      <c r="E162" s="8" t="s">
        <v>30</v>
      </c>
      <c r="F162" s="2" t="s">
        <v>12</v>
      </c>
      <c r="G162" s="3" t="s">
        <v>13</v>
      </c>
      <c r="H162" t="s">
        <v>46</v>
      </c>
      <c r="I162" s="4" t="s">
        <v>15</v>
      </c>
    </row>
    <row r="163" spans="1:9" x14ac:dyDescent="0.35">
      <c r="A163" s="1">
        <v>164</v>
      </c>
      <c r="B163" t="s">
        <v>183</v>
      </c>
      <c r="C163" s="7" t="s">
        <v>29</v>
      </c>
      <c r="D163" s="8" t="s">
        <v>30</v>
      </c>
      <c r="E163" t="s">
        <v>31</v>
      </c>
    </row>
    <row r="164" spans="1:9" x14ac:dyDescent="0.35">
      <c r="A164" s="1">
        <v>165</v>
      </c>
      <c r="B164" t="s">
        <v>184</v>
      </c>
      <c r="C164" s="7" t="s">
        <v>29</v>
      </c>
      <c r="D164" s="8" t="s">
        <v>30</v>
      </c>
      <c r="E164" t="s">
        <v>31</v>
      </c>
    </row>
    <row r="165" spans="1:9" x14ac:dyDescent="0.35">
      <c r="A165" s="1">
        <v>166</v>
      </c>
      <c r="B165" t="s">
        <v>185</v>
      </c>
      <c r="C165" s="2" t="s">
        <v>12</v>
      </c>
      <c r="D165" s="3" t="s">
        <v>13</v>
      </c>
      <c r="E165" t="s">
        <v>23</v>
      </c>
      <c r="F165" t="s">
        <v>48</v>
      </c>
      <c r="G165" s="6" t="s">
        <v>18</v>
      </c>
    </row>
    <row r="166" spans="1:9" x14ac:dyDescent="0.35">
      <c r="A166" s="1">
        <v>167</v>
      </c>
      <c r="B166" t="s">
        <v>186</v>
      </c>
      <c r="C166" s="2" t="s">
        <v>12</v>
      </c>
      <c r="D166" s="3" t="s">
        <v>13</v>
      </c>
    </row>
    <row r="167" spans="1:9" x14ac:dyDescent="0.35">
      <c r="A167" s="1">
        <v>168</v>
      </c>
      <c r="B167" t="s">
        <v>187</v>
      </c>
      <c r="C167" s="7" t="s">
        <v>29</v>
      </c>
      <c r="D167" s="8" t="s">
        <v>30</v>
      </c>
      <c r="E167" s="4" t="s">
        <v>15</v>
      </c>
    </row>
    <row r="168" spans="1:9" x14ac:dyDescent="0.35">
      <c r="A168" s="1">
        <v>169</v>
      </c>
      <c r="B168" t="s">
        <v>188</v>
      </c>
      <c r="C168" s="2" t="s">
        <v>12</v>
      </c>
      <c r="D168" s="3" t="s">
        <v>13</v>
      </c>
    </row>
    <row r="169" spans="1:9" x14ac:dyDescent="0.35">
      <c r="A169" s="1">
        <v>170</v>
      </c>
      <c r="B169" t="s">
        <v>189</v>
      </c>
      <c r="C169" s="7" t="s">
        <v>29</v>
      </c>
      <c r="D169" s="8" t="s">
        <v>30</v>
      </c>
      <c r="E169" s="4" t="s">
        <v>15</v>
      </c>
      <c r="F169" s="6" t="s">
        <v>18</v>
      </c>
    </row>
    <row r="170" spans="1:9" x14ac:dyDescent="0.35">
      <c r="A170" s="1">
        <v>171</v>
      </c>
      <c r="B170" t="s">
        <v>190</v>
      </c>
      <c r="C170" s="9" t="s">
        <v>42</v>
      </c>
      <c r="D170" s="7" t="s">
        <v>29</v>
      </c>
      <c r="E170" s="8" t="s">
        <v>30</v>
      </c>
    </row>
    <row r="171" spans="1:9" x14ac:dyDescent="0.35">
      <c r="A171" s="1">
        <v>172</v>
      </c>
      <c r="B171" t="s">
        <v>191</v>
      </c>
      <c r="C171" s="7" t="s">
        <v>29</v>
      </c>
      <c r="D171" s="8" t="s">
        <v>30</v>
      </c>
      <c r="E171" s="4" t="s">
        <v>15</v>
      </c>
    </row>
    <row r="172" spans="1:9" x14ac:dyDescent="0.35">
      <c r="A172" s="1">
        <v>173</v>
      </c>
      <c r="B172" t="s">
        <v>192</v>
      </c>
      <c r="C172" s="4" t="s">
        <v>15</v>
      </c>
    </row>
    <row r="173" spans="1:9" x14ac:dyDescent="0.35">
      <c r="A173" s="1">
        <v>174</v>
      </c>
      <c r="B173" t="s">
        <v>193</v>
      </c>
      <c r="C173" s="7" t="s">
        <v>29</v>
      </c>
      <c r="D173" s="8" t="s">
        <v>30</v>
      </c>
      <c r="E173" t="s">
        <v>31</v>
      </c>
    </row>
    <row r="174" spans="1:9" x14ac:dyDescent="0.35">
      <c r="A174" s="1">
        <v>175</v>
      </c>
      <c r="B174" t="s">
        <v>194</v>
      </c>
      <c r="C174" s="5" t="s">
        <v>17</v>
      </c>
      <c r="D174" s="6" t="s">
        <v>18</v>
      </c>
    </row>
    <row r="175" spans="1:9" x14ac:dyDescent="0.35">
      <c r="A175" s="1">
        <v>176</v>
      </c>
      <c r="B175" t="s">
        <v>195</v>
      </c>
      <c r="C175" t="s">
        <v>23</v>
      </c>
      <c r="D175" s="6" t="s">
        <v>18</v>
      </c>
    </row>
    <row r="176" spans="1:9" x14ac:dyDescent="0.35">
      <c r="A176" s="1">
        <v>177</v>
      </c>
      <c r="B176" t="s">
        <v>196</v>
      </c>
      <c r="C176" t="s">
        <v>23</v>
      </c>
      <c r="D176" t="s">
        <v>46</v>
      </c>
      <c r="E176" s="6" t="s">
        <v>18</v>
      </c>
    </row>
    <row r="177" spans="1:5" x14ac:dyDescent="0.35">
      <c r="A177" s="1">
        <v>178</v>
      </c>
      <c r="B177" t="s">
        <v>197</v>
      </c>
      <c r="C177" s="5" t="s">
        <v>17</v>
      </c>
      <c r="D177" t="s">
        <v>23</v>
      </c>
      <c r="E177" s="4" t="s">
        <v>15</v>
      </c>
    </row>
    <row r="178" spans="1:5" x14ac:dyDescent="0.35">
      <c r="A178" s="10">
        <v>179</v>
      </c>
      <c r="B178" s="11" t="s">
        <v>198</v>
      </c>
      <c r="C178" s="5"/>
      <c r="E178" s="4"/>
    </row>
    <row r="179" spans="1:5" x14ac:dyDescent="0.35">
      <c r="A179" s="12">
        <v>180</v>
      </c>
      <c r="B179" s="13" t="s">
        <v>199</v>
      </c>
      <c r="C179" s="5"/>
      <c r="E179" s="4"/>
    </row>
    <row r="180" spans="1:5" x14ac:dyDescent="0.35">
      <c r="A180" s="10">
        <v>181</v>
      </c>
      <c r="B180" s="11" t="s">
        <v>200</v>
      </c>
      <c r="C180" s="2" t="s">
        <v>12</v>
      </c>
      <c r="E180" s="4"/>
    </row>
    <row r="181" spans="1:5" x14ac:dyDescent="0.35">
      <c r="A181" s="12">
        <v>182</v>
      </c>
      <c r="B181" s="13" t="s">
        <v>201</v>
      </c>
      <c r="C181" s="5"/>
      <c r="E181" s="4"/>
    </row>
    <row r="182" spans="1:5" x14ac:dyDescent="0.35">
      <c r="A182" s="10">
        <v>183</v>
      </c>
      <c r="B182" s="11" t="s">
        <v>202</v>
      </c>
      <c r="C182" s="5"/>
      <c r="E182" s="4"/>
    </row>
    <row r="183" spans="1:5" x14ac:dyDescent="0.35">
      <c r="A183" s="12">
        <v>185</v>
      </c>
      <c r="B183" s="13" t="s">
        <v>203</v>
      </c>
      <c r="C183" s="5"/>
      <c r="E183" s="4"/>
    </row>
    <row r="184" spans="1:5" x14ac:dyDescent="0.35">
      <c r="A184" s="10">
        <v>186</v>
      </c>
      <c r="B184" s="11" t="s">
        <v>204</v>
      </c>
      <c r="C184" s="5"/>
      <c r="E184" s="4"/>
    </row>
    <row r="185" spans="1:5" x14ac:dyDescent="0.35">
      <c r="A185" s="12">
        <v>187</v>
      </c>
      <c r="B185" s="13" t="s">
        <v>205</v>
      </c>
      <c r="C185" s="5"/>
      <c r="E185" s="4"/>
    </row>
    <row r="186" spans="1:5" x14ac:dyDescent="0.35">
      <c r="A186" s="10">
        <v>188</v>
      </c>
      <c r="B186" s="11" t="s">
        <v>206</v>
      </c>
      <c r="C186" s="5" t="s">
        <v>30</v>
      </c>
      <c r="D186" t="s">
        <v>207</v>
      </c>
      <c r="E186" s="4" t="s">
        <v>12</v>
      </c>
    </row>
    <row r="187" spans="1:5" x14ac:dyDescent="0.35">
      <c r="A187" s="12">
        <v>189</v>
      </c>
      <c r="B187" s="13" t="s">
        <v>208</v>
      </c>
      <c r="C187" s="5"/>
      <c r="E187" s="4"/>
    </row>
    <row r="188" spans="1:5" x14ac:dyDescent="0.35">
      <c r="A188" s="10">
        <v>191</v>
      </c>
      <c r="B188" s="11" t="s">
        <v>209</v>
      </c>
      <c r="C188" s="5" t="s">
        <v>210</v>
      </c>
      <c r="E188" s="4"/>
    </row>
    <row r="189" spans="1:5" x14ac:dyDescent="0.35">
      <c r="A189" s="12">
        <v>192</v>
      </c>
      <c r="B189" s="13" t="s">
        <v>209</v>
      </c>
      <c r="C189" s="5" t="s">
        <v>210</v>
      </c>
      <c r="E189" s="4"/>
    </row>
    <row r="190" spans="1:5" x14ac:dyDescent="0.35">
      <c r="A190" s="10">
        <v>193</v>
      </c>
      <c r="B190" s="11" t="s">
        <v>211</v>
      </c>
      <c r="C190" s="5"/>
      <c r="E190" s="4"/>
    </row>
    <row r="191" spans="1:5" x14ac:dyDescent="0.35">
      <c r="A191" s="12">
        <v>194</v>
      </c>
      <c r="B191" s="13" t="s">
        <v>212</v>
      </c>
      <c r="C191" s="5"/>
      <c r="E191" s="4"/>
    </row>
    <row r="192" spans="1:5" x14ac:dyDescent="0.35">
      <c r="A192" s="10">
        <v>197</v>
      </c>
      <c r="B192" s="11" t="s">
        <v>213</v>
      </c>
      <c r="C192" s="5"/>
      <c r="E192" s="4"/>
    </row>
    <row r="193" spans="1:5" x14ac:dyDescent="0.35">
      <c r="A193" s="12">
        <v>200</v>
      </c>
      <c r="B193" s="13" t="s">
        <v>214</v>
      </c>
      <c r="C193" s="5"/>
      <c r="E193" s="4"/>
    </row>
    <row r="194" spans="1:5" x14ac:dyDescent="0.35">
      <c r="A194" s="10">
        <v>204</v>
      </c>
      <c r="B194" s="11" t="s">
        <v>215</v>
      </c>
      <c r="C194" s="5" t="s">
        <v>29</v>
      </c>
      <c r="D194" t="s">
        <v>30</v>
      </c>
      <c r="E194" s="4"/>
    </row>
    <row r="195" spans="1:5" x14ac:dyDescent="0.35">
      <c r="A195" s="12">
        <v>205</v>
      </c>
      <c r="B195" s="13" t="s">
        <v>216</v>
      </c>
      <c r="C195" s="5" t="s">
        <v>12</v>
      </c>
      <c r="E195" s="4"/>
    </row>
    <row r="196" spans="1:5" x14ac:dyDescent="0.35">
      <c r="A196" s="10">
        <v>206</v>
      </c>
      <c r="B196" s="11" t="s">
        <v>217</v>
      </c>
      <c r="C196" s="5" t="s">
        <v>12</v>
      </c>
      <c r="E196" s="4"/>
    </row>
    <row r="197" spans="1:5" x14ac:dyDescent="0.35">
      <c r="A197" s="12">
        <v>208</v>
      </c>
      <c r="B197" s="13" t="s">
        <v>218</v>
      </c>
      <c r="C197" s="5"/>
      <c r="E197" s="4"/>
    </row>
    <row r="198" spans="1:5" x14ac:dyDescent="0.35">
      <c r="A198" s="10">
        <v>209</v>
      </c>
      <c r="B198" s="11" t="s">
        <v>219</v>
      </c>
      <c r="C198" s="5"/>
      <c r="E198" s="4"/>
    </row>
    <row r="199" spans="1:5" x14ac:dyDescent="0.35">
      <c r="A199" s="12">
        <v>210</v>
      </c>
      <c r="B199" s="13" t="s">
        <v>220</v>
      </c>
      <c r="C199" s="5"/>
      <c r="E199" s="4"/>
    </row>
    <row r="200" spans="1:5" x14ac:dyDescent="0.35">
      <c r="A200" s="10">
        <v>211</v>
      </c>
      <c r="B200" s="11" t="s">
        <v>221</v>
      </c>
      <c r="C200" s="5"/>
      <c r="E200" s="4"/>
    </row>
    <row r="201" spans="1:5" x14ac:dyDescent="0.35">
      <c r="A201" s="12">
        <v>212</v>
      </c>
      <c r="B201" s="13" t="s">
        <v>222</v>
      </c>
      <c r="C201" s="5"/>
      <c r="E201" s="4"/>
    </row>
    <row r="202" spans="1:5" x14ac:dyDescent="0.35">
      <c r="A202" s="10">
        <v>214</v>
      </c>
      <c r="B202" s="11" t="s">
        <v>223</v>
      </c>
      <c r="C202" s="5"/>
      <c r="E202" s="4"/>
    </row>
    <row r="203" spans="1:5" x14ac:dyDescent="0.35">
      <c r="A203" s="12">
        <v>215</v>
      </c>
      <c r="B203" s="13" t="s">
        <v>224</v>
      </c>
      <c r="C203" s="5"/>
      <c r="E203" s="4"/>
    </row>
    <row r="204" spans="1:5" x14ac:dyDescent="0.35">
      <c r="A204" s="10">
        <v>216</v>
      </c>
      <c r="B204" s="11" t="s">
        <v>225</v>
      </c>
      <c r="C204" s="5"/>
      <c r="E204" s="4"/>
    </row>
    <row r="205" spans="1:5" x14ac:dyDescent="0.35">
      <c r="A205" s="12">
        <v>217</v>
      </c>
      <c r="B205" s="13" t="s">
        <v>226</v>
      </c>
      <c r="C205" s="5"/>
      <c r="E205" s="4"/>
    </row>
    <row r="206" spans="1:5" x14ac:dyDescent="0.35">
      <c r="A206" s="10">
        <v>218</v>
      </c>
      <c r="B206" s="11" t="s">
        <v>227</v>
      </c>
      <c r="C206" s="5"/>
      <c r="E206" s="4"/>
    </row>
    <row r="207" spans="1:5" x14ac:dyDescent="0.35">
      <c r="A207" s="12">
        <v>219</v>
      </c>
      <c r="B207" s="13" t="s">
        <v>228</v>
      </c>
      <c r="C207" s="5"/>
      <c r="E207" s="4"/>
    </row>
    <row r="208" spans="1:5" x14ac:dyDescent="0.35">
      <c r="A208" s="10">
        <v>220</v>
      </c>
      <c r="B208" s="11" t="s">
        <v>229</v>
      </c>
      <c r="C208" s="5"/>
      <c r="E208" s="4"/>
    </row>
    <row r="209" spans="1:6" x14ac:dyDescent="0.35">
      <c r="A209" s="14">
        <v>221</v>
      </c>
      <c r="B209" s="15" t="s">
        <v>230</v>
      </c>
      <c r="C209" s="5"/>
      <c r="E209" s="4"/>
    </row>
    <row r="210" spans="1:6" x14ac:dyDescent="0.35">
      <c r="A210" s="16">
        <v>222</v>
      </c>
      <c r="B210" s="17" t="s">
        <v>231</v>
      </c>
      <c r="C210" t="s">
        <v>48</v>
      </c>
      <c r="D210" s="6" t="s">
        <v>18</v>
      </c>
    </row>
    <row r="211" spans="1:6" x14ac:dyDescent="0.35">
      <c r="A211" s="14">
        <v>223</v>
      </c>
      <c r="B211" s="15" t="s">
        <v>232</v>
      </c>
      <c r="C211" s="9" t="s">
        <v>42</v>
      </c>
      <c r="D211" s="6" t="s">
        <v>18</v>
      </c>
    </row>
    <row r="212" spans="1:6" x14ac:dyDescent="0.35">
      <c r="A212" s="16">
        <v>224</v>
      </c>
      <c r="B212" s="17" t="s">
        <v>233</v>
      </c>
      <c r="C212" t="s">
        <v>48</v>
      </c>
      <c r="D212" s="4" t="s">
        <v>15</v>
      </c>
    </row>
    <row r="213" spans="1:6" x14ac:dyDescent="0.35">
      <c r="A213" s="14">
        <v>225</v>
      </c>
      <c r="B213" s="15" t="s">
        <v>234</v>
      </c>
      <c r="C213" s="4" t="s">
        <v>15</v>
      </c>
    </row>
    <row r="214" spans="1:6" x14ac:dyDescent="0.35">
      <c r="A214" s="16">
        <v>226</v>
      </c>
      <c r="B214" s="17" t="s">
        <v>235</v>
      </c>
      <c r="C214" s="5" t="s">
        <v>17</v>
      </c>
    </row>
    <row r="215" spans="1:6" x14ac:dyDescent="0.35">
      <c r="A215" s="14">
        <v>227</v>
      </c>
      <c r="B215" s="15" t="s">
        <v>236</v>
      </c>
      <c r="C215" s="5"/>
    </row>
    <row r="216" spans="1:6" x14ac:dyDescent="0.35">
      <c r="A216" s="16">
        <v>228</v>
      </c>
      <c r="B216" s="17" t="s">
        <v>237</v>
      </c>
      <c r="C216" s="6" t="s">
        <v>18</v>
      </c>
    </row>
    <row r="217" spans="1:6" x14ac:dyDescent="0.35">
      <c r="A217" s="14">
        <v>229</v>
      </c>
      <c r="B217" s="15" t="s">
        <v>238</v>
      </c>
      <c r="C217" s="4" t="s">
        <v>15</v>
      </c>
    </row>
    <row r="218" spans="1:6" x14ac:dyDescent="0.35">
      <c r="A218" s="16">
        <v>230</v>
      </c>
      <c r="B218" s="17" t="s">
        <v>239</v>
      </c>
      <c r="C218" s="4" t="s">
        <v>15</v>
      </c>
    </row>
    <row r="219" spans="1:6" x14ac:dyDescent="0.35">
      <c r="A219" s="14">
        <v>231</v>
      </c>
      <c r="B219" s="15" t="s">
        <v>240</v>
      </c>
      <c r="C219" s="5" t="s">
        <v>17</v>
      </c>
      <c r="D219" s="6" t="s">
        <v>18</v>
      </c>
    </row>
    <row r="220" spans="1:6" x14ac:dyDescent="0.35">
      <c r="A220" s="16">
        <v>232</v>
      </c>
      <c r="B220" s="17" t="s">
        <v>241</v>
      </c>
      <c r="C220" s="6" t="s">
        <v>18</v>
      </c>
    </row>
    <row r="221" spans="1:6" x14ac:dyDescent="0.35">
      <c r="A221" s="14">
        <v>233</v>
      </c>
      <c r="B221" s="15" t="s">
        <v>242</v>
      </c>
      <c r="C221" s="6" t="s">
        <v>18</v>
      </c>
    </row>
    <row r="222" spans="1:6" x14ac:dyDescent="0.35">
      <c r="A222" s="16">
        <v>234</v>
      </c>
      <c r="B222" s="17" t="s">
        <v>243</v>
      </c>
      <c r="C222" s="6" t="s">
        <v>18</v>
      </c>
    </row>
    <row r="223" spans="1:6" x14ac:dyDescent="0.35">
      <c r="A223" s="14">
        <v>235</v>
      </c>
      <c r="B223" s="15" t="s">
        <v>244</v>
      </c>
      <c r="C223" s="5" t="s">
        <v>17</v>
      </c>
    </row>
    <row r="224" spans="1:6" x14ac:dyDescent="0.35">
      <c r="A224" s="16">
        <v>236</v>
      </c>
      <c r="B224" s="17" t="s">
        <v>245</v>
      </c>
      <c r="C224" s="7" t="s">
        <v>29</v>
      </c>
      <c r="D224" s="8" t="s">
        <v>30</v>
      </c>
      <c r="E224" s="5" t="s">
        <v>17</v>
      </c>
      <c r="F224" s="6" t="s">
        <v>18</v>
      </c>
    </row>
    <row r="225" spans="1:5" x14ac:dyDescent="0.35">
      <c r="A225" s="18">
        <v>237</v>
      </c>
      <c r="B225" s="19" t="s">
        <v>246</v>
      </c>
      <c r="C225" s="2" t="s">
        <v>12</v>
      </c>
      <c r="D225" s="3" t="s">
        <v>13</v>
      </c>
    </row>
    <row r="226" spans="1:5" x14ac:dyDescent="0.35">
      <c r="A226" s="20">
        <v>238</v>
      </c>
      <c r="B226" s="21" t="s">
        <v>247</v>
      </c>
      <c r="C226" s="2"/>
      <c r="D226" s="3"/>
    </row>
    <row r="227" spans="1:5" x14ac:dyDescent="0.35">
      <c r="A227" s="18">
        <v>239</v>
      </c>
      <c r="B227" s="19" t="s">
        <v>248</v>
      </c>
      <c r="C227" s="2"/>
      <c r="D227" s="3"/>
    </row>
    <row r="228" spans="1:5" x14ac:dyDescent="0.35">
      <c r="A228" s="20">
        <v>240</v>
      </c>
      <c r="B228" s="21" t="s">
        <v>249</v>
      </c>
      <c r="C228" s="6" t="s">
        <v>18</v>
      </c>
    </row>
    <row r="229" spans="1:5" x14ac:dyDescent="0.35">
      <c r="A229" s="18">
        <v>241</v>
      </c>
      <c r="B229" s="19" t="s">
        <v>250</v>
      </c>
      <c r="C229" s="2" t="s">
        <v>12</v>
      </c>
      <c r="D229" s="3" t="s">
        <v>13</v>
      </c>
      <c r="E229" s="6" t="s">
        <v>18</v>
      </c>
    </row>
    <row r="230" spans="1:5" x14ac:dyDescent="0.35">
      <c r="A230" s="20">
        <v>242</v>
      </c>
      <c r="B230" s="21" t="s">
        <v>251</v>
      </c>
      <c r="C230" s="2"/>
      <c r="D230" s="3"/>
      <c r="E230" s="6"/>
    </row>
    <row r="231" spans="1:5" x14ac:dyDescent="0.35">
      <c r="A231" s="18">
        <v>243</v>
      </c>
      <c r="B231" s="19" t="s">
        <v>252</v>
      </c>
      <c r="C231" s="6" t="s">
        <v>18</v>
      </c>
    </row>
    <row r="232" spans="1:5" x14ac:dyDescent="0.3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3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3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3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3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3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3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3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3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3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3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3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3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3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3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3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3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3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3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3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3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3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3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3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3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3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3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3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3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3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3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3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3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3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3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3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3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3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3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3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3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3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3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3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3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3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3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3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3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3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3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3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3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3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3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3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3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3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3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3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3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3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3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3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3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3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3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3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3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35">
      <c r="A70" s="1">
        <v>69</v>
      </c>
      <c r="B70" s="1">
        <v>85</v>
      </c>
      <c r="C70" t="s">
        <v>1025</v>
      </c>
      <c r="D70" t="s">
        <v>326</v>
      </c>
      <c r="E70" t="s">
        <v>260</v>
      </c>
      <c r="F70" s="6" t="s">
        <v>18</v>
      </c>
      <c r="M70" t="s">
        <v>1024</v>
      </c>
      <c r="N70" t="str">
        <f>"""" &amp; _xlfn.TEXTJOIN(""",""",TRUE,Table223[[#This Row],[Categoria1]:[Categoria7]]) &amp; """"</f>
        <v>"Antiguo Testamento"</v>
      </c>
      <c r="O70" t="s">
        <v>840</v>
      </c>
      <c r="P70" t="str">
        <f>"""" &amp; _xlfn.TEXTJOIN(""",""",TRUE,Table223[[#This Row],[Categoria]:[Categoria7]]) &amp; """"</f>
        <v>"Precatecumenado","Antiguo Testamento"</v>
      </c>
    </row>
    <row r="71" spans="1:16" x14ac:dyDescent="0.3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35">
      <c r="A72" s="1">
        <v>71</v>
      </c>
      <c r="B72" s="1">
        <v>87</v>
      </c>
      <c r="C72" t="s">
        <v>1027</v>
      </c>
      <c r="D72" t="s">
        <v>449</v>
      </c>
      <c r="E72" t="s">
        <v>260</v>
      </c>
      <c r="F72" s="6" t="s">
        <v>18</v>
      </c>
      <c r="M72" t="s">
        <v>1028</v>
      </c>
      <c r="N72" t="str">
        <f>"""" &amp; _xlfn.TEXTJOIN(""",""",TRUE,Table223[[#This Row],[Categoria1]:[Categoria7]]) &amp; """"</f>
        <v>"Antiguo Testamento"</v>
      </c>
      <c r="O72" t="s">
        <v>842</v>
      </c>
      <c r="P72" t="str">
        <f>"""" &amp; _xlfn.TEXTJOIN(""",""",TRUE,Table223[[#This Row],[Categoria]:[Categoria7]]) &amp; """"</f>
        <v>"Precatecumenado","Antiguo Testamento"</v>
      </c>
    </row>
    <row r="73" spans="1:16" x14ac:dyDescent="0.3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3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3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3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3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3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3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3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3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3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3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3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3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3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3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3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3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3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3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3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3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3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3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3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3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3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3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3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3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3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3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3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3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3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3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3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3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3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3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3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3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3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3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3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3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3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3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3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3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3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3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3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3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3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3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3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3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3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3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3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3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3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3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3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3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3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3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3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3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3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3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3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3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3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3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3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3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3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3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3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3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3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3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3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3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3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3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3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3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3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3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3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3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3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3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3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3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3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3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3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3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3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3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3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3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3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3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3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3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3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3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3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3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3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3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3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3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3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3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3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3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3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3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3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3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3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3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3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3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3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3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3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3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3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3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3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3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3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3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3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3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3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3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3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3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3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3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3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3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3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3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3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3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3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3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3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3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3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3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3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3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H78" activePane="bottomRight" state="frozen"/>
      <selection pane="topRight" activeCell="C1" sqref="C1"/>
      <selection pane="bottomLeft" activeCell="A3" sqref="A3"/>
      <selection pane="bottomRight" activeCell="N87" sqref="N87"/>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254</v>
      </c>
      <c r="F1" s="33"/>
    </row>
    <row r="2" spans="2:86" ht="17" x14ac:dyDescent="0.3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3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_xlfn.CONCAT("""/src/index.html?canto=",VLOOKUP(B3,'Index Web'!A$3:N$234,13,FALSE),"""")</f>
        <v>"/src/index.html?canto=alacenadelcordero"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_xlfn.CONCAT("""/src/index.html?canto=",VLOOKUP(B4,'Index Web'!A$3:N$234,13,FALSE),"""")</f>
        <v>"/src/index.html?canto=alavictimapascual"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_xlfn.CONCAT("""/src/index.html?canto=",VLOOKUP(B5,'Index Web'!A$3:N$234,13,FALSE),"""")</f>
        <v>"/src/index.html?canto=anadiedemosocasiondetropiezo"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_xlfn.CONCAT("""/src/index.html?canto=",VLOOKUP(B6,'Index Web'!A$3:N$234,13,FALSE),"""")</f>
        <v>"/src/index.html?canto=atilevantomisojos"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_xlfn.CONCAT("""/src/index.html?canto=",VLOOKUP(B7,'Index Web'!A$3:N$234,13,FALSE),"""")</f>
        <v>"/src/index.html?canto=atisenorenmiclamorimploro"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_xlfn.CONCAT("""/src/index.html?canto=",VLOOKUP(B8,'Index Web'!A$3:N$234,13,FALSE),"""")</f>
        <v>"/src/index.html?canto=atisenorlevantomialma"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_xlfn.CONCAT("""/src/index.html?canto=",VLOOKUP(B9,'Index Web'!A$3:N$234,13,FALSE),"""")</f>
        <v>"/src/index.html?canto=atisenorsedebelaalabanzaension"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_xlfn.CONCAT("""/src/index.html?canto=",VLOOKUP(B10,'Index Web'!A$3:N$234,13,FALSE),"""")</f>
        <v>"/src/index.html?canto=abbapadre"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_xlfn.CONCAT("""/src/index.html?canto=",VLOOKUP(B11,'Index Web'!A$3:N$234,13,FALSE),"""")</f>
        <v>"/src/index.html?canto=abraham"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_xlfn.CONCAT("""/src/index.html?canto=",VLOOKUP(B12,'Index Web'!A$3:N$234,13,FALSE),"""")</f>
        <v>"/src/index.html?canto=aclamacionesalaoraciondelosfieles"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_xlfn.CONCAT("""/src/index.html?canto=",VLOOKUP(B13,'Index Web'!A$3:N$234,13,FALSE),"""")</f>
        <v>"/src/index.html?canto=aclamadalsenor"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_xlfn.CONCAT("""/src/index.html?canto=",VLOOKUP(B14,'Index Web'!A$3:N$234,13,FALSE),"""")</f>
        <v>"/src/index.html?canto=adondeteescondisteamado"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_xlfn.CONCAT("""/src/index.html?canto=",VLOOKUP(B15,'Index Web'!A$3:N$234,13,FALSE),"""")</f>
        <v>"/src/index.html?canto=aldespertar"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_xlfn.CONCAT("""/src/index.html?canto=",VLOOKUP(B16,'Index Web'!A$3:N$234,13,FALSE),"""")</f>
        <v>"/src/index.html?canto=alabadalsenorenelcielo"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_xlfn.CONCAT("""/src/index.html?canto=",VLOOKUP(B17,'Index Web'!A$3:N$234,13,FALSE),"""")</f>
        <v>"/src/index.html?canto=alegriahanacidoelsalvador"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_xlfn.CONCAT("""/src/index.html?canto=",VLOOKUP(B18,'Index Web'!A$3:N$234,13,FALSE),"""")</f>
        <v>"/src/index.html?canto=aleluyainterleccional"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_xlfn.CONCAT("""/src/index.html?canto=",VLOOKUP(B19,'Index Web'!A$3:N$234,13,FALSE),"""")</f>
        <v>"/src/index.html?canto=aleluyapascual"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3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_xlfn.CONCAT("""/src/index.html?canto=",VLOOKUP(B20,'Index Web'!A$3:N$234,13,FALSE),"""")</f>
        <v>"/src/index.html?canto=aleluyaalabadalsenor"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_xlfn.CONCAT("""/src/index.html?canto=",VLOOKUP(B21,'Index Web'!A$3:N$234,13,FALSE),"""")</f>
        <v>"/src/index.html?canto=aleluyabendecidalsenor"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_xlfn.CONCAT("""/src/index.html?canto=",VLOOKUP(B22,'Index Web'!A$3:N$234,13,FALSE),"""")</f>
        <v>"/src/index.html?canto=aleluyayallegoelreino"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_xlfn.CONCAT("""/src/index.html?canto=",VLOOKUP(B23,'Index Web'!A$3:N$234,13,FALSE),"""")</f>
        <v>"/src/index.html?canto=alzaospuertas"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_xlfn.CONCAT("""/src/index.html?canto=",VLOOKUP(B24,'Index Web'!A$3:N$234,13,FALSE),"""")</f>
        <v>"/src/index.html?canto=amenamenamen"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_xlfn.CONCAT("""/src/index.html?canto=",VLOOKUP(B25,'Index Web'!A$3:N$234,13,FALSE),"""")</f>
        <v>"/src/index.html?canto=amoalsenor"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_xlfn.CONCAT("""/src/index.html?canto=",VLOOKUP(B26,'Index Web'!A$3:N$234,13,FALSE),"""")</f>
        <v>"/src/index.html?canto=antifonaparaelevangelio"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_xlfn.CONCAT("""/src/index.html?canto=",VLOOKUP(B27,'Index Web'!A$3:N$234,13,FALSE),"""")</f>
        <v>"/src/index.html?canto=aquedah"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_xlfn.CONCAT("""/src/index.html?canto=",VLOOKUP(B28,'Index Web'!A$3:N$234,13,FALSE),"""")</f>
        <v>"/src/index.html?canto=asihablaelamen"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_xlfn.CONCAT("""/src/index.html?canto=",VLOOKUP(B29,'Index Web'!A$3:N$234,13,FALSE),"""")</f>
        <v>"/src/index.html?canto=avemariai"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_xlfn.CONCAT("""/src/index.html?canto=",VLOOKUP(B30,'Index Web'!A$3:N$234,13,FALSE),"""")</f>
        <v>"/src/index.html?canto=avemariaii(1984)"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_xlfn.CONCAT("""/src/index.html?canto=",VLOOKUP(B31,'Index Web'!A$3:N$234,13,FALSE),"""")</f>
        <v>"/src/index.html?canto=babiloniacriminal"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_xlfn.CONCAT("""/src/index.html?canto=",VLOOKUP(B32,'Index Web'!A$3:N$234,13,FALSE),"""")</f>
        <v>"/src/index.html?canto=balaam"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_xlfn.CONCAT("""/src/index.html?canto=",VLOOKUP(B33,'Index Web'!A$3:N$234,13,FALSE),"""")</f>
        <v>"/src/index.html?canto=bendecirealsenorentodotiempo"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_xlfn.CONCAT("""/src/index.html?canto=",VLOOKUP(B34,'Index Web'!A$3:N$234,13,FALSE),"""")</f>
        <v>"/src/index.html?canto=bendicealmamiaayahveh"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_xlfn.CONCAT("""/src/index.html?canto=",VLOOKUP(B35,'Index Web'!A$3:N$234,13,FALSE),"""")</f>
        <v>"/src/index.html?canto=bendiciondelagua"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_xlfn.CONCAT("""/src/index.html?canto=",VLOOKUP(B36,'Index Web'!A$3:N$234,13,FALSE),"""")</f>
        <v>"/src/index.html?canto=benditaerestumaria"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_xlfn.CONCAT("""/src/index.html?canto=",VLOOKUP(B37,'Index Web'!A$3:N$234,13,FALSE),"""")</f>
        <v>"/src/index.html?canto=benditoeressenor"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_xlfn.CONCAT("""/src/index.html?canto=",VLOOKUP(B38,'Index Web'!A$3:N$234,13,FALSE),"""")</f>
        <v>"/src/index.html?canto=benditoseadios"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_xlfn.CONCAT("""/src/index.html?canto=",VLOOKUP(B39,'Index Web'!A$3:N$234,13,FALSE),"""")</f>
        <v>"/src/index.html?canto=benedictus"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_xlfn.CONCAT("""/src/index.html?canto=",VLOOKUP(B40,'Index Web'!A$3:N$234,13,FALSE),"""")</f>
        <v>"/src/index.html?canto=cantadadios"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_xlfn.CONCAT("""/src/index.html?canto=",VLOOKUP(B41,'Index Web'!A$3:N$234,13,FALSE),"""")</f>
        <v>"/src/index.html?canto=cantadalsenor"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_xlfn.CONCAT("""/src/index.html?canto=",VLOOKUP(B42,'Index Web'!A$3:N$234,13,FALSE),"""")</f>
        <v>"/src/index.html?canto=canticodelostresjovenes"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_xlfn.CONCAT("""/src/index.html?canto=",VLOOKUP(B43,'Index Web'!A$3:N$234,13,FALSE),"""")</f>
        <v>"/src/index.html?canto=cantodemoises"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_xlfn.CONCAT("""/src/index.html?canto=",VLOOKUP(B44,'Index Web'!A$3:N$234,13,FALSE),"""")</f>
        <v>"/src/index.html?canto=caritaschristiurgetnos"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_xlfn.CONCAT("""/src/index.html?canto=",VLOOKUP(B45,'Index Web'!A$3:N$234,13,FALSE),"""")</f>
        <v>"/src/index.html?canto=carmen63"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_xlfn.CONCAT("""/src/index.html?canto=",VLOOKUP(B46,'Index Web'!A$3:N$234,13,FALSE),"""")</f>
        <v>"/src/index.html?canto=celebracionpenitencial(bendicionpenitencial)"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_xlfn.CONCAT("""/src/index.html?canto=",VLOOKUP(B47,'Index Web'!A$3:N$234,13,FALSE),"""")</f>
        <v>"/src/index.html?canto=comocondenadosamuerte"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_xlfn.CONCAT("""/src/index.html?canto=",VLOOKUP(B48,'Index Web'!A$3:N$234,13,FALSE),"""")</f>
        <v>"/src/index.html?canto=comodestilalamiel"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_xlfn.CONCAT("""/src/index.html?canto=",VLOOKUP(B49,'Index Web'!A$3:N$234,13,FALSE),"""")</f>
        <v>"/src/index.html?canto=comoelimpulsoquesientelaira"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_xlfn.CONCAT("""/src/index.html?canto=",VLOOKUP(B50,'Index Web'!A$3:N$234,13,FALSE),"""")</f>
        <v>"/src/index.html?canto=comoesmaravilloso"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_xlfn.CONCAT("""/src/index.html?canto=",VLOOKUP(B51,'Index Web'!A$3:N$234,13,FALSE),"""")</f>
        <v>"/src/index.html?canto=comolacierva"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_xlfn.CONCAT("""/src/index.html?canto=",VLOOKUP(B52,'Index Web'!A$3:N$234,13,FALSE),"""")</f>
        <v>"/src/index.html?canto=comolirioentreloscardos"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_xlfn.CONCAT("""/src/index.html?canto=",VLOOKUP(B53,'Index Web'!A$3:N$234,13,FALSE),"""")</f>
        <v>"/src/index.html?canto=comoovejaqueve"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_xlfn.CONCAT("""/src/index.html?canto=",VLOOKUP(B54,'Index Web'!A$3:N$234,13,FALSE),"""")</f>
        <v>"/src/index.html?canto=consoladamipueblo"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_xlfn.CONCAT("""/src/index.html?canto=",VLOOKUP(B55,'Index Web'!A$3:N$234,13,FALSE),"""")</f>
        <v>"/src/index.html?canto=corderodedios"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_xlfn.CONCAT("""/src/index.html?canto=",VLOOKUP(B56,'Index Web'!A$3:N$234,13,FALSE),"""")</f>
        <v>"/src/index.html?canto=credo"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_xlfn.CONCAT("""/src/index.html?canto=",VLOOKUP(B57,'Index Web'!A$3:N$234,13,FALSE),"""")</f>
        <v>"/src/index.html?canto=cristoeslaluz"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3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_xlfn.CONCAT("""/src/index.html?canto=",VLOOKUP(B58,'Index Web'!A$3:N$234,13,FALSE),"""")</f>
        <v>"/src/index.html?canto=cuandodormia"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_xlfn.CONCAT("""/src/index.html?canto=",VLOOKUP(B59,'Index Web'!A$3:N$234,13,FALSE),"""")</f>
        <v>"/src/index.html?canto=cuandoelsenor"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_xlfn.CONCAT("""/src/index.html?canto=",VLOOKUP(B60,'Index Web'!A$3:N$234,13,FALSE),"""")</f>
        <v>"/src/index.html?canto=cuandoisraelsaliodeegipto"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_xlfn.CONCAT("""/src/index.html?canto=",VLOOKUP(B61,'Index Web'!A$3:N$234,13,FALSE),"""")</f>
        <v>"/src/index.html?canto=dayenu"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_xlfn.CONCAT("""/src/index.html?canto=",VLOOKUP(B62,'Index Web'!A$3:N$234,13,FALSE),"""")</f>
        <v>"/src/index.html?canto=deprofundis"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_xlfn.CONCAT("""/src/index.html?canto=",VLOOKUP(B63,'Index Web'!A$3:N$234,13,FALSE),"""")</f>
        <v>"/src/index.html?canto=debora"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_xlfn.CONCAT("""/src/index.html?canto=",VLOOKUP(B64,'Index Web'!A$3:N$234,13,FALSE),"""")</f>
        <v>"/src/index.html?canto=decidlealosdecorazoncansado"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_xlfn.CONCAT("""/src/index.html?canto=",VLOOKUP(B65,'Index Web'!A$3:N$234,13,FALSE),"""")</f>
        <v>"/src/index.html?canto=delantedelosangeles"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_xlfn.CONCAT("""/src/index.html?canto=",VLOOKUP(B66,'Index Web'!A$3:N$234,13,FALSE),"""")</f>
        <v>"/src/index.html?canto=diadereposo"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_xlfn.CONCAT("""/src/index.html?canto=",VLOOKUP(B67,'Index Web'!A$3:N$234,13,FALSE),"""")</f>
        <v>"/src/index.html?canto=diceelsenoramisenor"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_xlfn.CONCAT("""/src/index.html?canto=",VLOOKUP(B68,'Index Web'!A$3:N$234,13,FALSE),"""")</f>
        <v>"/src/index.html?canto=dichosoelhombre"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_xlfn.CONCAT("""/src/index.html?canto=",VLOOKUP(B69,'Index Web'!A$3:N$234,13,FALSE),"""")</f>
        <v>"/src/index.html?canto=elcombateescatologico"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_xlfn.CONCAT("""/src/index.html?canto=",VLOOKUP(B70,'Index Web'!A$3:N$234,13,FALSE),"""")</f>
        <v>"/src/index.html?canto=elespiritudelsenorestasobremi"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_xlfn.CONCAT("""/src/index.html?canto=",VLOOKUP(B71,'Index Web'!A$3:N$234,13,FALSE),"""")</f>
        <v>"/src/index.html?canto=eljacaldelospastores"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_xlfn.CONCAT("""/src/index.html?canto=",VLOOKUP(B72,'Index Web'!A$3:N$234,13,FALSE),"""")</f>
        <v>"/src/index.html?canto=ellagarero"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_xlfn.CONCAT("""/src/index.html?canto=",VLOOKUP(B73,'Index Web'!A$3:N$234,13,FALSE),"""")</f>
        <v>"/src/index.html?canto=elmesiasleon"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_xlfn.CONCAT("""/src/index.html?canto=",VLOOKUP(B74,'Index Web'!A$3:N$234,13,FALSE),"""")</f>
        <v>"/src/index.html?canto=elmismodios"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_xlfn.CONCAT("""/src/index.html?canto=",VLOOKUP(B75,'Index Web'!A$3:N$234,13,FALSE),"""")</f>
        <v>"/src/index.html?canto=elneciopiensaquediosno"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_xlfn.CONCAT("""/src/index.html?canto=",VLOOKUP(B76,'Index Web'!A$3:N$234,13,FALSE),"""")</f>
        <v>"/src/index.html?canto=elpuebloquecaminabaenlastinieblas"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_xlfn.CONCAT("""/src/index.html?canto=",VLOOKUP(B77,'Index Web'!A$3:N$234,13,FALSE),"""")</f>
        <v>"/src/index.html?canto=elsembrador"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_xlfn.CONCAT("""/src/index.html?canto=",VLOOKUP(B78,'Index Web'!A$3:N$234,13,FALSE),"""")</f>
        <v>"/src/index.html?canto=elsenoranunciaunanoticia"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_xlfn.CONCAT("""/src/index.html?canto=",VLOOKUP(B79,'Index Web'!A$3:N$234,13,FALSE),"""")</f>
        <v>"/src/index.html?canto=elsenoresmipastor"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_xlfn.CONCAT("""/src/index.html?canto=",VLOOKUP(B80,'Index Web'!A$3:N$234,13,FALSE),"""")</f>
        <v>"/src/index.html?canto=elsenormehadado"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_xlfn.CONCAT("""/src/index.html?canto=",VLOOKUP(B81,'Index Web'!A$3:N$234,13,FALSE),"""")</f>
        <v>"/src/index.html?canto=elielilamasabactani"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_xlfn.CONCAT("""/src/index.html?canto=",VLOOKUP(B82,'Index Web'!A$3:N$234,13,FALSE),"""")</f>
        <v>"/src/index.html?canto=enmediodeaquelgentio"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_xlfn.CONCAT("""/src/index.html?canto=",VLOOKUP(B83,'Index Web'!A$3:N$234,13,FALSE),"""")</f>
        <v>"/src/index.html?canto=enunanocheoscura"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_xlfn.CONCAT("""/src/index.html?canto=",VLOOKUP(B84,'Index Web'!A$3:N$234,13,FALSE),"""")</f>
        <v>"/src/index.html?canto=eresdignodetomarellibro"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_xlfn.CONCAT("""/src/index.html?canto=",VLOOKUP(B85,'Index Web'!A$3:N$234,13,FALSE),"""")</f>
        <v>"/src/index.html?canto=ereshermoso"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_xlfn.CONCAT("""/src/index.html?canto=",VLOOKUP(B86,'Index Web'!A$3:N$234,13,FALSE),"""")</f>
        <v>"/src/index.html?canto=espaciente"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_xlfn.CONCAT("""/src/index.html?canto=",VLOOKUP(B87,'Index Web'!A$3:N$234,13,FALSE),"""")</f>
        <v>"/src/index.html?canto=escondemeenloocultodetutienda"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3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_xlfn.CONCAT("""/src/index.html?canto=",VLOOKUP(B88,'Index Web'!A$3:N$234,13,FALSE),"""")</f>
        <v>"/src/index.html?canto=escuchadislaslejanas"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_xlfn.CONCAT("""/src/index.html?canto=",VLOOKUP(B89,'Index Web'!A$3:N$234,13,FALSE),"""")</f>
        <v>"/src/index.html?canto=esteeseldiaenqueactuoelsenor"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3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_xlfn.CONCAT("""/src/index.html?canto=",VLOOKUP(B90,'Index Web'!A$3:N$234,13,FALSE),"""")</f>
        <v>"/src/index.html?canto=esteeselmandamientomio"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_xlfn.CONCAT("""/src/index.html?canto=",VLOOKUP(B91,'Index Web'!A$3:N$234,13,FALSE),"""")</f>
        <v>"/src/index.html?canto=evenushalomalejem"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_xlfn.CONCAT("""/src/index.html?canto=",VLOOKUP(B92,'Index Web'!A$3:N$234,13,FALSE),"""")</f>
        <v>"/src/index.html?canto=extiendomismanos"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_xlfn.CONCAT("""/src/index.html?canto=",VLOOKUP(B93,'Index Web'!A$3:N$234,13,FALSE),"""")</f>
        <v>"/src/index.html?canto=exultadjustosenelsenor"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_xlfn.CONCAT("""/src/index.html?canto=",VLOOKUP(B94,'Index Web'!A$3:N$234,13,FALSE),"""")</f>
        <v>"/src/index.html?canto=felicidadparaelhombre"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_xlfn.CONCAT("""/src/index.html?canto=",VLOOKUP(B95,'Index Web'!A$3:N$234,13,FALSE),"""")</f>
        <v>"/src/index.html?canto=gloriaadiosenloaltodelcielo"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_xlfn.CONCAT("""/src/index.html?canto=",VLOOKUP(B96,'Index Web'!A$3:N$234,13,FALSE),"""")</f>
        <v>"/src/index.html?canto=graciasayahveh"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_xlfn.CONCAT("""/src/index.html?canto=",VLOOKUP(B97,'Index Web'!A$3:N$234,13,FALSE),"""")</f>
        <v>"/src/index.html?canto=gritadjubilosos"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_xlfn.CONCAT("""/src/index.html?canto=",VLOOKUP(B98,'Index Web'!A$3:N$234,13,FALSE),"""")</f>
        <v>"/src/index.html?canto=haciatimoradasanta"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_xlfn.CONCAT("""/src/index.html?canto=",VLOOKUP(B99,'Index Web'!A$3:N$234,13,FALSE),"""")</f>
        <v>"/src/index.html?canto=hastacuando"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_xlfn.CONCAT("""/src/index.html?canto=",VLOOKUP(B100,'Index Web'!A$3:N$234,13,FALSE),"""")</f>
        <v>"/src/index.html?canto=heaquimisiervo"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_xlfn.CONCAT("""/src/index.html?canto=",VLOOKUP(B101,'Index Web'!A$3:N$234,13,FALSE),"""")</f>
        <v>"/src/index.html?canto=heaquiquenuestroespejoeselsenor"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_xlfn.CONCAT("""/src/index.html?canto=",VLOOKUP(B102,'Index Web'!A$3:N$234,13,FALSE),"""")</f>
        <v>"/src/index.html?canto=heaquiquevengopresto"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_xlfn.CONCAT("""/src/index.html?canto=",VLOOKUP(B103,'Index Web'!A$3:N$234,13,FALSE),"""")</f>
        <v>"/src/index.html?canto=heesperadoenelsenor"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_xlfn.CONCAT("""/src/index.html?canto=",VLOOKUP(B104,'Index Web'!A$3:N$234,13,FALSE),"""")</f>
        <v>"/src/index.html?canto=hermosaeresamigamia"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_xlfn.CONCAT("""/src/index.html?canto=",VLOOKUP(B105,'Index Web'!A$3:N$234,13,FALSE),"""")</f>
        <v>"/src/index.html?canto=hijasdejerusalen"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_xlfn.CONCAT("""/src/index.html?canto=",VLOOKUP(B106,'Index Web'!A$3:N$234,13,FALSE),"""")</f>
        <v>"/src/index.html?canto=himnoacristoluz"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_xlfn.CONCAT("""/src/index.html?canto=",VLOOKUP(B107,'Index Web'!A$3:N$234,13,FALSE),"""")</f>
        <v>"/src/index.html?canto=himnoalacaridad"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_xlfn.CONCAT("""/src/index.html?canto=",VLOOKUP(B108,'Index Web'!A$3:N$234,13,FALSE),"""")</f>
        <v>"/src/index.html?canto=himnoalacruzgloriosa"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_xlfn.CONCAT("""/src/index.html?canto=",VLOOKUP(B109,'Index Web'!A$3:N$234,13,FALSE),"""")</f>
        <v>"/src/index.html?canto=himnoalakenosis"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_xlfn.CONCAT("""/src/index.html?canto=",VLOOKUP(B110,'Index Web'!A$3:N$234,13,FALSE),"""")</f>
        <v>"/src/index.html?canto=himnodeadviento"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_xlfn.CONCAT("""/src/index.html?canto=",VLOOKUP(B111,'Index Web'!A$3:N$234,13,FALSE),"""")</f>
        <v>"/src/index.html?canto=himnodelaascension"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_xlfn.CONCAT("""/src/index.html?canto=",VLOOKUP(B112,'Index Web'!A$3:N$234,13,FALSE),"""")</f>
        <v>"/src/index.html?canto=himnodepascua"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_xlfn.CONCAT("""/src/index.html?canto=",VLOOKUP(B113,'Index Web'!A$3:N$234,13,FALSE),"""")</f>
        <v>"/src/index.html?canto=huyeamadomio"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_xlfn.CONCAT("""/src/index.html?canto=",VLOOKUP(B114,'Index Web'!A$3:N$234,13,FALSE),"""")</f>
        <v>"/src/index.html?canto=idyanunciadamishermanos"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_xlfn.CONCAT("""/src/index.html?canto=",VLOOKUP(B115,'Index Web'!A$3:N$234,13,FALSE),"""")</f>
        <v>"/src/index.html?canto=improperios"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_xlfn.CONCAT("""/src/index.html?canto=",VLOOKUP(B116,'Index Web'!A$3:N$234,13,FALSE),"""")</f>
        <v>"/src/index.html?canto=jacob"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_xlfn.CONCAT("""/src/index.html?canto=",VLOOKUP(B117,'Index Web'!A$3:N$234,13,FALSE),"""")</f>
        <v>"/src/index.html?canto=jerusalenreconstruida"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_xlfn.CONCAT("""/src/index.html?canto=",VLOOKUP(B118,'Index Web'!A$3:N$234,13,FALSE),"""")</f>
        <v>"/src/index.html?canto=jesusrecorriatodaslas"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_xlfn.CONCAT("""/src/index.html?canto=",VLOOKUP(B119,'Index Web'!A$3:N$234,13,FALSE),"""")</f>
        <v>"/src/index.html?canto=lacorderadedios"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_xlfn.CONCAT("""/src/index.html?canto=",VLOOKUP(B120,'Index Web'!A$3:N$234,13,FALSE),"""")</f>
        <v>"/src/index.html?canto=laespada"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_xlfn.CONCAT("""/src/index.html?canto=",VLOOKUP(B121,'Index Web'!A$3:N$234,13,FALSE),"""")</f>
        <v>"/src/index.html?canto=lamarchaesdura"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_xlfn.CONCAT("""/src/index.html?canto=",VLOOKUP(B122,'Index Web'!A$3:N$234,13,FALSE),"""")</f>
        <v>"/src/index.html?canto=lapalomavolo"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_xlfn.CONCAT("""/src/index.html?canto=",VLOOKUP(B123,'Index Web'!A$3:N$234,13,FALSE),"""")</f>
        <v>"/src/index.html?canto=lasalve"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_xlfn.CONCAT("""/src/index.html?canto=",VLOOKUP(B124,'Index Web'!A$3:N$234,13,FALSE),"""")</f>
        <v>"/src/index.html?canto=lasiegadelasnaciones"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_xlfn.CONCAT("""/src/index.html?canto=",VLOOKUP(B125,'Index Web'!A$3:N$234,13,FALSE),"""")</f>
        <v>"/src/index.html?canto=lavozdemiamado"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_xlfn.CONCAT("""/src/index.html?canto=",VLOOKUP(B126,'Index Web'!A$3:N$234,13,FALSE),"""")</f>
        <v>"/src/index.html?canto=lasarmasdelaluz"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_xlfn.CONCAT("""/src/index.html?canto=",VLOOKUP(B127,'Index Web'!A$3:N$234,13,FALSE),"""")</f>
        <v>"/src/index.html?canto=laudasion"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_xlfn.CONCAT("""/src/index.html?canto=",VLOOKUP(B128,'Index Web'!A$3:N$234,13,FALSE),"""")</f>
        <v>"/src/index.html?canto=letaniasdelossantos"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_xlfn.CONCAT("""/src/index.html?canto=",VLOOKUP(B129,'Index Web'!A$3:N$234,13,FALSE),"""")</f>
        <v>"/src/index.html?canto=letaniaspenitencialesi"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_xlfn.CONCAT("""/src/index.html?canto=",VLOOKUP(B130,'Index Web'!A$3:N$234,13,FALSE),"""")</f>
        <v>"/src/index.html?canto=letaniaspenitencialesii"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_xlfn.CONCAT("""/src/index.html?canto=",VLOOKUP(B131,'Index Web'!A$3:N$234,13,FALSE),"""")</f>
        <v>"/src/index.html?canto=levantomisojosalosmontes"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_xlfn.CONCAT("""/src/index.html?canto=",VLOOKUP(B132,'Index Web'!A$3:N$234,13,FALSE),"""")</f>
        <v>"/src/index.html?canto=lleguehastatupresenciamiclamor"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_xlfn.CONCAT("""/src/index.html?canto=",VLOOKUP(B133,'Index Web'!A$3:N$234,13,FALSE),"""")</f>
        <v>"/src/index.html?canto=llevamealcielo"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_xlfn.CONCAT("""/src/index.html?canto=",VLOOKUP(B134,'Index Web'!A$3:N$234,13,FALSE),"""")</f>
        <v>"/src/index.html?canto=magnificat"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_xlfn.CONCAT("""/src/index.html?canto=",VLOOKUP(B135,'Index Web'!A$3:N$234,13,FALSE),"""")</f>
        <v>"/src/index.html?canto=mariadejasnagora"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_xlfn.CONCAT("""/src/index.html?canto=",VLOOKUP(B136,'Index Web'!A$3:N$234,13,FALSE),"""")</f>
        <v>"/src/index.html?canto=mariacasadebendicion"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_xlfn.CONCAT("""/src/index.html?canto=",VLOOKUP(B137,'Index Web'!A$3:N$234,13,FALSE),"""")</f>
        <v>"/src/index.html?canto=mariamadredelaiglesia"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_xlfn.CONCAT("""/src/index.html?canto=",VLOOKUP(B138,'Index Web'!A$3:N$234,13,FALSE),"""")</f>
        <v>"/src/index.html?canto=mariamadredelcaminoardiente"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_xlfn.CONCAT("""/src/index.html?canto=",VLOOKUP(B139,'Index Web'!A$3:N$234,13,FALSE),"""")</f>
        <v>"/src/index.html?canto=mariapequenamaria"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_xlfn.CONCAT("""/src/index.html?canto=",VLOOKUP(B140,'Index Web'!A$3:N$234,13,FALSE),"""")</f>
        <v>"/src/index.html?canto=meensenaraselcaminodelavida"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_xlfn.CONCAT("""/src/index.html?canto=",VLOOKUP(B141,'Index Web'!A$3:N$234,13,FALSE),"""")</f>
        <v>"/src/index.html?canto=mehasseducidosenor"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_xlfn.CONCAT("""/src/index.html?canto=",VLOOKUP(B142,'Index Web'!A$3:N$234,13,FALSE),"""")</f>
        <v>"/src/index.html?canto=merobasteelcorazon"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_xlfn.CONCAT("""/src/index.html?canto=",VLOOKUP(B143,'Index Web'!A$3:N$234,13,FALSE),"""")</f>
        <v>"/src/index.html?canto=miradqueestupendo"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_xlfn.CONCAT("""/src/index.html?canto=",VLOOKUP(B144,'Index Web'!A$3:N$234,13,FALSE),"""")</f>
        <v>"/src/index.html?canto=misericordiamiamisericordia"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_xlfn.CONCAT("""/src/index.html?canto=",VLOOKUP(B145,'Index Web'!A$3:N$234,13,FALSE),"""")</f>
        <v>"/src/index.html?canto=misericordiadiosmio"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_xlfn.CONCAT("""/src/index.html?canto=",VLOOKUP(B146,'Index Web'!A$3:N$234,13,FALSE),"""")</f>
        <v>"/src/index.html?canto=muchomehanperseguido"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_xlfn.CONCAT("""/src/index.html?canto=",VLOOKUP(B147,'Index Web'!A$3:N$234,13,FALSE),"""")</f>
        <v>"/src/index.html?canto=ningunopuedeserviradossenores"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_xlfn.CONCAT("""/src/index.html?canto=",VLOOKUP(B148,'Index Web'!A$3:N$234,13,FALSE),"""")</f>
        <v>"/src/index.html?canto=noestaaquiresucito"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_xlfn.CONCAT("""/src/index.html?canto=",VLOOKUP(B149,'Index Web'!A$3:N$234,13,FALSE),"""")</f>
        <v>"/src/index.html?canto=nohayenelparecer"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_xlfn.CONCAT("""/src/index.html?canto=",VLOOKUP(B150,'Index Web'!A$3:N$234,13,FALSE),"""")</f>
        <v>"/src/index.html?canto=noresistaisalmal"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_xlfn.CONCAT("""/src/index.html?canto=",VLOOKUP(B151,'Index Web'!A$3:N$234,13,FALSE),"""")</f>
        <v>"/src/index.html?canto=nosufrasporlosmalvados"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_xlfn.CONCAT("""/src/index.html?canto=",VLOOKUP(B152,'Index Web'!A$3:N$234,13,FALSE),"""")</f>
        <v>"/src/index.html?canto=nolimetangere"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_xlfn.CONCAT("""/src/index.html?canto=",VLOOKUP(B153,'Index Web'!A$3:N$234,13,FALSE),"""")</f>
        <v>"/src/index.html?canto=ohcieloslloveddeloalto"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_xlfn.CONCAT("""/src/index.html?canto=",VLOOKUP(B154,'Index Web'!A$3:N$234,13,FALSE),"""")</f>
        <v>"/src/index.html?canto=ohdiosportunombre"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_xlfn.CONCAT("""/src/index.html?canto=",VLOOKUP(B155,'Index Web'!A$3:N$234,13,FALSE),"""")</f>
        <v>"/src/index.html?canto=ohdiostueresmidios"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_xlfn.CONCAT("""/src/index.html?canto=",VLOOKUP(B156,'Index Web'!A$3:N$234,13,FALSE),"""")</f>
        <v>"/src/index.html?canto=ohjesusamormio"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_xlfn.CONCAT("""/src/index.html?canto=",VLOOKUP(B157,'Index Web'!A$3:N$234,13,FALSE),"""")</f>
        <v>"/src/index.html?canto=ohmuerte¿dondeestatuvictoria?"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_xlfn.CONCAT("""/src/index.html?canto=",VLOOKUP(B158,'Index Web'!A$3:N$234,13,FALSE),"""")</f>
        <v>"/src/index.html?canto=ohsenormicorazonyanoesambicioso"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_xlfn.CONCAT("""/src/index.html?canto=",VLOOKUP(B159,'Index Web'!A$3:N$234,13,FALSE),"""")</f>
        <v>"/src/index.html?canto=ohsenornuestrodios"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_xlfn.CONCAT("""/src/index.html?canto=",VLOOKUP(B160,'Index Web'!A$3:N$234,13,FALSE),"""")</f>
        <v>"/src/index.html?canto=ostomaredeentrelasnaciones"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_xlfn.CONCAT("""/src/index.html?canto=",VLOOKUP(B161,'Index Web'!A$3:N$234,13,FALSE),"""")</f>
        <v>"/src/index.html?canto=padrenuestro"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_xlfn.CONCAT("""/src/index.html?canto=",VLOOKUP(B162,'Index Web'!A$3:N$234,13,FALSE),"""")</f>
        <v>"/src/index.html?canto=palomaincorrupta"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_xlfn.CONCAT("""/src/index.html?canto=",VLOOKUP(B163,'Index Web'!A$3:N$234,13,FALSE),"""")</f>
        <v>"/src/index.html?canto=pentecostes"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_xlfn.CONCAT("""/src/index.html?canto=",VLOOKUP(B164,'Index Web'!A$3:N$234,13,FALSE),"""")</f>
        <v>"/src/index.html?canto=plegariaeucaristicaiimodeloi"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_xlfn.CONCAT("""/src/index.html?canto=",VLOOKUP(B165,'Index Web'!A$3:N$234,13,FALSE),"""")</f>
        <v>"/src/index.html?canto=plegariaeucaristicaiimodeloii"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_xlfn.CONCAT("""/src/index.html?canto=",VLOOKUP(B166,'Index Web'!A$3:N$234,13,FALSE),"""")</f>
        <v>"/src/index.html?canto=plegariaeucaristicaiv"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_xlfn.CONCAT("""/src/index.html?canto=",VLOOKUP(B167,'Index Web'!A$3:N$234,13,FALSE),"""")</f>
        <v>"/src/index.html?canto=porelamordemisamigos"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_xlfn.CONCAT("""/src/index.html?canto=",VLOOKUP(B168,'Index Web'!A$3:N$234,13,FALSE),"""")</f>
        <v>"/src/index.html?canto=porqueestanocheesdiferente"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_xlfn.CONCAT("""/src/index.html?canto=",VLOOKUP(B169,'Index Web'!A$3:N$234,13,FALSE),"""")</f>
        <v>"/src/index.html?canto=porquelasgentesconjuran"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_xlfn.CONCAT("""/src/index.html?canto=",VLOOKUP(B170,'Index Web'!A$3:N$234,13,FALSE),"""")</f>
        <v>"/src/index.html?canto=porquemiyugoessuave"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_xlfn.CONCAT("""/src/index.html?canto=",VLOOKUP(B171,'Index Web'!A$3:N$234,13,FALSE),"""")</f>
        <v>"/src/index.html?canto=prefacioparaadvientoynavidad"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_xlfn.CONCAT("""/src/index.html?canto=",VLOOKUP(B172,'Index Web'!A$3:N$234,13,FALSE),"""")</f>
        <v>"/src/index.html?canto=prefacioparaeltiempopascual"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_xlfn.CONCAT("""/src/index.html?canto=",VLOOKUP(B173,'Index Web'!A$3:N$234,13,FALSE),"""")</f>
        <v>"/src/index.html?canto=pregonpascual"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_xlfn.CONCAT("""/src/index.html?canto=",VLOOKUP(B174,'Index Web'!A$3:N$234,13,FALSE),"""")</f>
        <v>"/src/index.html?canto=queamablessontusmoradas"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_xlfn.CONCAT("""/src/index.html?canto=",VLOOKUP(B175,'Index Web'!A$3:N$234,13,FALSE),"""")</f>
        <v>"/src/index.html?canto=queestupendoquealegria"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_xlfn.CONCAT("""/src/index.html?canto=",VLOOKUP(B176,'Index Web'!A$3:N$234,13,FALSE),"""")</f>
        <v>"/src/index.html?canto=quienesestaquesubedeldesierto"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_xlfn.CONCAT("""/src/index.html?canto=",VLOOKUP(B177,'Index Web'!A$3:N$234,13,FALSE),"""")</f>
        <v>"/src/index.html?canto=quiennosseparara"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_xlfn.CONCAT("""/src/index.html?canto=",VLOOKUP(B178,'Index Web'!A$3:N$234,13,FALSE),"""")</f>
        <v>"/src/index.html?canto=quieroandarmadreajerusalen"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_xlfn.CONCAT("""/src/index.html?canto=",VLOOKUP(B179,'Index Web'!A$3:N$234,13,FALSE),"""")</f>
        <v>"/src/index.html?canto=quierocantar"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_xlfn.CONCAT("""/src/index.html?canto=",VLOOKUP(B180,'Index Web'!A$3:N$234,13,FALSE),"""")</f>
        <v>"/src/index.html?canto=resucito"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_xlfn.CONCAT("""/src/index.html?canto=",VLOOKUP(B181,'Index Web'!A$3:N$234,13,FALSE),"""")</f>
        <v>"/src/index.html?canto=resurrexit"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_xlfn.CONCAT("""/src/index.html?canto=",VLOOKUP(B182,'Index Web'!A$3:N$234,13,FALSE),"""")</f>
        <v>"/src/index.html?canto=salmodiaparaelevangelio"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_xlfn.CONCAT("""/src/index.html?canto=",VLOOKUP(B183,'Index Web'!A$3:N$234,13,FALSE),"""")</f>
        <v>"/src/index.html?canto=salmodiaparaelrosario"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_xlfn.CONCAT("""/src/index.html?canto=",VLOOKUP(B184,'Index Web'!A$3:N$234,13,FALSE),"""")</f>
        <v>"/src/index.html?canto=salmodiaparaelsalmoresponsorial"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_xlfn.CONCAT("""/src/index.html?canto=",VLOOKUP(B185,'Index Web'!A$3:N$234,13,FALSE),"""")</f>
        <v>"/src/index.html?canto=salmodiasparalaoraciondelosfieles"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_xlfn.CONCAT("""/src/index.html?canto=",VLOOKUP(B186,'Index Web'!A$3:N$234,13,FALSE),"""")</f>
        <v>"/src/index.html?canto=salmodiasparalaudes"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_xlfn.CONCAT("""/src/index.html?canto=",VLOOKUP(B187,'Index Web'!A$3:N$234,13,FALSE),"""")</f>
        <v>"/src/index.html?canto=salvereinadeloscielos"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_xlfn.CONCAT("""/src/index.html?canto=",VLOOKUP(B188,'Index Web'!A$3:N$234,13,FALSE),"""")</f>
        <v>"/src/index.html?canto=santo1982"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_xlfn.CONCAT("""/src/index.html?canto=",VLOOKUP(B189,'Index Web'!A$3:N$234,13,FALSE),"""")</f>
        <v>"/src/index.html?canto=santo1988"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_xlfn.CONCAT("""/src/index.html?canto=",VLOOKUP(B190,'Index Web'!A$3:N$234,13,FALSE),"""")</f>
        <v>"/src/index.html?canto=santomelodiahebraica"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_xlfn.CONCAT("""/src/index.html?canto=",VLOOKUP(B191,'Index Web'!A$3:N$234,13,FALSE),"""")</f>
        <v>"/src/index.html?canto=santopalestina74"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_xlfn.CONCAT("""/src/index.html?canto=",VLOOKUP(B192,'Index Web'!A$3:N$234,13,FALSE),"""")</f>
        <v>"/src/index.html?canto=santopalomeras65"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_xlfn.CONCAT("""/src/index.html?canto=",VLOOKUP(B193,'Index Web'!A$3:N$234,13,FALSE),"""")</f>
        <v>"/src/index.html?canto=santoroma77"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_xlfn.CONCAT("""/src/index.html?canto=",VLOOKUP(B194,'Index Web'!A$3:N$234,13,FALSE),"""")</f>
        <v>"/src/index.html?canto=seencontrarondosangeles"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_xlfn.CONCAT("""/src/index.html?canto=",VLOOKUP(B195,'Index Web'!A$3:N$234,13,FALSE),"""")</f>
        <v>"/src/index.html?canto=senorayudameanodudardeti"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_xlfn.CONCAT("""/src/index.html?canto=",VLOOKUP(B196,'Index Web'!A$3:N$234,13,FALSE),"""")</f>
        <v>"/src/index.html?canto=senornomecorrijasentucolera"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_xlfn.CONCAT("""/src/index.html?canto=",VLOOKUP(B197,'Index Web'!A$3:N$234,13,FALSE),"""")</f>
        <v>"/src/index.html?canto=senortumeescrutasyconoces"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_xlfn.CONCAT("""/src/index.html?canto=",VLOOKUP(B198,'Index Web'!A$3:N$234,13,FALSE),"""")</f>
        <v>"/src/index.html?canto=sermondelamontana"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_xlfn.CONCAT("""/src/index.html?canto=",VLOOKUP(B199,'Index Web'!A$3:N$234,13,FALSE),"""")</f>
        <v>"/src/index.html?canto=shemaisrael"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_xlfn.CONCAT("""/src/index.html?canto=",VLOOKUP(B200,'Index Web'!A$3:N$234,13,FALSE),"""")</f>
        <v>"/src/index.html?canto=shlomlejmariam"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_xlfn.CONCAT("""/src/index.html?canto=",VLOOKUP(B201,'Index Web'!A$3:N$234,13,FALSE),"""")</f>
        <v>"/src/index.html?canto=sielsenornoconstruyelacasa"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_xlfn.CONCAT("""/src/index.html?canto=",VLOOKUP(B202,'Index Web'!A$3:N$234,13,FALSE),"""")</f>
        <v>"/src/index.html?canto=sihabeisresucitadoconcristo"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_xlfn.CONCAT("""/src/index.html?canto=",VLOOKUP(B203,'Index Web'!A$3:N$234,13,FALSE),"""")</f>
        <v>"/src/index.html?canto=sihoyescuchaissuvoz"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_xlfn.CONCAT("""/src/index.html?canto=",VLOOKUP(B204,'Index Web'!A$3:N$234,13,FALSE),"""")</f>
        <v>"/src/index.html?canto=simeherefugiadoenelsenor"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_xlfn.CONCAT("""/src/index.html?canto=",VLOOKUP(B205,'Index Web'!A$3:N$234,13,FALSE),"""")</f>
        <v>"/src/index.html?canto=sientatesolitarioysilencioso"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_xlfn.CONCAT("""/src/index.html?canto=",VLOOKUP(B206,'Index Web'!A$3:N$234,13,FALSE),"""")</f>
        <v>"/src/index.html?canto=sionmadredetodoslospueblos"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_xlfn.CONCAT("""/src/index.html?canto=",VLOOKUP(B207,'Index Web'!A$3:N$234,13,FALSE),"""")</f>
        <v>"/src/index.html?canto=solaasolo"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_xlfn.CONCAT("""/src/index.html?canto=",VLOOKUP(B208,'Index Web'!A$3:N$234,13,FALSE),"""")</f>
        <v>"/src/index.html?canto=stabatmaterdolorosa"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_xlfn.CONCAT("""/src/index.html?canto=",VLOOKUP(B209,'Index Web'!A$3:N$234,13,FALSE),"""")</f>
        <v>"/src/index.html?canto=subaelesposoallenodesutalamo"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_xlfn.CONCAT("""/src/index.html?canto=",VLOOKUP(B210,'Index Web'!A$3:N$234,13,FALSE),"""")</f>
        <v>"/src/index.html?canto=subediosentreaclamaciones"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_xlfn.CONCAT("""/src/index.html?canto=",VLOOKUP(B211,'Index Web'!A$3:N$234,13,FALSE),"""")</f>
        <v>"/src/index.html?canto=tedeum"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_xlfn.CONCAT("""/src/index.html?canto=",VLOOKUP(B212,'Index Web'!A$3:N$234,13,FALSE),"""")</f>
        <v>"/src/index.html?canto=teestoyllamandosenor"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_xlfn.CONCAT("""/src/index.html?canto=",VLOOKUP(B213,'Index Web'!A$3:N$234,13,FALSE),"""")</f>
        <v>"/src/index.html?canto=tehemanifestadomipecado"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_xlfn.CONCAT("""/src/index.html?canto=",VLOOKUP(B214,'Index Web'!A$3:N$234,13,FALSE),"""")</f>
        <v>"/src/index.html?canto=tueresmiesperanzasenor"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_xlfn.CONCAT("""/src/index.html?canto=",VLOOKUP(B215,'Index Web'!A$3:N$234,13,FALSE),"""")</f>
        <v>"/src/index.html?canto=tuhascubiertodevergüenzalamuerte"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_xlfn.CONCAT("""/src/index.html?canto=",VLOOKUP(B216,'Index Web'!A$3:N$234,13,FALSE),"""")</f>
        <v>"/src/index.html?canto=tuqueeresfiel"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_xlfn.CONCAT("""/src/index.html?canto=",VLOOKUP(B217,'Index Web'!A$3:N$234,13,FALSE),"""")</f>
        <v>"/src/index.html?canto=unretonobrotadeltroncodejese"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_xlfn.CONCAT("""/src/index.html?canto=",VLOOKUP(B218,'Index Web'!A$3:N$234,13,FALSE),"""")</f>
        <v>"/src/index.html?canto=unagransenal"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_xlfn.CONCAT("""/src/index.html?canto=",VLOOKUP(B219,'Index Web'!A$3:N$234,13,FALSE),"""")</f>
        <v>"/src/index.html?canto=uriuriura"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_xlfn.CONCAT("""/src/index.html?canto=",VLOOKUP(B220,'Index Web'!A$3:N$234,13,FALSE),"""")</f>
        <v>"/src/index.html?canto=vamosyapastores"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_xlfn.CONCAT("""/src/index.html?canto=",VLOOKUP(B221,'Index Web'!A$3:N$234,13,FALSE),"""")</f>
        <v>"/src/index.html?canto=vendellibano"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_xlfn.CONCAT("""/src/index.html?canto=",VLOOKUP(B222,'Index Web'!A$3:N$234,13,FALSE),"""")</f>
        <v>"/src/index.html?canto=venespiritusanto"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_xlfn.CONCAT("""/src/index.html?canto=",VLOOKUP(B223,'Index Web'!A$3:N$234,13,FALSE),"""")</f>
        <v>"/src/index.html?canto=venhijodelhombre"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_xlfn.CONCAT("""/src/index.html?canto=",VLOOKUP(B224,'Index Web'!A$3:N$234,13,FALSE),"""")</f>
        <v>"/src/index.html?canto=venicreator"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_xlfn.CONCAT("""/src/index.html?canto=",VLOOKUP(B225,'Index Web'!A$3:N$234,13,FALSE),"""")</f>
        <v>"/src/index.html?canto=vieneelsenor"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_xlfn.CONCAT("""/src/index.html?canto=",VLOOKUP(B226,'Index Web'!A$3:N$234,13,FALSE),"""")</f>
        <v>"/src/index.html?canto=virgendelamaravilla"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_xlfn.CONCAT("""/src/index.html?canto=",VLOOKUP(B227,'Index Web'!A$3:N$234,13,FALSE),"""")</f>
        <v>"/src/index.html?canto=vividalegres"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_xlfn.CONCAT("""/src/index.html?canto=",VLOOKUP(B228,'Index Web'!A$3:N$234,13,FALSE),"""")</f>
        <v>"/src/index.html?canto=vosotrossoislaluzdelmundo"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_xlfn.CONCAT("""/src/index.html?canto=",VLOOKUP(B229,'Index Web'!A$3:N$234,13,FALSE),"""")</f>
        <v>"/src/index.html?canto=yavienemidios"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_xlfn.CONCAT("""/src/index.html?canto=",VLOOKUP(B230,'Index Web'!A$3:N$234,13,FALSE),"""")</f>
        <v>"/src/index.html?canto=yahvehtueresmidios"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_xlfn.CONCAT("""/src/index.html?canto=",VLOOKUP(B231,'Index Web'!A$3:N$234,13,FALSE),"""")</f>
        <v>"/src/index.html?canto=yoteamosenor"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_xlfn.CONCAT("""/src/index.html?canto=",VLOOKUP(B232,'Index Web'!A$3:N$234,13,FALSE),"""")</f>
        <v>"/src/index.html?canto=yovengoareunir"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_xlfn.CONCAT("""/src/index.html?canto=",VLOOKUP(B233,'Index Web'!A$3:N$234,13,FALSE),"""")</f>
        <v>"/src/index.html?canto=zaqueo"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254</v>
      </c>
      <c r="D1" s="116" t="s">
        <v>969</v>
      </c>
      <c r="E1" s="116"/>
      <c r="F1" s="116"/>
      <c r="G1" s="116"/>
      <c r="H1" s="116"/>
    </row>
    <row r="2" spans="2:77" x14ac:dyDescent="0.35">
      <c r="B2" t="s">
        <v>0</v>
      </c>
      <c r="C2" t="s">
        <v>256</v>
      </c>
      <c r="D2" t="s">
        <v>481</v>
      </c>
      <c r="E2" t="s">
        <v>970</v>
      </c>
      <c r="F2" t="s">
        <v>972</v>
      </c>
      <c r="G2" t="s">
        <v>973</v>
      </c>
      <c r="H2" t="s">
        <v>950</v>
      </c>
      <c r="I2" t="s">
        <v>974</v>
      </c>
      <c r="BY2" t="s">
        <v>942</v>
      </c>
    </row>
    <row r="3" spans="2:77" x14ac:dyDescent="0.3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3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3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107</v>
      </c>
      <c r="E1" s="40"/>
      <c r="F1" s="40"/>
      <c r="G1" s="40"/>
      <c r="H1" s="40"/>
      <c r="I1" s="40"/>
      <c r="J1" s="40"/>
      <c r="K1" s="40"/>
      <c r="L1" s="41" t="str">
        <f>VLOOKUP(C1,'[1]Codigo Canto'!A3:AQ236,38,FALSE)</f>
        <v>LLÉVAME AL CIELO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LLÉVAME AL CIELO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llevamealcielo</v>
      </c>
      <c r="L7" s="48" t="str">
        <f>_xlfn.CONCAT("        id: ","""",C7,"""",",")</f>
        <v xml:space="preserve">        id: "llevamealcielo",</v>
      </c>
    </row>
    <row r="8" spans="2:32" ht="23" x14ac:dyDescent="0.35">
      <c r="C8" t="str">
        <f>PROPER(L1)</f>
        <v>Llévame Al Cielo</v>
      </c>
      <c r="L8" s="48" t="str">
        <f>_xlfn.CONCAT("        tt: ","""",C8,"""",",")</f>
        <v xml:space="preserve">        tt: "Llévame Al Cielo",</v>
      </c>
    </row>
    <row r="9" spans="2:32" ht="23" x14ac:dyDescent="0.35">
      <c r="C9" t="str">
        <f>PROPER(L1)</f>
        <v>Llévame Al Cielo</v>
      </c>
      <c r="L9" s="48" t="str">
        <f>_xlfn.CONCAT("        title: ","""",C9,"""",",")</f>
        <v xml:space="preserve">        title: "Llévame Al Cielo",</v>
      </c>
    </row>
    <row r="10" spans="2:32" ht="23" x14ac:dyDescent="0.35">
      <c r="C10" t="str">
        <f>VLOOKUP(C1,'[1]Codigo Canto'!A3:AQ236,12,FALSE)</f>
        <v>Filipenses 1,23</v>
      </c>
      <c r="L10" s="48" t="str">
        <f>_xlfn.CONCAT("        ","subtitle: ","""",C10,"""",",")</f>
        <v xml:space="preserve">        subtitle: "Filipenses 1,23",</v>
      </c>
    </row>
    <row r="11" spans="2:32" ht="23" x14ac:dyDescent="0.35">
      <c r="C11" t="str">
        <f>_xlfn.CONCAT("category: [",VLOOKUP(C1,Table223[],16,FALSE),"],")</f>
        <v>category: ["Precatecumenado","Adviento","Navidad","Pascua","Pentecostés","Final","Nuevo Testamento"],</v>
      </c>
      <c r="L11" s="48" t="str">
        <f>_xlfn.CONCAT("        ",C11)</f>
        <v xml:space="preserve">        category: ["Precatecumenado","Adviento","Navidad","Pascua","Pentecostés","Final","Nuevo Testamento"],</v>
      </c>
    </row>
    <row r="12" spans="2:32" ht="23" x14ac:dyDescent="0.35">
      <c r="C12" t="s">
        <v>260</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VLOOKUP(C1,'[1]Codigo Canto'!A3:AP240,1,FALSE)</f>
        <v>107</v>
      </c>
      <c r="L16" s="48" t="str">
        <f>_xlfn.CONCAT("        dbno: ","""",C16,"""",",")</f>
        <v xml:space="preserve">        dbno: "107",</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C7</f>
        <v>llevamealcielo</v>
      </c>
      <c r="L19" s="48" t="str">
        <f>_xlfn.CONCAT("        audioSrc: ","""/audio/",C19,".mp3""",",")</f>
        <v xml:space="preserve">        audioSrc: "/audio/llevamealcielo.mp3",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L24" s="48" t="s">
        <v>989</v>
      </c>
    </row>
    <row r="25" spans="2:40" ht="23" x14ac:dyDescent="0.35">
      <c r="L25" s="48" t="s">
        <v>990</v>
      </c>
    </row>
    <row r="26" spans="2:40" ht="23" x14ac:dyDescent="0.35">
      <c r="B26">
        <f>+C1-1</f>
        <v>106</v>
      </c>
      <c r="C26" t="str">
        <f>VLOOKUP(B26,[1]Buscador!A3:AP240,31,FALSE)</f>
        <v>/resucito/src/index.html?canto=lleguehastatupresenciamiclamor</v>
      </c>
      <c r="L26" s="48" t="str">
        <f>_xlfn.CONCAT("        ant: ","""",C26,"""",",")</f>
        <v xml:space="preserve">        ant: "/resucito/src/index.html?canto=lleguehastatupresenciamiclamor",</v>
      </c>
    </row>
    <row r="27" spans="2:40" ht="23" x14ac:dyDescent="0.35">
      <c r="B27">
        <f>+C1+1</f>
        <v>108</v>
      </c>
      <c r="C27" t="str">
        <f>VLOOKUP(B27,[1]Buscador!A3:AP240,31,FALSE)</f>
        <v>/resucito/src/index.html?canto=magnificat</v>
      </c>
      <c r="L27" s="48" t="str">
        <f>_xlfn.CONCAT("        sig: ","""",C27,"""",",")</f>
        <v xml:space="preserve">        sig: "/resucito/src/index.html?canto=magnificat",</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_xlfn.CONCAT("]}, // ULTIMA LINEA DEL CANTO: ",L1)</f>
        <v>]}, // ULTIMA LINEA DEL CANTO: LLÉVAME AL CIELO</v>
      </c>
      <c r="M102" s="95"/>
    </row>
    <row r="103" spans="2:40" ht="20.5" x14ac:dyDescent="0.35">
      <c r="L103" s="100" t="s">
        <v>1008</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D8EF6-A7EA-445B-8E97-25D0831CC36C}">
  <sheetPr codeName="Sheet85">
    <tabColor rgb="FF00B0F0"/>
  </sheetPr>
  <dimension ref="A1:AN73"/>
  <sheetViews>
    <sheetView zoomScale="85" zoomScaleNormal="85" workbookViewId="0">
      <pane xSplit="2" ySplit="1" topLeftCell="C21" activePane="bottomRight" state="frozen"/>
      <selection pane="topRight" activeCell="C1" sqref="C1"/>
      <selection pane="bottomLeft" activeCell="A2" sqref="A2"/>
      <selection pane="bottomRight" activeCell="L35" sqref="L35:L36"/>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108</v>
      </c>
      <c r="E1" s="40"/>
      <c r="F1" s="40"/>
      <c r="G1" s="40"/>
      <c r="H1" s="40"/>
      <c r="I1" s="40"/>
      <c r="J1" s="40"/>
      <c r="K1" s="40"/>
      <c r="L1" s="41" t="str">
        <f ca="1">UPPER(VLOOKUP(C1,Table223[],3,FALSE))</f>
        <v>MAGNÍFICAT</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MAGNÍFICAT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magnificat</v>
      </c>
      <c r="L7" s="48" t="str">
        <f ca="1">_xlfn.CONCAT("        id: ","""",C7,"""",",")</f>
        <v xml:space="preserve">        id: "magnificat",</v>
      </c>
    </row>
    <row r="8" spans="2:32" ht="23" x14ac:dyDescent="0.35">
      <c r="C8" t="str">
        <f ca="1">PROPER(L1)</f>
        <v>Magníficat</v>
      </c>
      <c r="L8" s="48" t="str">
        <f ca="1">_xlfn.CONCAT("        tt: ","""",C8,"""",",")</f>
        <v xml:space="preserve">        tt: "Magníficat",</v>
      </c>
    </row>
    <row r="9" spans="2:32" ht="23" x14ac:dyDescent="0.35">
      <c r="C9" t="str">
        <f ca="1">PROPER(L1)</f>
        <v>Magníficat</v>
      </c>
      <c r="L9" s="48" t="str">
        <f ca="1">_xlfn.CONCAT("        title: ","""",C9,"""",",")</f>
        <v xml:space="preserve">        title: "Magníficat",</v>
      </c>
    </row>
    <row r="10" spans="2:32" ht="23" x14ac:dyDescent="0.35">
      <c r="C10" t="str">
        <f ca="1">VLOOKUP(C1,Table223[],4,FALSE)</f>
        <v>Lucas 1,46-55</v>
      </c>
      <c r="L10" s="48" t="str">
        <f ca="1">_xlfn.CONCAT("        ","subtitle: ","""",C10,"""",",")</f>
        <v xml:space="preserve">        subtitle: "Lucas 1,46-55",</v>
      </c>
    </row>
    <row r="11" spans="2:32" ht="23" x14ac:dyDescent="0.35">
      <c r="C11" t="str">
        <f ca="1">_xlfn.CONCAT("category: [",VLOOKUP(C1,Table223[],16,FALSE),"],")</f>
        <v>category: ["Precatecumenado","Vírgen María","Nuevo Testamento"],</v>
      </c>
      <c r="L11" s="48" t="str">
        <f ca="1">_xlfn.CONCAT("        ",C11)</f>
        <v xml:space="preserve">        category: ["Precatecumenado","Vírgen María","Nuevo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108</v>
      </c>
      <c r="L16" s="48" t="str">
        <f ca="1">_xlfn.CONCAT("        dbno: ","""",C16,"""",",")</f>
        <v xml:space="preserve">        dbno: "108",</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magnificat</v>
      </c>
      <c r="L19" s="48" t="str">
        <f ca="1">_xlfn.CONCAT("        audioSrc: ","""/audio/",C19,".mp3""",",")</f>
        <v xml:space="preserve">        audioSrc: "/audio/magnificat.mp3",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107</v>
      </c>
      <c r="C26" t="str">
        <f ca="1">VLOOKUP(B26,Table4[],13,FALSE)</f>
        <v>"/src/index.html?canto=llevamealcielo"</v>
      </c>
      <c r="L26" s="48" t="str">
        <f ca="1">_xlfn.CONCAT("        ant: ",C26,",")</f>
        <v xml:space="preserve">        ant: "/src/index.html?canto=llevamealcielo",</v>
      </c>
    </row>
    <row r="27" spans="1:40" ht="23" x14ac:dyDescent="0.35">
      <c r="B27">
        <f ca="1">+C1+1</f>
        <v>109</v>
      </c>
      <c r="C27" t="str">
        <f ca="1">VLOOKUP(B27,Table4[],13,FALSE)</f>
        <v>"/src/index.html?canto=mariacasadebendicion"</v>
      </c>
      <c r="L27" s="48" t="str">
        <f ca="1">_xlfn.CONCAT("        sig: ",C27,",")</f>
        <v xml:space="preserve">        sig: "/src/index.html?canto=mariacasadebendicion",</v>
      </c>
    </row>
    <row r="28" spans="1:40" ht="23" x14ac:dyDescent="0.35">
      <c r="L28" s="46" t="s">
        <v>991</v>
      </c>
    </row>
    <row r="29" spans="1:40" ht="36" thickBot="1" x14ac:dyDescent="0.4">
      <c r="A29" s="49"/>
      <c r="B29" s="49"/>
      <c r="C29" s="49" t="s">
        <v>1032</v>
      </c>
      <c r="D29" s="49"/>
      <c r="E29" s="49"/>
      <c r="F29" s="49"/>
      <c r="G29" s="49"/>
      <c r="H29" s="49"/>
      <c r="I29" s="49"/>
      <c r="J29" s="49"/>
      <c r="K29" s="49"/>
      <c r="L29" s="50" t="s">
        <v>992</v>
      </c>
    </row>
    <row r="30" spans="1:40" ht="24.5" thickTop="1" thickBot="1" x14ac:dyDescent="0.55000000000000004">
      <c r="B30" t="s">
        <v>997</v>
      </c>
      <c r="C30" s="113" t="s">
        <v>1035</v>
      </c>
      <c r="D30" s="112" t="s">
        <v>1029</v>
      </c>
      <c r="E30" s="52"/>
      <c r="F30" s="53"/>
      <c r="G30" s="53"/>
      <c r="H30" s="52"/>
      <c r="I30" s="52"/>
      <c r="J30" s="54"/>
      <c r="K30" s="54"/>
      <c r="L30" s="55" t="str">
        <f t="shared" ref="L30:L31" si="0">IF(C30="","",_xlfn.CONCAT("            { line: ","""",C30,", ",M30:AN30,""", sC: ","""",B30,"""},"))</f>
        <v xml:space="preserve">            { line: "PROCLAMA MI ALMA, (Re,,22)", sC: "ta as"},</v>
      </c>
      <c r="M30" s="56" t="str">
        <f t="shared" ref="M30:M33" si="1">IF(N30="","","(")</f>
        <v>(</v>
      </c>
      <c r="N30" s="57" t="str">
        <f t="shared" ref="N30:N64" si="2">IF(D30="","",D30)</f>
        <v>Re</v>
      </c>
      <c r="O30" s="58" t="str">
        <f t="shared" ref="O30:O33" si="3">IF(N30="","",",")</f>
        <v>,</v>
      </c>
      <c r="P30" s="59" t="str">
        <f t="shared" ref="P30:P64" si="4">IF(E30="","",E30)</f>
        <v/>
      </c>
      <c r="Q30" s="60" t="str">
        <f t="shared" ref="Q30:Q33" si="5">IF(N30="","",",")</f>
        <v>,</v>
      </c>
      <c r="R30" s="61">
        <f>IF(N30="Do",10,IF(N30="Re",22,IF(N30="Mi",20,IF(N30="Fa",20,IF(N30="Sol",14,IF(N30="La",20,IF(N30="Si",20,IF(N30="Do#",14,IF(N30="Fa#",15,IF(N30="Sol#",20,""))))))))))</f>
        <v>22</v>
      </c>
      <c r="S30" s="56" t="str">
        <f t="shared" ref="S30:S33" si="6">IF(N30="","",")")</f>
        <v>)</v>
      </c>
      <c r="T30" s="62" t="str">
        <f t="shared" ref="T30:T33" si="7">IF(U30="","","(")</f>
        <v/>
      </c>
      <c r="U30" s="63" t="str">
        <f t="shared" ref="U30:U64" si="8">IF(F30="","",F30)</f>
        <v/>
      </c>
      <c r="V30" s="64" t="str">
        <f t="shared" ref="V30:V33" si="9">IF(U30="","",",")</f>
        <v/>
      </c>
      <c r="W30" s="65" t="str">
        <f t="shared" ref="W30:W64" si="10">IF(G30="","",G30)</f>
        <v/>
      </c>
      <c r="X30" s="64" t="str">
        <f t="shared" ref="X30:X33" si="11">IF(U30="","",",")</f>
        <v/>
      </c>
      <c r="Y30" s="64" t="str">
        <f t="shared" ref="Y30:Y33" si="12">IF(U30="","",250)</f>
        <v/>
      </c>
      <c r="Z30" s="56" t="str">
        <f t="shared" ref="Z30:Z33" si="13">IF(U30="","",")")</f>
        <v/>
      </c>
      <c r="AA30" s="66" t="str">
        <f t="shared" ref="AA30:AA33" si="14">IF(AB30="","","(")</f>
        <v/>
      </c>
      <c r="AB30" s="57" t="str">
        <f t="shared" ref="AB30:AB64" si="15">IF(H30="","",H30)</f>
        <v/>
      </c>
      <c r="AC30" s="67" t="str">
        <f t="shared" ref="AC30:AC33" si="16">IF(AB30="","",",")</f>
        <v/>
      </c>
      <c r="AD30" s="59" t="str">
        <f t="shared" ref="AD30:AD33" si="17">IF(I30="","",I30)</f>
        <v/>
      </c>
      <c r="AE30" s="68" t="str">
        <f t="shared" ref="AE30:AE33" si="18">IF(AB30="","",",")</f>
        <v/>
      </c>
      <c r="AF30" s="61" t="str">
        <f t="shared" ref="AF30:AF33" si="19">IF(AB30="","",350)</f>
        <v/>
      </c>
      <c r="AG30" s="61" t="str">
        <f t="shared" ref="AG30:AG33" si="20">IF(AB30="","",")")</f>
        <v/>
      </c>
      <c r="AH30" s="69" t="str">
        <f t="shared" ref="AH30:AH33" si="21">IF(AI30="","","(")</f>
        <v/>
      </c>
      <c r="AI30" s="70" t="str">
        <f t="shared" ref="AI30:AI64" si="22">IF(J30="","",J30)</f>
        <v/>
      </c>
      <c r="AJ30" s="64" t="str">
        <f t="shared" ref="AJ30:AJ33" si="23">IF(AI30="","",",")</f>
        <v/>
      </c>
      <c r="AK30" s="64" t="str">
        <f t="shared" ref="AK30:AK33" si="24">IF(K30="","",K30)</f>
        <v/>
      </c>
      <c r="AL30" s="64" t="str">
        <f t="shared" ref="AL30:AL33" si="25">IF(AI30="","",",")</f>
        <v/>
      </c>
      <c r="AM30" s="64" t="str">
        <f t="shared" ref="AM30:AM33" si="26">IF(AI30="","",450)</f>
        <v/>
      </c>
      <c r="AN30" s="64" t="str">
        <f t="shared" ref="AN30:AN33" si="27">IF(AI30="","",")")</f>
        <v/>
      </c>
    </row>
    <row r="31" spans="1:40" ht="24.5" thickTop="1" thickBot="1" x14ac:dyDescent="0.55000000000000004">
      <c r="B31" t="s">
        <v>1031</v>
      </c>
      <c r="C31" s="113" t="s">
        <v>1036</v>
      </c>
      <c r="D31" s="112" t="s">
        <v>1011</v>
      </c>
      <c r="E31" s="52"/>
      <c r="F31" s="53"/>
      <c r="G31" s="53"/>
      <c r="H31" s="52"/>
      <c r="I31" s="52"/>
      <c r="J31" s="54"/>
      <c r="K31" s="54"/>
      <c r="L31" s="55" t="str">
        <f t="shared" si="0"/>
        <v xml:space="preserve">            { line: "LA GRANDEZA DEL SEÑOR,, (Mi,,20)", sC: "as r1"},</v>
      </c>
      <c r="M31" s="56" t="str">
        <f t="shared" si="1"/>
        <v>(</v>
      </c>
      <c r="N31" s="57" t="str">
        <f t="shared" si="2"/>
        <v>Mi</v>
      </c>
      <c r="O31" s="58" t="str">
        <f t="shared" si="3"/>
        <v>,</v>
      </c>
      <c r="P31" s="59" t="str">
        <f t="shared" si="4"/>
        <v/>
      </c>
      <c r="Q31" s="60" t="str">
        <f t="shared" si="5"/>
        <v>,</v>
      </c>
      <c r="R31" s="61">
        <f t="shared" ref="R31:R65"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1037</v>
      </c>
      <c r="D32" s="112"/>
      <c r="E32" s="52"/>
      <c r="F32" s="53"/>
      <c r="G32" s="53"/>
      <c r="H32" s="52"/>
      <c r="I32" s="52"/>
      <c r="J32" s="54"/>
      <c r="K32" s="54"/>
      <c r="L32" s="55" t="str">
        <f>IF(C32="","",_xlfn.CONCAT("            { line: ","""",C32,", ",M32:AN32,""", sC: ","""",B32,"""},"))</f>
        <v xml:space="preserve">            { line: "SE ALEGRA MI ESPÍRITU, ", sC: "as"},</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B33" t="s">
        <v>999</v>
      </c>
      <c r="C33" s="113" t="s">
        <v>1038</v>
      </c>
      <c r="D33" s="112" t="s">
        <v>1029</v>
      </c>
      <c r="E33" s="52"/>
      <c r="F33" s="53" t="s">
        <v>1013</v>
      </c>
      <c r="G33" s="53"/>
      <c r="H33" s="52" t="s">
        <v>1011</v>
      </c>
      <c r="I33" s="52"/>
      <c r="J33" s="54" t="s">
        <v>1013</v>
      </c>
      <c r="K33" s="54"/>
      <c r="L33" s="55" t="str">
        <f>IF(C33="","",_xlfn.CONCAT("            { line: ","""",C33,", ",M33:AN33,""", sC: ","""",B33,"""},"))</f>
        <v xml:space="preserve">            { line: "EN DIOS MI SALVADOR., (Re,,22)(La,,250)(Mi,,350)(La,,450)", sC: "as"},</v>
      </c>
      <c r="M33" s="56" t="str">
        <f t="shared" si="1"/>
        <v>(</v>
      </c>
      <c r="N33" s="57" t="str">
        <f t="shared" si="2"/>
        <v>Re</v>
      </c>
      <c r="O33" s="58" t="str">
        <f t="shared" si="3"/>
        <v>,</v>
      </c>
      <c r="P33" s="59" t="str">
        <f t="shared" si="4"/>
        <v/>
      </c>
      <c r="Q33" s="60" t="str">
        <f t="shared" si="5"/>
        <v>,</v>
      </c>
      <c r="R33" s="61">
        <f t="shared" si="28"/>
        <v>22</v>
      </c>
      <c r="S33" s="56" t="str">
        <f t="shared" si="6"/>
        <v>)</v>
      </c>
      <c r="T33" s="62" t="str">
        <f t="shared" si="7"/>
        <v>(</v>
      </c>
      <c r="U33" s="63" t="str">
        <f t="shared" si="8"/>
        <v>La</v>
      </c>
      <c r="V33" s="64" t="str">
        <f t="shared" si="9"/>
        <v>,</v>
      </c>
      <c r="W33" s="65" t="str">
        <f t="shared" si="10"/>
        <v/>
      </c>
      <c r="X33" s="64" t="str">
        <f t="shared" si="11"/>
        <v>,</v>
      </c>
      <c r="Y33" s="64">
        <f t="shared" si="12"/>
        <v>250</v>
      </c>
      <c r="Z33" s="56" t="str">
        <f t="shared" si="13"/>
        <v>)</v>
      </c>
      <c r="AA33" s="66" t="str">
        <f t="shared" si="14"/>
        <v>(</v>
      </c>
      <c r="AB33" s="57" t="str">
        <f t="shared" si="15"/>
        <v>Mi</v>
      </c>
      <c r="AC33" s="67" t="str">
        <f t="shared" si="16"/>
        <v>,</v>
      </c>
      <c r="AD33" s="59" t="str">
        <f t="shared" si="17"/>
        <v/>
      </c>
      <c r="AE33" s="68" t="str">
        <f t="shared" si="18"/>
        <v>,</v>
      </c>
      <c r="AF33" s="61">
        <f t="shared" si="19"/>
        <v>350</v>
      </c>
      <c r="AG33" s="61" t="str">
        <f t="shared" si="20"/>
        <v>)</v>
      </c>
      <c r="AH33" s="69" t="str">
        <f t="shared" si="21"/>
        <v>(</v>
      </c>
      <c r="AI33" s="70" t="str">
        <f t="shared" si="22"/>
        <v>La</v>
      </c>
      <c r="AJ33" s="64" t="str">
        <f t="shared" si="23"/>
        <v>,</v>
      </c>
      <c r="AK33" s="64" t="str">
        <f t="shared" si="24"/>
        <v/>
      </c>
      <c r="AL33" s="64" t="str">
        <f t="shared" si="25"/>
        <v>,</v>
      </c>
      <c r="AM33" s="64">
        <f t="shared" si="26"/>
        <v>450</v>
      </c>
      <c r="AN33" s="64" t="str">
        <f t="shared" si="27"/>
        <v>)</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1014</v>
      </c>
      <c r="C35" s="113" t="s">
        <v>1039</v>
      </c>
      <c r="D35" s="112" t="s">
        <v>1013</v>
      </c>
      <c r="E35" s="52"/>
      <c r="F35" s="53" t="s">
        <v>1011</v>
      </c>
      <c r="G35" s="53"/>
      <c r="H35" s="52"/>
      <c r="I35" s="52"/>
      <c r="J35" s="54"/>
      <c r="K35" s="54"/>
      <c r="L35" s="55" t="str">
        <f t="shared" ref="L35:L49" si="30">IF(C35="","",_xlfn.CONCAT("            { line: ","""",C35,", ",M35:AN35,""", sC: ","""",B35,"""},"))</f>
        <v xml:space="preserve">            { line: "Desde ahora me felicitarán, (La,,20)(Mi,,250)", sC: "tc"},</v>
      </c>
      <c r="M35" s="56" t="str">
        <f>IF(N35="","","(")</f>
        <v>(</v>
      </c>
      <c r="N35" s="57" t="str">
        <f>IF(D35="","",D35)</f>
        <v>La</v>
      </c>
      <c r="O35" s="58" t="str">
        <f>IF(N35="","",",")</f>
        <v>,</v>
      </c>
      <c r="P35" s="59" t="str">
        <f>IF(E35="","",E35)</f>
        <v/>
      </c>
      <c r="Q35" s="60" t="str">
        <f>IF(N35="","",",")</f>
        <v>,</v>
      </c>
      <c r="R35" s="61">
        <f t="shared" si="28"/>
        <v>20</v>
      </c>
      <c r="S35" s="56" t="str">
        <f>IF(N35="","",")")</f>
        <v>)</v>
      </c>
      <c r="T35" s="62" t="str">
        <f>IF(U35="","","(")</f>
        <v>(</v>
      </c>
      <c r="U35" s="63" t="str">
        <f>IF(F35="","",F35)</f>
        <v>Mi</v>
      </c>
      <c r="V35" s="64" t="str">
        <f>IF(U35="","",",")</f>
        <v>,</v>
      </c>
      <c r="W35" s="65" t="str">
        <f>IF(G35="","",G35)</f>
        <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4.5" thickTop="1" thickBot="1" x14ac:dyDescent="0.55000000000000004">
      <c r="C36" s="113" t="s">
        <v>1040</v>
      </c>
      <c r="D36" s="112" t="s">
        <v>1013</v>
      </c>
      <c r="E36" s="52"/>
      <c r="F36" s="53"/>
      <c r="G36" s="53"/>
      <c r="H36" s="52"/>
      <c r="I36" s="52"/>
      <c r="J36" s="54"/>
      <c r="K36" s="54"/>
      <c r="L36" s="55" t="str">
        <f t="shared" si="30"/>
        <v xml:space="preserve">            { line: "todas las generaciones., (La,,20)", sC: ""},</v>
      </c>
      <c r="M36" s="56" t="str">
        <f>IF(N36="","","(")</f>
        <v>(</v>
      </c>
      <c r="N36" s="57" t="str">
        <f>IF(D36="","",D36)</f>
        <v>La</v>
      </c>
      <c r="O36" s="58" t="str">
        <f>IF(N36="","",",")</f>
        <v>,</v>
      </c>
      <c r="P36" s="59" t="str">
        <f>IF(E36="","",E36)</f>
        <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997</v>
      </c>
      <c r="C37" s="113" t="s">
        <v>1041</v>
      </c>
      <c r="D37" s="112" t="s">
        <v>1011</v>
      </c>
      <c r="E37" s="52"/>
      <c r="F37" s="53"/>
      <c r="G37" s="53"/>
      <c r="H37" s="52"/>
      <c r="I37" s="52"/>
      <c r="J37" s="54"/>
      <c r="K37" s="54"/>
      <c r="L37" s="55" t="str">
        <f t="shared" si="30"/>
        <v xml:space="preserve">            { line: "DESDE AHORA ME FELICITARÁN, (Mi,,20)", sC: "ta as"},</v>
      </c>
      <c r="M37" s="56" t="str">
        <f>IF(N37="","","(")</f>
        <v>(</v>
      </c>
      <c r="N37" s="57" t="str">
        <f>IF(D37="","",D37)</f>
        <v>Mi</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113" t="s">
        <v>1042</v>
      </c>
      <c r="D38" s="112" t="s">
        <v>1013</v>
      </c>
      <c r="E38" s="52"/>
      <c r="F38" s="53"/>
      <c r="G38" s="53"/>
      <c r="H38" s="52"/>
      <c r="I38" s="52"/>
      <c r="J38" s="54"/>
      <c r="K38" s="54"/>
      <c r="L38" s="55" t="str">
        <f t="shared" si="30"/>
        <v xml:space="preserve">            { line: "TODAS LAS GENERACIONES., (La,,20)", sC: "as"},</v>
      </c>
      <c r="M38" s="56" t="str">
        <f t="shared" ref="M38:M40" si="31">IF(N38="","","(")</f>
        <v>(</v>
      </c>
      <c r="N38" s="57" t="str">
        <f t="shared" ref="N38:N40" si="32">IF(D38="","",D38)</f>
        <v>La</v>
      </c>
      <c r="O38" s="58" t="str">
        <f t="shared" ref="O38:O40" si="33">IF(N38="","",",")</f>
        <v>,</v>
      </c>
      <c r="P38" s="59" t="str">
        <f t="shared" ref="P38:P40" si="34">IF(E38="","",E38)</f>
        <v/>
      </c>
      <c r="Q38" s="60" t="str">
        <f t="shared" ref="Q38:Q40" si="35">IF(N38="","",",")</f>
        <v>,</v>
      </c>
      <c r="R38" s="61">
        <f t="shared" si="28"/>
        <v>20</v>
      </c>
      <c r="S38" s="56" t="str">
        <f t="shared" ref="S38:S40" si="36">IF(N38="","",")")</f>
        <v>)</v>
      </c>
      <c r="T38" s="62" t="str">
        <f t="shared" ref="T38:T40" si="37">IF(U38="","","(")</f>
        <v/>
      </c>
      <c r="U38" s="63" t="str">
        <f t="shared" ref="U38:U40" si="38">IF(F38="","",F38)</f>
        <v/>
      </c>
      <c r="V38" s="64" t="str">
        <f t="shared" ref="V38:V40" si="39">IF(U38="","",",")</f>
        <v/>
      </c>
      <c r="W38" s="65" t="str">
        <f t="shared" ref="W38:W40" si="40">IF(G38="","",G38)</f>
        <v/>
      </c>
      <c r="X38" s="64" t="str">
        <f t="shared" ref="X38:X40" si="41">IF(U38="","",",")</f>
        <v/>
      </c>
      <c r="Y38" s="64" t="str">
        <f t="shared" ref="Y38:Y40" si="42">IF(U38="","",250)</f>
        <v/>
      </c>
      <c r="Z38" s="56" t="str">
        <f t="shared" ref="Z38:Z40" si="43">IF(U38="","",")")</f>
        <v/>
      </c>
      <c r="AA38" s="66" t="str">
        <f t="shared" ref="AA38:AA40" si="44">IF(AB38="","","(")</f>
        <v/>
      </c>
      <c r="AB38" s="57" t="str">
        <f t="shared" ref="AB38:AB40" si="45">IF(H38="","",H38)</f>
        <v/>
      </c>
      <c r="AC38" s="67" t="str">
        <f t="shared" ref="AC38:AC40" si="46">IF(AB38="","",",")</f>
        <v/>
      </c>
      <c r="AD38" s="59" t="str">
        <f t="shared" ref="AD38:AD40" si="47">IF(I38="","",I38)</f>
        <v/>
      </c>
      <c r="AE38" s="68" t="str">
        <f t="shared" ref="AE38:AE40" si="48">IF(AB38="","",",")</f>
        <v/>
      </c>
      <c r="AF38" s="61" t="str">
        <f t="shared" ref="AF38:AF40" si="49">IF(AB38="","",350)</f>
        <v/>
      </c>
      <c r="AG38" s="61" t="str">
        <f t="shared" ref="AG38:AG40" si="50">IF(AB38="","",")")</f>
        <v/>
      </c>
      <c r="AH38" s="69" t="str">
        <f t="shared" ref="AH38:AH40" si="51">IF(AI38="","","(")</f>
        <v/>
      </c>
      <c r="AI38" s="70" t="str">
        <f t="shared" ref="AI38:AI40" si="52">IF(J38="","",J38)</f>
        <v/>
      </c>
      <c r="AJ38" s="64" t="str">
        <f t="shared" ref="AJ38:AJ40" si="53">IF(AI38="","",",")</f>
        <v/>
      </c>
      <c r="AK38" s="64" t="str">
        <f t="shared" ref="AK38:AK40" si="54">IF(K38="","",K38)</f>
        <v/>
      </c>
      <c r="AL38" s="64" t="str">
        <f t="shared" ref="AL38:AL40" si="55">IF(AI38="","",",")</f>
        <v/>
      </c>
      <c r="AM38" s="64" t="str">
        <f t="shared" ref="AM38:AM40" si="56">IF(AI38="","",450)</f>
        <v/>
      </c>
      <c r="AN38" s="64" t="str">
        <f t="shared" ref="AN38:AN40" si="57">IF(AI38="","",")")</f>
        <v/>
      </c>
    </row>
    <row r="39" spans="1:40" ht="24.5" thickTop="1" thickBot="1" x14ac:dyDescent="0.55000000000000004">
      <c r="B39" t="s">
        <v>1014</v>
      </c>
      <c r="C39" s="113" t="s">
        <v>1043</v>
      </c>
      <c r="D39" s="112" t="s">
        <v>1029</v>
      </c>
      <c r="E39" s="52"/>
      <c r="F39" s="53"/>
      <c r="G39" s="53"/>
      <c r="H39" s="52"/>
      <c r="I39" s="52"/>
      <c r="J39" s="54"/>
      <c r="K39" s="54"/>
      <c r="L39" s="55" t="str">
        <f t="shared" si="30"/>
        <v xml:space="preserve">            { line: "Porque el Poderoso, (Re,,22)", sC: "tc"},</v>
      </c>
      <c r="M39" s="56" t="str">
        <f t="shared" si="31"/>
        <v>(</v>
      </c>
      <c r="N39" s="57" t="str">
        <f t="shared" si="32"/>
        <v>Re</v>
      </c>
      <c r="O39" s="58" t="str">
        <f t="shared" si="33"/>
        <v>,</v>
      </c>
      <c r="P39" s="59" t="str">
        <f t="shared" si="34"/>
        <v/>
      </c>
      <c r="Q39" s="60" t="str">
        <f t="shared" si="35"/>
        <v>,</v>
      </c>
      <c r="R39" s="61">
        <f t="shared" si="28"/>
        <v>22</v>
      </c>
      <c r="S39" s="56" t="str">
        <f t="shared" si="36"/>
        <v>)</v>
      </c>
      <c r="T39" s="62" t="str">
        <f t="shared" si="37"/>
        <v/>
      </c>
      <c r="U39" s="63" t="str">
        <f t="shared" si="38"/>
        <v/>
      </c>
      <c r="V39" s="64" t="str">
        <f t="shared" si="39"/>
        <v/>
      </c>
      <c r="W39" s="65" t="str">
        <f t="shared" si="40"/>
        <v/>
      </c>
      <c r="X39" s="64" t="str">
        <f t="shared" si="41"/>
        <v/>
      </c>
      <c r="Y39" s="64" t="str">
        <f t="shared" si="42"/>
        <v/>
      </c>
      <c r="Z39" s="56" t="str">
        <f t="shared" si="43"/>
        <v/>
      </c>
      <c r="AA39" s="66" t="str">
        <f t="shared" si="44"/>
        <v/>
      </c>
      <c r="AB39" s="57" t="str">
        <f t="shared" si="45"/>
        <v/>
      </c>
      <c r="AC39" s="67" t="str">
        <f t="shared" si="46"/>
        <v/>
      </c>
      <c r="AD39" s="59" t="str">
        <f t="shared" si="47"/>
        <v/>
      </c>
      <c r="AE39" s="68" t="str">
        <f t="shared" si="48"/>
        <v/>
      </c>
      <c r="AF39" s="61" t="str">
        <f t="shared" si="49"/>
        <v/>
      </c>
      <c r="AG39" s="61" t="str">
        <f t="shared" si="50"/>
        <v/>
      </c>
      <c r="AH39" s="69" t="str">
        <f t="shared" si="51"/>
        <v/>
      </c>
      <c r="AI39" s="70" t="str">
        <f t="shared" si="52"/>
        <v/>
      </c>
      <c r="AJ39" s="64" t="str">
        <f t="shared" si="53"/>
        <v/>
      </c>
      <c r="AK39" s="64" t="str">
        <f t="shared" si="54"/>
        <v/>
      </c>
      <c r="AL39" s="64" t="str">
        <f t="shared" si="55"/>
        <v/>
      </c>
      <c r="AM39" s="64" t="str">
        <f t="shared" si="56"/>
        <v/>
      </c>
      <c r="AN39" s="64" t="str">
        <f t="shared" si="57"/>
        <v/>
      </c>
    </row>
    <row r="40" spans="1:40" ht="24.5" thickTop="1" thickBot="1" x14ac:dyDescent="0.55000000000000004">
      <c r="C40" s="113" t="s">
        <v>1044</v>
      </c>
      <c r="D40" s="112" t="s">
        <v>1013</v>
      </c>
      <c r="E40" s="52"/>
      <c r="F40" s="53"/>
      <c r="G40" s="53"/>
      <c r="H40" s="52"/>
      <c r="I40" s="52"/>
      <c r="J40" s="54"/>
      <c r="K40" s="54"/>
      <c r="L40" s="55" t="str">
        <f t="shared" si="30"/>
        <v xml:space="preserve">            { line: "ha hecho grandes cosas en mí,, (La,,20)", sC: ""},</v>
      </c>
      <c r="M40" s="56" t="str">
        <f t="shared" si="31"/>
        <v>(</v>
      </c>
      <c r="N40" s="57" t="str">
        <f t="shared" si="32"/>
        <v>La</v>
      </c>
      <c r="O40" s="58" t="str">
        <f t="shared" si="33"/>
        <v>,</v>
      </c>
      <c r="P40" s="59" t="str">
        <f t="shared" si="34"/>
        <v/>
      </c>
      <c r="Q40" s="60" t="str">
        <f t="shared" si="35"/>
        <v>,</v>
      </c>
      <c r="R40" s="61">
        <f t="shared" si="28"/>
        <v>20</v>
      </c>
      <c r="S40" s="56" t="str">
        <f t="shared" si="36"/>
        <v>)</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1:40" ht="24.5" thickTop="1" thickBot="1" x14ac:dyDescent="0.55000000000000004">
      <c r="C41" s="113" t="s">
        <v>1045</v>
      </c>
      <c r="D41" s="112" t="s">
        <v>1011</v>
      </c>
      <c r="E41" s="52"/>
      <c r="F41" s="53" t="s">
        <v>1013</v>
      </c>
      <c r="G41" s="53"/>
      <c r="H41" s="52"/>
      <c r="I41" s="52"/>
      <c r="J41" s="54"/>
      <c r="K41" s="54"/>
      <c r="L41" s="55" t="str">
        <f t="shared" si="30"/>
        <v xml:space="preserve">            { line: "su nombre es santo., (Mi,,20)(La,,250)", sC: ""},</v>
      </c>
      <c r="M41" s="56" t="str">
        <f>IF(N41="","","(")</f>
        <v>(</v>
      </c>
      <c r="N41" s="57" t="str">
        <f>IF(D41="","",D41)</f>
        <v>Mi</v>
      </c>
      <c r="O41" s="58" t="str">
        <f>IF(N41="","",",")</f>
        <v>,</v>
      </c>
      <c r="P41" s="59" t="str">
        <f>IF(E41="","",E41)</f>
        <v/>
      </c>
      <c r="Q41" s="60" t="str">
        <f>IF(N41="","",",")</f>
        <v>,</v>
      </c>
      <c r="R41" s="61">
        <f t="shared" si="28"/>
        <v>20</v>
      </c>
      <c r="S41" s="56" t="str">
        <f>IF(N41="","",")")</f>
        <v>)</v>
      </c>
      <c r="T41" s="62" t="str">
        <f>IF(U41="","","(")</f>
        <v>(</v>
      </c>
      <c r="U41" s="63" t="str">
        <f>IF(F41="","",F41)</f>
        <v>La</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B42" t="s">
        <v>997</v>
      </c>
      <c r="C42" s="113" t="s">
        <v>1046</v>
      </c>
      <c r="D42" s="112" t="s">
        <v>1029</v>
      </c>
      <c r="E42" s="52"/>
      <c r="F42" s="53"/>
      <c r="G42" s="53"/>
      <c r="H42" s="52"/>
      <c r="I42" s="52"/>
      <c r="J42" s="54"/>
      <c r="K42" s="54"/>
      <c r="L42" s="55" t="str">
        <f t="shared" si="30"/>
        <v xml:space="preserve">            { line: "PORQUE EL PODEROSO, (Re,,22)", sC: "ta as"},</v>
      </c>
      <c r="M42" s="56" t="str">
        <f>IF(N42="","","(")</f>
        <v>(</v>
      </c>
      <c r="N42" s="57" t="str">
        <f>IF(D42="","",D42)</f>
        <v>Re</v>
      </c>
      <c r="O42" s="58" t="str">
        <f>IF(N42="","",",")</f>
        <v>,</v>
      </c>
      <c r="P42" s="59" t="str">
        <f>IF(E42="","",E42)</f>
        <v/>
      </c>
      <c r="Q42" s="60" t="str">
        <f>IF(N42="","",",")</f>
        <v>,</v>
      </c>
      <c r="R42" s="61">
        <f t="shared" si="28"/>
        <v>22</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4.5" thickTop="1" thickBot="1" x14ac:dyDescent="0.55000000000000004">
      <c r="B43" t="s">
        <v>999</v>
      </c>
      <c r="C43" s="113" t="s">
        <v>1047</v>
      </c>
      <c r="D43" s="112" t="s">
        <v>1013</v>
      </c>
      <c r="E43" s="52"/>
      <c r="F43" s="53"/>
      <c r="G43" s="53"/>
      <c r="H43" s="52"/>
      <c r="I43" s="52"/>
      <c r="J43" s="54"/>
      <c r="K43" s="54"/>
      <c r="L43" s="55" t="str">
        <f t="shared" si="30"/>
        <v xml:space="preserve">            { line: "HA HECHO GRANDES COSAS EN MÍ,, (La,,20)", sC: "as"},</v>
      </c>
      <c r="M43" s="56" t="str">
        <f>IF(N43="","","(")</f>
        <v>(</v>
      </c>
      <c r="N43" s="57" t="str">
        <f>IF(D43="","",D43)</f>
        <v>La</v>
      </c>
      <c r="O43" s="58" t="str">
        <f>IF(N43="","",",")</f>
        <v>,</v>
      </c>
      <c r="P43" s="59" t="str">
        <f>IF(E43="","",E43)</f>
        <v/>
      </c>
      <c r="Q43" s="60" t="str">
        <f>IF(N43="","",",")</f>
        <v>,</v>
      </c>
      <c r="R43" s="61">
        <f t="shared" si="28"/>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4.5" thickTop="1" thickBot="1" x14ac:dyDescent="0.55000000000000004">
      <c r="B44" t="s">
        <v>999</v>
      </c>
      <c r="C44" s="113" t="s">
        <v>1048</v>
      </c>
      <c r="D44" s="112" t="s">
        <v>1011</v>
      </c>
      <c r="E44" s="52"/>
      <c r="F44" s="53" t="s">
        <v>1013</v>
      </c>
      <c r="G44" s="53"/>
      <c r="H44" s="52"/>
      <c r="I44" s="52"/>
      <c r="J44" s="54"/>
      <c r="K44" s="54"/>
      <c r="L44" s="55" t="str">
        <f t="shared" si="30"/>
        <v xml:space="preserve">            { line: "SU NOMBRE ES SANTO., (Mi,,20)(La,,250)", sC: "as"},</v>
      </c>
      <c r="M44" s="56" t="str">
        <f>IF(N44="","","(")</f>
        <v>(</v>
      </c>
      <c r="N44" s="57" t="str">
        <f>IF(D44="","",D44)</f>
        <v>Mi</v>
      </c>
      <c r="O44" s="58" t="str">
        <f>IF(N44="","",",")</f>
        <v>,</v>
      </c>
      <c r="P44" s="59" t="str">
        <f>IF(E44="","",E44)</f>
        <v/>
      </c>
      <c r="Q44" s="60" t="str">
        <f>IF(N44="","",",")</f>
        <v>,</v>
      </c>
      <c r="R44" s="61">
        <f t="shared" si="28"/>
        <v>20</v>
      </c>
      <c r="S44" s="56" t="str">
        <f>IF(N44="","",")")</f>
        <v>)</v>
      </c>
      <c r="T44" s="62" t="str">
        <f>IF(U44="","","(")</f>
        <v>(</v>
      </c>
      <c r="U44" s="63" t="str">
        <f>IF(F44="","",F44)</f>
        <v>La</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6.5" thickTop="1" thickBot="1" x14ac:dyDescent="0.55000000000000004">
      <c r="A45" s="73"/>
      <c r="B45" s="73"/>
      <c r="C45" s="73"/>
      <c r="D45" s="74"/>
      <c r="E45" s="74"/>
      <c r="F45" s="74"/>
      <c r="G45" s="74"/>
      <c r="H45" s="74"/>
      <c r="I45" s="74"/>
      <c r="J45" s="74"/>
      <c r="K45" s="74"/>
      <c r="L45" s="75" t="s">
        <v>993</v>
      </c>
      <c r="M45" s="56"/>
      <c r="N45" s="57"/>
      <c r="O45" s="58"/>
      <c r="P45" s="59"/>
      <c r="Q45" s="60"/>
      <c r="R45" s="61" t="str">
        <f t="shared" si="28"/>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4.5" thickTop="1" thickBot="1" x14ac:dyDescent="0.55000000000000004">
      <c r="B46" t="s">
        <v>1014</v>
      </c>
      <c r="C46" s="113" t="s">
        <v>1049</v>
      </c>
      <c r="D46" s="112" t="s">
        <v>1013</v>
      </c>
      <c r="E46" s="52"/>
      <c r="F46" s="53" t="s">
        <v>1011</v>
      </c>
      <c r="G46" s="53"/>
      <c r="H46" s="52"/>
      <c r="I46" s="52"/>
      <c r="J46" s="54"/>
      <c r="K46" s="54"/>
      <c r="L46" s="55" t="str">
        <f t="shared" si="30"/>
        <v xml:space="preserve">            { line: "Él hace proezas con su brazo:, (La,,20)(Mi,,250)", sC: "tc"},</v>
      </c>
      <c r="M46" s="56" t="str">
        <f t="shared" ref="M46:M49" si="58">IF(N46="","","(")</f>
        <v>(</v>
      </c>
      <c r="N46" s="57" t="str">
        <f t="shared" ref="N46:N49" si="59">IF(D46="","",D46)</f>
        <v>La</v>
      </c>
      <c r="O46" s="58" t="str">
        <f t="shared" ref="O46:O49" si="60">IF(N46="","",",")</f>
        <v>,</v>
      </c>
      <c r="P46" s="59" t="str">
        <f t="shared" ref="P46:P49" si="61">IF(E46="","",E46)</f>
        <v/>
      </c>
      <c r="Q46" s="60" t="str">
        <f t="shared" ref="Q46:Q49" si="62">IF(N46="","",",")</f>
        <v>,</v>
      </c>
      <c r="R46" s="61">
        <f t="shared" si="28"/>
        <v>20</v>
      </c>
      <c r="S46" s="56" t="str">
        <f t="shared" ref="S46:S49" si="63">IF(N46="","",")")</f>
        <v>)</v>
      </c>
      <c r="T46" s="62" t="str">
        <f t="shared" ref="T46:T49" si="64">IF(U46="","","(")</f>
        <v>(</v>
      </c>
      <c r="U46" s="63" t="str">
        <f t="shared" ref="U46:U49" si="65">IF(F46="","",F46)</f>
        <v>Mi</v>
      </c>
      <c r="V46" s="64" t="str">
        <f t="shared" ref="V46:V49" si="66">IF(U46="","",",")</f>
        <v>,</v>
      </c>
      <c r="W46" s="65" t="str">
        <f t="shared" ref="W46:W49" si="67">IF(G46="","",G46)</f>
        <v/>
      </c>
      <c r="X46" s="64" t="str">
        <f t="shared" ref="X46:X49" si="68">IF(U46="","",",")</f>
        <v>,</v>
      </c>
      <c r="Y46" s="64">
        <f t="shared" ref="Y46:Y49" si="69">IF(U46="","",250)</f>
        <v>250</v>
      </c>
      <c r="Z46" s="56" t="str">
        <f t="shared" ref="Z46:Z49" si="70">IF(U46="","",")")</f>
        <v>)</v>
      </c>
      <c r="AA46" s="66" t="str">
        <f t="shared" ref="AA46:AA49" si="71">IF(AB46="","","(")</f>
        <v/>
      </c>
      <c r="AB46" s="57" t="str">
        <f t="shared" ref="AB46:AB49" si="72">IF(H46="","",H46)</f>
        <v/>
      </c>
      <c r="AC46" s="67" t="str">
        <f t="shared" ref="AC46:AC49" si="73">IF(AB46="","",",")</f>
        <v/>
      </c>
      <c r="AD46" s="59" t="str">
        <f t="shared" ref="AD46:AD49" si="74">IF(I46="","",I46)</f>
        <v/>
      </c>
      <c r="AE46" s="68" t="str">
        <f t="shared" ref="AE46:AE49" si="75">IF(AB46="","",",")</f>
        <v/>
      </c>
      <c r="AF46" s="61" t="str">
        <f t="shared" ref="AF46:AF49" si="76">IF(AB46="","",350)</f>
        <v/>
      </c>
      <c r="AG46" s="61" t="str">
        <f t="shared" ref="AG46:AG49" si="77">IF(AB46="","",")")</f>
        <v/>
      </c>
      <c r="AH46" s="69" t="str">
        <f t="shared" ref="AH46:AH49" si="78">IF(AI46="","","(")</f>
        <v/>
      </c>
      <c r="AI46" s="70" t="str">
        <f t="shared" ref="AI46:AI49" si="79">IF(J46="","",J46)</f>
        <v/>
      </c>
      <c r="AJ46" s="64" t="str">
        <f t="shared" ref="AJ46:AJ49" si="80">IF(AI46="","",",")</f>
        <v/>
      </c>
      <c r="AK46" s="64" t="str">
        <f t="shared" ref="AK46:AK49" si="81">IF(K46="","",K46)</f>
        <v/>
      </c>
      <c r="AL46" s="64" t="str">
        <f t="shared" ref="AL46:AL49" si="82">IF(AI46="","",",")</f>
        <v/>
      </c>
      <c r="AM46" s="64" t="str">
        <f t="shared" ref="AM46:AM49" si="83">IF(AI46="","",450)</f>
        <v/>
      </c>
      <c r="AN46" s="64" t="str">
        <f t="shared" ref="AN46:AN49" si="84">IF(AI46="","",")")</f>
        <v/>
      </c>
    </row>
    <row r="47" spans="1:40" ht="24.5" thickTop="1" thickBot="1" x14ac:dyDescent="0.55000000000000004">
      <c r="C47" s="113" t="s">
        <v>1050</v>
      </c>
      <c r="D47" s="112" t="s">
        <v>1013</v>
      </c>
      <c r="E47" s="52"/>
      <c r="F47" s="53"/>
      <c r="G47" s="53"/>
      <c r="H47" s="52"/>
      <c r="I47" s="52"/>
      <c r="J47" s="54"/>
      <c r="K47" s="54"/>
      <c r="L47" s="55" t="str">
        <f t="shared" si="30"/>
        <v xml:space="preserve">            { line: "dispersa a los soberbios de corazón., (La,,20)", sC: ""},</v>
      </c>
      <c r="M47" s="56" t="str">
        <f t="shared" si="58"/>
        <v>(</v>
      </c>
      <c r="N47" s="57" t="str">
        <f t="shared" si="59"/>
        <v>La</v>
      </c>
      <c r="O47" s="58" t="str">
        <f t="shared" si="60"/>
        <v>,</v>
      </c>
      <c r="P47" s="59" t="str">
        <f t="shared" si="61"/>
        <v/>
      </c>
      <c r="Q47" s="60" t="str">
        <f t="shared" si="62"/>
        <v>,</v>
      </c>
      <c r="R47" s="61">
        <f t="shared" si="28"/>
        <v>20</v>
      </c>
      <c r="S47" s="56" t="str">
        <f t="shared" si="63"/>
        <v>)</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4.5" thickTop="1" thickBot="1" x14ac:dyDescent="0.55000000000000004">
      <c r="B48" t="s">
        <v>997</v>
      </c>
      <c r="C48" s="113" t="s">
        <v>1051</v>
      </c>
      <c r="D48" s="112" t="s">
        <v>1011</v>
      </c>
      <c r="E48" s="52"/>
      <c r="F48" s="53"/>
      <c r="G48" s="53"/>
      <c r="H48" s="52"/>
      <c r="I48" s="52"/>
      <c r="J48" s="54"/>
      <c r="K48" s="54"/>
      <c r="L48" s="55" t="str">
        <f t="shared" si="30"/>
        <v xml:space="preserve">            { line: "ÉL HACE PROEZAS CON SU BRAZO:, (Mi,,20)", sC: "ta as"},</v>
      </c>
      <c r="M48" s="56" t="str">
        <f t="shared" si="58"/>
        <v>(</v>
      </c>
      <c r="N48" s="57" t="str">
        <f t="shared" si="59"/>
        <v>Mi</v>
      </c>
      <c r="O48" s="58" t="str">
        <f t="shared" si="60"/>
        <v>,</v>
      </c>
      <c r="P48" s="59" t="str">
        <f t="shared" si="61"/>
        <v/>
      </c>
      <c r="Q48" s="60" t="str">
        <f t="shared" si="62"/>
        <v>,</v>
      </c>
      <c r="R48" s="61">
        <f t="shared" si="28"/>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4.5" thickTop="1" thickBot="1" x14ac:dyDescent="0.55000000000000004">
      <c r="B49" t="s">
        <v>999</v>
      </c>
      <c r="C49" s="113" t="s">
        <v>1052</v>
      </c>
      <c r="D49" s="112" t="s">
        <v>1013</v>
      </c>
      <c r="E49" s="52"/>
      <c r="F49" s="53"/>
      <c r="G49" s="53"/>
      <c r="H49" s="52"/>
      <c r="I49" s="52"/>
      <c r="J49" s="54"/>
      <c r="K49" s="54"/>
      <c r="L49" s="55" t="str">
        <f t="shared" si="30"/>
        <v xml:space="preserve">            { line: "DISPERSA A LOS SOBERBIOS DE CORAZÓN., (La,,20)", sC: "as"},</v>
      </c>
      <c r="M49" s="56" t="str">
        <f t="shared" si="58"/>
        <v>(</v>
      </c>
      <c r="N49" s="57" t="str">
        <f t="shared" si="59"/>
        <v>La</v>
      </c>
      <c r="O49" s="58" t="str">
        <f t="shared" si="60"/>
        <v>,</v>
      </c>
      <c r="P49" s="59" t="str">
        <f t="shared" si="61"/>
        <v/>
      </c>
      <c r="Q49" s="60" t="str">
        <f t="shared" si="62"/>
        <v>,</v>
      </c>
      <c r="R49" s="61">
        <f t="shared" si="28"/>
        <v>20</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36.5" thickTop="1" thickBot="1" x14ac:dyDescent="0.55000000000000004">
      <c r="A50" s="76"/>
      <c r="B50" s="76"/>
      <c r="C50" s="76" t="s">
        <v>1032</v>
      </c>
      <c r="D50" s="77"/>
      <c r="E50" s="77"/>
      <c r="F50" s="77"/>
      <c r="G50" s="77"/>
      <c r="H50" s="77"/>
      <c r="I50" s="77"/>
      <c r="J50" s="77"/>
      <c r="K50" s="77"/>
      <c r="L50" s="50" t="s">
        <v>994</v>
      </c>
      <c r="M50" s="104"/>
      <c r="N50" s="57"/>
      <c r="O50" s="105"/>
      <c r="P50" s="59"/>
      <c r="Q50" s="106"/>
      <c r="R50" s="61" t="str">
        <f t="shared" si="28"/>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4.5" thickTop="1" thickBot="1" x14ac:dyDescent="0.55000000000000004">
      <c r="B51" t="s">
        <v>1014</v>
      </c>
      <c r="C51" s="113" t="s">
        <v>1053</v>
      </c>
      <c r="D51" s="112" t="s">
        <v>1029</v>
      </c>
      <c r="E51" s="52"/>
      <c r="F51" s="53" t="s">
        <v>1013</v>
      </c>
      <c r="G51" s="53"/>
      <c r="H51" s="52"/>
      <c r="I51" s="52"/>
      <c r="J51" s="54"/>
      <c r="K51" s="54"/>
      <c r="L51" s="55" t="str">
        <f t="shared" ref="L51:L64" si="85">IF(C51="","",_xlfn.CONCAT("            { line: ","""",C51,", ",M51:AN51,""", sC: ","""",B51,"""},"))</f>
        <v xml:space="preserve">            { line: "Derriba a los poderosos, (Re,,22)(La,,250)", sC: "tc"},</v>
      </c>
      <c r="M51" s="56" t="str">
        <f t="shared" ref="M51:M64" si="86">IF(N51="","","(")</f>
        <v>(</v>
      </c>
      <c r="N51" s="57" t="str">
        <f t="shared" si="2"/>
        <v>Re</v>
      </c>
      <c r="O51" s="58" t="str">
        <f t="shared" ref="O51:O64" si="87">IF(N51="","",",")</f>
        <v>,</v>
      </c>
      <c r="P51" s="59" t="str">
        <f t="shared" si="4"/>
        <v/>
      </c>
      <c r="Q51" s="60" t="str">
        <f t="shared" ref="Q51:Q64" si="88">IF(N51="","",",")</f>
        <v>,</v>
      </c>
      <c r="R51" s="61">
        <f t="shared" si="28"/>
        <v>22</v>
      </c>
      <c r="S51" s="56" t="str">
        <f t="shared" ref="S51:S64" si="89">IF(N51="","",")")</f>
        <v>)</v>
      </c>
      <c r="T51" s="62" t="str">
        <f t="shared" ref="T51:T64" si="90">IF(U51="","","(")</f>
        <v>(</v>
      </c>
      <c r="U51" s="63" t="str">
        <f t="shared" si="8"/>
        <v>La</v>
      </c>
      <c r="V51" s="64" t="str">
        <f t="shared" ref="V51:V64" si="91">IF(U51="","",",")</f>
        <v>,</v>
      </c>
      <c r="W51" s="65" t="str">
        <f t="shared" si="10"/>
        <v/>
      </c>
      <c r="X51" s="64" t="str">
        <f t="shared" ref="X51:X64" si="92">IF(U51="","",",")</f>
        <v>,</v>
      </c>
      <c r="Y51" s="64">
        <f t="shared" ref="Y51:Y64" si="93">IF(U51="","",250)</f>
        <v>250</v>
      </c>
      <c r="Z51" s="56" t="str">
        <f t="shared" ref="Z51:Z64" si="94">IF(U51="","",")")</f>
        <v>)</v>
      </c>
      <c r="AA51" s="66" t="str">
        <f t="shared" ref="AA51:AA64" si="95">IF(AB51="","","(")</f>
        <v/>
      </c>
      <c r="AB51" s="57" t="str">
        <f t="shared" si="15"/>
        <v/>
      </c>
      <c r="AC51" s="67" t="str">
        <f t="shared" ref="AC51:AC64" si="96">IF(AB51="","",",")</f>
        <v/>
      </c>
      <c r="AD51" s="59" t="str">
        <f t="shared" ref="AD51:AD64" si="97">IF(I51="","",I51)</f>
        <v/>
      </c>
      <c r="AE51" s="68" t="str">
        <f t="shared" ref="AE51:AE64" si="98">IF(AB51="","",",")</f>
        <v/>
      </c>
      <c r="AF51" s="61" t="str">
        <f t="shared" ref="AF51:AF64" si="99">IF(AB51="","",350)</f>
        <v/>
      </c>
      <c r="AG51" s="61" t="str">
        <f t="shared" ref="AG51:AG64" si="100">IF(AB51="","",")")</f>
        <v/>
      </c>
      <c r="AH51" s="69" t="str">
        <f t="shared" ref="AH51:AH64" si="101">IF(AI51="","","(")</f>
        <v/>
      </c>
      <c r="AI51" s="70" t="str">
        <f t="shared" si="22"/>
        <v/>
      </c>
      <c r="AJ51" s="64" t="str">
        <f t="shared" ref="AJ51:AJ64" si="102">IF(AI51="","",",")</f>
        <v/>
      </c>
      <c r="AK51" s="64" t="str">
        <f t="shared" ref="AK51:AK64" si="103">IF(K51="","",K51)</f>
        <v/>
      </c>
      <c r="AL51" s="64" t="str">
        <f t="shared" ref="AL51:AL64" si="104">IF(AI51="","",",")</f>
        <v/>
      </c>
      <c r="AM51" s="64" t="str">
        <f t="shared" ref="AM51:AM64" si="105">IF(AI51="","",450)</f>
        <v/>
      </c>
      <c r="AN51" s="64" t="str">
        <f t="shared" ref="AN51:AN64" si="106">IF(AI51="","",")")</f>
        <v/>
      </c>
    </row>
    <row r="52" spans="1:40" ht="24.5" thickTop="1" thickBot="1" x14ac:dyDescent="0.55000000000000004">
      <c r="C52" s="113" t="s">
        <v>1054</v>
      </c>
      <c r="D52" s="112" t="s">
        <v>1011</v>
      </c>
      <c r="E52" s="52"/>
      <c r="F52" s="53" t="s">
        <v>1013</v>
      </c>
      <c r="G52" s="53"/>
      <c r="H52" s="52"/>
      <c r="I52" s="52"/>
      <c r="J52" s="54"/>
      <c r="K52" s="54"/>
      <c r="L52" s="55" t="str">
        <f t="shared" si="85"/>
        <v xml:space="preserve">            { line: "y ensalza a los humildes., (Mi,,20)(La,,250)", sC: ""},</v>
      </c>
      <c r="M52" s="56" t="str">
        <f t="shared" si="86"/>
        <v>(</v>
      </c>
      <c r="N52" s="57" t="str">
        <f t="shared" si="2"/>
        <v>Mi</v>
      </c>
      <c r="O52" s="58" t="str">
        <f t="shared" si="87"/>
        <v>,</v>
      </c>
      <c r="P52" s="59" t="str">
        <f t="shared" si="4"/>
        <v/>
      </c>
      <c r="Q52" s="60" t="str">
        <f t="shared" si="88"/>
        <v>,</v>
      </c>
      <c r="R52" s="61">
        <f t="shared" si="28"/>
        <v>20</v>
      </c>
      <c r="S52" s="56" t="str">
        <f t="shared" si="89"/>
        <v>)</v>
      </c>
      <c r="T52" s="62" t="str">
        <f t="shared" si="90"/>
        <v>(</v>
      </c>
      <c r="U52" s="63" t="str">
        <f t="shared" si="8"/>
        <v>La</v>
      </c>
      <c r="V52" s="64" t="str">
        <f t="shared" si="91"/>
        <v>,</v>
      </c>
      <c r="W52" s="65" t="str">
        <f t="shared" si="10"/>
        <v/>
      </c>
      <c r="X52" s="64" t="str">
        <f t="shared" si="92"/>
        <v>,</v>
      </c>
      <c r="Y52" s="64">
        <f t="shared" si="93"/>
        <v>250</v>
      </c>
      <c r="Z52" s="56" t="str">
        <f t="shared" si="94"/>
        <v>)</v>
      </c>
      <c r="AA52" s="66" t="str">
        <f t="shared" si="95"/>
        <v/>
      </c>
      <c r="AB52" s="57" t="str">
        <f t="shared" si="15"/>
        <v/>
      </c>
      <c r="AC52" s="67" t="str">
        <f t="shared" si="96"/>
        <v/>
      </c>
      <c r="AD52" s="59" t="str">
        <f t="shared" si="97"/>
        <v/>
      </c>
      <c r="AE52" s="68" t="str">
        <f t="shared" si="98"/>
        <v/>
      </c>
      <c r="AF52" s="61" t="str">
        <f t="shared" si="99"/>
        <v/>
      </c>
      <c r="AG52" s="61" t="str">
        <f t="shared" si="100"/>
        <v/>
      </c>
      <c r="AH52" s="69" t="str">
        <f t="shared" si="101"/>
        <v/>
      </c>
      <c r="AI52" s="70" t="str">
        <f t="shared" si="22"/>
        <v/>
      </c>
      <c r="AJ52" s="64" t="str">
        <f t="shared" si="102"/>
        <v/>
      </c>
      <c r="AK52" s="64" t="str">
        <f t="shared" si="103"/>
        <v/>
      </c>
      <c r="AL52" s="64" t="str">
        <f t="shared" si="104"/>
        <v/>
      </c>
      <c r="AM52" s="64" t="str">
        <f t="shared" si="105"/>
        <v/>
      </c>
      <c r="AN52" s="64" t="str">
        <f t="shared" si="106"/>
        <v/>
      </c>
    </row>
    <row r="53" spans="1:40" ht="24.5" thickTop="1" thickBot="1" x14ac:dyDescent="0.55000000000000004">
      <c r="B53" t="s">
        <v>997</v>
      </c>
      <c r="C53" s="113" t="s">
        <v>1055</v>
      </c>
      <c r="D53" s="112" t="s">
        <v>1013</v>
      </c>
      <c r="E53" s="52">
        <v>7</v>
      </c>
      <c r="F53" s="53" t="s">
        <v>1029</v>
      </c>
      <c r="G53" s="53"/>
      <c r="H53" s="52"/>
      <c r="I53" s="52"/>
      <c r="J53" s="54"/>
      <c r="K53" s="54"/>
      <c r="L53" s="55" t="str">
        <f t="shared" si="85"/>
        <v xml:space="preserve">            { line: "LOS HAMBRIENTOS, (La,7,20)(Re,,250)", sC: "ta as"},</v>
      </c>
      <c r="M53" s="56" t="str">
        <f t="shared" si="86"/>
        <v>(</v>
      </c>
      <c r="N53" s="57" t="str">
        <f t="shared" si="2"/>
        <v>La</v>
      </c>
      <c r="O53" s="58" t="str">
        <f t="shared" si="87"/>
        <v>,</v>
      </c>
      <c r="P53" s="59">
        <f t="shared" si="4"/>
        <v>7</v>
      </c>
      <c r="Q53" s="60" t="str">
        <f t="shared" si="88"/>
        <v>,</v>
      </c>
      <c r="R53" s="61">
        <f t="shared" si="28"/>
        <v>20</v>
      </c>
      <c r="S53" s="56" t="str">
        <f t="shared" si="89"/>
        <v>)</v>
      </c>
      <c r="T53" s="62" t="str">
        <f t="shared" si="90"/>
        <v>(</v>
      </c>
      <c r="U53" s="63" t="str">
        <f t="shared" si="8"/>
        <v>Re</v>
      </c>
      <c r="V53" s="64" t="str">
        <f t="shared" si="91"/>
        <v>,</v>
      </c>
      <c r="W53" s="65" t="str">
        <f t="shared" si="10"/>
        <v/>
      </c>
      <c r="X53" s="64" t="str">
        <f t="shared" si="92"/>
        <v>,</v>
      </c>
      <c r="Y53" s="64">
        <f t="shared" si="93"/>
        <v>250</v>
      </c>
      <c r="Z53" s="56" t="str">
        <f t="shared" si="94"/>
        <v>)</v>
      </c>
      <c r="AA53" s="66" t="str">
        <f t="shared" si="95"/>
        <v/>
      </c>
      <c r="AB53" s="57" t="str">
        <f t="shared" si="15"/>
        <v/>
      </c>
      <c r="AC53" s="67" t="str">
        <f t="shared" si="96"/>
        <v/>
      </c>
      <c r="AD53" s="59" t="str">
        <f t="shared" si="97"/>
        <v/>
      </c>
      <c r="AE53" s="68" t="str">
        <f t="shared" si="98"/>
        <v/>
      </c>
      <c r="AF53" s="61" t="str">
        <f t="shared" si="99"/>
        <v/>
      </c>
      <c r="AG53" s="61" t="str">
        <f t="shared" si="100"/>
        <v/>
      </c>
      <c r="AH53" s="69" t="str">
        <f t="shared" si="101"/>
        <v/>
      </c>
      <c r="AI53" s="70" t="str">
        <f t="shared" si="22"/>
        <v/>
      </c>
      <c r="AJ53" s="64" t="str">
        <f t="shared" si="102"/>
        <v/>
      </c>
      <c r="AK53" s="64" t="str">
        <f t="shared" si="103"/>
        <v/>
      </c>
      <c r="AL53" s="64" t="str">
        <f t="shared" si="104"/>
        <v/>
      </c>
      <c r="AM53" s="64" t="str">
        <f t="shared" si="105"/>
        <v/>
      </c>
      <c r="AN53" s="64" t="str">
        <f t="shared" si="106"/>
        <v/>
      </c>
    </row>
    <row r="54" spans="1:40" ht="24.5" thickTop="1" thickBot="1" x14ac:dyDescent="0.55000000000000004">
      <c r="B54" t="s">
        <v>999</v>
      </c>
      <c r="C54" s="113" t="s">
        <v>1056</v>
      </c>
      <c r="D54" s="112" t="s">
        <v>1013</v>
      </c>
      <c r="E54" s="52"/>
      <c r="F54" s="53"/>
      <c r="G54" s="53"/>
      <c r="H54" s="52"/>
      <c r="I54" s="52"/>
      <c r="J54" s="54"/>
      <c r="K54" s="54"/>
      <c r="L54" s="55" t="str">
        <f t="shared" si="85"/>
        <v xml:space="preserve">            { line: "COLMA DE BIENES, (La,,20)", sC: "as"},</v>
      </c>
      <c r="M54" s="56" t="str">
        <f t="shared" si="86"/>
        <v>(</v>
      </c>
      <c r="N54" s="57" t="str">
        <f t="shared" si="2"/>
        <v>La</v>
      </c>
      <c r="O54" s="58" t="str">
        <f t="shared" si="87"/>
        <v>,</v>
      </c>
      <c r="P54" s="59" t="str">
        <f t="shared" si="4"/>
        <v/>
      </c>
      <c r="Q54" s="60" t="str">
        <f t="shared" si="88"/>
        <v>,</v>
      </c>
      <c r="R54" s="61">
        <f t="shared" si="28"/>
        <v>20</v>
      </c>
      <c r="S54" s="56" t="str">
        <f t="shared" si="89"/>
        <v>)</v>
      </c>
      <c r="T54" s="62" t="str">
        <f t="shared" si="90"/>
        <v/>
      </c>
      <c r="U54" s="63" t="str">
        <f t="shared" si="8"/>
        <v/>
      </c>
      <c r="V54" s="64" t="str">
        <f t="shared" si="91"/>
        <v/>
      </c>
      <c r="W54" s="65" t="str">
        <f t="shared" si="10"/>
        <v/>
      </c>
      <c r="X54" s="64" t="str">
        <f t="shared" si="92"/>
        <v/>
      </c>
      <c r="Y54" s="64" t="str">
        <f t="shared" si="93"/>
        <v/>
      </c>
      <c r="Z54" s="56" t="str">
        <f t="shared" si="94"/>
        <v/>
      </c>
      <c r="AA54" s="66" t="str">
        <f t="shared" si="95"/>
        <v/>
      </c>
      <c r="AB54" s="57" t="str">
        <f t="shared" si="15"/>
        <v/>
      </c>
      <c r="AC54" s="67" t="str">
        <f t="shared" si="96"/>
        <v/>
      </c>
      <c r="AD54" s="59" t="str">
        <f t="shared" si="97"/>
        <v/>
      </c>
      <c r="AE54" s="68" t="str">
        <f t="shared" si="98"/>
        <v/>
      </c>
      <c r="AF54" s="61" t="str">
        <f t="shared" si="99"/>
        <v/>
      </c>
      <c r="AG54" s="61" t="str">
        <f t="shared" si="100"/>
        <v/>
      </c>
      <c r="AH54" s="69" t="str">
        <f t="shared" si="101"/>
        <v/>
      </c>
      <c r="AI54" s="70" t="str">
        <f t="shared" si="22"/>
        <v/>
      </c>
      <c r="AJ54" s="64" t="str">
        <f t="shared" si="102"/>
        <v/>
      </c>
      <c r="AK54" s="64" t="str">
        <f t="shared" si="103"/>
        <v/>
      </c>
      <c r="AL54" s="64" t="str">
        <f t="shared" si="104"/>
        <v/>
      </c>
      <c r="AM54" s="64" t="str">
        <f t="shared" si="105"/>
        <v/>
      </c>
      <c r="AN54" s="64" t="str">
        <f t="shared" si="106"/>
        <v/>
      </c>
    </row>
    <row r="55" spans="1:40" ht="24.5" thickTop="1" thickBot="1" x14ac:dyDescent="0.55000000000000004">
      <c r="B55" t="s">
        <v>999</v>
      </c>
      <c r="C55" s="113" t="s">
        <v>1057</v>
      </c>
      <c r="D55" s="112" t="s">
        <v>1011</v>
      </c>
      <c r="E55" s="52"/>
      <c r="F55" s="53" t="s">
        <v>1013</v>
      </c>
      <c r="G55" s="53"/>
      <c r="H55" s="52"/>
      <c r="I55" s="52"/>
      <c r="J55" s="54"/>
      <c r="K55" s="54"/>
      <c r="L55" s="78" t="str">
        <f t="shared" si="85"/>
        <v xml:space="preserve">            { line: "Y A LOS RICOS DESPIDE VACÍOS., (Mi,,20)(La,,250)", sC: "as"},</v>
      </c>
      <c r="M55" s="56" t="str">
        <f t="shared" si="86"/>
        <v>(</v>
      </c>
      <c r="N55" s="57" t="str">
        <f t="shared" si="2"/>
        <v>Mi</v>
      </c>
      <c r="O55" s="58" t="str">
        <f t="shared" si="87"/>
        <v>,</v>
      </c>
      <c r="P55" s="59" t="str">
        <f t="shared" si="4"/>
        <v/>
      </c>
      <c r="Q55" s="60" t="str">
        <f t="shared" si="88"/>
        <v>,</v>
      </c>
      <c r="R55" s="61">
        <f t="shared" si="28"/>
        <v>20</v>
      </c>
      <c r="S55" s="56" t="str">
        <f t="shared" si="89"/>
        <v>)</v>
      </c>
      <c r="T55" s="62" t="str">
        <f t="shared" si="90"/>
        <v>(</v>
      </c>
      <c r="U55" s="63" t="str">
        <f t="shared" si="8"/>
        <v>La</v>
      </c>
      <c r="V55" s="64" t="str">
        <f t="shared" si="91"/>
        <v>,</v>
      </c>
      <c r="W55" s="65" t="str">
        <f t="shared" si="10"/>
        <v/>
      </c>
      <c r="X55" s="64" t="str">
        <f t="shared" si="92"/>
        <v>,</v>
      </c>
      <c r="Y55" s="64">
        <f t="shared" si="93"/>
        <v>250</v>
      </c>
      <c r="Z55" s="56" t="str">
        <f t="shared" si="94"/>
        <v>)</v>
      </c>
      <c r="AA55" s="66" t="str">
        <f t="shared" si="95"/>
        <v/>
      </c>
      <c r="AB55" s="57" t="str">
        <f t="shared" si="15"/>
        <v/>
      </c>
      <c r="AC55" s="67" t="str">
        <f t="shared" si="96"/>
        <v/>
      </c>
      <c r="AD55" s="59" t="str">
        <f t="shared" si="97"/>
        <v/>
      </c>
      <c r="AE55" s="68" t="str">
        <f t="shared" si="98"/>
        <v/>
      </c>
      <c r="AF55" s="61" t="str">
        <f t="shared" si="99"/>
        <v/>
      </c>
      <c r="AG55" s="61" t="str">
        <f t="shared" si="100"/>
        <v/>
      </c>
      <c r="AH55" s="69" t="str">
        <f t="shared" si="101"/>
        <v/>
      </c>
      <c r="AI55" s="70" t="str">
        <f t="shared" si="22"/>
        <v/>
      </c>
      <c r="AJ55" s="64" t="str">
        <f t="shared" si="102"/>
        <v/>
      </c>
      <c r="AK55" s="64" t="str">
        <f t="shared" si="103"/>
        <v/>
      </c>
      <c r="AL55" s="64" t="str">
        <f t="shared" si="104"/>
        <v/>
      </c>
      <c r="AM55" s="64" t="str">
        <f t="shared" si="105"/>
        <v/>
      </c>
      <c r="AN55" s="64" t="str">
        <f t="shared" si="106"/>
        <v/>
      </c>
    </row>
    <row r="56" spans="1:40" ht="26.5" thickTop="1" thickBot="1" x14ac:dyDescent="0.55000000000000004">
      <c r="A56" s="73"/>
      <c r="B56" s="73"/>
      <c r="C56" s="73"/>
      <c r="D56" s="74"/>
      <c r="E56" s="74"/>
      <c r="F56" s="74"/>
      <c r="G56" s="74"/>
      <c r="H56" s="74"/>
      <c r="I56" s="74"/>
      <c r="J56" s="74"/>
      <c r="K56" s="74"/>
      <c r="L56" s="75" t="s">
        <v>993</v>
      </c>
      <c r="M56" s="56"/>
      <c r="N56" s="57"/>
      <c r="O56" s="58"/>
      <c r="P56" s="59"/>
      <c r="Q56" s="60"/>
      <c r="R56" s="61" t="str">
        <f t="shared" ref="R56" si="107">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4.5" thickTop="1" thickBot="1" x14ac:dyDescent="0.55000000000000004">
      <c r="B57" t="s">
        <v>1014</v>
      </c>
      <c r="C57" s="113" t="s">
        <v>1058</v>
      </c>
      <c r="D57" s="112" t="s">
        <v>1013</v>
      </c>
      <c r="E57" s="52"/>
      <c r="F57" s="53" t="s">
        <v>1011</v>
      </c>
      <c r="G57" s="53"/>
      <c r="H57" s="52"/>
      <c r="I57" s="52"/>
      <c r="J57" s="54"/>
      <c r="K57" s="54"/>
      <c r="L57" s="78" t="str">
        <f t="shared" si="85"/>
        <v xml:space="preserve">            { line: "Auxilia a Israel, su siervo,, (La,,20)(Mi,,250)", sC: "tc"},</v>
      </c>
      <c r="M57" s="56" t="str">
        <f t="shared" si="86"/>
        <v>(</v>
      </c>
      <c r="N57" s="57" t="str">
        <f t="shared" si="2"/>
        <v>La</v>
      </c>
      <c r="O57" s="58" t="str">
        <f t="shared" si="87"/>
        <v>,</v>
      </c>
      <c r="P57" s="59" t="str">
        <f t="shared" si="4"/>
        <v/>
      </c>
      <c r="Q57" s="60" t="str">
        <f t="shared" si="88"/>
        <v>,</v>
      </c>
      <c r="R57" s="61">
        <f t="shared" si="28"/>
        <v>20</v>
      </c>
      <c r="S57" s="56" t="str">
        <f t="shared" si="89"/>
        <v>)</v>
      </c>
      <c r="T57" s="62" t="str">
        <f t="shared" si="90"/>
        <v>(</v>
      </c>
      <c r="U57" s="63" t="str">
        <f t="shared" si="8"/>
        <v>Mi</v>
      </c>
      <c r="V57" s="64" t="str">
        <f t="shared" si="91"/>
        <v>,</v>
      </c>
      <c r="W57" s="65" t="str">
        <f t="shared" si="10"/>
        <v/>
      </c>
      <c r="X57" s="64" t="str">
        <f t="shared" si="92"/>
        <v>,</v>
      </c>
      <c r="Y57" s="64">
        <f t="shared" si="93"/>
        <v>250</v>
      </c>
      <c r="Z57" s="56" t="str">
        <f t="shared" si="94"/>
        <v>)</v>
      </c>
      <c r="AA57" s="66" t="str">
        <f t="shared" si="95"/>
        <v/>
      </c>
      <c r="AB57" s="57" t="str">
        <f t="shared" si="15"/>
        <v/>
      </c>
      <c r="AC57" s="67" t="str">
        <f t="shared" si="96"/>
        <v/>
      </c>
      <c r="AD57" s="59" t="str">
        <f t="shared" si="97"/>
        <v/>
      </c>
      <c r="AE57" s="68" t="str">
        <f t="shared" si="98"/>
        <v/>
      </c>
      <c r="AF57" s="61" t="str">
        <f t="shared" si="99"/>
        <v/>
      </c>
      <c r="AG57" s="61" t="str">
        <f t="shared" si="100"/>
        <v/>
      </c>
      <c r="AH57" s="69" t="str">
        <f t="shared" si="101"/>
        <v/>
      </c>
      <c r="AI57" s="70" t="str">
        <f t="shared" si="22"/>
        <v/>
      </c>
      <c r="AJ57" s="64" t="str">
        <f t="shared" si="102"/>
        <v/>
      </c>
      <c r="AK57" s="64" t="str">
        <f t="shared" si="103"/>
        <v/>
      </c>
      <c r="AL57" s="64" t="str">
        <f t="shared" si="104"/>
        <v/>
      </c>
      <c r="AM57" s="64" t="str">
        <f t="shared" si="105"/>
        <v/>
      </c>
      <c r="AN57" s="64" t="str">
        <f t="shared" si="106"/>
        <v/>
      </c>
    </row>
    <row r="58" spans="1:40" ht="24.5" thickTop="1" thickBot="1" x14ac:dyDescent="0.55000000000000004">
      <c r="C58" s="113" t="s">
        <v>1059</v>
      </c>
      <c r="D58" s="112" t="s">
        <v>1013</v>
      </c>
      <c r="E58" s="52"/>
      <c r="F58" s="53"/>
      <c r="G58" s="53"/>
      <c r="H58" s="52"/>
      <c r="I58" s="52"/>
      <c r="J58" s="54"/>
      <c r="K58" s="54"/>
      <c r="L58" s="78" t="str">
        <f t="shared" si="85"/>
        <v xml:space="preserve">            { line: "acordándose de la misericordia., (La,,20)", sC: ""},</v>
      </c>
      <c r="M58" s="56" t="str">
        <f t="shared" si="86"/>
        <v>(</v>
      </c>
      <c r="N58" s="57" t="str">
        <f t="shared" si="2"/>
        <v>La</v>
      </c>
      <c r="O58" s="58" t="str">
        <f t="shared" si="87"/>
        <v>,</v>
      </c>
      <c r="P58" s="59" t="str">
        <f t="shared" si="4"/>
        <v/>
      </c>
      <c r="Q58" s="60" t="str">
        <f t="shared" si="88"/>
        <v>,</v>
      </c>
      <c r="R58" s="61">
        <f t="shared" si="28"/>
        <v>20</v>
      </c>
      <c r="S58" s="56" t="str">
        <f t="shared" si="89"/>
        <v>)</v>
      </c>
      <c r="T58" s="62" t="str">
        <f t="shared" si="90"/>
        <v/>
      </c>
      <c r="U58" s="63" t="str">
        <f t="shared" si="8"/>
        <v/>
      </c>
      <c r="V58" s="64" t="str">
        <f t="shared" si="91"/>
        <v/>
      </c>
      <c r="W58" s="65" t="str">
        <f t="shared" si="10"/>
        <v/>
      </c>
      <c r="X58" s="64" t="str">
        <f t="shared" si="92"/>
        <v/>
      </c>
      <c r="Y58" s="64" t="str">
        <f t="shared" si="93"/>
        <v/>
      </c>
      <c r="Z58" s="56" t="str">
        <f t="shared" si="94"/>
        <v/>
      </c>
      <c r="AA58" s="66" t="str">
        <f t="shared" si="95"/>
        <v/>
      </c>
      <c r="AB58" s="57" t="str">
        <f t="shared" si="15"/>
        <v/>
      </c>
      <c r="AC58" s="67" t="str">
        <f t="shared" si="96"/>
        <v/>
      </c>
      <c r="AD58" s="59" t="str">
        <f t="shared" si="97"/>
        <v/>
      </c>
      <c r="AE58" s="68" t="str">
        <f t="shared" si="98"/>
        <v/>
      </c>
      <c r="AF58" s="61" t="str">
        <f t="shared" si="99"/>
        <v/>
      </c>
      <c r="AG58" s="61" t="str">
        <f t="shared" si="100"/>
        <v/>
      </c>
      <c r="AH58" s="69" t="str">
        <f t="shared" si="101"/>
        <v/>
      </c>
      <c r="AI58" s="70" t="str">
        <f t="shared" si="22"/>
        <v/>
      </c>
      <c r="AJ58" s="64" t="str">
        <f t="shared" si="102"/>
        <v/>
      </c>
      <c r="AK58" s="64" t="str">
        <f t="shared" si="103"/>
        <v/>
      </c>
      <c r="AL58" s="64" t="str">
        <f t="shared" si="104"/>
        <v/>
      </c>
      <c r="AM58" s="64" t="str">
        <f t="shared" si="105"/>
        <v/>
      </c>
      <c r="AN58" s="64" t="str">
        <f t="shared" si="106"/>
        <v/>
      </c>
    </row>
    <row r="59" spans="1:40" ht="24.5" thickTop="1" thickBot="1" x14ac:dyDescent="0.55000000000000004">
      <c r="B59" t="s">
        <v>997</v>
      </c>
      <c r="C59" s="113" t="s">
        <v>1060</v>
      </c>
      <c r="D59" s="112" t="s">
        <v>1011</v>
      </c>
      <c r="E59" s="52"/>
      <c r="F59" s="53"/>
      <c r="G59" s="53"/>
      <c r="H59" s="52"/>
      <c r="I59" s="52"/>
      <c r="J59" s="54"/>
      <c r="K59" s="54"/>
      <c r="L59" s="55" t="str">
        <f t="shared" si="85"/>
        <v xml:space="preserve">            { line: "AUXILIA A ISRAEL, SU SIERVO,, (Mi,,20)", sC: "ta as"},</v>
      </c>
      <c r="M59" s="56" t="str">
        <f t="shared" si="86"/>
        <v>(</v>
      </c>
      <c r="N59" s="57" t="str">
        <f t="shared" si="2"/>
        <v>Mi</v>
      </c>
      <c r="O59" s="58" t="str">
        <f t="shared" si="87"/>
        <v>,</v>
      </c>
      <c r="P59" s="59" t="str">
        <f t="shared" si="4"/>
        <v/>
      </c>
      <c r="Q59" s="60" t="str">
        <f t="shared" si="88"/>
        <v>,</v>
      </c>
      <c r="R59" s="61">
        <f t="shared" si="28"/>
        <v>20</v>
      </c>
      <c r="S59" s="56" t="str">
        <f t="shared" si="89"/>
        <v>)</v>
      </c>
      <c r="T59" s="62" t="str">
        <f t="shared" si="90"/>
        <v/>
      </c>
      <c r="U59" s="63" t="str">
        <f t="shared" si="8"/>
        <v/>
      </c>
      <c r="V59" s="64" t="str">
        <f t="shared" si="91"/>
        <v/>
      </c>
      <c r="W59" s="65" t="str">
        <f t="shared" si="10"/>
        <v/>
      </c>
      <c r="X59" s="64" t="str">
        <f t="shared" si="92"/>
        <v/>
      </c>
      <c r="Y59" s="64" t="str">
        <f t="shared" si="93"/>
        <v/>
      </c>
      <c r="Z59" s="56" t="str">
        <f t="shared" si="94"/>
        <v/>
      </c>
      <c r="AA59" s="66" t="str">
        <f t="shared" si="95"/>
        <v/>
      </c>
      <c r="AB59" s="57" t="str">
        <f t="shared" si="15"/>
        <v/>
      </c>
      <c r="AC59" s="67" t="str">
        <f t="shared" si="96"/>
        <v/>
      </c>
      <c r="AD59" s="59" t="str">
        <f t="shared" si="97"/>
        <v/>
      </c>
      <c r="AE59" s="68" t="str">
        <f t="shared" si="98"/>
        <v/>
      </c>
      <c r="AF59" s="61" t="str">
        <f t="shared" si="99"/>
        <v/>
      </c>
      <c r="AG59" s="61" t="str">
        <f t="shared" si="100"/>
        <v/>
      </c>
      <c r="AH59" s="69" t="str">
        <f t="shared" si="101"/>
        <v/>
      </c>
      <c r="AI59" s="70" t="str">
        <f t="shared" si="22"/>
        <v/>
      </c>
      <c r="AJ59" s="64" t="str">
        <f t="shared" si="102"/>
        <v/>
      </c>
      <c r="AK59" s="64" t="str">
        <f t="shared" si="103"/>
        <v/>
      </c>
      <c r="AL59" s="64" t="str">
        <f t="shared" si="104"/>
        <v/>
      </c>
      <c r="AM59" s="64" t="str">
        <f t="shared" si="105"/>
        <v/>
      </c>
      <c r="AN59" s="64" t="str">
        <f t="shared" si="106"/>
        <v/>
      </c>
    </row>
    <row r="60" spans="1:40" ht="24.5" thickTop="1" thickBot="1" x14ac:dyDescent="0.55000000000000004">
      <c r="B60" t="s">
        <v>999</v>
      </c>
      <c r="C60" s="113" t="s">
        <v>1061</v>
      </c>
      <c r="D60" s="112" t="s">
        <v>1013</v>
      </c>
      <c r="E60" s="52"/>
      <c r="F60" s="53"/>
      <c r="G60" s="53"/>
      <c r="H60" s="52"/>
      <c r="I60" s="52"/>
      <c r="J60" s="54"/>
      <c r="K60" s="54"/>
      <c r="L60" s="55" t="str">
        <f t="shared" si="85"/>
        <v xml:space="preserve">            { line: "ACORDÁNDOSE DE LA MISERICORDIA., (La,,20)", sC: "as"},</v>
      </c>
      <c r="M60" s="56" t="str">
        <f t="shared" si="86"/>
        <v>(</v>
      </c>
      <c r="N60" s="57" t="str">
        <f t="shared" si="2"/>
        <v>La</v>
      </c>
      <c r="O60" s="58" t="str">
        <f t="shared" si="87"/>
        <v>,</v>
      </c>
      <c r="P60" s="59" t="str">
        <f t="shared" si="4"/>
        <v/>
      </c>
      <c r="Q60" s="60" t="str">
        <f t="shared" si="88"/>
        <v>,</v>
      </c>
      <c r="R60" s="61">
        <f t="shared" si="28"/>
        <v>20</v>
      </c>
      <c r="S60" s="56" t="str">
        <f t="shared" si="89"/>
        <v>)</v>
      </c>
      <c r="T60" s="62" t="str">
        <f t="shared" si="90"/>
        <v/>
      </c>
      <c r="U60" s="63" t="str">
        <f t="shared" si="8"/>
        <v/>
      </c>
      <c r="V60" s="64" t="str">
        <f t="shared" si="91"/>
        <v/>
      </c>
      <c r="W60" s="65" t="str">
        <f t="shared" si="10"/>
        <v/>
      </c>
      <c r="X60" s="64" t="str">
        <f t="shared" si="92"/>
        <v/>
      </c>
      <c r="Y60" s="64" t="str">
        <f t="shared" si="93"/>
        <v/>
      </c>
      <c r="Z60" s="56" t="str">
        <f t="shared" si="94"/>
        <v/>
      </c>
      <c r="AA60" s="66" t="str">
        <f t="shared" si="95"/>
        <v/>
      </c>
      <c r="AB60" s="57" t="str">
        <f t="shared" si="15"/>
        <v/>
      </c>
      <c r="AC60" s="67" t="str">
        <f t="shared" si="96"/>
        <v/>
      </c>
      <c r="AD60" s="59" t="str">
        <f t="shared" si="97"/>
        <v/>
      </c>
      <c r="AE60" s="68" t="str">
        <f t="shared" si="98"/>
        <v/>
      </c>
      <c r="AF60" s="61" t="str">
        <f t="shared" si="99"/>
        <v/>
      </c>
      <c r="AG60" s="61" t="str">
        <f t="shared" si="100"/>
        <v/>
      </c>
      <c r="AH60" s="69" t="str">
        <f t="shared" si="101"/>
        <v/>
      </c>
      <c r="AI60" s="70" t="str">
        <f t="shared" si="22"/>
        <v/>
      </c>
      <c r="AJ60" s="64" t="str">
        <f t="shared" si="102"/>
        <v/>
      </c>
      <c r="AK60" s="64" t="str">
        <f t="shared" si="103"/>
        <v/>
      </c>
      <c r="AL60" s="64" t="str">
        <f t="shared" si="104"/>
        <v/>
      </c>
      <c r="AM60" s="64" t="str">
        <f t="shared" si="105"/>
        <v/>
      </c>
      <c r="AN60" s="64" t="str">
        <f t="shared" si="106"/>
        <v/>
      </c>
    </row>
    <row r="61" spans="1:40" ht="24.5" thickTop="1" thickBot="1" x14ac:dyDescent="0.55000000000000004">
      <c r="B61" t="s">
        <v>1014</v>
      </c>
      <c r="C61" s="113" t="s">
        <v>1062</v>
      </c>
      <c r="D61" s="112" t="s">
        <v>1029</v>
      </c>
      <c r="E61" s="52"/>
      <c r="F61" s="53" t="s">
        <v>1013</v>
      </c>
      <c r="G61" s="53"/>
      <c r="H61" s="52"/>
      <c r="I61" s="52"/>
      <c r="J61" s="54"/>
      <c r="K61" s="54"/>
      <c r="L61" s="55" t="str">
        <f t="shared" si="85"/>
        <v xml:space="preserve">            { line: "Como lo había prometido, (Re,,22)(La,,250)", sC: "tc"},</v>
      </c>
      <c r="M61" s="56" t="str">
        <f t="shared" si="86"/>
        <v>(</v>
      </c>
      <c r="N61" s="57" t="str">
        <f t="shared" si="2"/>
        <v>Re</v>
      </c>
      <c r="O61" s="58" t="str">
        <f t="shared" si="87"/>
        <v>,</v>
      </c>
      <c r="P61" s="59" t="str">
        <f t="shared" si="4"/>
        <v/>
      </c>
      <c r="Q61" s="60" t="str">
        <f t="shared" si="88"/>
        <v>,</v>
      </c>
      <c r="R61" s="61">
        <f t="shared" si="28"/>
        <v>22</v>
      </c>
      <c r="S61" s="56" t="str">
        <f t="shared" si="89"/>
        <v>)</v>
      </c>
      <c r="T61" s="62" t="str">
        <f t="shared" si="90"/>
        <v>(</v>
      </c>
      <c r="U61" s="63" t="str">
        <f t="shared" si="8"/>
        <v>La</v>
      </c>
      <c r="V61" s="64" t="str">
        <f t="shared" si="91"/>
        <v>,</v>
      </c>
      <c r="W61" s="65" t="str">
        <f t="shared" si="10"/>
        <v/>
      </c>
      <c r="X61" s="64" t="str">
        <f t="shared" si="92"/>
        <v>,</v>
      </c>
      <c r="Y61" s="64">
        <f t="shared" si="93"/>
        <v>250</v>
      </c>
      <c r="Z61" s="56" t="str">
        <f t="shared" si="94"/>
        <v>)</v>
      </c>
      <c r="AA61" s="66" t="str">
        <f t="shared" si="95"/>
        <v/>
      </c>
      <c r="AB61" s="57" t="str">
        <f t="shared" si="15"/>
        <v/>
      </c>
      <c r="AC61" s="67" t="str">
        <f t="shared" si="96"/>
        <v/>
      </c>
      <c r="AD61" s="59" t="str">
        <f t="shared" si="97"/>
        <v/>
      </c>
      <c r="AE61" s="68" t="str">
        <f t="shared" si="98"/>
        <v/>
      </c>
      <c r="AF61" s="61" t="str">
        <f t="shared" si="99"/>
        <v/>
      </c>
      <c r="AG61" s="61" t="str">
        <f t="shared" si="100"/>
        <v/>
      </c>
      <c r="AH61" s="69" t="str">
        <f t="shared" si="101"/>
        <v/>
      </c>
      <c r="AI61" s="70" t="str">
        <f t="shared" si="22"/>
        <v/>
      </c>
      <c r="AJ61" s="64" t="str">
        <f t="shared" si="102"/>
        <v/>
      </c>
      <c r="AK61" s="64" t="str">
        <f t="shared" si="103"/>
        <v/>
      </c>
      <c r="AL61" s="64" t="str">
        <f t="shared" si="104"/>
        <v/>
      </c>
      <c r="AM61" s="64" t="str">
        <f t="shared" si="105"/>
        <v/>
      </c>
      <c r="AN61" s="64" t="str">
        <f t="shared" si="106"/>
        <v/>
      </c>
    </row>
    <row r="62" spans="1:40" ht="24.5" thickTop="1" thickBot="1" x14ac:dyDescent="0.55000000000000004">
      <c r="C62" s="113" t="s">
        <v>1063</v>
      </c>
      <c r="D62" s="112" t="s">
        <v>1011</v>
      </c>
      <c r="E62" s="52"/>
      <c r="F62" s="53" t="s">
        <v>1013</v>
      </c>
      <c r="G62" s="53"/>
      <c r="H62" s="52"/>
      <c r="I62" s="52"/>
      <c r="J62" s="54"/>
      <c r="K62" s="54"/>
      <c r="L62" s="55" t="str">
        <f t="shared" si="85"/>
        <v xml:space="preserve">            { line: "en favor de Abraham., (Mi,,20)(La,,250)", sC: ""},</v>
      </c>
      <c r="M62" s="56" t="str">
        <f t="shared" si="86"/>
        <v>(</v>
      </c>
      <c r="N62" s="57" t="str">
        <f t="shared" si="2"/>
        <v>Mi</v>
      </c>
      <c r="O62" s="58" t="str">
        <f t="shared" si="87"/>
        <v>,</v>
      </c>
      <c r="P62" s="59" t="str">
        <f t="shared" si="4"/>
        <v/>
      </c>
      <c r="Q62" s="60" t="str">
        <f t="shared" si="88"/>
        <v>,</v>
      </c>
      <c r="R62" s="61">
        <f t="shared" si="28"/>
        <v>20</v>
      </c>
      <c r="S62" s="56" t="str">
        <f t="shared" si="89"/>
        <v>)</v>
      </c>
      <c r="T62" s="62" t="str">
        <f t="shared" si="90"/>
        <v>(</v>
      </c>
      <c r="U62" s="63" t="str">
        <f t="shared" si="8"/>
        <v>La</v>
      </c>
      <c r="V62" s="64" t="str">
        <f t="shared" si="91"/>
        <v>,</v>
      </c>
      <c r="W62" s="65" t="str">
        <f t="shared" si="10"/>
        <v/>
      </c>
      <c r="X62" s="64" t="str">
        <f t="shared" si="92"/>
        <v>,</v>
      </c>
      <c r="Y62" s="64">
        <f t="shared" si="93"/>
        <v>250</v>
      </c>
      <c r="Z62" s="56" t="str">
        <f t="shared" si="94"/>
        <v>)</v>
      </c>
      <c r="AA62" s="66" t="str">
        <f t="shared" si="95"/>
        <v/>
      </c>
      <c r="AB62" s="57" t="str">
        <f t="shared" si="15"/>
        <v/>
      </c>
      <c r="AC62" s="67" t="str">
        <f t="shared" si="96"/>
        <v/>
      </c>
      <c r="AD62" s="59" t="str">
        <f t="shared" si="97"/>
        <v/>
      </c>
      <c r="AE62" s="68" t="str">
        <f t="shared" si="98"/>
        <v/>
      </c>
      <c r="AF62" s="61" t="str">
        <f t="shared" si="99"/>
        <v/>
      </c>
      <c r="AG62" s="61" t="str">
        <f t="shared" si="100"/>
        <v/>
      </c>
      <c r="AH62" s="69" t="str">
        <f t="shared" si="101"/>
        <v/>
      </c>
      <c r="AI62" s="70" t="str">
        <f t="shared" si="22"/>
        <v/>
      </c>
      <c r="AJ62" s="64" t="str">
        <f t="shared" si="102"/>
        <v/>
      </c>
      <c r="AK62" s="64" t="str">
        <f t="shared" si="103"/>
        <v/>
      </c>
      <c r="AL62" s="64" t="str">
        <f t="shared" si="104"/>
        <v/>
      </c>
      <c r="AM62" s="64" t="str">
        <f t="shared" si="105"/>
        <v/>
      </c>
      <c r="AN62" s="64" t="str">
        <f t="shared" si="106"/>
        <v/>
      </c>
    </row>
    <row r="63" spans="1:40" ht="24.5" thickTop="1" thickBot="1" x14ac:dyDescent="0.55000000000000004">
      <c r="B63" t="s">
        <v>997</v>
      </c>
      <c r="C63" s="113" t="s">
        <v>1064</v>
      </c>
      <c r="D63" s="112" t="s">
        <v>1029</v>
      </c>
      <c r="E63" s="52"/>
      <c r="F63" s="53" t="s">
        <v>1013</v>
      </c>
      <c r="G63" s="53"/>
      <c r="H63" s="52"/>
      <c r="I63" s="52"/>
      <c r="J63" s="54"/>
      <c r="K63" s="54"/>
      <c r="L63" s="55" t="str">
        <f t="shared" si="85"/>
        <v xml:space="preserve">            { line: "COMO LO HABÍA PROMETIDO, (Re,,22)(La,,250)", sC: "ta as"},</v>
      </c>
      <c r="M63" s="56" t="str">
        <f t="shared" si="86"/>
        <v>(</v>
      </c>
      <c r="N63" s="57" t="str">
        <f t="shared" si="2"/>
        <v>Re</v>
      </c>
      <c r="O63" s="58" t="str">
        <f t="shared" si="87"/>
        <v>,</v>
      </c>
      <c r="P63" s="59" t="str">
        <f t="shared" si="4"/>
        <v/>
      </c>
      <c r="Q63" s="60" t="str">
        <f t="shared" si="88"/>
        <v>,</v>
      </c>
      <c r="R63" s="61">
        <f t="shared" si="28"/>
        <v>22</v>
      </c>
      <c r="S63" s="56" t="str">
        <f t="shared" si="89"/>
        <v>)</v>
      </c>
      <c r="T63" s="62" t="str">
        <f t="shared" si="90"/>
        <v>(</v>
      </c>
      <c r="U63" s="63" t="str">
        <f t="shared" si="8"/>
        <v>La</v>
      </c>
      <c r="V63" s="64" t="str">
        <f t="shared" si="91"/>
        <v>,</v>
      </c>
      <c r="W63" s="65" t="str">
        <f t="shared" si="10"/>
        <v/>
      </c>
      <c r="X63" s="64" t="str">
        <f t="shared" si="92"/>
        <v>,</v>
      </c>
      <c r="Y63" s="64">
        <f t="shared" si="93"/>
        <v>250</v>
      </c>
      <c r="Z63" s="56" t="str">
        <f t="shared" si="94"/>
        <v>)</v>
      </c>
      <c r="AA63" s="66" t="str">
        <f t="shared" si="95"/>
        <v/>
      </c>
      <c r="AB63" s="57" t="str">
        <f t="shared" si="15"/>
        <v/>
      </c>
      <c r="AC63" s="67" t="str">
        <f t="shared" si="96"/>
        <v/>
      </c>
      <c r="AD63" s="59" t="str">
        <f t="shared" si="97"/>
        <v/>
      </c>
      <c r="AE63" s="68" t="str">
        <f t="shared" si="98"/>
        <v/>
      </c>
      <c r="AF63" s="61" t="str">
        <f t="shared" si="99"/>
        <v/>
      </c>
      <c r="AG63" s="61" t="str">
        <f t="shared" si="100"/>
        <v/>
      </c>
      <c r="AH63" s="69" t="str">
        <f t="shared" si="101"/>
        <v/>
      </c>
      <c r="AI63" s="70" t="str">
        <f t="shared" si="22"/>
        <v/>
      </c>
      <c r="AJ63" s="64" t="str">
        <f t="shared" si="102"/>
        <v/>
      </c>
      <c r="AK63" s="64" t="str">
        <f t="shared" si="103"/>
        <v/>
      </c>
      <c r="AL63" s="64" t="str">
        <f t="shared" si="104"/>
        <v/>
      </c>
      <c r="AM63" s="64" t="str">
        <f t="shared" si="105"/>
        <v/>
      </c>
      <c r="AN63" s="64" t="str">
        <f t="shared" si="106"/>
        <v/>
      </c>
    </row>
    <row r="64" spans="1:40" ht="24.5" thickTop="1" thickBot="1" x14ac:dyDescent="0.55000000000000004">
      <c r="B64" t="s">
        <v>999</v>
      </c>
      <c r="C64" s="113" t="s">
        <v>1065</v>
      </c>
      <c r="D64" s="112" t="s">
        <v>1011</v>
      </c>
      <c r="E64" s="52"/>
      <c r="F64" s="53" t="s">
        <v>1013</v>
      </c>
      <c r="G64" s="53"/>
      <c r="H64" s="52"/>
      <c r="I64" s="52"/>
      <c r="J64" s="54"/>
      <c r="K64" s="54"/>
      <c r="L64" s="78" t="str">
        <f t="shared" si="85"/>
        <v xml:space="preserve">            { line: "EN FAVOR DE ABRAHAM., (Mi,,20)(La,,250)", sC: "as"},</v>
      </c>
      <c r="M64" s="56" t="str">
        <f t="shared" si="86"/>
        <v>(</v>
      </c>
      <c r="N64" s="57" t="str">
        <f t="shared" si="2"/>
        <v>Mi</v>
      </c>
      <c r="O64" s="58" t="str">
        <f t="shared" si="87"/>
        <v>,</v>
      </c>
      <c r="P64" s="59" t="str">
        <f t="shared" si="4"/>
        <v/>
      </c>
      <c r="Q64" s="60" t="str">
        <f t="shared" si="88"/>
        <v>,</v>
      </c>
      <c r="R64" s="61">
        <f t="shared" si="28"/>
        <v>20</v>
      </c>
      <c r="S64" s="56" t="str">
        <f t="shared" si="89"/>
        <v>)</v>
      </c>
      <c r="T64" s="62" t="str">
        <f t="shared" si="90"/>
        <v>(</v>
      </c>
      <c r="U64" s="63" t="str">
        <f t="shared" si="8"/>
        <v>La</v>
      </c>
      <c r="V64" s="64" t="str">
        <f t="shared" si="91"/>
        <v>,</v>
      </c>
      <c r="W64" s="65" t="str">
        <f t="shared" si="10"/>
        <v/>
      </c>
      <c r="X64" s="64" t="str">
        <f t="shared" si="92"/>
        <v>,</v>
      </c>
      <c r="Y64" s="64">
        <f t="shared" si="93"/>
        <v>250</v>
      </c>
      <c r="Z64" s="56" t="str">
        <f t="shared" si="94"/>
        <v>)</v>
      </c>
      <c r="AA64" s="66" t="str">
        <f t="shared" si="95"/>
        <v/>
      </c>
      <c r="AB64" s="57" t="str">
        <f t="shared" si="15"/>
        <v/>
      </c>
      <c r="AC64" s="67" t="str">
        <f t="shared" si="96"/>
        <v/>
      </c>
      <c r="AD64" s="59" t="str">
        <f t="shared" si="97"/>
        <v/>
      </c>
      <c r="AE64" s="68" t="str">
        <f t="shared" si="98"/>
        <v/>
      </c>
      <c r="AF64" s="61" t="str">
        <f t="shared" si="99"/>
        <v/>
      </c>
      <c r="AG64" s="61" t="str">
        <f t="shared" si="100"/>
        <v/>
      </c>
      <c r="AH64" s="69" t="str">
        <f t="shared" si="101"/>
        <v/>
      </c>
      <c r="AI64" s="70" t="str">
        <f t="shared" si="22"/>
        <v/>
      </c>
      <c r="AJ64" s="64" t="str">
        <f t="shared" si="102"/>
        <v/>
      </c>
      <c r="AK64" s="64" t="str">
        <f t="shared" si="103"/>
        <v/>
      </c>
      <c r="AL64" s="64" t="str">
        <f t="shared" si="104"/>
        <v/>
      </c>
      <c r="AM64" s="64" t="str">
        <f t="shared" si="105"/>
        <v/>
      </c>
      <c r="AN64" s="64" t="str">
        <f t="shared" si="106"/>
        <v/>
      </c>
    </row>
    <row r="65" spans="1:40" ht="26.5" thickTop="1" thickBot="1" x14ac:dyDescent="0.55000000000000004">
      <c r="A65" s="73"/>
      <c r="B65" s="73"/>
      <c r="C65" s="73"/>
      <c r="D65" s="74"/>
      <c r="E65" s="74"/>
      <c r="F65" s="74"/>
      <c r="G65" s="74"/>
      <c r="H65" s="74"/>
      <c r="I65" s="74"/>
      <c r="J65" s="74"/>
      <c r="K65" s="74"/>
      <c r="L65" s="75" t="s">
        <v>993</v>
      </c>
      <c r="M65" s="56"/>
      <c r="N65" s="57"/>
      <c r="O65" s="58"/>
      <c r="P65" s="59"/>
      <c r="Q65" s="60"/>
      <c r="R65" s="61" t="str">
        <f t="shared" si="28"/>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4.5" thickTop="1" thickBot="1" x14ac:dyDescent="0.55000000000000004">
      <c r="C66" s="79" t="s">
        <v>995</v>
      </c>
      <c r="D66" s="80"/>
      <c r="E66" s="80"/>
      <c r="F66" s="80"/>
      <c r="G66" s="80"/>
      <c r="H66" s="80"/>
      <c r="I66" s="80"/>
      <c r="J66" s="80"/>
      <c r="K66" s="80"/>
      <c r="L66" s="81" t="s">
        <v>996</v>
      </c>
      <c r="M66" s="56" t="str">
        <f t="shared" ref="M66:M70" si="108">IF(N66="","","(")</f>
        <v/>
      </c>
      <c r="N66" s="57" t="str">
        <f t="shared" ref="N66:N70" si="109">IF(D66="","",D66)</f>
        <v/>
      </c>
      <c r="O66" s="58" t="str">
        <f t="shared" ref="O66:O70" si="110">IF(N66="","",",")</f>
        <v/>
      </c>
      <c r="P66" s="59" t="str">
        <f t="shared" ref="P66:P70" si="111">IF(E66="","",E66)</f>
        <v/>
      </c>
      <c r="Q66" s="60" t="str">
        <f t="shared" ref="Q66:Q70" si="112">IF(N66="","",",")</f>
        <v/>
      </c>
      <c r="R66" s="61" t="str">
        <f t="shared" ref="R66:R70" si="113">IF(N66="Do",10,IF(N66="Re",22,IF(N66="Mi",20,IF(N66="Fa",20,IF(N66="Sol",14,IF(N66="La",20,IF(N66="Si",20,IF(N66="Do#",14,IF(N66="Fa#",15,IF(N66="Sol#",20,""))))))))))</f>
        <v/>
      </c>
      <c r="S66" s="56" t="str">
        <f t="shared" ref="S66:S70" si="114">IF(N66="","",")")</f>
        <v/>
      </c>
      <c r="T66" s="62" t="str">
        <f t="shared" ref="T66:T70" si="115">IF(U66="","","(")</f>
        <v/>
      </c>
      <c r="U66" s="63" t="str">
        <f t="shared" ref="U66:U70" si="116">IF(F66="","",F66)</f>
        <v/>
      </c>
      <c r="V66" s="64" t="str">
        <f t="shared" ref="V66:V70" si="117">IF(U66="","",",")</f>
        <v/>
      </c>
      <c r="W66" s="65" t="str">
        <f t="shared" ref="W66:W70" si="118">IF(G66="","",G66)</f>
        <v/>
      </c>
      <c r="X66" s="64" t="str">
        <f t="shared" ref="X66:X70" si="119">IF(U66="","",",")</f>
        <v/>
      </c>
      <c r="Y66" s="64" t="str">
        <f t="shared" ref="Y66:Y70" si="120">IF(U66="","",250)</f>
        <v/>
      </c>
      <c r="Z66" s="56" t="str">
        <f t="shared" ref="Z66:Z70" si="121">IF(U66="","",")")</f>
        <v/>
      </c>
      <c r="AA66" s="66" t="str">
        <f t="shared" ref="AA66:AA70" si="122">IF(AB66="","","(")</f>
        <v/>
      </c>
      <c r="AB66" s="57" t="str">
        <f t="shared" ref="AB66:AB70" si="123">IF(H66="","",H66)</f>
        <v/>
      </c>
      <c r="AC66" s="67" t="str">
        <f t="shared" ref="AC66:AC70" si="124">IF(AB66="","",",")</f>
        <v/>
      </c>
      <c r="AD66" s="59" t="str">
        <f t="shared" ref="AD66:AD70" si="125">IF(I66="","",I66)</f>
        <v/>
      </c>
      <c r="AE66" s="68" t="str">
        <f t="shared" ref="AE66:AE70" si="126">IF(AB66="","",",")</f>
        <v/>
      </c>
      <c r="AF66" s="61" t="str">
        <f t="shared" ref="AF66:AF70" si="127">IF(AB66="","",350)</f>
        <v/>
      </c>
      <c r="AG66" s="61" t="str">
        <f t="shared" ref="AG66:AG70" si="128">IF(AB66="","",")")</f>
        <v/>
      </c>
      <c r="AH66" s="69" t="str">
        <f t="shared" ref="AH66:AH70" si="129">IF(AI66="","","(")</f>
        <v/>
      </c>
      <c r="AI66" s="70" t="str">
        <f t="shared" ref="AI66:AI70" si="130">IF(J66="","",J66)</f>
        <v/>
      </c>
      <c r="AJ66" s="64" t="str">
        <f t="shared" ref="AJ66:AJ70" si="131">IF(AI66="","",",")</f>
        <v/>
      </c>
      <c r="AK66" s="64" t="str">
        <f t="shared" ref="AK66:AK70" si="132">IF(K66="","",K66)</f>
        <v/>
      </c>
      <c r="AL66" s="64" t="str">
        <f t="shared" ref="AL66:AL70" si="133">IF(AI66="","",",")</f>
        <v/>
      </c>
      <c r="AM66" s="64" t="str">
        <f t="shared" ref="AM66:AM70" si="134">IF(AI66="","",450)</f>
        <v/>
      </c>
      <c r="AN66" s="64" t="str">
        <f t="shared" ref="AN66:AN70" si="135">IF(AI66="","",")")</f>
        <v/>
      </c>
    </row>
    <row r="67" spans="1:40" ht="24.5" thickTop="1" thickBot="1" x14ac:dyDescent="0.55000000000000004">
      <c r="B67" t="s">
        <v>997</v>
      </c>
      <c r="C67" s="82" t="s">
        <v>1035</v>
      </c>
      <c r="D67" s="83" t="s">
        <v>1029</v>
      </c>
      <c r="E67" s="83"/>
      <c r="F67" s="83"/>
      <c r="G67" s="83"/>
      <c r="H67" s="83"/>
      <c r="I67" s="83"/>
      <c r="J67" s="83"/>
      <c r="K67" s="83"/>
      <c r="L67" s="84" t="str">
        <f>IF(C67="","",_xlfn.CONCAT("       triggerLine: ","""",C67,", ",M67:AN67,""", sC: ","""",B67,""", lines: ["))</f>
        <v xml:space="preserve">       triggerLine: "PROCLAMA MI ALMA, (Re,,22)", sC: "ta as", lines: [</v>
      </c>
      <c r="M67" s="56" t="str">
        <f t="shared" si="108"/>
        <v>(</v>
      </c>
      <c r="N67" s="57" t="str">
        <f t="shared" si="109"/>
        <v>Re</v>
      </c>
      <c r="O67" s="58" t="str">
        <f t="shared" si="110"/>
        <v>,</v>
      </c>
      <c r="P67" s="59" t="str">
        <f t="shared" si="111"/>
        <v/>
      </c>
      <c r="Q67" s="60" t="str">
        <f t="shared" si="112"/>
        <v>,</v>
      </c>
      <c r="R67" s="61">
        <f t="shared" si="113"/>
        <v>22</v>
      </c>
      <c r="S67" s="56" t="str">
        <f t="shared" si="114"/>
        <v>)</v>
      </c>
      <c r="T67" s="62" t="str">
        <f t="shared" si="115"/>
        <v/>
      </c>
      <c r="U67" s="63" t="str">
        <f t="shared" si="116"/>
        <v/>
      </c>
      <c r="V67" s="64" t="str">
        <f t="shared" si="117"/>
        <v/>
      </c>
      <c r="W67" s="65" t="str">
        <f t="shared" si="118"/>
        <v/>
      </c>
      <c r="X67" s="64" t="str">
        <f t="shared" si="119"/>
        <v/>
      </c>
      <c r="Y67" s="64" t="str">
        <f t="shared" si="120"/>
        <v/>
      </c>
      <c r="Z67" s="56" t="str">
        <f t="shared" si="121"/>
        <v/>
      </c>
      <c r="AA67" s="66" t="str">
        <f t="shared" si="122"/>
        <v/>
      </c>
      <c r="AB67" s="57" t="str">
        <f t="shared" si="123"/>
        <v/>
      </c>
      <c r="AC67" s="67" t="str">
        <f t="shared" si="124"/>
        <v/>
      </c>
      <c r="AD67" s="59" t="str">
        <f t="shared" si="125"/>
        <v/>
      </c>
      <c r="AE67" s="68" t="str">
        <f t="shared" si="126"/>
        <v/>
      </c>
      <c r="AF67" s="61" t="str">
        <f t="shared" si="127"/>
        <v/>
      </c>
      <c r="AG67" s="61" t="str">
        <f t="shared" si="128"/>
        <v/>
      </c>
      <c r="AH67" s="69" t="str">
        <f t="shared" si="129"/>
        <v/>
      </c>
      <c r="AI67" s="70" t="str">
        <f t="shared" si="130"/>
        <v/>
      </c>
      <c r="AJ67" s="64" t="str">
        <f t="shared" si="131"/>
        <v/>
      </c>
      <c r="AK67" s="64" t="str">
        <f t="shared" si="132"/>
        <v/>
      </c>
      <c r="AL67" s="64" t="str">
        <f t="shared" si="133"/>
        <v/>
      </c>
      <c r="AM67" s="64" t="str">
        <f t="shared" si="134"/>
        <v/>
      </c>
      <c r="AN67" s="64" t="str">
        <f t="shared" si="135"/>
        <v/>
      </c>
    </row>
    <row r="68" spans="1:40" ht="24.5" thickTop="1" thickBot="1" x14ac:dyDescent="0.55000000000000004">
      <c r="B68" t="s">
        <v>1031</v>
      </c>
      <c r="C68" s="85" t="s">
        <v>1036</v>
      </c>
      <c r="D68" s="86" t="s">
        <v>1011</v>
      </c>
      <c r="E68" s="86"/>
      <c r="F68" s="86"/>
      <c r="G68" s="86"/>
      <c r="H68" s="87"/>
      <c r="I68" s="87"/>
      <c r="J68" s="87"/>
      <c r="K68" s="87"/>
      <c r="L68" s="88" t="str">
        <f>IF(C68="","",_xlfn.CONCAT("            { line: ","""",C68,", ",M68:AN68,""", sC: ","""",B68,"""},"))</f>
        <v xml:space="preserve">            { line: "LA GRANDEZA DEL SEÑOR,, (Mi,,20)", sC: "as r1"},</v>
      </c>
      <c r="M68" s="56" t="str">
        <f t="shared" si="108"/>
        <v>(</v>
      </c>
      <c r="N68" s="57" t="str">
        <f t="shared" si="109"/>
        <v>Mi</v>
      </c>
      <c r="O68" s="58" t="str">
        <f t="shared" si="110"/>
        <v>,</v>
      </c>
      <c r="P68" s="59" t="str">
        <f t="shared" si="111"/>
        <v/>
      </c>
      <c r="Q68" s="60" t="str">
        <f t="shared" si="112"/>
        <v>,</v>
      </c>
      <c r="R68" s="61">
        <f t="shared" si="113"/>
        <v>20</v>
      </c>
      <c r="S68" s="56" t="str">
        <f t="shared" si="114"/>
        <v>)</v>
      </c>
      <c r="T68" s="62" t="str">
        <f t="shared" si="115"/>
        <v/>
      </c>
      <c r="U68" s="63" t="str">
        <f t="shared" si="116"/>
        <v/>
      </c>
      <c r="V68" s="64" t="str">
        <f t="shared" si="117"/>
        <v/>
      </c>
      <c r="W68" s="65" t="str">
        <f t="shared" si="118"/>
        <v/>
      </c>
      <c r="X68" s="64" t="str">
        <f t="shared" si="119"/>
        <v/>
      </c>
      <c r="Y68" s="64" t="str">
        <f t="shared" si="120"/>
        <v/>
      </c>
      <c r="Z68" s="56" t="str">
        <f t="shared" si="121"/>
        <v/>
      </c>
      <c r="AA68" s="66" t="str">
        <f t="shared" si="122"/>
        <v/>
      </c>
      <c r="AB68" s="57" t="str">
        <f t="shared" si="123"/>
        <v/>
      </c>
      <c r="AC68" s="67" t="str">
        <f t="shared" si="124"/>
        <v/>
      </c>
      <c r="AD68" s="59" t="str">
        <f t="shared" si="125"/>
        <v/>
      </c>
      <c r="AE68" s="68" t="str">
        <f t="shared" si="126"/>
        <v/>
      </c>
      <c r="AF68" s="61" t="str">
        <f t="shared" si="127"/>
        <v/>
      </c>
      <c r="AG68" s="61" t="str">
        <f t="shared" si="128"/>
        <v/>
      </c>
      <c r="AH68" s="69" t="str">
        <f t="shared" si="129"/>
        <v/>
      </c>
      <c r="AI68" s="70" t="str">
        <f t="shared" si="130"/>
        <v/>
      </c>
      <c r="AJ68" s="64" t="str">
        <f t="shared" si="131"/>
        <v/>
      </c>
      <c r="AK68" s="64" t="str">
        <f t="shared" si="132"/>
        <v/>
      </c>
      <c r="AL68" s="64" t="str">
        <f t="shared" si="133"/>
        <v/>
      </c>
      <c r="AM68" s="64" t="str">
        <f t="shared" si="134"/>
        <v/>
      </c>
      <c r="AN68" s="64" t="str">
        <f t="shared" si="135"/>
        <v/>
      </c>
    </row>
    <row r="69" spans="1:40" ht="24.5" thickTop="1" thickBot="1" x14ac:dyDescent="0.55000000000000004">
      <c r="B69" t="s">
        <v>999</v>
      </c>
      <c r="C69" s="85" t="s">
        <v>1037</v>
      </c>
      <c r="D69" s="89"/>
      <c r="E69" s="89"/>
      <c r="F69" s="89"/>
      <c r="G69" s="89"/>
      <c r="H69" s="90"/>
      <c r="I69" s="90"/>
      <c r="J69" s="90"/>
      <c r="K69" s="90"/>
      <c r="L69" s="88" t="str">
        <f>IF(C69="","",_xlfn.CONCAT("            { line: ","""",C69,", ",M69:AN69,""", sC: ","""",B69,"""},"))</f>
        <v xml:space="preserve">            { line: "SE ALEGRA MI ESPÍRITU, ", sC: "as"},</v>
      </c>
      <c r="M69" s="56" t="str">
        <f t="shared" si="108"/>
        <v/>
      </c>
      <c r="N69" s="57" t="str">
        <f t="shared" si="109"/>
        <v/>
      </c>
      <c r="O69" s="58" t="str">
        <f t="shared" si="110"/>
        <v/>
      </c>
      <c r="P69" s="59" t="str">
        <f t="shared" si="111"/>
        <v/>
      </c>
      <c r="Q69" s="60" t="str">
        <f t="shared" si="112"/>
        <v/>
      </c>
      <c r="R69" s="61" t="str">
        <f t="shared" si="113"/>
        <v/>
      </c>
      <c r="S69" s="56" t="str">
        <f t="shared" si="114"/>
        <v/>
      </c>
      <c r="T69" s="62" t="str">
        <f t="shared" si="115"/>
        <v/>
      </c>
      <c r="U69" s="63" t="str">
        <f t="shared" si="116"/>
        <v/>
      </c>
      <c r="V69" s="64" t="str">
        <f t="shared" si="117"/>
        <v/>
      </c>
      <c r="W69" s="65" t="str">
        <f t="shared" si="118"/>
        <v/>
      </c>
      <c r="X69" s="64" t="str">
        <f t="shared" si="119"/>
        <v/>
      </c>
      <c r="Y69" s="64" t="str">
        <f t="shared" si="120"/>
        <v/>
      </c>
      <c r="Z69" s="56" t="str">
        <f t="shared" si="121"/>
        <v/>
      </c>
      <c r="AA69" s="66" t="str">
        <f t="shared" si="122"/>
        <v/>
      </c>
      <c r="AB69" s="57" t="str">
        <f t="shared" si="123"/>
        <v/>
      </c>
      <c r="AC69" s="67" t="str">
        <f t="shared" si="124"/>
        <v/>
      </c>
      <c r="AD69" s="59" t="str">
        <f t="shared" si="125"/>
        <v/>
      </c>
      <c r="AE69" s="68" t="str">
        <f t="shared" si="126"/>
        <v/>
      </c>
      <c r="AF69" s="61" t="str">
        <f t="shared" si="127"/>
        <v/>
      </c>
      <c r="AG69" s="61" t="str">
        <f t="shared" si="128"/>
        <v/>
      </c>
      <c r="AH69" s="69" t="str">
        <f t="shared" si="129"/>
        <v/>
      </c>
      <c r="AI69" s="70" t="str">
        <f t="shared" si="130"/>
        <v/>
      </c>
      <c r="AJ69" s="64" t="str">
        <f t="shared" si="131"/>
        <v/>
      </c>
      <c r="AK69" s="64" t="str">
        <f t="shared" si="132"/>
        <v/>
      </c>
      <c r="AL69" s="64" t="str">
        <f t="shared" si="133"/>
        <v/>
      </c>
      <c r="AM69" s="64" t="str">
        <f t="shared" si="134"/>
        <v/>
      </c>
      <c r="AN69" s="64" t="str">
        <f t="shared" si="135"/>
        <v/>
      </c>
    </row>
    <row r="70" spans="1:40" ht="24.5" thickTop="1" thickBot="1" x14ac:dyDescent="0.55000000000000004">
      <c r="B70" t="s">
        <v>999</v>
      </c>
      <c r="C70" s="93" t="s">
        <v>1038</v>
      </c>
      <c r="D70" s="83" t="s">
        <v>1029</v>
      </c>
      <c r="E70" s="83"/>
      <c r="F70" s="83" t="s">
        <v>1013</v>
      </c>
      <c r="G70" s="83"/>
      <c r="H70" s="83" t="s">
        <v>1011</v>
      </c>
      <c r="I70" s="83"/>
      <c r="J70" s="83" t="s">
        <v>1013</v>
      </c>
      <c r="K70" s="83"/>
      <c r="L70" s="94" t="str">
        <f>IF(C70="","",_xlfn.CONCAT("            { line: ","""",C70,", ",M70:AN70,""", sC: ","""",B70,"""},  ]},"))</f>
        <v xml:space="preserve">            { line: "EN DIOS MI SALVADOR., (Re,,22)(La,,250)(Mi,,350)(La,,450)", sC: "as"},  ]},</v>
      </c>
      <c r="M70" s="56" t="str">
        <f t="shared" si="108"/>
        <v>(</v>
      </c>
      <c r="N70" s="57" t="str">
        <f t="shared" si="109"/>
        <v>Re</v>
      </c>
      <c r="O70" s="58" t="str">
        <f t="shared" si="110"/>
        <v>,</v>
      </c>
      <c r="P70" s="59" t="str">
        <f t="shared" si="111"/>
        <v/>
      </c>
      <c r="Q70" s="60" t="str">
        <f t="shared" si="112"/>
        <v>,</v>
      </c>
      <c r="R70" s="61">
        <f t="shared" si="113"/>
        <v>22</v>
      </c>
      <c r="S70" s="56" t="str">
        <f t="shared" si="114"/>
        <v>)</v>
      </c>
      <c r="T70" s="62" t="str">
        <f t="shared" si="115"/>
        <v>(</v>
      </c>
      <c r="U70" s="63" t="str">
        <f t="shared" si="116"/>
        <v>La</v>
      </c>
      <c r="V70" s="64" t="str">
        <f t="shared" si="117"/>
        <v>,</v>
      </c>
      <c r="W70" s="65" t="str">
        <f t="shared" si="118"/>
        <v/>
      </c>
      <c r="X70" s="64" t="str">
        <f t="shared" si="119"/>
        <v>,</v>
      </c>
      <c r="Y70" s="64">
        <f t="shared" si="120"/>
        <v>250</v>
      </c>
      <c r="Z70" s="56" t="str">
        <f t="shared" si="121"/>
        <v>)</v>
      </c>
      <c r="AA70" s="66" t="str">
        <f t="shared" si="122"/>
        <v>(</v>
      </c>
      <c r="AB70" s="57" t="str">
        <f t="shared" si="123"/>
        <v>Mi</v>
      </c>
      <c r="AC70" s="67" t="str">
        <f t="shared" si="124"/>
        <v>,</v>
      </c>
      <c r="AD70" s="59" t="str">
        <f t="shared" si="125"/>
        <v/>
      </c>
      <c r="AE70" s="68" t="str">
        <f t="shared" si="126"/>
        <v>,</v>
      </c>
      <c r="AF70" s="61">
        <f t="shared" si="127"/>
        <v>350</v>
      </c>
      <c r="AG70" s="61" t="str">
        <f t="shared" si="128"/>
        <v>)</v>
      </c>
      <c r="AH70" s="69" t="str">
        <f t="shared" si="129"/>
        <v>(</v>
      </c>
      <c r="AI70" s="70" t="str">
        <f t="shared" si="130"/>
        <v>La</v>
      </c>
      <c r="AJ70" s="64" t="str">
        <f t="shared" si="131"/>
        <v>,</v>
      </c>
      <c r="AK70" s="64" t="str">
        <f t="shared" si="132"/>
        <v/>
      </c>
      <c r="AL70" s="64" t="str">
        <f t="shared" si="133"/>
        <v>,</v>
      </c>
      <c r="AM70" s="64">
        <f t="shared" si="134"/>
        <v>450</v>
      </c>
      <c r="AN70" s="64" t="str">
        <f t="shared" si="135"/>
        <v>)</v>
      </c>
    </row>
    <row r="71" spans="1:40" ht="24" customHeight="1" x14ac:dyDescent="0.6">
      <c r="A71" s="95"/>
      <c r="B71" s="95"/>
      <c r="C71" s="95"/>
      <c r="D71" s="95"/>
      <c r="E71" s="95"/>
      <c r="F71" s="95"/>
      <c r="G71" s="95"/>
      <c r="H71" s="95"/>
      <c r="I71" s="95"/>
      <c r="J71" s="95"/>
      <c r="K71" s="95"/>
      <c r="L71" s="99" t="str">
        <f ca="1">_xlfn.CONCAT("]}, // ULTIMA LINEA DEL CANTO: ",L1)</f>
        <v>]}, // ULTIMA LINEA DEL CANTO: MAGNÍFICAT</v>
      </c>
      <c r="M71" s="95"/>
    </row>
    <row r="72" spans="1:40" ht="20.5" x14ac:dyDescent="0.35">
      <c r="L72" s="100" t="s">
        <v>1008</v>
      </c>
      <c r="M72" s="101"/>
    </row>
    <row r="73" spans="1:40" x14ac:dyDescent="0.35">
      <c r="M7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CDDC-D02F-4A82-8467-D9C2E3D26F24}">
  <sheetPr codeName="Sheet69">
    <tabColor rgb="FF00B0F0"/>
  </sheetPr>
  <dimension ref="A1:AN58"/>
  <sheetViews>
    <sheetView zoomScale="85" zoomScaleNormal="85" workbookViewId="0">
      <pane xSplit="2" ySplit="1" topLeftCell="C29" activePane="bottomRight" state="frozen"/>
      <selection pane="topRight" activeCell="C1" sqref="C1"/>
      <selection pane="bottomLeft" activeCell="A2" sqref="A2"/>
      <selection pane="bottomRight" activeCell="B42" sqref="B4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109</v>
      </c>
      <c r="E1" s="40"/>
      <c r="F1" s="40"/>
      <c r="G1" s="40"/>
      <c r="H1" s="40"/>
      <c r="I1" s="40"/>
      <c r="J1" s="40"/>
      <c r="K1" s="40"/>
      <c r="L1" s="41" t="str">
        <f ca="1">UPPER(VLOOKUP(C1,Table223[],3,FALSE))</f>
        <v>MARÍA, CASA DE BENDICIÓN</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MARÍA, CASA DE BENDICIÓN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mariacasadebendicion</v>
      </c>
      <c r="L7" s="48" t="str">
        <f ca="1">_xlfn.CONCAT("        id: ","""",C7,"""",",")</f>
        <v xml:space="preserve">        id: "mariacasadebendicion",</v>
      </c>
    </row>
    <row r="8" spans="2:32" ht="23" x14ac:dyDescent="0.35">
      <c r="C8" t="str">
        <f ca="1">PROPER(L1)</f>
        <v>María, Casa De Bendición</v>
      </c>
      <c r="L8" s="48" t="str">
        <f ca="1">_xlfn.CONCAT("        tt: ","""",C8,"""",",")</f>
        <v xml:space="preserve">        tt: "María, Casa De Bendición",</v>
      </c>
    </row>
    <row r="9" spans="2:32" ht="23" x14ac:dyDescent="0.35">
      <c r="C9" t="str">
        <f ca="1">PROPER(L1)</f>
        <v>María, Casa De Bendición</v>
      </c>
      <c r="L9" s="48" t="str">
        <f ca="1">_xlfn.CONCAT("        title: ","""",C9,"""",",")</f>
        <v xml:space="preserve">        title: "María, Casa De Bendición",</v>
      </c>
    </row>
    <row r="10" spans="2:32" ht="23" x14ac:dyDescent="0.35">
      <c r="C10" t="str">
        <f ca="1">VLOOKUP(C1,Table223[],4,FALSE)</f>
        <v>Juan 2,1–11 – Las Bodas de Caná</v>
      </c>
      <c r="L10" s="48" t="str">
        <f ca="1">_xlfn.CONCAT("        ","subtitle: ","""",C10,"""",",")</f>
        <v xml:space="preserve">        subtitle: "Juan 2,1–11 – Las Bodas de Caná",</v>
      </c>
    </row>
    <row r="11" spans="2:32" ht="23" x14ac:dyDescent="0.35">
      <c r="C11" t="str">
        <f ca="1">_xlfn.CONCAT("category: [",VLOOKUP(C1,Table223[],16,FALSE),"],")</f>
        <v>category: ["Precatecumenado","Vírgen María","Pascua","Comunión","Pentecostés"],</v>
      </c>
      <c r="L11" s="48" t="str">
        <f ca="1">_xlfn.CONCAT("        ",C11)</f>
        <v xml:space="preserve">        category: ["Precatecumenado","Vírgen María","Pascua","Comunión","Pentecostés"],</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109</v>
      </c>
      <c r="L16" s="48" t="str">
        <f ca="1">_xlfn.CONCAT("        dbno: ","""",C16,"""",",")</f>
        <v xml:space="preserve">        dbno: "109",</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mariacasadebendicion</v>
      </c>
      <c r="L19" s="48" t="str">
        <f ca="1">_xlfn.CONCAT("        audioSrc: ","""/audio/",C19,".mp3""",",")</f>
        <v xml:space="preserve">        audioSrc: "/audio/mariacasadebendicion.mp3",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108</v>
      </c>
      <c r="C26" t="str">
        <f ca="1">VLOOKUP(B26,Table4[],13,FALSE)</f>
        <v>"/src/index.html?canto=magnificat"</v>
      </c>
      <c r="L26" s="48" t="str">
        <f ca="1">_xlfn.CONCAT("        ant: ",C26,",")</f>
        <v xml:space="preserve">        ant: "/src/index.html?canto=magnificat",</v>
      </c>
    </row>
    <row r="27" spans="1:40" ht="23" x14ac:dyDescent="0.35">
      <c r="B27">
        <f ca="1">+C1+1</f>
        <v>110</v>
      </c>
      <c r="C27" t="str">
        <f ca="1">VLOOKUP(B27,Table4[],13,FALSE)</f>
        <v>"/src/index.html?canto=mariadejasnagora"</v>
      </c>
      <c r="L27" s="48" t="str">
        <f ca="1">_xlfn.CONCAT("        sig: ",C27,",")</f>
        <v xml:space="preserve">        sig: "/src/index.html?canto=mariadejasnagora",</v>
      </c>
    </row>
    <row r="28" spans="1:40" ht="23" x14ac:dyDescent="0.35">
      <c r="L28" s="46" t="s">
        <v>991</v>
      </c>
    </row>
    <row r="29" spans="1:40" ht="36" thickBot="1" x14ac:dyDescent="0.4">
      <c r="A29" s="49"/>
      <c r="B29" s="49"/>
      <c r="C29" s="49" t="s">
        <v>1032</v>
      </c>
      <c r="D29" s="49"/>
      <c r="E29" s="49"/>
      <c r="F29" s="49"/>
      <c r="G29" s="49"/>
      <c r="H29" s="49"/>
      <c r="I29" s="49"/>
      <c r="J29" s="49"/>
      <c r="K29" s="49"/>
      <c r="L29" s="50" t="s">
        <v>992</v>
      </c>
    </row>
    <row r="30" spans="1:40" ht="24.5" thickTop="1" thickBot="1" x14ac:dyDescent="0.55000000000000004">
      <c r="B30" t="s">
        <v>997</v>
      </c>
      <c r="C30" s="113" t="s">
        <v>1066</v>
      </c>
      <c r="D30" s="112" t="s">
        <v>1029</v>
      </c>
      <c r="E30" s="52" t="s">
        <v>1012</v>
      </c>
      <c r="F30" s="53" t="s">
        <v>1015</v>
      </c>
      <c r="G30" s="53" t="s">
        <v>1012</v>
      </c>
      <c r="H30" s="52" t="s">
        <v>1029</v>
      </c>
      <c r="I30" s="52" t="s">
        <v>1012</v>
      </c>
      <c r="J30" s="54"/>
      <c r="K30" s="54"/>
      <c r="L30" s="55" t="str">
        <f t="shared" ref="L30:L31" si="0">IF(C30="","",_xlfn.CONCAT("            { line: ","""",C30,", ",M30:AN30,""", sC: ","""",B30,"""},"))</f>
        <v xml:space="preserve">            { line: "MARÍA, CASA DE BENDICIÓN,, (Re,m,22)(Sol,m,250)(Re,m,350)", sC: "ta as"},</v>
      </c>
      <c r="M30" s="56" t="str">
        <f t="shared" ref="M30:M35" si="1">IF(N30="","","(")</f>
        <v>(</v>
      </c>
      <c r="N30" s="57" t="str">
        <f t="shared" ref="N30:N35" si="2">IF(D30="","",D30)</f>
        <v>Re</v>
      </c>
      <c r="O30" s="58" t="str">
        <f t="shared" ref="O30:O35" si="3">IF(N30="","",",")</f>
        <v>,</v>
      </c>
      <c r="P30" s="59" t="str">
        <f t="shared" ref="P30:P35" si="4">IF(E30="","",E30)</f>
        <v>m</v>
      </c>
      <c r="Q30" s="60" t="str">
        <f t="shared" ref="Q30:Q35" si="5">IF(N30="","",",")</f>
        <v>,</v>
      </c>
      <c r="R30" s="61">
        <f>IF(N30="Do",10,IF(N30="Re",22,IF(N30="Mi",20,IF(N30="Fa",20,IF(N30="Sol",14,IF(N30="La",20,IF(N30="Si",20,IF(N30="Do#",14,IF(N30="Fa#",15,IF(N30="Sol#",20,""))))))))))</f>
        <v>22</v>
      </c>
      <c r="S30" s="56" t="str">
        <f t="shared" ref="S30:S35" si="6">IF(N30="","",")")</f>
        <v>)</v>
      </c>
      <c r="T30" s="62" t="str">
        <f t="shared" ref="T30:T35" si="7">IF(U30="","","(")</f>
        <v>(</v>
      </c>
      <c r="U30" s="63" t="str">
        <f t="shared" ref="U30:U35" si="8">IF(F30="","",F30)</f>
        <v>Sol</v>
      </c>
      <c r="V30" s="64" t="str">
        <f t="shared" ref="V30:V35" si="9">IF(U30="","",",")</f>
        <v>,</v>
      </c>
      <c r="W30" s="65" t="str">
        <f t="shared" ref="W30:W35" si="10">IF(G30="","",G30)</f>
        <v>m</v>
      </c>
      <c r="X30" s="64" t="str">
        <f t="shared" ref="X30:X35" si="11">IF(U30="","",",")</f>
        <v>,</v>
      </c>
      <c r="Y30" s="64">
        <f t="shared" ref="Y30:Y35" si="12">IF(U30="","",250)</f>
        <v>250</v>
      </c>
      <c r="Z30" s="56" t="str">
        <f t="shared" ref="Z30:Z35" si="13">IF(U30="","",")")</f>
        <v>)</v>
      </c>
      <c r="AA30" s="66" t="str">
        <f t="shared" ref="AA30:AA35" si="14">IF(AB30="","","(")</f>
        <v>(</v>
      </c>
      <c r="AB30" s="57" t="str">
        <f t="shared" ref="AB30:AB35" si="15">IF(H30="","",H30)</f>
        <v>Re</v>
      </c>
      <c r="AC30" s="67" t="str">
        <f t="shared" ref="AC30:AC35" si="16">IF(AB30="","",",")</f>
        <v>,</v>
      </c>
      <c r="AD30" s="59" t="str">
        <f t="shared" ref="AD30:AD35" si="17">IF(I30="","",I30)</f>
        <v>m</v>
      </c>
      <c r="AE30" s="68" t="str">
        <f t="shared" ref="AE30:AE35" si="18">IF(AB30="","",",")</f>
        <v>,</v>
      </c>
      <c r="AF30" s="61">
        <f t="shared" ref="AF30:AF35" si="19">IF(AB30="","",350)</f>
        <v>350</v>
      </c>
      <c r="AG30" s="61" t="str">
        <f t="shared" ref="AG30:AG35" si="20">IF(AB30="","",")")</f>
        <v>)</v>
      </c>
      <c r="AH30" s="69" t="str">
        <f t="shared" ref="AH30:AH35" si="21">IF(AI30="","","(")</f>
        <v/>
      </c>
      <c r="AI30" s="70" t="str">
        <f t="shared" ref="AI30:AI3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B31" t="s">
        <v>1031</v>
      </c>
      <c r="C31" s="113" t="s">
        <v>1067</v>
      </c>
      <c r="D31" s="112" t="s">
        <v>1015</v>
      </c>
      <c r="E31" s="52" t="s">
        <v>1012</v>
      </c>
      <c r="F31" s="53" t="s">
        <v>1029</v>
      </c>
      <c r="G31" s="53" t="s">
        <v>1012</v>
      </c>
      <c r="H31" s="52"/>
      <c r="I31" s="52"/>
      <c r="J31" s="54"/>
      <c r="K31" s="54"/>
      <c r="L31" s="55" t="str">
        <f t="shared" si="0"/>
        <v xml:space="preserve">            { line: "SALUD DE NUESTRO SIGLO,, (Sol,m,14)(Re,m,250)", sC: "as r1"},</v>
      </c>
      <c r="M31" s="56" t="str">
        <f t="shared" si="1"/>
        <v>(</v>
      </c>
      <c r="N31" s="57" t="str">
        <f t="shared" si="2"/>
        <v>Sol</v>
      </c>
      <c r="O31" s="58" t="str">
        <f t="shared" si="3"/>
        <v>,</v>
      </c>
      <c r="P31" s="59" t="str">
        <f t="shared" si="4"/>
        <v>m</v>
      </c>
      <c r="Q31" s="60" t="str">
        <f t="shared" si="5"/>
        <v>,</v>
      </c>
      <c r="R31" s="61">
        <f t="shared" ref="R31:R55" si="28">IF(N31="Do",10,IF(N31="Re",22,IF(N31="Mi",20,IF(N31="Fa",20,IF(N31="Sol",14,IF(N31="La",20,IF(N31="Si",20,IF(N31="Do#",14,IF(N31="Fa#",15,IF(N31="Sol#",20,""))))))))))</f>
        <v>14</v>
      </c>
      <c r="S31" s="56" t="str">
        <f t="shared" si="6"/>
        <v>)</v>
      </c>
      <c r="T31" s="62" t="str">
        <f t="shared" si="7"/>
        <v>(</v>
      </c>
      <c r="U31" s="63" t="str">
        <f t="shared" si="8"/>
        <v>Re</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1068</v>
      </c>
      <c r="D32" s="112" t="s">
        <v>1013</v>
      </c>
      <c r="E32" s="52">
        <v>7</v>
      </c>
      <c r="F32" s="53"/>
      <c r="G32" s="53"/>
      <c r="H32" s="52"/>
      <c r="I32" s="52"/>
      <c r="J32" s="54"/>
      <c r="K32" s="54"/>
      <c r="L32" s="55" t="str">
        <f>IF(C32="","",_xlfn.CONCAT("            { line: ","""",C32,", ",M32:AN32,""", sC: ","""",B32,"""},"))</f>
        <v xml:space="preserve">            { line: "MORADA TERRESTRE DEL HUMILDE., (La,7,20)", sC: "as"},</v>
      </c>
      <c r="M32" s="56" t="str">
        <f t="shared" si="1"/>
        <v>(</v>
      </c>
      <c r="N32" s="57" t="str">
        <f t="shared" si="2"/>
        <v>La</v>
      </c>
      <c r="O32" s="58" t="str">
        <f t="shared" si="3"/>
        <v>,</v>
      </c>
      <c r="P32" s="59">
        <f t="shared" si="4"/>
        <v>7</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6.5" thickTop="1" thickBot="1" x14ac:dyDescent="0.55000000000000004">
      <c r="A33" s="73"/>
      <c r="B33" s="73"/>
      <c r="C33" s="73"/>
      <c r="D33" s="74"/>
      <c r="E33" s="74"/>
      <c r="F33" s="74"/>
      <c r="G33" s="74"/>
      <c r="H33" s="74"/>
      <c r="I33" s="74"/>
      <c r="J33" s="74"/>
      <c r="K33" s="74"/>
      <c r="L33" s="75" t="s">
        <v>993</v>
      </c>
      <c r="M33" s="56"/>
      <c r="N33" s="57"/>
      <c r="O33" s="58"/>
      <c r="P33" s="59"/>
      <c r="Q33" s="60"/>
      <c r="R33" s="61" t="str">
        <f t="shared" ref="R33" si="29">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B34" t="s">
        <v>1014</v>
      </c>
      <c r="C34" s="113" t="s">
        <v>1083</v>
      </c>
      <c r="D34" s="112" t="s">
        <v>1015</v>
      </c>
      <c r="E34" s="52" t="s">
        <v>1012</v>
      </c>
      <c r="F34" s="53" t="s">
        <v>1013</v>
      </c>
      <c r="G34" s="53">
        <v>7</v>
      </c>
      <c r="H34" s="52"/>
      <c r="I34" s="52"/>
      <c r="J34" s="54"/>
      <c r="K34" s="54"/>
      <c r="L34" s="55" t="str">
        <f>IF(C34="","",_xlfn.CONCAT("            { line: ","""",C34,", ",M34:AN34,""", sC: ","""",B34,"""},"))</f>
        <v xml:space="preserve">            { line: "Tú, como en Caná de Galilea,, (Sol,m,14)(La,7,250)", sC: "tc"},</v>
      </c>
      <c r="M34" s="56" t="str">
        <f t="shared" si="1"/>
        <v>(</v>
      </c>
      <c r="N34" s="57" t="str">
        <f t="shared" si="2"/>
        <v>Sol</v>
      </c>
      <c r="O34" s="58" t="str">
        <f t="shared" si="3"/>
        <v>,</v>
      </c>
      <c r="P34" s="59" t="str">
        <f t="shared" si="4"/>
        <v>m</v>
      </c>
      <c r="Q34" s="60" t="str">
        <f t="shared" si="5"/>
        <v>,</v>
      </c>
      <c r="R34" s="61">
        <f t="shared" si="28"/>
        <v>14</v>
      </c>
      <c r="S34" s="56" t="str">
        <f t="shared" si="6"/>
        <v>)</v>
      </c>
      <c r="T34" s="62" t="str">
        <f t="shared" si="7"/>
        <v>(</v>
      </c>
      <c r="U34" s="63" t="str">
        <f t="shared" si="8"/>
        <v>La</v>
      </c>
      <c r="V34" s="64" t="str">
        <f t="shared" si="9"/>
        <v>,</v>
      </c>
      <c r="W34" s="65">
        <f t="shared" si="10"/>
        <v>7</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113" t="s">
        <v>1069</v>
      </c>
      <c r="D35" s="112" t="s">
        <v>1015</v>
      </c>
      <c r="E35" s="52" t="s">
        <v>1012</v>
      </c>
      <c r="F35" s="53" t="s">
        <v>1013</v>
      </c>
      <c r="G35" s="53">
        <v>7</v>
      </c>
      <c r="H35" s="52"/>
      <c r="I35" s="52"/>
      <c r="J35" s="54"/>
      <c r="K35" s="54"/>
      <c r="L35" s="55" t="str">
        <f t="shared" ref="L35:L54" si="30">IF(C35="","",_xlfn.CONCAT("            { line: ","""",C35,", ",M35:AN35,""", sC: ","""",B35,"""},"))</f>
        <v xml:space="preserve">            { line: "has visto que nos faltaba el vino;, (Sol,m,14)(La,7,250)", sC: ""},</v>
      </c>
      <c r="M35" s="56" t="str">
        <f t="shared" si="1"/>
        <v>(</v>
      </c>
      <c r="N35" s="57" t="str">
        <f t="shared" si="2"/>
        <v>Sol</v>
      </c>
      <c r="O35" s="58" t="str">
        <f t="shared" si="3"/>
        <v>,</v>
      </c>
      <c r="P35" s="59" t="str">
        <f t="shared" si="4"/>
        <v>m</v>
      </c>
      <c r="Q35" s="60" t="str">
        <f t="shared" si="5"/>
        <v>,</v>
      </c>
      <c r="R35" s="61">
        <f t="shared" si="28"/>
        <v>14</v>
      </c>
      <c r="S35" s="56" t="str">
        <f t="shared" si="6"/>
        <v>)</v>
      </c>
      <c r="T35" s="62" t="str">
        <f t="shared" si="7"/>
        <v>(</v>
      </c>
      <c r="U35" s="63" t="str">
        <f t="shared" si="8"/>
        <v>La</v>
      </c>
      <c r="V35" s="64" t="str">
        <f t="shared" si="9"/>
        <v>,</v>
      </c>
      <c r="W35" s="65">
        <f t="shared" si="10"/>
        <v>7</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1070</v>
      </c>
      <c r="D36" s="112" t="s">
        <v>1033</v>
      </c>
      <c r="E36" s="52"/>
      <c r="F36" s="53"/>
      <c r="G36" s="53"/>
      <c r="H36" s="52"/>
      <c r="I36" s="52"/>
      <c r="J36" s="54"/>
      <c r="K36" s="54"/>
      <c r="L36" s="55" t="str">
        <f t="shared" si="30"/>
        <v xml:space="preserve">            { line: "que nuestra fiesta no era fiesta,, (Si♭,,)", sC: ""},</v>
      </c>
      <c r="M36" s="56" t="str">
        <f>IF(N36="","","(")</f>
        <v>(</v>
      </c>
      <c r="N36" s="57" t="str">
        <f>IF(D36="","",D36)</f>
        <v>Si♭</v>
      </c>
      <c r="O36" s="58" t="str">
        <f>IF(N36="","",",")</f>
        <v>,</v>
      </c>
      <c r="P36" s="59" t="str">
        <f>IF(E36="","",E36)</f>
        <v/>
      </c>
      <c r="Q36" s="60" t="str">
        <f>IF(N36="","",",")</f>
        <v>,</v>
      </c>
      <c r="R36" s="61" t="str">
        <f t="shared" si="28"/>
        <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1071</v>
      </c>
      <c r="D37" s="112"/>
      <c r="E37" s="52"/>
      <c r="F37" s="53"/>
      <c r="G37" s="53"/>
      <c r="H37" s="52"/>
      <c r="I37" s="52"/>
      <c r="J37" s="54"/>
      <c r="K37" s="54"/>
      <c r="L37" s="55" t="str">
        <f t="shared" si="30"/>
        <v xml:space="preserve">            { line: "que nuestra vida no era vida,, ", sC: ""},</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1072</v>
      </c>
      <c r="D38" s="112" t="s">
        <v>1013</v>
      </c>
      <c r="E38" s="52">
        <v>7</v>
      </c>
      <c r="F38" s="53"/>
      <c r="G38" s="53"/>
      <c r="H38" s="52"/>
      <c r="I38" s="52"/>
      <c r="J38" s="54"/>
      <c r="K38" s="54"/>
      <c r="L38" s="55" t="str">
        <f t="shared" si="30"/>
        <v xml:space="preserve">            { line: "porque la muerte reinaba en nosotros., (La,7,20)", sC: ""},</v>
      </c>
      <c r="M38" s="56" t="str">
        <f>IF(N38="","","(")</f>
        <v>(</v>
      </c>
      <c r="N38" s="57" t="str">
        <f>IF(D38="","",D38)</f>
        <v>La</v>
      </c>
      <c r="O38" s="58" t="str">
        <f>IF(N38="","",",")</f>
        <v>,</v>
      </c>
      <c r="P38" s="59">
        <f>IF(E38="","",E38)</f>
        <v>7</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 t="shared" ref="R39:R44" si="31">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C40" s="79" t="s">
        <v>995</v>
      </c>
      <c r="D40" s="80"/>
      <c r="E40" s="80"/>
      <c r="F40" s="80"/>
      <c r="G40" s="80"/>
      <c r="H40" s="80"/>
      <c r="I40" s="80"/>
      <c r="J40" s="80"/>
      <c r="K40" s="80"/>
      <c r="L40" s="81" t="s">
        <v>996</v>
      </c>
      <c r="M40" s="56" t="str">
        <f t="shared" ref="M40:M43" si="32">IF(N40="","","(")</f>
        <v/>
      </c>
      <c r="N40" s="57" t="str">
        <f t="shared" ref="N40:N43" si="33">IF(D40="","",D40)</f>
        <v/>
      </c>
      <c r="O40" s="58" t="str">
        <f t="shared" ref="O40:O43" si="34">IF(N40="","",",")</f>
        <v/>
      </c>
      <c r="P40" s="59" t="str">
        <f t="shared" ref="P40:P43" si="35">IF(E40="","",E40)</f>
        <v/>
      </c>
      <c r="Q40" s="60" t="str">
        <f t="shared" ref="Q40:Q43" si="36">IF(N40="","",",")</f>
        <v/>
      </c>
      <c r="R40" s="61" t="str">
        <f t="shared" si="31"/>
        <v/>
      </c>
      <c r="S40" s="56" t="str">
        <f t="shared" ref="S40:S43" si="37">IF(N40="","",")")</f>
        <v/>
      </c>
      <c r="T40" s="62" t="str">
        <f t="shared" ref="T40:T43" si="38">IF(U40="","","(")</f>
        <v/>
      </c>
      <c r="U40" s="63" t="str">
        <f t="shared" ref="U40:U43" si="39">IF(F40="","",F40)</f>
        <v/>
      </c>
      <c r="V40" s="64" t="str">
        <f t="shared" ref="V40:V43" si="40">IF(U40="","",",")</f>
        <v/>
      </c>
      <c r="W40" s="65" t="str">
        <f t="shared" ref="W40:W43" si="41">IF(G40="","",G40)</f>
        <v/>
      </c>
      <c r="X40" s="64" t="str">
        <f t="shared" ref="X40:X43" si="42">IF(U40="","",",")</f>
        <v/>
      </c>
      <c r="Y40" s="64" t="str">
        <f t="shared" ref="Y40:Y43" si="43">IF(U40="","",250)</f>
        <v/>
      </c>
      <c r="Z40" s="56" t="str">
        <f t="shared" ref="Z40:Z43" si="44">IF(U40="","",")")</f>
        <v/>
      </c>
      <c r="AA40" s="66" t="str">
        <f t="shared" ref="AA40:AA43" si="45">IF(AB40="","","(")</f>
        <v/>
      </c>
      <c r="AB40" s="57" t="str">
        <f t="shared" ref="AB40:AB43" si="46">IF(H40="","",H40)</f>
        <v/>
      </c>
      <c r="AC40" s="67" t="str">
        <f t="shared" ref="AC40:AC43" si="47">IF(AB40="","",",")</f>
        <v/>
      </c>
      <c r="AD40" s="59" t="str">
        <f t="shared" ref="AD40:AD43" si="48">IF(I40="","",I40)</f>
        <v/>
      </c>
      <c r="AE40" s="68" t="str">
        <f t="shared" ref="AE40:AE43" si="49">IF(AB40="","",",")</f>
        <v/>
      </c>
      <c r="AF40" s="61" t="str">
        <f t="shared" ref="AF40:AF43" si="50">IF(AB40="","",350)</f>
        <v/>
      </c>
      <c r="AG40" s="61" t="str">
        <f t="shared" ref="AG40:AG43" si="51">IF(AB40="","",")")</f>
        <v/>
      </c>
      <c r="AH40" s="69" t="str">
        <f t="shared" ref="AH40:AH43" si="52">IF(AI40="","","(")</f>
        <v/>
      </c>
      <c r="AI40" s="70" t="str">
        <f t="shared" ref="AI40:AI43" si="53">IF(J40="","",J40)</f>
        <v/>
      </c>
      <c r="AJ40" s="64" t="str">
        <f t="shared" ref="AJ40:AJ43" si="54">IF(AI40="","",",")</f>
        <v/>
      </c>
      <c r="AK40" s="64" t="str">
        <f t="shared" ref="AK40:AK43" si="55">IF(K40="","",K40)</f>
        <v/>
      </c>
      <c r="AL40" s="64" t="str">
        <f t="shared" ref="AL40:AL43" si="56">IF(AI40="","",",")</f>
        <v/>
      </c>
      <c r="AM40" s="64" t="str">
        <f t="shared" ref="AM40:AM43" si="57">IF(AI40="","",450)</f>
        <v/>
      </c>
      <c r="AN40" s="64" t="str">
        <f t="shared" ref="AN40:AN43" si="58">IF(AI40="","",")")</f>
        <v/>
      </c>
    </row>
    <row r="41" spans="1:40" ht="24.5" thickTop="1" thickBot="1" x14ac:dyDescent="0.55000000000000004">
      <c r="B41" t="s">
        <v>997</v>
      </c>
      <c r="C41" s="82" t="s">
        <v>1073</v>
      </c>
      <c r="D41" s="83" t="s">
        <v>1029</v>
      </c>
      <c r="E41" s="83" t="s">
        <v>1012</v>
      </c>
      <c r="F41" s="83" t="s">
        <v>1015</v>
      </c>
      <c r="G41" s="83" t="s">
        <v>1012</v>
      </c>
      <c r="H41" s="83" t="s">
        <v>1029</v>
      </c>
      <c r="I41" s="83" t="s">
        <v>1012</v>
      </c>
      <c r="J41" s="83"/>
      <c r="K41" s="83"/>
      <c r="L41" s="84" t="str">
        <f>IF(C41="","",_xlfn.CONCAT("       triggerLine: ","""",C41,", ",M41:AN41,""", sC: ","""",B41,""", lines: ["))</f>
        <v xml:space="preserve">       triggerLine: "MARÍA, CASA DE BENDICIÓN,..., (Re,m,22)(Sol,m,250)(Re,m,350)", sC: "ta as", lines: [</v>
      </c>
      <c r="M41" s="56" t="str">
        <f t="shared" si="32"/>
        <v>(</v>
      </c>
      <c r="N41" s="57" t="str">
        <f t="shared" si="33"/>
        <v>Re</v>
      </c>
      <c r="O41" s="58" t="str">
        <f t="shared" si="34"/>
        <v>,</v>
      </c>
      <c r="P41" s="59" t="str">
        <f t="shared" si="35"/>
        <v>m</v>
      </c>
      <c r="Q41" s="60" t="str">
        <f t="shared" si="36"/>
        <v>,</v>
      </c>
      <c r="R41" s="61">
        <f t="shared" si="31"/>
        <v>22</v>
      </c>
      <c r="S41" s="56" t="str">
        <f t="shared" si="37"/>
        <v>)</v>
      </c>
      <c r="T41" s="62" t="str">
        <f t="shared" si="38"/>
        <v>(</v>
      </c>
      <c r="U41" s="63" t="str">
        <f t="shared" si="39"/>
        <v>Sol</v>
      </c>
      <c r="V41" s="64" t="str">
        <f t="shared" si="40"/>
        <v>,</v>
      </c>
      <c r="W41" s="65" t="str">
        <f t="shared" si="41"/>
        <v>m</v>
      </c>
      <c r="X41" s="64" t="str">
        <f t="shared" si="42"/>
        <v>,</v>
      </c>
      <c r="Y41" s="64">
        <f t="shared" si="43"/>
        <v>250</v>
      </c>
      <c r="Z41" s="56" t="str">
        <f t="shared" si="44"/>
        <v>)</v>
      </c>
      <c r="AA41" s="66" t="str">
        <f t="shared" si="45"/>
        <v>(</v>
      </c>
      <c r="AB41" s="57" t="str">
        <f t="shared" si="46"/>
        <v>Re</v>
      </c>
      <c r="AC41" s="67" t="str">
        <f t="shared" si="47"/>
        <v>,</v>
      </c>
      <c r="AD41" s="59" t="str">
        <f t="shared" si="48"/>
        <v>m</v>
      </c>
      <c r="AE41" s="68" t="str">
        <f t="shared" si="49"/>
        <v>,</v>
      </c>
      <c r="AF41" s="61">
        <f t="shared" si="50"/>
        <v>350</v>
      </c>
      <c r="AG41" s="61" t="str">
        <f t="shared" si="51"/>
        <v>)</v>
      </c>
      <c r="AH41" s="69" t="str">
        <f t="shared" si="52"/>
        <v/>
      </c>
      <c r="AI41" s="70" t="str">
        <f t="shared" si="53"/>
        <v/>
      </c>
      <c r="AJ41" s="64" t="str">
        <f t="shared" si="54"/>
        <v/>
      </c>
      <c r="AK41" s="64" t="str">
        <f t="shared" si="55"/>
        <v/>
      </c>
      <c r="AL41" s="64" t="str">
        <f t="shared" si="56"/>
        <v/>
      </c>
      <c r="AM41" s="64" t="str">
        <f t="shared" si="57"/>
        <v/>
      </c>
      <c r="AN41" s="64" t="str">
        <f t="shared" si="58"/>
        <v/>
      </c>
    </row>
    <row r="42" spans="1:40" ht="24.5" thickTop="1" thickBot="1" x14ac:dyDescent="0.55000000000000004">
      <c r="B42" t="s">
        <v>1031</v>
      </c>
      <c r="C42" s="85" t="s">
        <v>1067</v>
      </c>
      <c r="D42" s="86" t="s">
        <v>1015</v>
      </c>
      <c r="E42" s="86" t="s">
        <v>1012</v>
      </c>
      <c r="F42" s="86" t="s">
        <v>1029</v>
      </c>
      <c r="G42" s="86" t="s">
        <v>1012</v>
      </c>
      <c r="H42" s="87"/>
      <c r="I42" s="87"/>
      <c r="J42" s="87"/>
      <c r="K42" s="87"/>
      <c r="L42" s="88" t="str">
        <f>IF(C42="","",_xlfn.CONCAT("            { line: ","""",C42,", ",M42:AN42,""", sC: ","""",B42,"""},"))</f>
        <v xml:space="preserve">            { line: "SALUD DE NUESTRO SIGLO,, (Sol,m,14)(Re,m,250)", sC: "as r1"},</v>
      </c>
      <c r="M42" s="56" t="str">
        <f t="shared" si="32"/>
        <v>(</v>
      </c>
      <c r="N42" s="57" t="str">
        <f t="shared" si="33"/>
        <v>Sol</v>
      </c>
      <c r="O42" s="58" t="str">
        <f t="shared" si="34"/>
        <v>,</v>
      </c>
      <c r="P42" s="59" t="str">
        <f t="shared" si="35"/>
        <v>m</v>
      </c>
      <c r="Q42" s="60" t="str">
        <f t="shared" si="36"/>
        <v>,</v>
      </c>
      <c r="R42" s="61">
        <f t="shared" si="31"/>
        <v>14</v>
      </c>
      <c r="S42" s="56" t="str">
        <f t="shared" si="37"/>
        <v>)</v>
      </c>
      <c r="T42" s="62" t="str">
        <f t="shared" si="38"/>
        <v>(</v>
      </c>
      <c r="U42" s="63" t="str">
        <f t="shared" si="39"/>
        <v>Re</v>
      </c>
      <c r="V42" s="64" t="str">
        <f t="shared" si="40"/>
        <v>,</v>
      </c>
      <c r="W42" s="65" t="str">
        <f t="shared" si="41"/>
        <v>m</v>
      </c>
      <c r="X42" s="64" t="str">
        <f t="shared" si="42"/>
        <v>,</v>
      </c>
      <c r="Y42" s="64">
        <f t="shared" si="43"/>
        <v>250</v>
      </c>
      <c r="Z42" s="56" t="str">
        <f t="shared" si="44"/>
        <v>)</v>
      </c>
      <c r="AA42" s="66" t="str">
        <f t="shared" si="45"/>
        <v/>
      </c>
      <c r="AB42" s="57" t="str">
        <f t="shared" si="46"/>
        <v/>
      </c>
      <c r="AC42" s="67" t="str">
        <f t="shared" si="47"/>
        <v/>
      </c>
      <c r="AD42" s="59" t="str">
        <f t="shared" si="48"/>
        <v/>
      </c>
      <c r="AE42" s="68" t="str">
        <f t="shared" si="49"/>
        <v/>
      </c>
      <c r="AF42" s="61" t="str">
        <f t="shared" si="50"/>
        <v/>
      </c>
      <c r="AG42" s="61" t="str">
        <f t="shared" si="51"/>
        <v/>
      </c>
      <c r="AH42" s="69" t="str">
        <f t="shared" si="52"/>
        <v/>
      </c>
      <c r="AI42" s="70" t="str">
        <f t="shared" si="53"/>
        <v/>
      </c>
      <c r="AJ42" s="64" t="str">
        <f t="shared" si="54"/>
        <v/>
      </c>
      <c r="AK42" s="64" t="str">
        <f t="shared" si="55"/>
        <v/>
      </c>
      <c r="AL42" s="64" t="str">
        <f t="shared" si="56"/>
        <v/>
      </c>
      <c r="AM42" s="64" t="str">
        <f t="shared" si="57"/>
        <v/>
      </c>
      <c r="AN42" s="64" t="str">
        <f t="shared" si="58"/>
        <v/>
      </c>
    </row>
    <row r="43" spans="1:40" ht="24.5" thickTop="1" thickBot="1" x14ac:dyDescent="0.55000000000000004">
      <c r="B43" t="s">
        <v>999</v>
      </c>
      <c r="C43" s="93" t="s">
        <v>1068</v>
      </c>
      <c r="D43" s="83" t="s">
        <v>1013</v>
      </c>
      <c r="E43" s="83">
        <v>7</v>
      </c>
      <c r="F43" s="83"/>
      <c r="G43" s="83"/>
      <c r="H43" s="83"/>
      <c r="I43" s="83"/>
      <c r="J43" s="83"/>
      <c r="K43" s="83"/>
      <c r="L43" s="94" t="str">
        <f>IF(C43="","",_xlfn.CONCAT("            { line: ","""",C43,", ",M43:AN43,""", sC: ","""",B43,"""},  ]},"))</f>
        <v xml:space="preserve">            { line: "MORADA TERRESTRE DEL HUMILDE., (La,7,20)", sC: "as"},  ]},</v>
      </c>
      <c r="M43" s="56" t="str">
        <f t="shared" si="32"/>
        <v>(</v>
      </c>
      <c r="N43" s="57" t="str">
        <f t="shared" si="33"/>
        <v>La</v>
      </c>
      <c r="O43" s="58" t="str">
        <f t="shared" si="34"/>
        <v>,</v>
      </c>
      <c r="P43" s="59">
        <f t="shared" si="35"/>
        <v>7</v>
      </c>
      <c r="Q43" s="60" t="str">
        <f t="shared" si="36"/>
        <v>,</v>
      </c>
      <c r="R43" s="61">
        <f t="shared" si="31"/>
        <v>20</v>
      </c>
      <c r="S43" s="56" t="str">
        <f t="shared" si="37"/>
        <v>)</v>
      </c>
      <c r="T43" s="62" t="str">
        <f t="shared" si="38"/>
        <v/>
      </c>
      <c r="U43" s="63" t="str">
        <f t="shared" si="39"/>
        <v/>
      </c>
      <c r="V43" s="64" t="str">
        <f t="shared" si="40"/>
        <v/>
      </c>
      <c r="W43" s="65" t="str">
        <f t="shared" si="41"/>
        <v/>
      </c>
      <c r="X43" s="64" t="str">
        <f t="shared" si="42"/>
        <v/>
      </c>
      <c r="Y43" s="64" t="str">
        <f t="shared" si="43"/>
        <v/>
      </c>
      <c r="Z43" s="56" t="str">
        <f t="shared" si="44"/>
        <v/>
      </c>
      <c r="AA43" s="66" t="str">
        <f t="shared" si="45"/>
        <v/>
      </c>
      <c r="AB43" s="57" t="str">
        <f t="shared" si="46"/>
        <v/>
      </c>
      <c r="AC43" s="67" t="str">
        <f t="shared" si="47"/>
        <v/>
      </c>
      <c r="AD43" s="59" t="str">
        <f t="shared" si="48"/>
        <v/>
      </c>
      <c r="AE43" s="68" t="str">
        <f t="shared" si="49"/>
        <v/>
      </c>
      <c r="AF43" s="61" t="str">
        <f t="shared" si="50"/>
        <v/>
      </c>
      <c r="AG43" s="61" t="str">
        <f t="shared" si="51"/>
        <v/>
      </c>
      <c r="AH43" s="69" t="str">
        <f t="shared" si="52"/>
        <v/>
      </c>
      <c r="AI43" s="70" t="str">
        <f t="shared" si="53"/>
        <v/>
      </c>
      <c r="AJ43" s="64" t="str">
        <f t="shared" si="54"/>
        <v/>
      </c>
      <c r="AK43" s="64" t="str">
        <f t="shared" si="55"/>
        <v/>
      </c>
      <c r="AL43" s="64" t="str">
        <f t="shared" si="56"/>
        <v/>
      </c>
      <c r="AM43" s="64" t="str">
        <f t="shared" si="57"/>
        <v/>
      </c>
      <c r="AN43" s="64" t="str">
        <f t="shared" si="58"/>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 t="shared" si="31"/>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1014</v>
      </c>
      <c r="C45" s="113" t="s">
        <v>1074</v>
      </c>
      <c r="D45" s="112" t="s">
        <v>1015</v>
      </c>
      <c r="E45" s="52" t="s">
        <v>1012</v>
      </c>
      <c r="F45" s="53" t="s">
        <v>1013</v>
      </c>
      <c r="G45" s="53">
        <v>7</v>
      </c>
      <c r="H45" s="52"/>
      <c r="I45" s="52"/>
      <c r="J45" s="54"/>
      <c r="K45" s="54"/>
      <c r="L45" s="55" t="str">
        <f t="shared" si="30"/>
        <v xml:space="preserve">            { line: "Y tú nos has llevado hasta tu Hijo,, (Sol,m,14)(La,7,250)", sC: "tc"},</v>
      </c>
      <c r="M45" s="56" t="str">
        <f>IF(N45="","","(")</f>
        <v>(</v>
      </c>
      <c r="N45" s="57" t="str">
        <f>IF(D45="","",D45)</f>
        <v>Sol</v>
      </c>
      <c r="O45" s="58" t="str">
        <f>IF(N45="","",",")</f>
        <v>,</v>
      </c>
      <c r="P45" s="59" t="str">
        <f>IF(E45="","",E45)</f>
        <v>m</v>
      </c>
      <c r="Q45" s="60" t="str">
        <f>IF(N45="","",",")</f>
        <v>,</v>
      </c>
      <c r="R45" s="61">
        <f t="shared" si="28"/>
        <v>14</v>
      </c>
      <c r="S45" s="56" t="str">
        <f>IF(N45="","",")")</f>
        <v>)</v>
      </c>
      <c r="T45" s="62" t="str">
        <f>IF(U45="","","(")</f>
        <v>(</v>
      </c>
      <c r="U45" s="63" t="str">
        <f>IF(F45="","",F45)</f>
        <v>La</v>
      </c>
      <c r="V45" s="64" t="str">
        <f>IF(U45="","",",")</f>
        <v>,</v>
      </c>
      <c r="W45" s="65">
        <f>IF(G45="","",G45)</f>
        <v>7</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C46" s="113" t="s">
        <v>1075</v>
      </c>
      <c r="D46" s="112" t="s">
        <v>1076</v>
      </c>
      <c r="E46" s="52"/>
      <c r="F46" s="53"/>
      <c r="G46" s="53"/>
      <c r="H46" s="52"/>
      <c r="I46" s="52"/>
      <c r="J46" s="54"/>
      <c r="K46" s="54"/>
      <c r="L46" s="55" t="str">
        <f t="shared" si="30"/>
        <v xml:space="preserve">            { line: "nos has enseñado a obedecerle, (Solm,,)", sC: ""},</v>
      </c>
      <c r="M46" s="56" t="str">
        <f>IF(N46="","","(")</f>
        <v>(</v>
      </c>
      <c r="N46" s="57" t="str">
        <f>IF(D46="","",D46)</f>
        <v>Solm</v>
      </c>
      <c r="O46" s="58" t="str">
        <f>IF(N46="","",",")</f>
        <v>,</v>
      </c>
      <c r="P46" s="59" t="str">
        <f>IF(E46="","",E46)</f>
        <v/>
      </c>
      <c r="Q46" s="60" t="str">
        <f>IF(N46="","",",")</f>
        <v>,</v>
      </c>
      <c r="R46" s="61" t="str">
        <f t="shared" si="28"/>
        <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1077</v>
      </c>
      <c r="D47" s="112" t="s">
        <v>1013</v>
      </c>
      <c r="E47" s="52">
        <v>7</v>
      </c>
      <c r="F47" s="53"/>
      <c r="G47" s="53"/>
      <c r="H47" s="52"/>
      <c r="I47" s="52"/>
      <c r="J47" s="54"/>
      <c r="K47" s="54"/>
      <c r="L47" s="55" t="str">
        <f t="shared" si="30"/>
        <v xml:space="preserve">            { line: "y a hacer todo lo que nos diga Él,, (La,7,20)", sC: ""},</v>
      </c>
      <c r="M47" s="56" t="str">
        <f>IF(N47="","","(")</f>
        <v>(</v>
      </c>
      <c r="N47" s="57" t="str">
        <f>IF(D47="","",D47)</f>
        <v>La</v>
      </c>
      <c r="O47" s="58" t="str">
        <f>IF(N47="","",",")</f>
        <v>,</v>
      </c>
      <c r="P47" s="59">
        <f>IF(E47="","",E47)</f>
        <v>7</v>
      </c>
      <c r="Q47" s="60" t="str">
        <f>IF(N47="","",",")</f>
        <v>,</v>
      </c>
      <c r="R47" s="61">
        <f t="shared" si="28"/>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1078</v>
      </c>
      <c r="D48" s="112" t="s">
        <v>1033</v>
      </c>
      <c r="E48" s="52"/>
      <c r="F48" s="53" t="s">
        <v>1013</v>
      </c>
      <c r="G48" s="53">
        <v>7</v>
      </c>
      <c r="H48" s="52"/>
      <c r="I48" s="52"/>
      <c r="J48" s="54"/>
      <c r="K48" s="54"/>
      <c r="L48" s="55" t="str">
        <f t="shared" si="30"/>
        <v xml:space="preserve">            { line: "para que transforme nuestra agua en vino nuevo., (Si♭,,)(La,7,250)", sC: ""},</v>
      </c>
      <c r="M48" s="56" t="str">
        <f>IF(N48="","","(")</f>
        <v>(</v>
      </c>
      <c r="N48" s="57" t="str">
        <f>IF(D48="","",D48)</f>
        <v>Si♭</v>
      </c>
      <c r="O48" s="58" t="str">
        <f>IF(N48="","",",")</f>
        <v>,</v>
      </c>
      <c r="P48" s="59" t="str">
        <f>IF(E48="","",E48)</f>
        <v/>
      </c>
      <c r="Q48" s="60" t="str">
        <f>IF(N48="","",",")</f>
        <v>,</v>
      </c>
      <c r="R48" s="61" t="str">
        <f t="shared" si="28"/>
        <v/>
      </c>
      <c r="S48" s="56" t="str">
        <f>IF(N48="","",")")</f>
        <v>)</v>
      </c>
      <c r="T48" s="62" t="str">
        <f>IF(U48="","","(")</f>
        <v>(</v>
      </c>
      <c r="U48" s="63" t="str">
        <f>IF(F48="","",F48)</f>
        <v>La</v>
      </c>
      <c r="V48" s="64" t="str">
        <f>IF(U48="","",",")</f>
        <v>,</v>
      </c>
      <c r="W48" s="65">
        <f>IF(G48="","",G48)</f>
        <v>7</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t="str">
        <f t="shared" si="28"/>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B50" t="s">
        <v>997</v>
      </c>
      <c r="C50" s="113" t="s">
        <v>1079</v>
      </c>
      <c r="D50" s="112" t="s">
        <v>1034</v>
      </c>
      <c r="E50" s="52" t="s">
        <v>1030</v>
      </c>
      <c r="F50" s="53"/>
      <c r="G50" s="53"/>
      <c r="H50" s="52"/>
      <c r="I50" s="52"/>
      <c r="J50" s="54"/>
      <c r="K50" s="54"/>
      <c r="L50" s="55" t="str">
        <f t="shared" si="30"/>
        <v xml:space="preserve">            { line: "¡VICTORIA! ¡VICTORIA!, (Rem,Do,)", sC: "ta as"},</v>
      </c>
      <c r="M50" s="56" t="str">
        <f t="shared" ref="M50:M54" si="59">IF(N50="","","(")</f>
        <v>(</v>
      </c>
      <c r="N50" s="57" t="str">
        <f t="shared" ref="N50:N54" si="60">IF(D50="","",D50)</f>
        <v>Rem</v>
      </c>
      <c r="O50" s="58" t="str">
        <f t="shared" ref="O50:O54" si="61">IF(N50="","",",")</f>
        <v>,</v>
      </c>
      <c r="P50" s="59" t="str">
        <f t="shared" ref="P50:P54" si="62">IF(E50="","",E50)</f>
        <v>Do</v>
      </c>
      <c r="Q50" s="60" t="str">
        <f t="shared" ref="Q50:Q54" si="63">IF(N50="","",",")</f>
        <v>,</v>
      </c>
      <c r="R50" s="61" t="str">
        <f t="shared" si="28"/>
        <v/>
      </c>
      <c r="S50" s="56" t="str">
        <f t="shared" ref="S50:S54" si="64">IF(N50="","",")")</f>
        <v>)</v>
      </c>
      <c r="T50" s="62" t="str">
        <f t="shared" ref="T50:T54" si="65">IF(U50="","","(")</f>
        <v/>
      </c>
      <c r="U50" s="63" t="str">
        <f t="shared" ref="U50:U54" si="66">IF(F50="","",F50)</f>
        <v/>
      </c>
      <c r="V50" s="64" t="str">
        <f t="shared" ref="V50:V54" si="67">IF(U50="","",",")</f>
        <v/>
      </c>
      <c r="W50" s="65" t="str">
        <f t="shared" ref="W50:W54" si="68">IF(G50="","",G50)</f>
        <v/>
      </c>
      <c r="X50" s="64" t="str">
        <f t="shared" ref="X50:X54" si="69">IF(U50="","",",")</f>
        <v/>
      </c>
      <c r="Y50" s="64" t="str">
        <f t="shared" ref="Y50:Y54" si="70">IF(U50="","",250)</f>
        <v/>
      </c>
      <c r="Z50" s="56" t="str">
        <f t="shared" ref="Z50:Z54" si="71">IF(U50="","",")")</f>
        <v/>
      </c>
      <c r="AA50" s="66" t="str">
        <f t="shared" ref="AA50:AA54" si="72">IF(AB50="","","(")</f>
        <v/>
      </c>
      <c r="AB50" s="57" t="str">
        <f t="shared" ref="AB50:AB54" si="73">IF(H50="","",H50)</f>
        <v/>
      </c>
      <c r="AC50" s="67" t="str">
        <f t="shared" ref="AC50:AC54" si="74">IF(AB50="","",",")</f>
        <v/>
      </c>
      <c r="AD50" s="59" t="str">
        <f t="shared" ref="AD50:AD54" si="75">IF(I50="","",I50)</f>
        <v/>
      </c>
      <c r="AE50" s="68" t="str">
        <f t="shared" ref="AE50:AE54" si="76">IF(AB50="","",",")</f>
        <v/>
      </c>
      <c r="AF50" s="61" t="str">
        <f t="shared" ref="AF50:AF54" si="77">IF(AB50="","",350)</f>
        <v/>
      </c>
      <c r="AG50" s="61" t="str">
        <f t="shared" ref="AG50:AG54" si="78">IF(AB50="","",")")</f>
        <v/>
      </c>
      <c r="AH50" s="69" t="str">
        <f t="shared" ref="AH50:AH54" si="79">IF(AI50="","","(")</f>
        <v/>
      </c>
      <c r="AI50" s="70" t="str">
        <f t="shared" ref="AI50:AI54" si="80">IF(J50="","",J50)</f>
        <v/>
      </c>
      <c r="AJ50" s="64" t="str">
        <f t="shared" ref="AJ50:AJ54" si="81">IF(AI50="","",",")</f>
        <v/>
      </c>
      <c r="AK50" s="64" t="str">
        <f t="shared" ref="AK50:AK54" si="82">IF(K50="","",K50)</f>
        <v/>
      </c>
      <c r="AL50" s="64" t="str">
        <f t="shared" ref="AL50:AL54" si="83">IF(AI50="","",",")</f>
        <v/>
      </c>
      <c r="AM50" s="64" t="str">
        <f t="shared" ref="AM50:AM54" si="84">IF(AI50="","",450)</f>
        <v/>
      </c>
      <c r="AN50" s="64" t="str">
        <f t="shared" ref="AN50:AN54" si="85">IF(AI50="","",")")</f>
        <v/>
      </c>
    </row>
    <row r="51" spans="1:40" ht="24.5" thickTop="1" thickBot="1" x14ac:dyDescent="0.55000000000000004">
      <c r="B51" t="s">
        <v>999</v>
      </c>
      <c r="C51" s="113" t="s">
        <v>1080</v>
      </c>
      <c r="D51" s="112" t="s">
        <v>1033</v>
      </c>
      <c r="E51" s="52"/>
      <c r="F51" s="53" t="s">
        <v>1013</v>
      </c>
      <c r="G51" s="53">
        <v>7</v>
      </c>
      <c r="H51" s="52"/>
      <c r="I51" s="52"/>
      <c r="J51" s="54"/>
      <c r="K51" s="54"/>
      <c r="L51" s="55" t="str">
        <f t="shared" si="30"/>
        <v xml:space="preserve">            { line: "¡VIDA ETERNA EN CRISTO RESUCITADO!, (Si♭,,)(La,7,250)", sC: "as"},</v>
      </c>
      <c r="M51" s="56" t="str">
        <f t="shared" si="59"/>
        <v>(</v>
      </c>
      <c r="N51" s="57" t="str">
        <f t="shared" si="60"/>
        <v>Si♭</v>
      </c>
      <c r="O51" s="58" t="str">
        <f t="shared" si="61"/>
        <v>,</v>
      </c>
      <c r="P51" s="59" t="str">
        <f t="shared" si="62"/>
        <v/>
      </c>
      <c r="Q51" s="60" t="str">
        <f t="shared" si="63"/>
        <v>,</v>
      </c>
      <c r="R51" s="61" t="str">
        <f t="shared" si="28"/>
        <v/>
      </c>
      <c r="S51" s="56" t="str">
        <f t="shared" si="64"/>
        <v>)</v>
      </c>
      <c r="T51" s="62" t="str">
        <f t="shared" si="65"/>
        <v>(</v>
      </c>
      <c r="U51" s="63" t="str">
        <f t="shared" si="66"/>
        <v>La</v>
      </c>
      <c r="V51" s="64" t="str">
        <f t="shared" si="67"/>
        <v>,</v>
      </c>
      <c r="W51" s="65">
        <f t="shared" si="68"/>
        <v>7</v>
      </c>
      <c r="X51" s="64" t="str">
        <f t="shared" si="69"/>
        <v>,</v>
      </c>
      <c r="Y51" s="64">
        <f t="shared" si="70"/>
        <v>250</v>
      </c>
      <c r="Z51" s="56" t="str">
        <f t="shared" si="71"/>
        <v>)</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6.5" thickTop="1" thickBot="1" x14ac:dyDescent="0.55000000000000004">
      <c r="A52" s="73"/>
      <c r="B52" s="73"/>
      <c r="C52" s="73"/>
      <c r="D52" s="74"/>
      <c r="E52" s="74"/>
      <c r="F52" s="74"/>
      <c r="G52" s="74"/>
      <c r="H52" s="74"/>
      <c r="I52" s="74"/>
      <c r="J52" s="74"/>
      <c r="K52" s="74"/>
      <c r="L52" s="75" t="s">
        <v>993</v>
      </c>
      <c r="M52" s="56"/>
      <c r="N52" s="57"/>
      <c r="O52" s="58"/>
      <c r="P52" s="59"/>
      <c r="Q52" s="60"/>
      <c r="R52" s="61" t="str">
        <f t="shared" ref="R52" si="86">IF(N52="Do",10,IF(N52="Re",22,IF(N52="Mi",20,IF(N52="Fa",20,IF(N52="Sol",14,IF(N52="La",20,IF(N52="Si",20,IF(N52="Do#",14,IF(N52="Fa#",15,IF(N52="Sol#",20,""))))))))))</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4.5" thickTop="1" thickBot="1" x14ac:dyDescent="0.55000000000000004">
      <c r="B53" t="s">
        <v>1014</v>
      </c>
      <c r="C53" s="113" t="s">
        <v>1081</v>
      </c>
      <c r="D53" s="112" t="s">
        <v>1029</v>
      </c>
      <c r="E53" s="52" t="s">
        <v>1012</v>
      </c>
      <c r="F53" s="53" t="s">
        <v>1030</v>
      </c>
      <c r="G53" s="53"/>
      <c r="H53" s="52" t="s">
        <v>1029</v>
      </c>
      <c r="I53" s="52" t="s">
        <v>1012</v>
      </c>
      <c r="J53" s="54"/>
      <c r="K53" s="54"/>
      <c r="L53" s="55" t="str">
        <f t="shared" si="30"/>
        <v xml:space="preserve">            { line: "Aleluya, alelú, aleluya., (Re,m,22)(Do,,250)(Re,m,350)", sC: "tc"},</v>
      </c>
      <c r="M53" s="56" t="str">
        <f t="shared" si="59"/>
        <v>(</v>
      </c>
      <c r="N53" s="57" t="str">
        <f t="shared" si="60"/>
        <v>Re</v>
      </c>
      <c r="O53" s="58" t="str">
        <f t="shared" si="61"/>
        <v>,</v>
      </c>
      <c r="P53" s="59" t="str">
        <f t="shared" si="62"/>
        <v>m</v>
      </c>
      <c r="Q53" s="60" t="str">
        <f t="shared" si="63"/>
        <v>,</v>
      </c>
      <c r="R53" s="61">
        <f t="shared" si="28"/>
        <v>22</v>
      </c>
      <c r="S53" s="56" t="str">
        <f t="shared" si="64"/>
        <v>)</v>
      </c>
      <c r="T53" s="62" t="str">
        <f t="shared" si="65"/>
        <v>(</v>
      </c>
      <c r="U53" s="63" t="str">
        <f t="shared" si="66"/>
        <v>Do</v>
      </c>
      <c r="V53" s="64" t="str">
        <f t="shared" si="67"/>
        <v>,</v>
      </c>
      <c r="W53" s="65" t="str">
        <f t="shared" si="68"/>
        <v/>
      </c>
      <c r="X53" s="64" t="str">
        <f t="shared" si="69"/>
        <v>,</v>
      </c>
      <c r="Y53" s="64">
        <f t="shared" si="70"/>
        <v>250</v>
      </c>
      <c r="Z53" s="56" t="str">
        <f t="shared" si="71"/>
        <v>)</v>
      </c>
      <c r="AA53" s="66" t="str">
        <f t="shared" si="72"/>
        <v>(</v>
      </c>
      <c r="AB53" s="57" t="str">
        <f t="shared" si="73"/>
        <v>Re</v>
      </c>
      <c r="AC53" s="67" t="str">
        <f t="shared" si="74"/>
        <v>,</v>
      </c>
      <c r="AD53" s="59" t="str">
        <f t="shared" si="75"/>
        <v>m</v>
      </c>
      <c r="AE53" s="68" t="str">
        <f t="shared" si="76"/>
        <v>,</v>
      </c>
      <c r="AF53" s="61">
        <f t="shared" si="77"/>
        <v>350</v>
      </c>
      <c r="AG53" s="61" t="str">
        <f t="shared" si="78"/>
        <v>)</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4.5" thickTop="1" thickBot="1" x14ac:dyDescent="0.55000000000000004">
      <c r="B54" t="s">
        <v>997</v>
      </c>
      <c r="C54" s="113" t="s">
        <v>1082</v>
      </c>
      <c r="D54" s="112" t="s">
        <v>1030</v>
      </c>
      <c r="E54" s="52"/>
      <c r="F54" s="53" t="s">
        <v>1029</v>
      </c>
      <c r="G54" s="53" t="s">
        <v>1012</v>
      </c>
      <c r="H54" s="52"/>
      <c r="I54" s="52"/>
      <c r="J54" s="54"/>
      <c r="K54" s="54"/>
      <c r="L54" s="55" t="str">
        <f t="shared" si="30"/>
        <v xml:space="preserve">            { line: "ALELUYA,ALELÚ,ALELUYA., (Do,,10)(Re,m,250)", sC: "ta as"},</v>
      </c>
      <c r="M54" s="56" t="str">
        <f t="shared" si="59"/>
        <v>(</v>
      </c>
      <c r="N54" s="57" t="str">
        <f t="shared" si="60"/>
        <v>Do</v>
      </c>
      <c r="O54" s="58" t="str">
        <f t="shared" si="61"/>
        <v>,</v>
      </c>
      <c r="P54" s="59" t="str">
        <f t="shared" si="62"/>
        <v/>
      </c>
      <c r="Q54" s="60" t="str">
        <f t="shared" si="63"/>
        <v>,</v>
      </c>
      <c r="R54" s="61">
        <f t="shared" si="28"/>
        <v>10</v>
      </c>
      <c r="S54" s="56" t="str">
        <f t="shared" si="64"/>
        <v>)</v>
      </c>
      <c r="T54" s="62" t="str">
        <f t="shared" si="65"/>
        <v>(</v>
      </c>
      <c r="U54" s="63" t="str">
        <f t="shared" si="66"/>
        <v>Re</v>
      </c>
      <c r="V54" s="64" t="str">
        <f t="shared" si="67"/>
        <v>,</v>
      </c>
      <c r="W54" s="65" t="str">
        <f t="shared" si="68"/>
        <v>m</v>
      </c>
      <c r="X54" s="64" t="str">
        <f t="shared" si="69"/>
        <v>,</v>
      </c>
      <c r="Y54" s="64">
        <f t="shared" si="70"/>
        <v>250</v>
      </c>
      <c r="Z54" s="56" t="str">
        <f t="shared" si="71"/>
        <v>)</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36.5" thickTop="1" thickBot="1" x14ac:dyDescent="0.55000000000000004">
      <c r="A55" s="76"/>
      <c r="B55" s="76"/>
      <c r="C55" s="76" t="s">
        <v>1032</v>
      </c>
      <c r="D55" s="77"/>
      <c r="E55" s="77"/>
      <c r="F55" s="77"/>
      <c r="G55" s="77"/>
      <c r="H55" s="77"/>
      <c r="I55" s="77"/>
      <c r="J55" s="77"/>
      <c r="K55" s="77"/>
      <c r="L55" s="50" t="s">
        <v>994</v>
      </c>
      <c r="M55" s="104"/>
      <c r="N55" s="57"/>
      <c r="O55" s="105"/>
      <c r="P55" s="59"/>
      <c r="Q55" s="106"/>
      <c r="R55" s="61" t="str">
        <f t="shared" si="28"/>
        <v/>
      </c>
      <c r="S55" s="104"/>
      <c r="T55" s="107"/>
      <c r="U55" s="108"/>
      <c r="V55" s="109"/>
      <c r="W55" s="110"/>
      <c r="X55" s="109"/>
      <c r="Y55" s="109"/>
      <c r="Z55" s="104"/>
      <c r="AA55" s="66"/>
      <c r="AB55" s="57"/>
      <c r="AC55" s="67"/>
      <c r="AD55" s="59"/>
      <c r="AE55" s="68"/>
      <c r="AF55" s="61"/>
      <c r="AG55" s="61"/>
      <c r="AH55" s="66"/>
      <c r="AI55" s="111"/>
      <c r="AJ55" s="109"/>
      <c r="AK55" s="109"/>
      <c r="AL55" s="109"/>
      <c r="AM55" s="109"/>
      <c r="AN55" s="109"/>
    </row>
    <row r="56" spans="1:40" ht="24" customHeight="1" thickTop="1" x14ac:dyDescent="0.6">
      <c r="A56" s="95"/>
      <c r="B56" s="95"/>
      <c r="C56" s="95"/>
      <c r="D56" s="95"/>
      <c r="E56" s="95"/>
      <c r="F56" s="95"/>
      <c r="G56" s="95"/>
      <c r="H56" s="95"/>
      <c r="I56" s="95"/>
      <c r="J56" s="95"/>
      <c r="K56" s="95"/>
      <c r="L56" s="99" t="str">
        <f ca="1">_xlfn.CONCAT("]}, // ULTIMA LINEA DEL CANTO: ",L1)</f>
        <v>]}, // ULTIMA LINEA DEL CANTO: MARÍA, CASA DE BENDICIÓN</v>
      </c>
      <c r="M56" s="95"/>
    </row>
    <row r="57" spans="1:40" ht="20.5" x14ac:dyDescent="0.35">
      <c r="L57" s="100" t="s">
        <v>1008</v>
      </c>
      <c r="M57" s="101"/>
    </row>
    <row r="58" spans="1:40" x14ac:dyDescent="0.35">
      <c r="M5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68407-AB57-4FA2-A435-C5CCE015E189}">
  <sheetPr codeName="Sheet70">
    <tabColor rgb="FF00B0F0"/>
  </sheetPr>
  <dimension ref="A1:AN94"/>
  <sheetViews>
    <sheetView zoomScale="85" zoomScaleNormal="85" workbookViewId="0">
      <pane xSplit="2" ySplit="1" topLeftCell="C25"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110</v>
      </c>
      <c r="E1" s="40"/>
      <c r="F1" s="40"/>
      <c r="G1" s="40"/>
      <c r="H1" s="40"/>
      <c r="I1" s="40"/>
      <c r="J1" s="40"/>
      <c r="K1" s="40"/>
      <c r="L1" s="41" t="str">
        <f ca="1">UPPER(VLOOKUP(C1,Table223[],3,FALSE))</f>
        <v>MARÍA DE JASNA GÓRA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MARÍA DE JASNA GÓRA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mariadejasnagora</v>
      </c>
      <c r="L7" s="48" t="str">
        <f ca="1">_xlfn.CONCAT("        id: ","""",C7,"""",",")</f>
        <v xml:space="preserve">        id: "mariadejasnagora",</v>
      </c>
    </row>
    <row r="8" spans="2:32" ht="23" x14ac:dyDescent="0.35">
      <c r="C8" t="str">
        <f ca="1">PROPER(L1)</f>
        <v>María De Jasna Góra</v>
      </c>
      <c r="L8" s="48" t="str">
        <f ca="1">_xlfn.CONCAT("        tt: ","""",C8,"""",",")</f>
        <v xml:space="preserve">        tt: "María De Jasna Góra",</v>
      </c>
    </row>
    <row r="9" spans="2:32" ht="23" x14ac:dyDescent="0.35">
      <c r="C9" t="str">
        <f ca="1">PROPER(L1)</f>
        <v>María De Jasna Góra</v>
      </c>
      <c r="L9" s="48" t="str">
        <f ca="1">_xlfn.CONCAT("        title: ","""",C9,"""",",")</f>
        <v xml:space="preserve">        title: "María De Jasna Góra",</v>
      </c>
    </row>
    <row r="10" spans="2:32" ht="23" x14ac:dyDescent="0.35">
      <c r="C10" t="str">
        <f ca="1">VLOOKUP(C1,Table223[],4,FALSE)</f>
        <v xml:space="preserve">Himno a la Virgen de Jasna Göra, Częstochowa Polonia (Kiko Argüello) </v>
      </c>
      <c r="L10" s="48" t="str">
        <f ca="1">_xlfn.CONCAT("        ","subtitle: ","""",C10,"""",",")</f>
        <v xml:space="preserve">        subtitle: "Himno a la Virgen de Jasna Göra, Częstochowa Polonia (Kiko Argüello) ",</v>
      </c>
    </row>
    <row r="11" spans="2:32" ht="23" x14ac:dyDescent="0.35">
      <c r="C11" t="str">
        <f ca="1">_xlfn.CONCAT("category: [",VLOOKUP(C1,Table223[],16,FALSE),"],")</f>
        <v>category: ["Precatecumenado","Vírgen María","Nuevo Testamento"],</v>
      </c>
      <c r="L11" s="48" t="str">
        <f ca="1">_xlfn.CONCAT("        ",C11)</f>
        <v xml:space="preserve">        category: ["Precatecumenado","Vírgen María","Nuevo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110</v>
      </c>
      <c r="L16" s="48" t="str">
        <f ca="1">_xlfn.CONCAT("        dbno: ","""",C16,"""",",")</f>
        <v xml:space="preserve">        dbno: "110",</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mariadejasnagora</v>
      </c>
      <c r="L19" s="48" t="str">
        <f ca="1">_xlfn.CONCAT("        audioSrc: ","""/audio/",C19,".mp3""",",")</f>
        <v xml:space="preserve">        audioSrc: "/audio/mariadejasnagora.mp3",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109</v>
      </c>
      <c r="C26" t="str">
        <f ca="1">VLOOKUP(B26,Table4[],13,FALSE)</f>
        <v>"/src/index.html?canto=mariacasadebendicion"</v>
      </c>
      <c r="L26" s="48" t="str">
        <f ca="1">_xlfn.CONCAT("        ant: ",C26,",")</f>
        <v xml:space="preserve">        ant: "/src/index.html?canto=mariacasadebendicion",</v>
      </c>
    </row>
    <row r="27" spans="1:40" ht="23" x14ac:dyDescent="0.35">
      <c r="B27">
        <f ca="1">+C1+1</f>
        <v>111</v>
      </c>
      <c r="C27" t="str">
        <f ca="1">VLOOKUP(B27,Table4[],13,FALSE)</f>
        <v>"/src/index.html?canto=mariamadredelaiglesia"</v>
      </c>
      <c r="L27" s="48" t="str">
        <f ca="1">_xlfn.CONCAT("        sig: ",C27,",")</f>
        <v xml:space="preserve">        sig: "/src/index.html?canto=mariamadredelaiglesia",</v>
      </c>
    </row>
    <row r="28" spans="1:40" ht="23" x14ac:dyDescent="0.35">
      <c r="L28" s="46" t="s">
        <v>991</v>
      </c>
    </row>
    <row r="29" spans="1:40" ht="36" thickBot="1" x14ac:dyDescent="0.4">
      <c r="A29" s="49"/>
      <c r="B29" s="49"/>
      <c r="C29" s="49" t="s">
        <v>1032</v>
      </c>
      <c r="D29" s="49"/>
      <c r="E29" s="49"/>
      <c r="F29" s="49"/>
      <c r="G29" s="49"/>
      <c r="H29" s="49"/>
      <c r="I29" s="49"/>
      <c r="J29" s="49"/>
      <c r="K29" s="49"/>
      <c r="L29" s="50" t="s">
        <v>992</v>
      </c>
    </row>
    <row r="30" spans="1:40" ht="24.5" thickTop="1" thickBot="1" x14ac:dyDescent="0.55000000000000004">
      <c r="B30" t="s">
        <v>997</v>
      </c>
      <c r="C30" s="113" t="s">
        <v>1084</v>
      </c>
      <c r="D30" s="112" t="s">
        <v>1013</v>
      </c>
      <c r="E30" s="52"/>
      <c r="F30" s="53"/>
      <c r="G30" s="53"/>
      <c r="H30" s="52"/>
      <c r="I30" s="52"/>
      <c r="J30" s="54"/>
      <c r="K30" s="54"/>
      <c r="L30" s="55" t="str">
        <f t="shared" ref="L30:L54" si="0">IF(C30="","",_xlfn.CONCAT("            { line: ","""",C30,", ",M30:AN30,""", sC: ","""",B30,"""},"))</f>
        <v xml:space="preserve">            { line: "MARÍA DE JASNA GÓRA, (La,,20)", sC: "ta as"},</v>
      </c>
      <c r="M30" s="56" t="str">
        <f t="shared" ref="M30:M55" si="1">IF(N30="","","(")</f>
        <v>(</v>
      </c>
      <c r="N30" s="57" t="str">
        <f t="shared" ref="N30:N91" si="2">IF(D30="","",D30)</f>
        <v>La</v>
      </c>
      <c r="O30" s="58" t="str">
        <f t="shared" ref="O30:O55" si="3">IF(N30="","",",")</f>
        <v>,</v>
      </c>
      <c r="P30" s="59" t="str">
        <f t="shared" ref="P30:P91" si="4">IF(E30="","",E30)</f>
        <v/>
      </c>
      <c r="Q30" s="60" t="str">
        <f t="shared" ref="Q30:Q55" si="5">IF(N30="","",",")</f>
        <v>,</v>
      </c>
      <c r="R30" s="61">
        <f>IF(N30="Do",10,IF(N30="Re",22,IF(N30="Mi",20,IF(N30="Fa",20,IF(N30="Sol",14,IF(N30="La",20,IF(N30="Si",20,IF(N30="Do#",14,IF(N30="Fa#",15,IF(N30="Sol#",20,""))))))))))</f>
        <v>20</v>
      </c>
      <c r="S30" s="56" t="str">
        <f t="shared" ref="S30:S55" si="6">IF(N30="","",")")</f>
        <v>)</v>
      </c>
      <c r="T30" s="62" t="str">
        <f t="shared" ref="T30:T55" si="7">IF(U30="","","(")</f>
        <v/>
      </c>
      <c r="U30" s="63" t="str">
        <f t="shared" ref="U30:U91" si="8">IF(F30="","",F30)</f>
        <v/>
      </c>
      <c r="V30" s="64" t="str">
        <f t="shared" ref="V30:V55" si="9">IF(U30="","",",")</f>
        <v/>
      </c>
      <c r="W30" s="65" t="str">
        <f t="shared" ref="W30:W91" si="10">IF(G30="","",G30)</f>
        <v/>
      </c>
      <c r="X30" s="64" t="str">
        <f t="shared" ref="X30:X55" si="11">IF(U30="","",",")</f>
        <v/>
      </c>
      <c r="Y30" s="64" t="str">
        <f t="shared" ref="Y30:Y55" si="12">IF(U30="","",250)</f>
        <v/>
      </c>
      <c r="Z30" s="56" t="str">
        <f t="shared" ref="Z30:Z55" si="13">IF(U30="","",")")</f>
        <v/>
      </c>
      <c r="AA30" s="66" t="str">
        <f t="shared" ref="AA30:AA55" si="14">IF(AB30="","","(")</f>
        <v/>
      </c>
      <c r="AB30" s="57" t="str">
        <f t="shared" ref="AB30:AB91" si="15">IF(H30="","",H30)</f>
        <v/>
      </c>
      <c r="AC30" s="67" t="str">
        <f t="shared" ref="AC30:AC55" si="16">IF(AB30="","",",")</f>
        <v/>
      </c>
      <c r="AD30" s="59" t="str">
        <f t="shared" ref="AD30:AD55" si="17">IF(I30="","",I30)</f>
        <v/>
      </c>
      <c r="AE30" s="68" t="str">
        <f t="shared" ref="AE30:AE55" si="18">IF(AB30="","",",")</f>
        <v/>
      </c>
      <c r="AF30" s="61" t="str">
        <f t="shared" ref="AF30:AF55" si="19">IF(AB30="","",350)</f>
        <v/>
      </c>
      <c r="AG30" s="61" t="str">
        <f t="shared" ref="AG30:AG55" si="20">IF(AB30="","",")")</f>
        <v/>
      </c>
      <c r="AH30" s="69" t="str">
        <f t="shared" ref="AH30:AH55" si="21">IF(AI30="","","(")</f>
        <v/>
      </c>
      <c r="AI30" s="70" t="str">
        <f t="shared" ref="AI30:AI91" si="22">IF(J30="","",J30)</f>
        <v/>
      </c>
      <c r="AJ30" s="64" t="str">
        <f t="shared" ref="AJ30:AJ55" si="23">IF(AI30="","",",")</f>
        <v/>
      </c>
      <c r="AK30" s="64" t="str">
        <f t="shared" ref="AK30:AK55" si="24">IF(K30="","",K30)</f>
        <v/>
      </c>
      <c r="AL30" s="64" t="str">
        <f t="shared" ref="AL30:AL55" si="25">IF(AI30="","",",")</f>
        <v/>
      </c>
      <c r="AM30" s="64" t="str">
        <f t="shared" ref="AM30:AM55" si="26">IF(AI30="","",450)</f>
        <v/>
      </c>
      <c r="AN30" s="64" t="str">
        <f t="shared" ref="AN30:AN55" si="27">IF(AI30="","",")")</f>
        <v/>
      </c>
    </row>
    <row r="31" spans="1:40" ht="24.5" thickTop="1" thickBot="1" x14ac:dyDescent="0.55000000000000004">
      <c r="B31" t="s">
        <v>1100</v>
      </c>
      <c r="C31" s="113" t="s">
        <v>1085</v>
      </c>
      <c r="D31" s="112"/>
      <c r="E31" s="52"/>
      <c r="F31" s="53"/>
      <c r="G31" s="53"/>
      <c r="H31" s="52"/>
      <c r="I31" s="52"/>
      <c r="J31" s="54"/>
      <c r="K31" s="54"/>
      <c r="L31" s="55" t="str">
        <f t="shared" si="0"/>
        <v xml:space="preserve">            { line: "MARIA, SANCTA MARIA, ", sC: "as red"},</v>
      </c>
      <c r="M31" s="56" t="str">
        <f t="shared" si="1"/>
        <v/>
      </c>
      <c r="N31" s="57" t="str">
        <f t="shared" si="2"/>
        <v/>
      </c>
      <c r="O31" s="58" t="str">
        <f t="shared" si="3"/>
        <v/>
      </c>
      <c r="P31" s="59" t="str">
        <f t="shared" si="4"/>
        <v/>
      </c>
      <c r="Q31" s="60" t="str">
        <f t="shared" si="5"/>
        <v/>
      </c>
      <c r="R31" s="61" t="str">
        <f t="shared" ref="R31:R91"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1086</v>
      </c>
      <c r="D32" s="112"/>
      <c r="E32" s="52"/>
      <c r="F32" s="53"/>
      <c r="G32" s="53"/>
      <c r="H32" s="52"/>
      <c r="I32" s="52"/>
      <c r="J32" s="54"/>
      <c r="K32" s="54"/>
      <c r="L32" s="55" t="str">
        <f>IF(C32="","",_xlfn.CONCAT("            { line: ","""",C32,", ",M32:AN32,""", sC: ","""",B32,"""},"))</f>
        <v xml:space="preserve">            { line: "MATER ABSCONDITA,, ", sC: "as"},</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B33" t="s">
        <v>999</v>
      </c>
      <c r="C33" s="113" t="s">
        <v>1087</v>
      </c>
      <c r="D33" s="112" t="s">
        <v>1015</v>
      </c>
      <c r="E33" s="52" t="s">
        <v>1012</v>
      </c>
      <c r="F33" s="53"/>
      <c r="G33" s="53"/>
      <c r="H33" s="52"/>
      <c r="I33" s="52"/>
      <c r="J33" s="54"/>
      <c r="K33" s="54"/>
      <c r="L33" s="55" t="str">
        <f>IF(C33="","",_xlfn.CONCAT("            { line: ","""",C33,", ",M33:AN33,""", sC: ","""",B33,"""},"))</f>
        <v xml:space="preserve">            { line: "AT SEMPER SOLICITA;, (Sol,m,14)", sC: "as"},</v>
      </c>
      <c r="M33" s="56" t="str">
        <f t="shared" si="1"/>
        <v>(</v>
      </c>
      <c r="N33" s="57" t="str">
        <f t="shared" si="2"/>
        <v>Sol</v>
      </c>
      <c r="O33" s="58" t="str">
        <f t="shared" si="3"/>
        <v>,</v>
      </c>
      <c r="P33" s="59" t="str">
        <f t="shared" si="4"/>
        <v>m</v>
      </c>
      <c r="Q33" s="60" t="str">
        <f t="shared" si="5"/>
        <v>,</v>
      </c>
      <c r="R33" s="61">
        <f t="shared" si="28"/>
        <v>14</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B34" t="s">
        <v>999</v>
      </c>
      <c r="C34" s="113" t="s">
        <v>1088</v>
      </c>
      <c r="D34" s="112"/>
      <c r="E34" s="52"/>
      <c r="F34" s="53"/>
      <c r="G34" s="53"/>
      <c r="H34" s="52"/>
      <c r="I34" s="52"/>
      <c r="J34" s="54"/>
      <c r="K34" s="54"/>
      <c r="L34" s="55" t="str">
        <f t="shared" ref="L34:L53" si="29">IF(C34="","",_xlfn.CONCAT("            { line: ","""",C34,", ",M34:AN34,""", sC: ","""",B34,"""},"))</f>
        <v xml:space="preserve">            { line: "TU, REDEMPTORIS MATER,, ", sC: "as"},</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B35" t="s">
        <v>999</v>
      </c>
      <c r="C35" s="113" t="s">
        <v>1089</v>
      </c>
      <c r="D35" s="112" t="s">
        <v>1013</v>
      </c>
      <c r="E35" s="52"/>
      <c r="F35" s="53"/>
      <c r="G35" s="53"/>
      <c r="H35" s="52"/>
      <c r="I35" s="52"/>
      <c r="J35" s="54"/>
      <c r="K35" s="54"/>
      <c r="L35" s="55" t="str">
        <f t="shared" si="29"/>
        <v xml:space="preserve">            { line: "ORA PRO NOBIS., (La,,20)", sC: "as"},</v>
      </c>
      <c r="M35" s="56" t="str">
        <f>IF(N35="","","(")</f>
        <v>(</v>
      </c>
      <c r="N35" s="57" t="str">
        <f>IF(D35="","",D35)</f>
        <v>La</v>
      </c>
      <c r="O35" s="58" t="str">
        <f>IF(N35="","",",")</f>
        <v>,</v>
      </c>
      <c r="P35" s="59" t="str">
        <f>IF(E35="","",E35)</f>
        <v/>
      </c>
      <c r="Q35" s="60" t="str">
        <f>IF(N35="","",",")</f>
        <v>,</v>
      </c>
      <c r="R35" s="61">
        <f t="shared" si="28"/>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6.5" thickTop="1" thickBot="1" x14ac:dyDescent="0.550000000000000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4.5" thickTop="1" thickBot="1" x14ac:dyDescent="0.55000000000000004">
      <c r="B37" t="s">
        <v>1014</v>
      </c>
      <c r="C37" s="113" t="s">
        <v>1090</v>
      </c>
      <c r="D37" s="112" t="s">
        <v>1029</v>
      </c>
      <c r="E37" s="52" t="s">
        <v>1012</v>
      </c>
      <c r="F37" s="53"/>
      <c r="G37" s="53"/>
      <c r="H37" s="52"/>
      <c r="I37" s="52"/>
      <c r="J37" s="54"/>
      <c r="K37" s="54"/>
      <c r="L37" s="55" t="str">
        <f t="shared" si="29"/>
        <v xml:space="preserve">            { line: "Surge como Débora,, (Re,m,22)", sC: "tc"},</v>
      </c>
      <c r="M37" s="56" t="str">
        <f>IF(N37="","","(")</f>
        <v>(</v>
      </c>
      <c r="N37" s="57" t="str">
        <f>IF(D37="","",D37)</f>
        <v>Re</v>
      </c>
      <c r="O37" s="58" t="str">
        <f>IF(N37="","",",")</f>
        <v>,</v>
      </c>
      <c r="P37" s="59" t="str">
        <f>IF(E37="","",E37)</f>
        <v>m</v>
      </c>
      <c r="Q37" s="60" t="str">
        <f>IF(N37="","",",")</f>
        <v>,</v>
      </c>
      <c r="R37" s="61">
        <f t="shared" si="28"/>
        <v>22</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1091</v>
      </c>
      <c r="D38" s="112" t="s">
        <v>1015</v>
      </c>
      <c r="E38" s="52" t="s">
        <v>1012</v>
      </c>
      <c r="F38" s="53" t="s">
        <v>1013</v>
      </c>
      <c r="G38" s="53"/>
      <c r="H38" s="52"/>
      <c r="I38" s="52"/>
      <c r="J38" s="54"/>
      <c r="K38" s="54"/>
      <c r="L38" s="55" t="str">
        <f t="shared" si="29"/>
        <v xml:space="preserve">            { line: "sálvanos como Judit,, (Sol,m,14)(La,,250)", sC: ""},</v>
      </c>
      <c r="M38" s="56" t="str">
        <f>IF(N38="","","(")</f>
        <v>(</v>
      </c>
      <c r="N38" s="57" t="str">
        <f>IF(D38="","",D38)</f>
        <v>Sol</v>
      </c>
      <c r="O38" s="58" t="str">
        <f>IF(N38="","",",")</f>
        <v>,</v>
      </c>
      <c r="P38" s="59" t="str">
        <f>IF(E38="","",E38)</f>
        <v>m</v>
      </c>
      <c r="Q38" s="60" t="str">
        <f>IF(N38="","",",")</f>
        <v>,</v>
      </c>
      <c r="R38" s="61">
        <f t="shared" si="28"/>
        <v>14</v>
      </c>
      <c r="S38" s="56" t="str">
        <f>IF(N38="","",")")</f>
        <v>)</v>
      </c>
      <c r="T38" s="62" t="str">
        <f>IF(U38="","","(")</f>
        <v>(</v>
      </c>
      <c r="U38" s="63" t="str">
        <f>IF(F38="","",F38)</f>
        <v>La</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1092</v>
      </c>
      <c r="D39" s="112" t="s">
        <v>1015</v>
      </c>
      <c r="E39" s="52" t="s">
        <v>1012</v>
      </c>
      <c r="F39" s="53"/>
      <c r="G39" s="53"/>
      <c r="H39" s="52"/>
      <c r="I39" s="52"/>
      <c r="J39" s="54"/>
      <c r="K39" s="54"/>
      <c r="L39" s="55" t="str">
        <f t="shared" si="29"/>
        <v xml:space="preserve">            { line: "canta como Ana,, (Sol,m,14)", sC: ""},</v>
      </c>
      <c r="M39" s="56" t="str">
        <f t="shared" ref="M39:M40" si="30">IF(N39="","","(")</f>
        <v>(</v>
      </c>
      <c r="N39" s="57" t="str">
        <f t="shared" ref="N39:N40" si="31">IF(D39="","",D39)</f>
        <v>Sol</v>
      </c>
      <c r="O39" s="58" t="str">
        <f t="shared" ref="O39:O40" si="32">IF(N39="","",",")</f>
        <v>,</v>
      </c>
      <c r="P39" s="59" t="str">
        <f t="shared" ref="P39:P40" si="33">IF(E39="","",E39)</f>
        <v>m</v>
      </c>
      <c r="Q39" s="60" t="str">
        <f t="shared" ref="Q39:Q40" si="34">IF(N39="","",",")</f>
        <v>,</v>
      </c>
      <c r="R39" s="61">
        <f t="shared" si="28"/>
        <v>14</v>
      </c>
      <c r="S39" s="56" t="str">
        <f t="shared" ref="S39:S40" si="35">IF(N39="","",")")</f>
        <v>)</v>
      </c>
      <c r="T39" s="62" t="str">
        <f t="shared" ref="T39:T40" si="36">IF(U39="","","(")</f>
        <v/>
      </c>
      <c r="U39" s="63" t="str">
        <f t="shared" ref="U39:U40" si="37">IF(F39="","",F39)</f>
        <v/>
      </c>
      <c r="V39" s="64" t="str">
        <f t="shared" ref="V39:V40" si="38">IF(U39="","",",")</f>
        <v/>
      </c>
      <c r="W39" s="65" t="str">
        <f t="shared" ref="W39:W40" si="39">IF(G39="","",G39)</f>
        <v/>
      </c>
      <c r="X39" s="64" t="str">
        <f t="shared" ref="X39:X40" si="40">IF(U39="","",",")</f>
        <v/>
      </c>
      <c r="Y39" s="64" t="str">
        <f t="shared" ref="Y39:Y40" si="41">IF(U39="","",250)</f>
        <v/>
      </c>
      <c r="Z39" s="56" t="str">
        <f t="shared" ref="Z39:Z40" si="42">IF(U39="","",")")</f>
        <v/>
      </c>
      <c r="AA39" s="66" t="str">
        <f t="shared" ref="AA39:AA40" si="43">IF(AB39="","","(")</f>
        <v/>
      </c>
      <c r="AB39" s="57" t="str">
        <f t="shared" ref="AB39:AB40" si="44">IF(H39="","",H39)</f>
        <v/>
      </c>
      <c r="AC39" s="67" t="str">
        <f t="shared" ref="AC39:AC40" si="45">IF(AB39="","",",")</f>
        <v/>
      </c>
      <c r="AD39" s="59" t="str">
        <f t="shared" ref="AD39:AD40" si="46">IF(I39="","",I39)</f>
        <v/>
      </c>
      <c r="AE39" s="68" t="str">
        <f t="shared" ref="AE39:AE40" si="47">IF(AB39="","",",")</f>
        <v/>
      </c>
      <c r="AF39" s="61" t="str">
        <f t="shared" ref="AF39:AF40" si="48">IF(AB39="","",350)</f>
        <v/>
      </c>
      <c r="AG39" s="61" t="str">
        <f t="shared" ref="AG39:AG40" si="49">IF(AB39="","",")")</f>
        <v/>
      </c>
      <c r="AH39" s="69" t="str">
        <f t="shared" ref="AH39:AH40" si="50">IF(AI39="","","(")</f>
        <v/>
      </c>
      <c r="AI39" s="70" t="str">
        <f t="shared" ref="AI39:AI40" si="51">IF(J39="","",J39)</f>
        <v/>
      </c>
      <c r="AJ39" s="64" t="str">
        <f t="shared" ref="AJ39:AJ40" si="52">IF(AI39="","",",")</f>
        <v/>
      </c>
      <c r="AK39" s="64" t="str">
        <f t="shared" ref="AK39:AK40" si="53">IF(K39="","",K39)</f>
        <v/>
      </c>
      <c r="AL39" s="64" t="str">
        <f t="shared" ref="AL39:AL40" si="54">IF(AI39="","",",")</f>
        <v/>
      </c>
      <c r="AM39" s="64" t="str">
        <f t="shared" ref="AM39:AM40" si="55">IF(AI39="","",450)</f>
        <v/>
      </c>
      <c r="AN39" s="64" t="str">
        <f t="shared" ref="AN39:AN40" si="56">IF(AI39="","",")")</f>
        <v/>
      </c>
    </row>
    <row r="40" spans="1:40" ht="24.5" thickTop="1" thickBot="1" x14ac:dyDescent="0.55000000000000004">
      <c r="C40" s="113" t="s">
        <v>1093</v>
      </c>
      <c r="D40" s="112" t="s">
        <v>1013</v>
      </c>
      <c r="E40" s="52"/>
      <c r="F40" s="53"/>
      <c r="G40" s="53"/>
      <c r="H40" s="52"/>
      <c r="I40" s="52"/>
      <c r="J40" s="54"/>
      <c r="K40" s="54"/>
      <c r="L40" s="55" t="str">
        <f t="shared" si="29"/>
        <v xml:space="preserve">            { line: "intercede como Ester., (La,,20)", sC: ""},</v>
      </c>
      <c r="M40" s="56" t="str">
        <f t="shared" si="30"/>
        <v>(</v>
      </c>
      <c r="N40" s="57" t="str">
        <f t="shared" si="31"/>
        <v>La</v>
      </c>
      <c r="O40" s="58" t="str">
        <f t="shared" si="32"/>
        <v>,</v>
      </c>
      <c r="P40" s="59" t="str">
        <f t="shared" si="33"/>
        <v/>
      </c>
      <c r="Q40" s="60" t="str">
        <f t="shared" si="34"/>
        <v>,</v>
      </c>
      <c r="R40" s="61">
        <f t="shared" si="28"/>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 t="shared" ref="R41:R49" si="57">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C42" s="79" t="s">
        <v>995</v>
      </c>
      <c r="D42" s="80"/>
      <c r="E42" s="80"/>
      <c r="F42" s="80"/>
      <c r="G42" s="80"/>
      <c r="H42" s="80"/>
      <c r="I42" s="80"/>
      <c r="J42" s="80"/>
      <c r="K42" s="80"/>
      <c r="L42" s="81" t="s">
        <v>996</v>
      </c>
      <c r="M42" s="56" t="str">
        <f t="shared" ref="M42:M48" si="58">IF(N42="","","(")</f>
        <v/>
      </c>
      <c r="N42" s="57" t="str">
        <f t="shared" ref="N42:N48" si="59">IF(D42="","",D42)</f>
        <v/>
      </c>
      <c r="O42" s="58" t="str">
        <f t="shared" ref="O42:O48" si="60">IF(N42="","",",")</f>
        <v/>
      </c>
      <c r="P42" s="59" t="str">
        <f t="shared" ref="P42:P48" si="61">IF(E42="","",E42)</f>
        <v/>
      </c>
      <c r="Q42" s="60" t="str">
        <f t="shared" ref="Q42:Q48" si="62">IF(N42="","",",")</f>
        <v/>
      </c>
      <c r="R42" s="61" t="str">
        <f t="shared" si="57"/>
        <v/>
      </c>
      <c r="S42" s="56" t="str">
        <f t="shared" ref="S42:S48" si="63">IF(N42="","",")")</f>
        <v/>
      </c>
      <c r="T42" s="62" t="str">
        <f t="shared" ref="T42:T48" si="64">IF(U42="","","(")</f>
        <v/>
      </c>
      <c r="U42" s="63" t="str">
        <f t="shared" ref="U42:U48" si="65">IF(F42="","",F42)</f>
        <v/>
      </c>
      <c r="V42" s="64" t="str">
        <f t="shared" ref="V42:V48" si="66">IF(U42="","",",")</f>
        <v/>
      </c>
      <c r="W42" s="65" t="str">
        <f t="shared" ref="W42:W48" si="67">IF(G42="","",G42)</f>
        <v/>
      </c>
      <c r="X42" s="64" t="str">
        <f t="shared" ref="X42:X48" si="68">IF(U42="","",",")</f>
        <v/>
      </c>
      <c r="Y42" s="64" t="str">
        <f t="shared" ref="Y42:Y48" si="69">IF(U42="","",250)</f>
        <v/>
      </c>
      <c r="Z42" s="56" t="str">
        <f t="shared" ref="Z42:Z48" si="70">IF(U42="","",")")</f>
        <v/>
      </c>
      <c r="AA42" s="66" t="str">
        <f t="shared" ref="AA42:AA48" si="71">IF(AB42="","","(")</f>
        <v/>
      </c>
      <c r="AB42" s="57" t="str">
        <f t="shared" ref="AB42:AB48" si="72">IF(H42="","",H42)</f>
        <v/>
      </c>
      <c r="AC42" s="67" t="str">
        <f t="shared" ref="AC42:AC48" si="73">IF(AB42="","",",")</f>
        <v/>
      </c>
      <c r="AD42" s="59" t="str">
        <f t="shared" ref="AD42:AD48" si="74">IF(I42="","",I42)</f>
        <v/>
      </c>
      <c r="AE42" s="68" t="str">
        <f t="shared" ref="AE42:AE48" si="75">IF(AB42="","",",")</f>
        <v/>
      </c>
      <c r="AF42" s="61" t="str">
        <f t="shared" ref="AF42:AF48" si="76">IF(AB42="","",350)</f>
        <v/>
      </c>
      <c r="AG42" s="61" t="str">
        <f t="shared" ref="AG42:AG48" si="77">IF(AB42="","",")")</f>
        <v/>
      </c>
      <c r="AH42" s="69" t="str">
        <f t="shared" ref="AH42:AH48" si="78">IF(AI42="","","(")</f>
        <v/>
      </c>
      <c r="AI42" s="70" t="str">
        <f t="shared" ref="AI42:AI48" si="79">IF(J42="","",J42)</f>
        <v/>
      </c>
      <c r="AJ42" s="64" t="str">
        <f t="shared" ref="AJ42:AJ48" si="80">IF(AI42="","",",")</f>
        <v/>
      </c>
      <c r="AK42" s="64" t="str">
        <f t="shared" ref="AK42:AK48" si="81">IF(K42="","",K42)</f>
        <v/>
      </c>
      <c r="AL42" s="64" t="str">
        <f t="shared" ref="AL42:AL48" si="82">IF(AI42="","",",")</f>
        <v/>
      </c>
      <c r="AM42" s="64" t="str">
        <f t="shared" ref="AM42:AM48" si="83">IF(AI42="","",450)</f>
        <v/>
      </c>
      <c r="AN42" s="64" t="str">
        <f t="shared" ref="AN42:AN48" si="84">IF(AI42="","",")")</f>
        <v/>
      </c>
    </row>
    <row r="43" spans="1:40" ht="24.5" thickTop="1" thickBot="1" x14ac:dyDescent="0.55000000000000004">
      <c r="B43" t="s">
        <v>997</v>
      </c>
      <c r="C43" s="82" t="s">
        <v>1084</v>
      </c>
      <c r="D43" s="83" t="s">
        <v>1013</v>
      </c>
      <c r="E43" s="83"/>
      <c r="F43" s="83"/>
      <c r="G43" s="83"/>
      <c r="H43" s="83"/>
      <c r="I43" s="83"/>
      <c r="J43" s="83"/>
      <c r="K43" s="83"/>
      <c r="L43" s="84" t="str">
        <f>IF(C43="","",_xlfn.CONCAT("       triggerLine: ","""",C43,", ",M43:AN43,""", sC: ","""",B43,""", lines: ["))</f>
        <v xml:space="preserve">       triggerLine: "MARÍA DE JASNA GÓRA, (La,,20)", sC: "ta as", lines: [</v>
      </c>
      <c r="M43" s="56" t="str">
        <f t="shared" si="58"/>
        <v>(</v>
      </c>
      <c r="N43" s="57" t="str">
        <f t="shared" si="59"/>
        <v>La</v>
      </c>
      <c r="O43" s="58" t="str">
        <f t="shared" si="60"/>
        <v>,</v>
      </c>
      <c r="P43" s="59" t="str">
        <f t="shared" si="61"/>
        <v/>
      </c>
      <c r="Q43" s="60" t="str">
        <f t="shared" si="62"/>
        <v>,</v>
      </c>
      <c r="R43" s="61">
        <f t="shared" si="57"/>
        <v>20</v>
      </c>
      <c r="S43" s="56" t="str">
        <f t="shared" si="63"/>
        <v>)</v>
      </c>
      <c r="T43" s="62" t="str">
        <f t="shared" si="64"/>
        <v/>
      </c>
      <c r="U43" s="63" t="str">
        <f t="shared" si="65"/>
        <v/>
      </c>
      <c r="V43" s="64" t="str">
        <f t="shared" si="66"/>
        <v/>
      </c>
      <c r="W43" s="65" t="str">
        <f t="shared" si="67"/>
        <v/>
      </c>
      <c r="X43" s="64" t="str">
        <f t="shared" si="68"/>
        <v/>
      </c>
      <c r="Y43" s="64" t="str">
        <f t="shared" si="69"/>
        <v/>
      </c>
      <c r="Z43" s="56" t="str">
        <f t="shared" si="70"/>
        <v/>
      </c>
      <c r="AA43" s="66" t="str">
        <f t="shared" si="71"/>
        <v/>
      </c>
      <c r="AB43" s="57" t="str">
        <f t="shared" si="72"/>
        <v/>
      </c>
      <c r="AC43" s="67" t="str">
        <f t="shared" si="73"/>
        <v/>
      </c>
      <c r="AD43" s="59" t="str">
        <f t="shared" si="74"/>
        <v/>
      </c>
      <c r="AE43" s="68" t="str">
        <f t="shared" si="75"/>
        <v/>
      </c>
      <c r="AF43" s="61" t="str">
        <f t="shared" si="76"/>
        <v/>
      </c>
      <c r="AG43" s="61" t="str">
        <f t="shared" si="77"/>
        <v/>
      </c>
      <c r="AH43" s="69" t="str">
        <f t="shared" si="78"/>
        <v/>
      </c>
      <c r="AI43" s="70" t="str">
        <f t="shared" si="79"/>
        <v/>
      </c>
      <c r="AJ43" s="64" t="str">
        <f t="shared" si="80"/>
        <v/>
      </c>
      <c r="AK43" s="64" t="str">
        <f t="shared" si="81"/>
        <v/>
      </c>
      <c r="AL43" s="64" t="str">
        <f t="shared" si="82"/>
        <v/>
      </c>
      <c r="AM43" s="64" t="str">
        <f t="shared" si="83"/>
        <v/>
      </c>
      <c r="AN43" s="64" t="str">
        <f t="shared" si="84"/>
        <v/>
      </c>
    </row>
    <row r="44" spans="1:40" ht="24.5" thickTop="1" thickBot="1" x14ac:dyDescent="0.55000000000000004">
      <c r="B44" t="s">
        <v>999</v>
      </c>
      <c r="C44" s="85" t="s">
        <v>1085</v>
      </c>
      <c r="D44" s="86"/>
      <c r="E44" s="86"/>
      <c r="F44" s="86"/>
      <c r="G44" s="86"/>
      <c r="H44" s="87"/>
      <c r="I44" s="87"/>
      <c r="J44" s="87"/>
      <c r="K44" s="87"/>
      <c r="L44" s="88" t="str">
        <f>IF(C44="","",_xlfn.CONCAT("            { line: ","""",C44,", ",M44:AN44,""", sC: ","""",B44,"""},"))</f>
        <v xml:space="preserve">            { line: "MARIA, SANCTA MARIA, ", sC: "as"},</v>
      </c>
      <c r="M44" s="56" t="str">
        <f t="shared" si="58"/>
        <v/>
      </c>
      <c r="N44" s="57" t="str">
        <f t="shared" si="59"/>
        <v/>
      </c>
      <c r="O44" s="58" t="str">
        <f t="shared" si="60"/>
        <v/>
      </c>
      <c r="P44" s="59" t="str">
        <f t="shared" si="61"/>
        <v/>
      </c>
      <c r="Q44" s="60" t="str">
        <f t="shared" si="62"/>
        <v/>
      </c>
      <c r="R44" s="61" t="str">
        <f t="shared" si="57"/>
        <v/>
      </c>
      <c r="S44" s="56" t="str">
        <f t="shared" si="63"/>
        <v/>
      </c>
      <c r="T44" s="62" t="str">
        <f t="shared" si="64"/>
        <v/>
      </c>
      <c r="U44" s="63" t="str">
        <f t="shared" si="65"/>
        <v/>
      </c>
      <c r="V44" s="64" t="str">
        <f t="shared" si="66"/>
        <v/>
      </c>
      <c r="W44" s="65" t="str">
        <f t="shared" si="67"/>
        <v/>
      </c>
      <c r="X44" s="64" t="str">
        <f t="shared" si="68"/>
        <v/>
      </c>
      <c r="Y44" s="64" t="str">
        <f t="shared" si="69"/>
        <v/>
      </c>
      <c r="Z44" s="56" t="str">
        <f t="shared" si="70"/>
        <v/>
      </c>
      <c r="AA44" s="66" t="str">
        <f t="shared" si="71"/>
        <v/>
      </c>
      <c r="AB44" s="57" t="str">
        <f t="shared" si="72"/>
        <v/>
      </c>
      <c r="AC44" s="67" t="str">
        <f t="shared" si="73"/>
        <v/>
      </c>
      <c r="AD44" s="59" t="str">
        <f t="shared" si="74"/>
        <v/>
      </c>
      <c r="AE44" s="68" t="str">
        <f t="shared" si="75"/>
        <v/>
      </c>
      <c r="AF44" s="61" t="str">
        <f t="shared" si="76"/>
        <v/>
      </c>
      <c r="AG44" s="61" t="str">
        <f t="shared" si="77"/>
        <v/>
      </c>
      <c r="AH44" s="69" t="str">
        <f t="shared" si="78"/>
        <v/>
      </c>
      <c r="AI44" s="70" t="str">
        <f t="shared" si="79"/>
        <v/>
      </c>
      <c r="AJ44" s="64" t="str">
        <f t="shared" si="80"/>
        <v/>
      </c>
      <c r="AK44" s="64" t="str">
        <f t="shared" si="81"/>
        <v/>
      </c>
      <c r="AL44" s="64" t="str">
        <f t="shared" si="82"/>
        <v/>
      </c>
      <c r="AM44" s="64" t="str">
        <f t="shared" si="83"/>
        <v/>
      </c>
      <c r="AN44" s="64" t="str">
        <f t="shared" si="84"/>
        <v/>
      </c>
    </row>
    <row r="45" spans="1:40" ht="24.5" thickTop="1" thickBot="1" x14ac:dyDescent="0.55000000000000004">
      <c r="B45" t="s">
        <v>999</v>
      </c>
      <c r="C45" s="85" t="s">
        <v>1086</v>
      </c>
      <c r="D45" s="89"/>
      <c r="E45" s="89"/>
      <c r="F45" s="89"/>
      <c r="G45" s="89"/>
      <c r="H45" s="90"/>
      <c r="I45" s="90"/>
      <c r="J45" s="90"/>
      <c r="K45" s="90"/>
      <c r="L45" s="88" t="str">
        <f>IF(C45="","",_xlfn.CONCAT("            { line: ","""",C45,", ",M45:AN45,""", sC: ","""",B45,"""},"))</f>
        <v xml:space="preserve">            { line: "MATER ABSCONDITA,, ", sC: "as"},</v>
      </c>
      <c r="M45" s="56" t="str">
        <f t="shared" si="58"/>
        <v/>
      </c>
      <c r="N45" s="57" t="str">
        <f t="shared" si="59"/>
        <v/>
      </c>
      <c r="O45" s="58" t="str">
        <f t="shared" si="60"/>
        <v/>
      </c>
      <c r="P45" s="59" t="str">
        <f t="shared" si="61"/>
        <v/>
      </c>
      <c r="Q45" s="60" t="str">
        <f t="shared" si="62"/>
        <v/>
      </c>
      <c r="R45" s="61" t="str">
        <f t="shared" si="57"/>
        <v/>
      </c>
      <c r="S45" s="56" t="str">
        <f t="shared" si="63"/>
        <v/>
      </c>
      <c r="T45" s="62" t="str">
        <f t="shared" si="64"/>
        <v/>
      </c>
      <c r="U45" s="63" t="str">
        <f t="shared" si="65"/>
        <v/>
      </c>
      <c r="V45" s="64" t="str">
        <f t="shared" si="66"/>
        <v/>
      </c>
      <c r="W45" s="65" t="str">
        <f t="shared" si="67"/>
        <v/>
      </c>
      <c r="X45" s="64" t="str">
        <f t="shared" si="68"/>
        <v/>
      </c>
      <c r="Y45" s="64" t="str">
        <f t="shared" si="69"/>
        <v/>
      </c>
      <c r="Z45" s="56" t="str">
        <f t="shared" si="70"/>
        <v/>
      </c>
      <c r="AA45" s="66" t="str">
        <f t="shared" si="71"/>
        <v/>
      </c>
      <c r="AB45" s="57" t="str">
        <f t="shared" si="72"/>
        <v/>
      </c>
      <c r="AC45" s="67" t="str">
        <f t="shared" si="73"/>
        <v/>
      </c>
      <c r="AD45" s="59" t="str">
        <f t="shared" si="74"/>
        <v/>
      </c>
      <c r="AE45" s="68" t="str">
        <f t="shared" si="75"/>
        <v/>
      </c>
      <c r="AF45" s="61" t="str">
        <f t="shared" si="76"/>
        <v/>
      </c>
      <c r="AG45" s="61" t="str">
        <f t="shared" si="77"/>
        <v/>
      </c>
      <c r="AH45" s="69" t="str">
        <f t="shared" si="78"/>
        <v/>
      </c>
      <c r="AI45" s="70" t="str">
        <f t="shared" si="79"/>
        <v/>
      </c>
      <c r="AJ45" s="64" t="str">
        <f t="shared" si="80"/>
        <v/>
      </c>
      <c r="AK45" s="64" t="str">
        <f t="shared" si="81"/>
        <v/>
      </c>
      <c r="AL45" s="64" t="str">
        <f t="shared" si="82"/>
        <v/>
      </c>
      <c r="AM45" s="64" t="str">
        <f t="shared" si="83"/>
        <v/>
      </c>
      <c r="AN45" s="64" t="str">
        <f t="shared" si="84"/>
        <v/>
      </c>
    </row>
    <row r="46" spans="1:40" ht="24.5" thickTop="1" thickBot="1" x14ac:dyDescent="0.55000000000000004">
      <c r="B46" t="s">
        <v>999</v>
      </c>
      <c r="C46" s="85" t="s">
        <v>1087</v>
      </c>
      <c r="D46" s="86" t="s">
        <v>1015</v>
      </c>
      <c r="E46" s="86" t="s">
        <v>1012</v>
      </c>
      <c r="F46" s="86"/>
      <c r="G46" s="86"/>
      <c r="H46" s="87"/>
      <c r="I46" s="87"/>
      <c r="J46" s="87"/>
      <c r="K46" s="87"/>
      <c r="L46" s="88" t="str">
        <f>IF(C46="","",_xlfn.CONCAT("            { line: ","""",C46,", ",M46:AN46,""", sC: ","""",B46,"""},"))</f>
        <v xml:space="preserve">            { line: "AT SEMPER SOLICITA;, (Sol,m,14)", sC: "as"},</v>
      </c>
      <c r="M46" s="56" t="str">
        <f t="shared" si="58"/>
        <v>(</v>
      </c>
      <c r="N46" s="57" t="str">
        <f t="shared" si="59"/>
        <v>Sol</v>
      </c>
      <c r="O46" s="58" t="str">
        <f t="shared" si="60"/>
        <v>,</v>
      </c>
      <c r="P46" s="59" t="str">
        <f t="shared" si="61"/>
        <v>m</v>
      </c>
      <c r="Q46" s="60" t="str">
        <f t="shared" si="62"/>
        <v>,</v>
      </c>
      <c r="R46" s="61">
        <f t="shared" si="57"/>
        <v>14</v>
      </c>
      <c r="S46" s="56" t="str">
        <f t="shared" si="63"/>
        <v>)</v>
      </c>
      <c r="T46" s="62" t="str">
        <f t="shared" si="64"/>
        <v/>
      </c>
      <c r="U46" s="63" t="str">
        <f t="shared" si="65"/>
        <v/>
      </c>
      <c r="V46" s="64" t="str">
        <f t="shared" si="66"/>
        <v/>
      </c>
      <c r="W46" s="65" t="str">
        <f t="shared" si="67"/>
        <v/>
      </c>
      <c r="X46" s="64" t="str">
        <f t="shared" si="68"/>
        <v/>
      </c>
      <c r="Y46" s="64" t="str">
        <f t="shared" si="69"/>
        <v/>
      </c>
      <c r="Z46" s="56" t="str">
        <f t="shared" si="70"/>
        <v/>
      </c>
      <c r="AA46" s="66" t="str">
        <f t="shared" si="71"/>
        <v/>
      </c>
      <c r="AB46" s="57" t="str">
        <f t="shared" si="72"/>
        <v/>
      </c>
      <c r="AC46" s="67" t="str">
        <f t="shared" si="73"/>
        <v/>
      </c>
      <c r="AD46" s="59" t="str">
        <f t="shared" si="74"/>
        <v/>
      </c>
      <c r="AE46" s="68" t="str">
        <f t="shared" si="75"/>
        <v/>
      </c>
      <c r="AF46" s="61" t="str">
        <f t="shared" si="76"/>
        <v/>
      </c>
      <c r="AG46" s="61" t="str">
        <f t="shared" si="77"/>
        <v/>
      </c>
      <c r="AH46" s="69" t="str">
        <f t="shared" si="78"/>
        <v/>
      </c>
      <c r="AI46" s="70" t="str">
        <f t="shared" si="79"/>
        <v/>
      </c>
      <c r="AJ46" s="64" t="str">
        <f t="shared" si="80"/>
        <v/>
      </c>
      <c r="AK46" s="64" t="str">
        <f t="shared" si="81"/>
        <v/>
      </c>
      <c r="AL46" s="64" t="str">
        <f t="shared" si="82"/>
        <v/>
      </c>
      <c r="AM46" s="64" t="str">
        <f t="shared" si="83"/>
        <v/>
      </c>
      <c r="AN46" s="64" t="str">
        <f t="shared" si="84"/>
        <v/>
      </c>
    </row>
    <row r="47" spans="1:40" ht="24.5" thickTop="1" thickBot="1" x14ac:dyDescent="0.55000000000000004">
      <c r="B47" t="s">
        <v>999</v>
      </c>
      <c r="C47" s="85" t="s">
        <v>1088</v>
      </c>
      <c r="D47" s="89"/>
      <c r="E47" s="89"/>
      <c r="F47" s="89"/>
      <c r="G47" s="89"/>
      <c r="H47" s="90"/>
      <c r="I47" s="90"/>
      <c r="J47" s="90"/>
      <c r="K47" s="90"/>
      <c r="L47" s="88" t="str">
        <f>IF(C47="","",_xlfn.CONCAT("            { line: ","""",C47,", ",M47:AN47,""", sC: ","""",B47,"""},"))</f>
        <v xml:space="preserve">            { line: "TU, REDEMPTORIS MATER,, ", sC: "as"},</v>
      </c>
      <c r="M47" s="56" t="str">
        <f t="shared" si="58"/>
        <v/>
      </c>
      <c r="N47" s="57" t="str">
        <f t="shared" si="59"/>
        <v/>
      </c>
      <c r="O47" s="58" t="str">
        <f t="shared" si="60"/>
        <v/>
      </c>
      <c r="P47" s="59" t="str">
        <f t="shared" si="61"/>
        <v/>
      </c>
      <c r="Q47" s="60" t="str">
        <f t="shared" si="62"/>
        <v/>
      </c>
      <c r="R47" s="61" t="str">
        <f t="shared" si="57"/>
        <v/>
      </c>
      <c r="S47" s="56" t="str">
        <f t="shared" si="63"/>
        <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4.5" thickTop="1" thickBot="1" x14ac:dyDescent="0.55000000000000004">
      <c r="B48" t="s">
        <v>999</v>
      </c>
      <c r="C48" s="93" t="s">
        <v>1089</v>
      </c>
      <c r="D48" s="83" t="s">
        <v>1013</v>
      </c>
      <c r="E48" s="83"/>
      <c r="F48" s="83"/>
      <c r="G48" s="83"/>
      <c r="H48" s="83"/>
      <c r="I48" s="83"/>
      <c r="J48" s="83"/>
      <c r="K48" s="83"/>
      <c r="L48" s="94" t="str">
        <f>IF(C48="","",_xlfn.CONCAT("            { line: ","""",C48,", ",M48:AN48,""", sC: ","""",B48,"""},  ]},"))</f>
        <v xml:space="preserve">            { line: "ORA PRO NOBIS., (La,,20)", sC: "as"},  ]},</v>
      </c>
      <c r="M48" s="56" t="str">
        <f t="shared" si="58"/>
        <v>(</v>
      </c>
      <c r="N48" s="57" t="str">
        <f t="shared" si="59"/>
        <v>La</v>
      </c>
      <c r="O48" s="58" t="str">
        <f t="shared" si="60"/>
        <v>,</v>
      </c>
      <c r="P48" s="59" t="str">
        <f t="shared" si="61"/>
        <v/>
      </c>
      <c r="Q48" s="60" t="str">
        <f t="shared" si="62"/>
        <v>,</v>
      </c>
      <c r="R48" s="61">
        <f t="shared" si="57"/>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t="str">
        <f t="shared" si="57"/>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B50" t="s">
        <v>1014</v>
      </c>
      <c r="C50" s="113" t="s">
        <v>1094</v>
      </c>
      <c r="D50" s="112" t="s">
        <v>1029</v>
      </c>
      <c r="E50" s="52" t="s">
        <v>1012</v>
      </c>
      <c r="F50" s="53"/>
      <c r="G50" s="53"/>
      <c r="H50" s="52"/>
      <c r="I50" s="52"/>
      <c r="J50" s="54"/>
      <c r="K50" s="54"/>
      <c r="L50" s="55" t="str">
        <f t="shared" si="29"/>
        <v xml:space="preserve">            { line: "Madre del Cielo,, (Re,m,22)", sC: "tc"},</v>
      </c>
      <c r="M50" s="56" t="str">
        <f t="shared" ref="M50:M53" si="85">IF(N50="","","(")</f>
        <v>(</v>
      </c>
      <c r="N50" s="57" t="str">
        <f t="shared" ref="N50:N53" si="86">IF(D50="","",D50)</f>
        <v>Re</v>
      </c>
      <c r="O50" s="58" t="str">
        <f t="shared" ref="O50:O53" si="87">IF(N50="","",",")</f>
        <v>,</v>
      </c>
      <c r="P50" s="59" t="str">
        <f t="shared" ref="P50:P53" si="88">IF(E50="","",E50)</f>
        <v>m</v>
      </c>
      <c r="Q50" s="60" t="str">
        <f t="shared" ref="Q50:Q53" si="89">IF(N50="","",",")</f>
        <v>,</v>
      </c>
      <c r="R50" s="61">
        <f t="shared" si="28"/>
        <v>22</v>
      </c>
      <c r="S50" s="56" t="str">
        <f t="shared" ref="S50:S53" si="90">IF(N50="","",")")</f>
        <v>)</v>
      </c>
      <c r="T50" s="62" t="str">
        <f t="shared" ref="T50:T53" si="91">IF(U50="","","(")</f>
        <v/>
      </c>
      <c r="U50" s="63" t="str">
        <f t="shared" ref="U50:U53" si="92">IF(F50="","",F50)</f>
        <v/>
      </c>
      <c r="V50" s="64" t="str">
        <f t="shared" ref="V50:V53" si="93">IF(U50="","",",")</f>
        <v/>
      </c>
      <c r="W50" s="65" t="str">
        <f t="shared" ref="W50:W53" si="94">IF(G50="","",G50)</f>
        <v/>
      </c>
      <c r="X50" s="64" t="str">
        <f t="shared" ref="X50:X53" si="95">IF(U50="","",",")</f>
        <v/>
      </c>
      <c r="Y50" s="64" t="str">
        <f t="shared" ref="Y50:Y53" si="96">IF(U50="","",250)</f>
        <v/>
      </c>
      <c r="Z50" s="56" t="str">
        <f t="shared" ref="Z50:Z53" si="97">IF(U50="","",")")</f>
        <v/>
      </c>
      <c r="AA50" s="66" t="str">
        <f t="shared" ref="AA50:AA53" si="98">IF(AB50="","","(")</f>
        <v/>
      </c>
      <c r="AB50" s="57" t="str">
        <f t="shared" ref="AB50:AB53" si="99">IF(H50="","",H50)</f>
        <v/>
      </c>
      <c r="AC50" s="67" t="str">
        <f t="shared" ref="AC50:AC53" si="100">IF(AB50="","",",")</f>
        <v/>
      </c>
      <c r="AD50" s="59" t="str">
        <f t="shared" ref="AD50:AD53" si="101">IF(I50="","",I50)</f>
        <v/>
      </c>
      <c r="AE50" s="68" t="str">
        <f t="shared" ref="AE50:AE53" si="102">IF(AB50="","",",")</f>
        <v/>
      </c>
      <c r="AF50" s="61" t="str">
        <f t="shared" ref="AF50:AF53" si="103">IF(AB50="","",350)</f>
        <v/>
      </c>
      <c r="AG50" s="61" t="str">
        <f t="shared" ref="AG50:AG53" si="104">IF(AB50="","",")")</f>
        <v/>
      </c>
      <c r="AH50" s="69" t="str">
        <f t="shared" ref="AH50:AH53" si="105">IF(AI50="","","(")</f>
        <v/>
      </c>
      <c r="AI50" s="70" t="str">
        <f t="shared" ref="AI50:AI53" si="106">IF(J50="","",J50)</f>
        <v/>
      </c>
      <c r="AJ50" s="64" t="str">
        <f t="shared" ref="AJ50:AJ53" si="107">IF(AI50="","",",")</f>
        <v/>
      </c>
      <c r="AK50" s="64" t="str">
        <f t="shared" ref="AK50:AK53" si="108">IF(K50="","",K50)</f>
        <v/>
      </c>
      <c r="AL50" s="64" t="str">
        <f t="shared" ref="AL50:AL53" si="109">IF(AI50="","",",")</f>
        <v/>
      </c>
      <c r="AM50" s="64" t="str">
        <f t="shared" ref="AM50:AM53" si="110">IF(AI50="","",450)</f>
        <v/>
      </c>
      <c r="AN50" s="64" t="str">
        <f t="shared" ref="AN50:AN53" si="111">IF(AI50="","",")")</f>
        <v/>
      </c>
    </row>
    <row r="51" spans="1:40" ht="24.5" thickTop="1" thickBot="1" x14ac:dyDescent="0.55000000000000004">
      <c r="C51" s="113" t="s">
        <v>1095</v>
      </c>
      <c r="D51" s="112" t="s">
        <v>1015</v>
      </c>
      <c r="E51" s="52" t="s">
        <v>1012</v>
      </c>
      <c r="F51" s="53"/>
      <c r="G51" s="53"/>
      <c r="H51" s="52"/>
      <c r="I51" s="52"/>
      <c r="J51" s="54"/>
      <c r="K51" s="54"/>
      <c r="L51" s="55" t="str">
        <f t="shared" si="29"/>
        <v xml:space="preserve">            { line: "enséñanos a seguir las huellas de Cristo,, (Sol,m,14)", sC: ""},</v>
      </c>
      <c r="M51" s="56" t="str">
        <f t="shared" si="85"/>
        <v>(</v>
      </c>
      <c r="N51" s="57" t="str">
        <f t="shared" si="86"/>
        <v>Sol</v>
      </c>
      <c r="O51" s="58" t="str">
        <f t="shared" si="87"/>
        <v>,</v>
      </c>
      <c r="P51" s="59" t="str">
        <f t="shared" si="88"/>
        <v>m</v>
      </c>
      <c r="Q51" s="60" t="str">
        <f t="shared" si="89"/>
        <v>,</v>
      </c>
      <c r="R51" s="61">
        <f t="shared" si="28"/>
        <v>14</v>
      </c>
      <c r="S51" s="56" t="str">
        <f t="shared" si="90"/>
        <v>)</v>
      </c>
      <c r="T51" s="62" t="str">
        <f t="shared" si="91"/>
        <v/>
      </c>
      <c r="U51" s="63" t="str">
        <f t="shared" si="92"/>
        <v/>
      </c>
      <c r="V51" s="64" t="str">
        <f t="shared" si="93"/>
        <v/>
      </c>
      <c r="W51" s="65" t="str">
        <f t="shared" si="94"/>
        <v/>
      </c>
      <c r="X51" s="64" t="str">
        <f t="shared" si="95"/>
        <v/>
      </c>
      <c r="Y51" s="64" t="str">
        <f t="shared" si="96"/>
        <v/>
      </c>
      <c r="Z51" s="56" t="str">
        <f t="shared" si="97"/>
        <v/>
      </c>
      <c r="AA51" s="66" t="str">
        <f t="shared" si="98"/>
        <v/>
      </c>
      <c r="AB51" s="57" t="str">
        <f t="shared" si="99"/>
        <v/>
      </c>
      <c r="AC51" s="67" t="str">
        <f t="shared" si="100"/>
        <v/>
      </c>
      <c r="AD51" s="59" t="str">
        <f t="shared" si="101"/>
        <v/>
      </c>
      <c r="AE51" s="68" t="str">
        <f t="shared" si="102"/>
        <v/>
      </c>
      <c r="AF51" s="61" t="str">
        <f t="shared" si="103"/>
        <v/>
      </c>
      <c r="AG51" s="61" t="str">
        <f t="shared" si="104"/>
        <v/>
      </c>
      <c r="AH51" s="69" t="str">
        <f t="shared" si="105"/>
        <v/>
      </c>
      <c r="AI51" s="70" t="str">
        <f t="shared" si="106"/>
        <v/>
      </c>
      <c r="AJ51" s="64" t="str">
        <f t="shared" si="107"/>
        <v/>
      </c>
      <c r="AK51" s="64" t="str">
        <f t="shared" si="108"/>
        <v/>
      </c>
      <c r="AL51" s="64" t="str">
        <f t="shared" si="109"/>
        <v/>
      </c>
      <c r="AM51" s="64" t="str">
        <f t="shared" si="110"/>
        <v/>
      </c>
      <c r="AN51" s="64" t="str">
        <f t="shared" si="111"/>
        <v/>
      </c>
    </row>
    <row r="52" spans="1:40" ht="24.5" thickTop="1" thickBot="1" x14ac:dyDescent="0.55000000000000004">
      <c r="C52" s="113" t="s">
        <v>1096</v>
      </c>
      <c r="D52" s="112"/>
      <c r="E52" s="52"/>
      <c r="F52" s="53"/>
      <c r="G52" s="53"/>
      <c r="H52" s="52"/>
      <c r="I52" s="52"/>
      <c r="J52" s="54"/>
      <c r="K52" s="54"/>
      <c r="L52" s="55" t="str">
        <f t="shared" si="29"/>
        <v xml:space="preserve">            { line: "las huellas del Siervo,, ", sC: ""},</v>
      </c>
      <c r="M52" s="56" t="str">
        <f t="shared" si="85"/>
        <v/>
      </c>
      <c r="N52" s="57" t="str">
        <f t="shared" si="86"/>
        <v/>
      </c>
      <c r="O52" s="58" t="str">
        <f t="shared" si="87"/>
        <v/>
      </c>
      <c r="P52" s="59" t="str">
        <f t="shared" si="88"/>
        <v/>
      </c>
      <c r="Q52" s="60" t="str">
        <f t="shared" si="89"/>
        <v/>
      </c>
      <c r="R52" s="61" t="str">
        <f t="shared" si="28"/>
        <v/>
      </c>
      <c r="S52" s="56" t="str">
        <f t="shared" si="90"/>
        <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4.5" thickTop="1" thickBot="1" x14ac:dyDescent="0.55000000000000004">
      <c r="C53" s="113" t="s">
        <v>1097</v>
      </c>
      <c r="D53" s="112"/>
      <c r="E53" s="52"/>
      <c r="F53" s="53"/>
      <c r="G53" s="53"/>
      <c r="H53" s="52"/>
      <c r="I53" s="52"/>
      <c r="J53" s="54"/>
      <c r="K53" s="54"/>
      <c r="L53" s="55" t="str">
        <f t="shared" si="29"/>
        <v xml:space="preserve">            { line: "del humilde Hijo,, ", sC: ""},</v>
      </c>
      <c r="M53" s="56" t="str">
        <f t="shared" si="85"/>
        <v/>
      </c>
      <c r="N53" s="57" t="str">
        <f t="shared" si="86"/>
        <v/>
      </c>
      <c r="O53" s="58" t="str">
        <f t="shared" si="87"/>
        <v/>
      </c>
      <c r="P53" s="59" t="str">
        <f t="shared" si="88"/>
        <v/>
      </c>
      <c r="Q53" s="60" t="str">
        <f t="shared" si="89"/>
        <v/>
      </c>
      <c r="R53" s="61" t="str">
        <f t="shared" si="28"/>
        <v/>
      </c>
      <c r="S53" s="56" t="str">
        <f t="shared" si="90"/>
        <v/>
      </c>
      <c r="T53" s="62" t="str">
        <f t="shared" si="91"/>
        <v/>
      </c>
      <c r="U53" s="63" t="str">
        <f t="shared" si="92"/>
        <v/>
      </c>
      <c r="V53" s="64" t="str">
        <f t="shared" si="93"/>
        <v/>
      </c>
      <c r="W53" s="65" t="str">
        <f t="shared" si="94"/>
        <v/>
      </c>
      <c r="X53" s="64" t="str">
        <f t="shared" si="95"/>
        <v/>
      </c>
      <c r="Y53" s="64" t="str">
        <f t="shared" si="96"/>
        <v/>
      </c>
      <c r="Z53" s="56" t="str">
        <f t="shared" si="97"/>
        <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4.5" thickTop="1" thickBot="1" x14ac:dyDescent="0.55000000000000004">
      <c r="C54" s="113" t="s">
        <v>1098</v>
      </c>
      <c r="D54" s="112"/>
      <c r="E54" s="52"/>
      <c r="F54" s="53"/>
      <c r="G54" s="53"/>
      <c r="H54" s="52"/>
      <c r="I54" s="52"/>
      <c r="J54" s="54"/>
      <c r="K54" s="54"/>
      <c r="L54" s="55" t="str">
        <f t="shared" si="0"/>
        <v xml:space="preserve">            { line: "de la humilde Madre,, ", sC: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1:40" ht="24.5" thickTop="1" thickBot="1" x14ac:dyDescent="0.55000000000000004">
      <c r="C55" s="113" t="s">
        <v>1099</v>
      </c>
      <c r="D55" s="112" t="s">
        <v>1013</v>
      </c>
      <c r="E55" s="52"/>
      <c r="F55" s="53"/>
      <c r="G55" s="53"/>
      <c r="H55" s="52"/>
      <c r="I55" s="52"/>
      <c r="J55" s="54"/>
      <c r="K55" s="54"/>
      <c r="L55" s="55" t="str">
        <f>IF(C55="","",_xlfn.CONCAT("            { line: ","""",C55,", ",M55:AN55,""", sC: ","""",B55,"""},"))</f>
        <v xml:space="preserve">            { line: "de la siempre Virgen María., (La,,20)", sC: ""},</v>
      </c>
      <c r="M55" s="56" t="str">
        <f t="shared" si="1"/>
        <v>(</v>
      </c>
      <c r="N55" s="57" t="str">
        <f t="shared" si="2"/>
        <v>La</v>
      </c>
      <c r="O55" s="58" t="str">
        <f t="shared" si="3"/>
        <v>,</v>
      </c>
      <c r="P55" s="59" t="str">
        <f t="shared" si="4"/>
        <v/>
      </c>
      <c r="Q55" s="60" t="str">
        <f t="shared" si="5"/>
        <v>,</v>
      </c>
      <c r="R55" s="61">
        <f t="shared" si="28"/>
        <v>20</v>
      </c>
      <c r="S55" s="56" t="str">
        <f t="shared" si="6"/>
        <v>)</v>
      </c>
      <c r="T55" s="62" t="str">
        <f t="shared" si="7"/>
        <v/>
      </c>
      <c r="U55" s="63" t="str">
        <f t="shared" si="8"/>
        <v/>
      </c>
      <c r="V55" s="64" t="str">
        <f t="shared" si="9"/>
        <v/>
      </c>
      <c r="W55" s="65" t="str">
        <f t="shared" si="10"/>
        <v/>
      </c>
      <c r="X55" s="64" t="str">
        <f t="shared" si="11"/>
        <v/>
      </c>
      <c r="Y55" s="64" t="str">
        <f t="shared" si="12"/>
        <v/>
      </c>
      <c r="Z55" s="56" t="str">
        <f t="shared" si="13"/>
        <v/>
      </c>
      <c r="AA55" s="66" t="str">
        <f t="shared" si="14"/>
        <v/>
      </c>
      <c r="AB55" s="57" t="str">
        <f t="shared" si="15"/>
        <v/>
      </c>
      <c r="AC55" s="67" t="str">
        <f t="shared" si="16"/>
        <v/>
      </c>
      <c r="AD55" s="59" t="str">
        <f t="shared" si="17"/>
        <v/>
      </c>
      <c r="AE55" s="68" t="str">
        <f t="shared" si="18"/>
        <v/>
      </c>
      <c r="AF55" s="61" t="str">
        <f t="shared" si="19"/>
        <v/>
      </c>
      <c r="AG55" s="61" t="str">
        <f t="shared" si="20"/>
        <v/>
      </c>
      <c r="AH55" s="69" t="str">
        <f t="shared" si="21"/>
        <v/>
      </c>
      <c r="AI55" s="70" t="str">
        <f t="shared" si="22"/>
        <v/>
      </c>
      <c r="AJ55" s="64" t="str">
        <f t="shared" si="23"/>
        <v/>
      </c>
      <c r="AK55" s="64" t="str">
        <f t="shared" si="24"/>
        <v/>
      </c>
      <c r="AL55" s="64" t="str">
        <f t="shared" si="25"/>
        <v/>
      </c>
      <c r="AM55" s="64" t="str">
        <f t="shared" si="26"/>
        <v/>
      </c>
      <c r="AN55" s="64" t="str">
        <f t="shared" si="27"/>
        <v/>
      </c>
    </row>
    <row r="56" spans="1:40" ht="26.5" thickTop="1" thickBot="1" x14ac:dyDescent="0.55000000000000004">
      <c r="A56" s="73"/>
      <c r="B56" s="73"/>
      <c r="C56" s="73"/>
      <c r="D56" s="74"/>
      <c r="E56" s="74"/>
      <c r="F56" s="74"/>
      <c r="G56" s="74"/>
      <c r="H56" s="74"/>
      <c r="I56" s="74"/>
      <c r="J56" s="74"/>
      <c r="K56" s="74"/>
      <c r="L56" s="75" t="s">
        <v>993</v>
      </c>
      <c r="M56" s="56"/>
      <c r="N56" s="57"/>
      <c r="O56" s="58"/>
      <c r="P56" s="59"/>
      <c r="Q56" s="60"/>
      <c r="R56" s="61" t="str">
        <f t="shared" ref="R56:R63" si="112">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4.5" thickTop="1" thickBot="1" x14ac:dyDescent="0.55000000000000004">
      <c r="C57" s="79" t="s">
        <v>995</v>
      </c>
      <c r="D57" s="80"/>
      <c r="E57" s="80"/>
      <c r="F57" s="80"/>
      <c r="G57" s="80"/>
      <c r="H57" s="80"/>
      <c r="I57" s="80"/>
      <c r="J57" s="80"/>
      <c r="K57" s="80"/>
      <c r="L57" s="81" t="s">
        <v>996</v>
      </c>
      <c r="M57" s="56" t="str">
        <f t="shared" ref="M57:M63" si="113">IF(N57="","","(")</f>
        <v/>
      </c>
      <c r="N57" s="57" t="str">
        <f t="shared" ref="N57:N63" si="114">IF(D57="","",D57)</f>
        <v/>
      </c>
      <c r="O57" s="58" t="str">
        <f t="shared" ref="O57:O63" si="115">IF(N57="","",",")</f>
        <v/>
      </c>
      <c r="P57" s="59" t="str">
        <f t="shared" ref="P57:P63" si="116">IF(E57="","",E57)</f>
        <v/>
      </c>
      <c r="Q57" s="60" t="str">
        <f t="shared" ref="Q57:Q63" si="117">IF(N57="","",",")</f>
        <v/>
      </c>
      <c r="R57" s="61" t="str">
        <f t="shared" si="112"/>
        <v/>
      </c>
      <c r="S57" s="56" t="str">
        <f t="shared" ref="S57:S63" si="118">IF(N57="","",")")</f>
        <v/>
      </c>
      <c r="T57" s="62" t="str">
        <f t="shared" ref="T57:T63" si="119">IF(U57="","","(")</f>
        <v/>
      </c>
      <c r="U57" s="63" t="str">
        <f t="shared" ref="U57:U63" si="120">IF(F57="","",F57)</f>
        <v/>
      </c>
      <c r="V57" s="64" t="str">
        <f t="shared" ref="V57:V63" si="121">IF(U57="","",",")</f>
        <v/>
      </c>
      <c r="W57" s="65" t="str">
        <f t="shared" ref="W57:W63" si="122">IF(G57="","",G57)</f>
        <v/>
      </c>
      <c r="X57" s="64" t="str">
        <f t="shared" ref="X57:X63" si="123">IF(U57="","",",")</f>
        <v/>
      </c>
      <c r="Y57" s="64" t="str">
        <f t="shared" ref="Y57:Y63" si="124">IF(U57="","",250)</f>
        <v/>
      </c>
      <c r="Z57" s="56" t="str">
        <f t="shared" ref="Z57:Z63" si="125">IF(U57="","",")")</f>
        <v/>
      </c>
      <c r="AA57" s="66" t="str">
        <f t="shared" ref="AA57:AA63" si="126">IF(AB57="","","(")</f>
        <v/>
      </c>
      <c r="AB57" s="57" t="str">
        <f t="shared" ref="AB57:AB63" si="127">IF(H57="","",H57)</f>
        <v/>
      </c>
      <c r="AC57" s="67" t="str">
        <f t="shared" ref="AC57:AC63" si="128">IF(AB57="","",",")</f>
        <v/>
      </c>
      <c r="AD57" s="59" t="str">
        <f t="shared" ref="AD57:AD63" si="129">IF(I57="","",I57)</f>
        <v/>
      </c>
      <c r="AE57" s="68" t="str">
        <f t="shared" ref="AE57:AE63" si="130">IF(AB57="","",",")</f>
        <v/>
      </c>
      <c r="AF57" s="61" t="str">
        <f t="shared" ref="AF57:AF63" si="131">IF(AB57="","",350)</f>
        <v/>
      </c>
      <c r="AG57" s="61" t="str">
        <f t="shared" ref="AG57:AG63" si="132">IF(AB57="","",")")</f>
        <v/>
      </c>
      <c r="AH57" s="69" t="str">
        <f t="shared" ref="AH57:AH63" si="133">IF(AI57="","","(")</f>
        <v/>
      </c>
      <c r="AI57" s="70" t="str">
        <f t="shared" ref="AI57:AI63" si="134">IF(J57="","",J57)</f>
        <v/>
      </c>
      <c r="AJ57" s="64" t="str">
        <f t="shared" ref="AJ57:AJ63" si="135">IF(AI57="","",",")</f>
        <v/>
      </c>
      <c r="AK57" s="64" t="str">
        <f t="shared" ref="AK57:AK63" si="136">IF(K57="","",K57)</f>
        <v/>
      </c>
      <c r="AL57" s="64" t="str">
        <f t="shared" ref="AL57:AL63" si="137">IF(AI57="","",",")</f>
        <v/>
      </c>
      <c r="AM57" s="64" t="str">
        <f t="shared" ref="AM57:AM63" si="138">IF(AI57="","",450)</f>
        <v/>
      </c>
      <c r="AN57" s="64" t="str">
        <f t="shared" ref="AN57:AN63" si="139">IF(AI57="","",")")</f>
        <v/>
      </c>
    </row>
    <row r="58" spans="1:40" ht="24.5" thickTop="1" thickBot="1" x14ac:dyDescent="0.55000000000000004">
      <c r="B58" t="s">
        <v>997</v>
      </c>
      <c r="C58" s="82" t="s">
        <v>1084</v>
      </c>
      <c r="D58" s="83" t="s">
        <v>1013</v>
      </c>
      <c r="E58" s="83"/>
      <c r="F58" s="83"/>
      <c r="G58" s="83"/>
      <c r="H58" s="83"/>
      <c r="I58" s="83"/>
      <c r="J58" s="83"/>
      <c r="K58" s="83"/>
      <c r="L58" s="84" t="str">
        <f>IF(C58="","",_xlfn.CONCAT("       triggerLine: ","""",C58,", ",M58:AN58,""", sC: ","""",B58,""", lines: ["))</f>
        <v xml:space="preserve">       triggerLine: "MARÍA DE JASNA GÓRA, (La,,20)", sC: "ta as", lines: [</v>
      </c>
      <c r="M58" s="56" t="str">
        <f t="shared" si="113"/>
        <v>(</v>
      </c>
      <c r="N58" s="57" t="str">
        <f t="shared" si="114"/>
        <v>La</v>
      </c>
      <c r="O58" s="58" t="str">
        <f t="shared" si="115"/>
        <v>,</v>
      </c>
      <c r="P58" s="59" t="str">
        <f t="shared" si="116"/>
        <v/>
      </c>
      <c r="Q58" s="60" t="str">
        <f t="shared" si="117"/>
        <v>,</v>
      </c>
      <c r="R58" s="61">
        <f t="shared" si="112"/>
        <v>20</v>
      </c>
      <c r="S58" s="56" t="str">
        <f t="shared" si="118"/>
        <v>)</v>
      </c>
      <c r="T58" s="62" t="str">
        <f t="shared" si="119"/>
        <v/>
      </c>
      <c r="U58" s="63" t="str">
        <f t="shared" si="120"/>
        <v/>
      </c>
      <c r="V58" s="64" t="str">
        <f t="shared" si="121"/>
        <v/>
      </c>
      <c r="W58" s="65" t="str">
        <f t="shared" si="122"/>
        <v/>
      </c>
      <c r="X58" s="64" t="str">
        <f t="shared" si="123"/>
        <v/>
      </c>
      <c r="Y58" s="64" t="str">
        <f t="shared" si="124"/>
        <v/>
      </c>
      <c r="Z58" s="56" t="str">
        <f t="shared" si="125"/>
        <v/>
      </c>
      <c r="AA58" s="66" t="str">
        <f t="shared" si="126"/>
        <v/>
      </c>
      <c r="AB58" s="57" t="str">
        <f t="shared" si="127"/>
        <v/>
      </c>
      <c r="AC58" s="67" t="str">
        <f t="shared" si="128"/>
        <v/>
      </c>
      <c r="AD58" s="59" t="str">
        <f t="shared" si="129"/>
        <v/>
      </c>
      <c r="AE58" s="68" t="str">
        <f t="shared" si="130"/>
        <v/>
      </c>
      <c r="AF58" s="61" t="str">
        <f t="shared" si="131"/>
        <v/>
      </c>
      <c r="AG58" s="61" t="str">
        <f t="shared" si="132"/>
        <v/>
      </c>
      <c r="AH58" s="69" t="str">
        <f t="shared" si="133"/>
        <v/>
      </c>
      <c r="AI58" s="70" t="str">
        <f t="shared" si="134"/>
        <v/>
      </c>
      <c r="AJ58" s="64" t="str">
        <f t="shared" si="135"/>
        <v/>
      </c>
      <c r="AK58" s="64" t="str">
        <f t="shared" si="136"/>
        <v/>
      </c>
      <c r="AL58" s="64" t="str">
        <f t="shared" si="137"/>
        <v/>
      </c>
      <c r="AM58" s="64" t="str">
        <f t="shared" si="138"/>
        <v/>
      </c>
      <c r="AN58" s="64" t="str">
        <f t="shared" si="139"/>
        <v/>
      </c>
    </row>
    <row r="59" spans="1:40" ht="24.5" thickTop="1" thickBot="1" x14ac:dyDescent="0.55000000000000004">
      <c r="B59" t="s">
        <v>999</v>
      </c>
      <c r="C59" s="85" t="s">
        <v>1085</v>
      </c>
      <c r="D59" s="86"/>
      <c r="E59" s="86"/>
      <c r="F59" s="86"/>
      <c r="G59" s="86"/>
      <c r="H59" s="87"/>
      <c r="I59" s="87"/>
      <c r="J59" s="87"/>
      <c r="K59" s="87"/>
      <c r="L59" s="88" t="str">
        <f>IF(C59="","",_xlfn.CONCAT("            { line: ","""",C59,", ",M59:AN59,""", sC: ","""",B59,"""},"))</f>
        <v xml:space="preserve">            { line: "MARIA, SANCTA MARIA, ", sC: "as"},</v>
      </c>
      <c r="M59" s="56" t="str">
        <f t="shared" si="113"/>
        <v/>
      </c>
      <c r="N59" s="57" t="str">
        <f t="shared" si="114"/>
        <v/>
      </c>
      <c r="O59" s="58" t="str">
        <f t="shared" si="115"/>
        <v/>
      </c>
      <c r="P59" s="59" t="str">
        <f t="shared" si="116"/>
        <v/>
      </c>
      <c r="Q59" s="60" t="str">
        <f t="shared" si="117"/>
        <v/>
      </c>
      <c r="R59" s="61" t="str">
        <f t="shared" si="112"/>
        <v/>
      </c>
      <c r="S59" s="56" t="str">
        <f t="shared" si="118"/>
        <v/>
      </c>
      <c r="T59" s="62" t="str">
        <f t="shared" si="119"/>
        <v/>
      </c>
      <c r="U59" s="63" t="str">
        <f t="shared" si="120"/>
        <v/>
      </c>
      <c r="V59" s="64" t="str">
        <f t="shared" si="121"/>
        <v/>
      </c>
      <c r="W59" s="65" t="str">
        <f t="shared" si="122"/>
        <v/>
      </c>
      <c r="X59" s="64" t="str">
        <f t="shared" si="123"/>
        <v/>
      </c>
      <c r="Y59" s="64" t="str">
        <f t="shared" si="124"/>
        <v/>
      </c>
      <c r="Z59" s="56" t="str">
        <f t="shared" si="125"/>
        <v/>
      </c>
      <c r="AA59" s="66" t="str">
        <f t="shared" si="126"/>
        <v/>
      </c>
      <c r="AB59" s="57" t="str">
        <f t="shared" si="127"/>
        <v/>
      </c>
      <c r="AC59" s="67" t="str">
        <f t="shared" si="128"/>
        <v/>
      </c>
      <c r="AD59" s="59" t="str">
        <f t="shared" si="129"/>
        <v/>
      </c>
      <c r="AE59" s="68" t="str">
        <f t="shared" si="130"/>
        <v/>
      </c>
      <c r="AF59" s="61" t="str">
        <f t="shared" si="131"/>
        <v/>
      </c>
      <c r="AG59" s="61" t="str">
        <f t="shared" si="132"/>
        <v/>
      </c>
      <c r="AH59" s="69" t="str">
        <f t="shared" si="133"/>
        <v/>
      </c>
      <c r="AI59" s="70" t="str">
        <f t="shared" si="134"/>
        <v/>
      </c>
      <c r="AJ59" s="64" t="str">
        <f t="shared" si="135"/>
        <v/>
      </c>
      <c r="AK59" s="64" t="str">
        <f t="shared" si="136"/>
        <v/>
      </c>
      <c r="AL59" s="64" t="str">
        <f t="shared" si="137"/>
        <v/>
      </c>
      <c r="AM59" s="64" t="str">
        <f t="shared" si="138"/>
        <v/>
      </c>
      <c r="AN59" s="64" t="str">
        <f t="shared" si="139"/>
        <v/>
      </c>
    </row>
    <row r="60" spans="1:40" ht="24.5" thickTop="1" thickBot="1" x14ac:dyDescent="0.55000000000000004">
      <c r="B60" t="s">
        <v>999</v>
      </c>
      <c r="C60" s="85" t="s">
        <v>1086</v>
      </c>
      <c r="D60" s="89"/>
      <c r="E60" s="89"/>
      <c r="F60" s="89"/>
      <c r="G60" s="89"/>
      <c r="H60" s="90"/>
      <c r="I60" s="90"/>
      <c r="J60" s="90"/>
      <c r="K60" s="90"/>
      <c r="L60" s="88" t="str">
        <f>IF(C60="","",_xlfn.CONCAT("            { line: ","""",C60,", ",M60:AN60,""", sC: ","""",B60,"""},"))</f>
        <v xml:space="preserve">            { line: "MATER ABSCONDITA,, ", sC: "as"},</v>
      </c>
      <c r="M60" s="56" t="str">
        <f t="shared" si="113"/>
        <v/>
      </c>
      <c r="N60" s="57" t="str">
        <f t="shared" si="114"/>
        <v/>
      </c>
      <c r="O60" s="58" t="str">
        <f t="shared" si="115"/>
        <v/>
      </c>
      <c r="P60" s="59" t="str">
        <f t="shared" si="116"/>
        <v/>
      </c>
      <c r="Q60" s="60" t="str">
        <f t="shared" si="117"/>
        <v/>
      </c>
      <c r="R60" s="61" t="str">
        <f t="shared" si="112"/>
        <v/>
      </c>
      <c r="S60" s="56" t="str">
        <f t="shared" si="118"/>
        <v/>
      </c>
      <c r="T60" s="62" t="str">
        <f t="shared" si="119"/>
        <v/>
      </c>
      <c r="U60" s="63" t="str">
        <f t="shared" si="120"/>
        <v/>
      </c>
      <c r="V60" s="64" t="str">
        <f t="shared" si="121"/>
        <v/>
      </c>
      <c r="W60" s="65" t="str">
        <f t="shared" si="122"/>
        <v/>
      </c>
      <c r="X60" s="64" t="str">
        <f t="shared" si="123"/>
        <v/>
      </c>
      <c r="Y60" s="64" t="str">
        <f t="shared" si="124"/>
        <v/>
      </c>
      <c r="Z60" s="56" t="str">
        <f t="shared" si="125"/>
        <v/>
      </c>
      <c r="AA60" s="66" t="str">
        <f t="shared" si="126"/>
        <v/>
      </c>
      <c r="AB60" s="57" t="str">
        <f t="shared" si="127"/>
        <v/>
      </c>
      <c r="AC60" s="67" t="str">
        <f t="shared" si="128"/>
        <v/>
      </c>
      <c r="AD60" s="59" t="str">
        <f t="shared" si="129"/>
        <v/>
      </c>
      <c r="AE60" s="68" t="str">
        <f t="shared" si="130"/>
        <v/>
      </c>
      <c r="AF60" s="61" t="str">
        <f t="shared" si="131"/>
        <v/>
      </c>
      <c r="AG60" s="61" t="str">
        <f t="shared" si="132"/>
        <v/>
      </c>
      <c r="AH60" s="69" t="str">
        <f t="shared" si="133"/>
        <v/>
      </c>
      <c r="AI60" s="70" t="str">
        <f t="shared" si="134"/>
        <v/>
      </c>
      <c r="AJ60" s="64" t="str">
        <f t="shared" si="135"/>
        <v/>
      </c>
      <c r="AK60" s="64" t="str">
        <f t="shared" si="136"/>
        <v/>
      </c>
      <c r="AL60" s="64" t="str">
        <f t="shared" si="137"/>
        <v/>
      </c>
      <c r="AM60" s="64" t="str">
        <f t="shared" si="138"/>
        <v/>
      </c>
      <c r="AN60" s="64" t="str">
        <f t="shared" si="139"/>
        <v/>
      </c>
    </row>
    <row r="61" spans="1:40" ht="24.5" thickTop="1" thickBot="1" x14ac:dyDescent="0.55000000000000004">
      <c r="B61" t="s">
        <v>999</v>
      </c>
      <c r="C61" s="85" t="s">
        <v>1087</v>
      </c>
      <c r="D61" s="86" t="s">
        <v>1015</v>
      </c>
      <c r="E61" s="86" t="s">
        <v>1012</v>
      </c>
      <c r="F61" s="86"/>
      <c r="G61" s="86"/>
      <c r="H61" s="87"/>
      <c r="I61" s="87"/>
      <c r="J61" s="87"/>
      <c r="K61" s="87"/>
      <c r="L61" s="88" t="str">
        <f>IF(C61="","",_xlfn.CONCAT("            { line: ","""",C61,", ",M61:AN61,""", sC: ","""",B61,"""},"))</f>
        <v xml:space="preserve">            { line: "AT SEMPER SOLICITA;, (Sol,m,14)", sC: "as"},</v>
      </c>
      <c r="M61" s="56" t="str">
        <f t="shared" si="113"/>
        <v>(</v>
      </c>
      <c r="N61" s="57" t="str">
        <f t="shared" si="114"/>
        <v>Sol</v>
      </c>
      <c r="O61" s="58" t="str">
        <f t="shared" si="115"/>
        <v>,</v>
      </c>
      <c r="P61" s="59" t="str">
        <f t="shared" si="116"/>
        <v>m</v>
      </c>
      <c r="Q61" s="60" t="str">
        <f t="shared" si="117"/>
        <v>,</v>
      </c>
      <c r="R61" s="61">
        <f t="shared" si="112"/>
        <v>14</v>
      </c>
      <c r="S61" s="56" t="str">
        <f t="shared" si="118"/>
        <v>)</v>
      </c>
      <c r="T61" s="62" t="str">
        <f t="shared" si="119"/>
        <v/>
      </c>
      <c r="U61" s="63" t="str">
        <f t="shared" si="120"/>
        <v/>
      </c>
      <c r="V61" s="64" t="str">
        <f t="shared" si="121"/>
        <v/>
      </c>
      <c r="W61" s="65" t="str">
        <f t="shared" si="122"/>
        <v/>
      </c>
      <c r="X61" s="64" t="str">
        <f t="shared" si="123"/>
        <v/>
      </c>
      <c r="Y61" s="64" t="str">
        <f t="shared" si="124"/>
        <v/>
      </c>
      <c r="Z61" s="56" t="str">
        <f t="shared" si="125"/>
        <v/>
      </c>
      <c r="AA61" s="66" t="str">
        <f t="shared" si="126"/>
        <v/>
      </c>
      <c r="AB61" s="57" t="str">
        <f t="shared" si="127"/>
        <v/>
      </c>
      <c r="AC61" s="67" t="str">
        <f t="shared" si="128"/>
        <v/>
      </c>
      <c r="AD61" s="59" t="str">
        <f t="shared" si="129"/>
        <v/>
      </c>
      <c r="AE61" s="68" t="str">
        <f t="shared" si="130"/>
        <v/>
      </c>
      <c r="AF61" s="61" t="str">
        <f t="shared" si="131"/>
        <v/>
      </c>
      <c r="AG61" s="61" t="str">
        <f t="shared" si="132"/>
        <v/>
      </c>
      <c r="AH61" s="69" t="str">
        <f t="shared" si="133"/>
        <v/>
      </c>
      <c r="AI61" s="70" t="str">
        <f t="shared" si="134"/>
        <v/>
      </c>
      <c r="AJ61" s="64" t="str">
        <f t="shared" si="135"/>
        <v/>
      </c>
      <c r="AK61" s="64" t="str">
        <f t="shared" si="136"/>
        <v/>
      </c>
      <c r="AL61" s="64" t="str">
        <f t="shared" si="137"/>
        <v/>
      </c>
      <c r="AM61" s="64" t="str">
        <f t="shared" si="138"/>
        <v/>
      </c>
      <c r="AN61" s="64" t="str">
        <f t="shared" si="139"/>
        <v/>
      </c>
    </row>
    <row r="62" spans="1:40" ht="24.5" thickTop="1" thickBot="1" x14ac:dyDescent="0.55000000000000004">
      <c r="B62" t="s">
        <v>999</v>
      </c>
      <c r="C62" s="85" t="s">
        <v>1088</v>
      </c>
      <c r="D62" s="89"/>
      <c r="E62" s="89"/>
      <c r="F62" s="89"/>
      <c r="G62" s="89"/>
      <c r="H62" s="90"/>
      <c r="I62" s="90"/>
      <c r="J62" s="90"/>
      <c r="K62" s="90"/>
      <c r="L62" s="88" t="str">
        <f>IF(C62="","",_xlfn.CONCAT("            { line: ","""",C62,", ",M62:AN62,""", sC: ","""",B62,"""},"))</f>
        <v xml:space="preserve">            { line: "TU, REDEMPTORIS MATER,, ", sC: "as"},</v>
      </c>
      <c r="M62" s="56" t="str">
        <f t="shared" si="113"/>
        <v/>
      </c>
      <c r="N62" s="57" t="str">
        <f t="shared" si="114"/>
        <v/>
      </c>
      <c r="O62" s="58" t="str">
        <f t="shared" si="115"/>
        <v/>
      </c>
      <c r="P62" s="59" t="str">
        <f t="shared" si="116"/>
        <v/>
      </c>
      <c r="Q62" s="60" t="str">
        <f t="shared" si="117"/>
        <v/>
      </c>
      <c r="R62" s="61" t="str">
        <f t="shared" si="112"/>
        <v/>
      </c>
      <c r="S62" s="56" t="str">
        <f t="shared" si="118"/>
        <v/>
      </c>
      <c r="T62" s="62" t="str">
        <f t="shared" si="119"/>
        <v/>
      </c>
      <c r="U62" s="63" t="str">
        <f t="shared" si="120"/>
        <v/>
      </c>
      <c r="V62" s="64" t="str">
        <f t="shared" si="121"/>
        <v/>
      </c>
      <c r="W62" s="65" t="str">
        <f t="shared" si="122"/>
        <v/>
      </c>
      <c r="X62" s="64" t="str">
        <f t="shared" si="123"/>
        <v/>
      </c>
      <c r="Y62" s="64" t="str">
        <f t="shared" si="124"/>
        <v/>
      </c>
      <c r="Z62" s="56" t="str">
        <f t="shared" si="125"/>
        <v/>
      </c>
      <c r="AA62" s="66" t="str">
        <f t="shared" si="126"/>
        <v/>
      </c>
      <c r="AB62" s="57" t="str">
        <f t="shared" si="127"/>
        <v/>
      </c>
      <c r="AC62" s="67" t="str">
        <f t="shared" si="128"/>
        <v/>
      </c>
      <c r="AD62" s="59" t="str">
        <f t="shared" si="129"/>
        <v/>
      </c>
      <c r="AE62" s="68" t="str">
        <f t="shared" si="130"/>
        <v/>
      </c>
      <c r="AF62" s="61" t="str">
        <f t="shared" si="131"/>
        <v/>
      </c>
      <c r="AG62" s="61" t="str">
        <f t="shared" si="132"/>
        <v/>
      </c>
      <c r="AH62" s="69" t="str">
        <f t="shared" si="133"/>
        <v/>
      </c>
      <c r="AI62" s="70" t="str">
        <f t="shared" si="134"/>
        <v/>
      </c>
      <c r="AJ62" s="64" t="str">
        <f t="shared" si="135"/>
        <v/>
      </c>
      <c r="AK62" s="64" t="str">
        <f t="shared" si="136"/>
        <v/>
      </c>
      <c r="AL62" s="64" t="str">
        <f t="shared" si="137"/>
        <v/>
      </c>
      <c r="AM62" s="64" t="str">
        <f t="shared" si="138"/>
        <v/>
      </c>
      <c r="AN62" s="64" t="str">
        <f t="shared" si="139"/>
        <v/>
      </c>
    </row>
    <row r="63" spans="1:40" ht="24.5" thickTop="1" thickBot="1" x14ac:dyDescent="0.55000000000000004">
      <c r="B63" t="s">
        <v>999</v>
      </c>
      <c r="C63" s="93" t="s">
        <v>1089</v>
      </c>
      <c r="D63" s="83" t="s">
        <v>1013</v>
      </c>
      <c r="E63" s="83"/>
      <c r="F63" s="83"/>
      <c r="G63" s="83"/>
      <c r="H63" s="83"/>
      <c r="I63" s="83"/>
      <c r="J63" s="83"/>
      <c r="K63" s="83"/>
      <c r="L63" s="94" t="str">
        <f>IF(C63="","",_xlfn.CONCAT("            { line: ","""",C63,", ",M63:AN63,""", sC: ","""",B63,"""},  ]},"))</f>
        <v xml:space="preserve">            { line: "ORA PRO NOBIS., (La,,20)", sC: "as"},  ]},</v>
      </c>
      <c r="M63" s="56" t="str">
        <f t="shared" si="113"/>
        <v>(</v>
      </c>
      <c r="N63" s="57" t="str">
        <f t="shared" si="114"/>
        <v>La</v>
      </c>
      <c r="O63" s="58" t="str">
        <f t="shared" si="115"/>
        <v>,</v>
      </c>
      <c r="P63" s="59" t="str">
        <f t="shared" si="116"/>
        <v/>
      </c>
      <c r="Q63" s="60" t="str">
        <f t="shared" si="117"/>
        <v>,</v>
      </c>
      <c r="R63" s="61">
        <f t="shared" si="112"/>
        <v>20</v>
      </c>
      <c r="S63" s="56" t="str">
        <f t="shared" si="118"/>
        <v>)</v>
      </c>
      <c r="T63" s="62" t="str">
        <f t="shared" si="119"/>
        <v/>
      </c>
      <c r="U63" s="63" t="str">
        <f t="shared" si="120"/>
        <v/>
      </c>
      <c r="V63" s="64" t="str">
        <f t="shared" si="121"/>
        <v/>
      </c>
      <c r="W63" s="65" t="str">
        <f t="shared" si="122"/>
        <v/>
      </c>
      <c r="X63" s="64" t="str">
        <f t="shared" si="123"/>
        <v/>
      </c>
      <c r="Y63" s="64" t="str">
        <f t="shared" si="124"/>
        <v/>
      </c>
      <c r="Z63" s="56" t="str">
        <f t="shared" si="125"/>
        <v/>
      </c>
      <c r="AA63" s="66" t="str">
        <f t="shared" si="126"/>
        <v/>
      </c>
      <c r="AB63" s="57" t="str">
        <f t="shared" si="127"/>
        <v/>
      </c>
      <c r="AC63" s="67" t="str">
        <f t="shared" si="128"/>
        <v/>
      </c>
      <c r="AD63" s="59" t="str">
        <f t="shared" si="129"/>
        <v/>
      </c>
      <c r="AE63" s="68" t="str">
        <f t="shared" si="130"/>
        <v/>
      </c>
      <c r="AF63" s="61" t="str">
        <f t="shared" si="131"/>
        <v/>
      </c>
      <c r="AG63" s="61" t="str">
        <f t="shared" si="132"/>
        <v/>
      </c>
      <c r="AH63" s="69" t="str">
        <f t="shared" si="133"/>
        <v/>
      </c>
      <c r="AI63" s="70" t="str">
        <f t="shared" si="134"/>
        <v/>
      </c>
      <c r="AJ63" s="64" t="str">
        <f t="shared" si="135"/>
        <v/>
      </c>
      <c r="AK63" s="64" t="str">
        <f t="shared" si="136"/>
        <v/>
      </c>
      <c r="AL63" s="64" t="str">
        <f t="shared" si="137"/>
        <v/>
      </c>
      <c r="AM63" s="64" t="str">
        <f t="shared" si="138"/>
        <v/>
      </c>
      <c r="AN63" s="64" t="str">
        <f t="shared" si="139"/>
        <v/>
      </c>
    </row>
    <row r="64" spans="1:40" ht="36.5" thickTop="1" thickBot="1" x14ac:dyDescent="0.55000000000000004">
      <c r="A64" s="76"/>
      <c r="B64" s="76"/>
      <c r="C64" s="76" t="s">
        <v>1032</v>
      </c>
      <c r="D64" s="77"/>
      <c r="E64" s="77"/>
      <c r="F64" s="77"/>
      <c r="G64" s="77"/>
      <c r="H64" s="77"/>
      <c r="I64" s="77"/>
      <c r="J64" s="77"/>
      <c r="K64" s="77"/>
      <c r="L64" s="50" t="s">
        <v>994</v>
      </c>
      <c r="M64" s="104"/>
      <c r="N64" s="57"/>
      <c r="O64" s="105"/>
      <c r="P64" s="59"/>
      <c r="Q64" s="106"/>
      <c r="R64" s="61" t="str">
        <f t="shared" si="28"/>
        <v/>
      </c>
      <c r="S64" s="104"/>
      <c r="T64" s="107"/>
      <c r="U64" s="108"/>
      <c r="V64" s="109"/>
      <c r="W64" s="110"/>
      <c r="X64" s="109"/>
      <c r="Y64" s="109"/>
      <c r="Z64" s="104"/>
      <c r="AA64" s="66"/>
      <c r="AB64" s="57"/>
      <c r="AC64" s="67"/>
      <c r="AD64" s="59"/>
      <c r="AE64" s="68"/>
      <c r="AF64" s="61"/>
      <c r="AG64" s="61"/>
      <c r="AH64" s="66"/>
      <c r="AI64" s="111"/>
      <c r="AJ64" s="109"/>
      <c r="AK64" s="109"/>
      <c r="AL64" s="109"/>
      <c r="AM64" s="109"/>
      <c r="AN64" s="109"/>
    </row>
    <row r="65" spans="3:40" ht="24.5" hidden="1" outlineLevel="1" thickTop="1" thickBot="1" x14ac:dyDescent="0.55000000000000004">
      <c r="C65" s="113"/>
      <c r="D65" s="112"/>
      <c r="E65" s="52"/>
      <c r="F65" s="53"/>
      <c r="G65" s="53"/>
      <c r="H65" s="52"/>
      <c r="I65" s="52"/>
      <c r="J65" s="54"/>
      <c r="K65" s="54"/>
      <c r="L65" s="55" t="str">
        <f t="shared" ref="L65:L89" si="140">IF(C65="","",_xlfn.CONCAT("            { line: ","""",C65,", ",M65:AN65,""", sC: ","""",B65,"""},"))</f>
        <v/>
      </c>
      <c r="M65" s="56" t="str">
        <f t="shared" ref="M65:M91" si="141">IF(N65="","","(")</f>
        <v/>
      </c>
      <c r="N65" s="57" t="str">
        <f t="shared" si="2"/>
        <v/>
      </c>
      <c r="O65" s="58" t="str">
        <f t="shared" ref="O65:O91" si="142">IF(N65="","",",")</f>
        <v/>
      </c>
      <c r="P65" s="59" t="str">
        <f t="shared" si="4"/>
        <v/>
      </c>
      <c r="Q65" s="60" t="str">
        <f t="shared" ref="Q65:Q91" si="143">IF(N65="","",",")</f>
        <v/>
      </c>
      <c r="R65" s="61" t="str">
        <f t="shared" si="28"/>
        <v/>
      </c>
      <c r="S65" s="56" t="str">
        <f t="shared" ref="S65:S91" si="144">IF(N65="","",")")</f>
        <v/>
      </c>
      <c r="T65" s="62" t="str">
        <f t="shared" ref="T65:T91" si="145">IF(U65="","","(")</f>
        <v/>
      </c>
      <c r="U65" s="63" t="str">
        <f t="shared" si="8"/>
        <v/>
      </c>
      <c r="V65" s="64" t="str">
        <f t="shared" ref="V65:V91" si="146">IF(U65="","",",")</f>
        <v/>
      </c>
      <c r="W65" s="65" t="str">
        <f t="shared" si="10"/>
        <v/>
      </c>
      <c r="X65" s="64" t="str">
        <f t="shared" ref="X65:X91" si="147">IF(U65="","",",")</f>
        <v/>
      </c>
      <c r="Y65" s="64" t="str">
        <f t="shared" ref="Y65:Y91" si="148">IF(U65="","",250)</f>
        <v/>
      </c>
      <c r="Z65" s="56" t="str">
        <f t="shared" ref="Z65:Z91" si="149">IF(U65="","",")")</f>
        <v/>
      </c>
      <c r="AA65" s="66" t="str">
        <f t="shared" ref="AA65:AA91" si="150">IF(AB65="","","(")</f>
        <v/>
      </c>
      <c r="AB65" s="57" t="str">
        <f t="shared" si="15"/>
        <v/>
      </c>
      <c r="AC65" s="67" t="str">
        <f t="shared" ref="AC65:AC91" si="151">IF(AB65="","",",")</f>
        <v/>
      </c>
      <c r="AD65" s="59" t="str">
        <f t="shared" ref="AD65:AD91" si="152">IF(I65="","",I65)</f>
        <v/>
      </c>
      <c r="AE65" s="68" t="str">
        <f t="shared" ref="AE65:AE91" si="153">IF(AB65="","",",")</f>
        <v/>
      </c>
      <c r="AF65" s="61" t="str">
        <f t="shared" ref="AF65:AF91" si="154">IF(AB65="","",350)</f>
        <v/>
      </c>
      <c r="AG65" s="61" t="str">
        <f t="shared" ref="AG65:AG91" si="155">IF(AB65="","",")")</f>
        <v/>
      </c>
      <c r="AH65" s="69" t="str">
        <f t="shared" ref="AH65:AH91" si="156">IF(AI65="","","(")</f>
        <v/>
      </c>
      <c r="AI65" s="70" t="str">
        <f t="shared" si="22"/>
        <v/>
      </c>
      <c r="AJ65" s="64" t="str">
        <f t="shared" ref="AJ65:AJ91" si="157">IF(AI65="","",",")</f>
        <v/>
      </c>
      <c r="AK65" s="64" t="str">
        <f t="shared" ref="AK65:AK91" si="158">IF(K65="","",K65)</f>
        <v/>
      </c>
      <c r="AL65" s="64" t="str">
        <f t="shared" ref="AL65:AL91" si="159">IF(AI65="","",",")</f>
        <v/>
      </c>
      <c r="AM65" s="64" t="str">
        <f t="shared" ref="AM65:AM91" si="160">IF(AI65="","",450)</f>
        <v/>
      </c>
      <c r="AN65" s="64" t="str">
        <f t="shared" ref="AN65:AN91" si="161">IF(AI65="","",")")</f>
        <v/>
      </c>
    </row>
    <row r="66" spans="3:40" ht="24.5" hidden="1" outlineLevel="1" thickTop="1" thickBot="1" x14ac:dyDescent="0.55000000000000004">
      <c r="C66" s="113"/>
      <c r="D66" s="112"/>
      <c r="E66" s="52"/>
      <c r="F66" s="53"/>
      <c r="G66" s="53"/>
      <c r="H66" s="52"/>
      <c r="I66" s="52"/>
      <c r="J66" s="54"/>
      <c r="K66" s="54"/>
      <c r="L66" s="55" t="str">
        <f t="shared" si="140"/>
        <v/>
      </c>
      <c r="M66" s="56" t="str">
        <f t="shared" si="141"/>
        <v/>
      </c>
      <c r="N66" s="57" t="str">
        <f t="shared" si="2"/>
        <v/>
      </c>
      <c r="O66" s="58" t="str">
        <f t="shared" si="142"/>
        <v/>
      </c>
      <c r="P66" s="59" t="str">
        <f t="shared" si="4"/>
        <v/>
      </c>
      <c r="Q66" s="60" t="str">
        <f t="shared" si="143"/>
        <v/>
      </c>
      <c r="R66" s="61" t="str">
        <f t="shared" si="28"/>
        <v/>
      </c>
      <c r="S66" s="56" t="str">
        <f t="shared" si="144"/>
        <v/>
      </c>
      <c r="T66" s="62" t="str">
        <f t="shared" si="145"/>
        <v/>
      </c>
      <c r="U66" s="63" t="str">
        <f t="shared" si="8"/>
        <v/>
      </c>
      <c r="V66" s="64" t="str">
        <f t="shared" si="146"/>
        <v/>
      </c>
      <c r="W66" s="65" t="str">
        <f t="shared" si="10"/>
        <v/>
      </c>
      <c r="X66" s="64" t="str">
        <f t="shared" si="147"/>
        <v/>
      </c>
      <c r="Y66" s="64" t="str">
        <f t="shared" si="148"/>
        <v/>
      </c>
      <c r="Z66" s="56" t="str">
        <f t="shared" si="149"/>
        <v/>
      </c>
      <c r="AA66" s="66" t="str">
        <f t="shared" si="150"/>
        <v/>
      </c>
      <c r="AB66" s="57" t="str">
        <f t="shared" si="15"/>
        <v/>
      </c>
      <c r="AC66" s="67" t="str">
        <f t="shared" si="151"/>
        <v/>
      </c>
      <c r="AD66" s="59" t="str">
        <f t="shared" si="152"/>
        <v/>
      </c>
      <c r="AE66" s="68" t="str">
        <f t="shared" si="153"/>
        <v/>
      </c>
      <c r="AF66" s="61" t="str">
        <f t="shared" si="154"/>
        <v/>
      </c>
      <c r="AG66" s="61" t="str">
        <f t="shared" si="155"/>
        <v/>
      </c>
      <c r="AH66" s="69" t="str">
        <f t="shared" si="156"/>
        <v/>
      </c>
      <c r="AI66" s="70" t="str">
        <f t="shared" si="22"/>
        <v/>
      </c>
      <c r="AJ66" s="64" t="str">
        <f t="shared" si="157"/>
        <v/>
      </c>
      <c r="AK66" s="64" t="str">
        <f t="shared" si="158"/>
        <v/>
      </c>
      <c r="AL66" s="64" t="str">
        <f t="shared" si="159"/>
        <v/>
      </c>
      <c r="AM66" s="64" t="str">
        <f t="shared" si="160"/>
        <v/>
      </c>
      <c r="AN66" s="64" t="str">
        <f t="shared" si="161"/>
        <v/>
      </c>
    </row>
    <row r="67" spans="3:40" ht="24.5" hidden="1" outlineLevel="1" thickTop="1" thickBot="1" x14ac:dyDescent="0.55000000000000004">
      <c r="C67" s="113"/>
      <c r="D67" s="112"/>
      <c r="E67" s="52"/>
      <c r="F67" s="53"/>
      <c r="G67" s="53"/>
      <c r="H67" s="52"/>
      <c r="I67" s="52"/>
      <c r="J67" s="54"/>
      <c r="K67" s="54"/>
      <c r="L67" s="55" t="str">
        <f t="shared" si="140"/>
        <v/>
      </c>
      <c r="M67" s="56" t="str">
        <f t="shared" si="141"/>
        <v/>
      </c>
      <c r="N67" s="57" t="str">
        <f t="shared" si="2"/>
        <v/>
      </c>
      <c r="O67" s="58" t="str">
        <f t="shared" si="142"/>
        <v/>
      </c>
      <c r="P67" s="59" t="str">
        <f t="shared" si="4"/>
        <v/>
      </c>
      <c r="Q67" s="60" t="str">
        <f t="shared" si="143"/>
        <v/>
      </c>
      <c r="R67" s="61" t="str">
        <f t="shared" si="28"/>
        <v/>
      </c>
      <c r="S67" s="56" t="str">
        <f t="shared" si="144"/>
        <v/>
      </c>
      <c r="T67" s="62" t="str">
        <f t="shared" si="145"/>
        <v/>
      </c>
      <c r="U67" s="63" t="str">
        <f t="shared" si="8"/>
        <v/>
      </c>
      <c r="V67" s="64" t="str">
        <f t="shared" si="146"/>
        <v/>
      </c>
      <c r="W67" s="65" t="str">
        <f t="shared" si="10"/>
        <v/>
      </c>
      <c r="X67" s="64" t="str">
        <f t="shared" si="147"/>
        <v/>
      </c>
      <c r="Y67" s="64" t="str">
        <f t="shared" si="148"/>
        <v/>
      </c>
      <c r="Z67" s="56" t="str">
        <f t="shared" si="149"/>
        <v/>
      </c>
      <c r="AA67" s="66" t="str">
        <f t="shared" si="150"/>
        <v/>
      </c>
      <c r="AB67" s="57" t="str">
        <f t="shared" si="15"/>
        <v/>
      </c>
      <c r="AC67" s="67" t="str">
        <f t="shared" si="151"/>
        <v/>
      </c>
      <c r="AD67" s="59" t="str">
        <f t="shared" si="152"/>
        <v/>
      </c>
      <c r="AE67" s="68" t="str">
        <f t="shared" si="153"/>
        <v/>
      </c>
      <c r="AF67" s="61" t="str">
        <f t="shared" si="154"/>
        <v/>
      </c>
      <c r="AG67" s="61" t="str">
        <f t="shared" si="155"/>
        <v/>
      </c>
      <c r="AH67" s="69" t="str">
        <f t="shared" si="156"/>
        <v/>
      </c>
      <c r="AI67" s="70" t="str">
        <f t="shared" si="22"/>
        <v/>
      </c>
      <c r="AJ67" s="64" t="str">
        <f t="shared" si="157"/>
        <v/>
      </c>
      <c r="AK67" s="64" t="str">
        <f t="shared" si="158"/>
        <v/>
      </c>
      <c r="AL67" s="64" t="str">
        <f t="shared" si="159"/>
        <v/>
      </c>
      <c r="AM67" s="64" t="str">
        <f t="shared" si="160"/>
        <v/>
      </c>
      <c r="AN67" s="64" t="str">
        <f t="shared" si="161"/>
        <v/>
      </c>
    </row>
    <row r="68" spans="3:40" ht="24.5" hidden="1" outlineLevel="1" thickTop="1" thickBot="1" x14ac:dyDescent="0.55000000000000004">
      <c r="C68" s="113"/>
      <c r="D68" s="112"/>
      <c r="E68" s="52"/>
      <c r="F68" s="53"/>
      <c r="G68" s="53"/>
      <c r="H68" s="52"/>
      <c r="I68" s="52"/>
      <c r="J68" s="54"/>
      <c r="K68" s="54"/>
      <c r="L68" s="55" t="str">
        <f t="shared" si="140"/>
        <v/>
      </c>
      <c r="M68" s="56" t="str">
        <f t="shared" si="141"/>
        <v/>
      </c>
      <c r="N68" s="57" t="str">
        <f t="shared" si="2"/>
        <v/>
      </c>
      <c r="O68" s="58" t="str">
        <f t="shared" si="142"/>
        <v/>
      </c>
      <c r="P68" s="59" t="str">
        <f t="shared" si="4"/>
        <v/>
      </c>
      <c r="Q68" s="60" t="str">
        <f t="shared" si="143"/>
        <v/>
      </c>
      <c r="R68" s="61" t="str">
        <f t="shared" si="28"/>
        <v/>
      </c>
      <c r="S68" s="56" t="str">
        <f t="shared" si="144"/>
        <v/>
      </c>
      <c r="T68" s="62" t="str">
        <f t="shared" si="145"/>
        <v/>
      </c>
      <c r="U68" s="63" t="str">
        <f t="shared" si="8"/>
        <v/>
      </c>
      <c r="V68" s="64" t="str">
        <f t="shared" si="146"/>
        <v/>
      </c>
      <c r="W68" s="65" t="str">
        <f t="shared" si="10"/>
        <v/>
      </c>
      <c r="X68" s="64" t="str">
        <f t="shared" si="147"/>
        <v/>
      </c>
      <c r="Y68" s="64" t="str">
        <f t="shared" si="148"/>
        <v/>
      </c>
      <c r="Z68" s="56" t="str">
        <f t="shared" si="149"/>
        <v/>
      </c>
      <c r="AA68" s="66" t="str">
        <f t="shared" si="150"/>
        <v/>
      </c>
      <c r="AB68" s="57" t="str">
        <f t="shared" si="15"/>
        <v/>
      </c>
      <c r="AC68" s="67" t="str">
        <f t="shared" si="151"/>
        <v/>
      </c>
      <c r="AD68" s="59" t="str">
        <f t="shared" si="152"/>
        <v/>
      </c>
      <c r="AE68" s="68" t="str">
        <f t="shared" si="153"/>
        <v/>
      </c>
      <c r="AF68" s="61" t="str">
        <f t="shared" si="154"/>
        <v/>
      </c>
      <c r="AG68" s="61" t="str">
        <f t="shared" si="155"/>
        <v/>
      </c>
      <c r="AH68" s="69" t="str">
        <f t="shared" si="156"/>
        <v/>
      </c>
      <c r="AI68" s="70" t="str">
        <f t="shared" si="22"/>
        <v/>
      </c>
      <c r="AJ68" s="64" t="str">
        <f t="shared" si="157"/>
        <v/>
      </c>
      <c r="AK68" s="64" t="str">
        <f t="shared" si="158"/>
        <v/>
      </c>
      <c r="AL68" s="64" t="str">
        <f t="shared" si="159"/>
        <v/>
      </c>
      <c r="AM68" s="64" t="str">
        <f t="shared" si="160"/>
        <v/>
      </c>
      <c r="AN68" s="64" t="str">
        <f t="shared" si="161"/>
        <v/>
      </c>
    </row>
    <row r="69" spans="3:40" ht="24.5" hidden="1" outlineLevel="1" thickTop="1" thickBot="1" x14ac:dyDescent="0.55000000000000004">
      <c r="C69" s="113"/>
      <c r="D69" s="112"/>
      <c r="E69" s="52"/>
      <c r="F69" s="53"/>
      <c r="G69" s="53"/>
      <c r="H69" s="52"/>
      <c r="I69" s="52"/>
      <c r="J69" s="54"/>
      <c r="K69" s="54"/>
      <c r="L69" s="78" t="str">
        <f t="shared" si="140"/>
        <v/>
      </c>
      <c r="M69" s="56" t="str">
        <f t="shared" si="141"/>
        <v/>
      </c>
      <c r="N69" s="57" t="str">
        <f t="shared" si="2"/>
        <v/>
      </c>
      <c r="O69" s="58" t="str">
        <f t="shared" si="142"/>
        <v/>
      </c>
      <c r="P69" s="59" t="str">
        <f t="shared" si="4"/>
        <v/>
      </c>
      <c r="Q69" s="60" t="str">
        <f t="shared" si="143"/>
        <v/>
      </c>
      <c r="R69" s="61" t="str">
        <f t="shared" si="28"/>
        <v/>
      </c>
      <c r="S69" s="56" t="str">
        <f t="shared" si="144"/>
        <v/>
      </c>
      <c r="T69" s="62" t="str">
        <f t="shared" si="145"/>
        <v/>
      </c>
      <c r="U69" s="63" t="str">
        <f t="shared" si="8"/>
        <v/>
      </c>
      <c r="V69" s="64" t="str">
        <f t="shared" si="146"/>
        <v/>
      </c>
      <c r="W69" s="65" t="str">
        <f t="shared" si="10"/>
        <v/>
      </c>
      <c r="X69" s="64" t="str">
        <f t="shared" si="147"/>
        <v/>
      </c>
      <c r="Y69" s="64" t="str">
        <f t="shared" si="148"/>
        <v/>
      </c>
      <c r="Z69" s="56" t="str">
        <f t="shared" si="149"/>
        <v/>
      </c>
      <c r="AA69" s="66" t="str">
        <f t="shared" si="150"/>
        <v/>
      </c>
      <c r="AB69" s="57" t="str">
        <f t="shared" si="15"/>
        <v/>
      </c>
      <c r="AC69" s="67" t="str">
        <f t="shared" si="151"/>
        <v/>
      </c>
      <c r="AD69" s="59" t="str">
        <f t="shared" si="152"/>
        <v/>
      </c>
      <c r="AE69" s="68" t="str">
        <f t="shared" si="153"/>
        <v/>
      </c>
      <c r="AF69" s="61" t="str">
        <f t="shared" si="154"/>
        <v/>
      </c>
      <c r="AG69" s="61" t="str">
        <f t="shared" si="155"/>
        <v/>
      </c>
      <c r="AH69" s="69" t="str">
        <f t="shared" si="156"/>
        <v/>
      </c>
      <c r="AI69" s="70" t="str">
        <f t="shared" si="22"/>
        <v/>
      </c>
      <c r="AJ69" s="64" t="str">
        <f t="shared" si="157"/>
        <v/>
      </c>
      <c r="AK69" s="64" t="str">
        <f t="shared" si="158"/>
        <v/>
      </c>
      <c r="AL69" s="64" t="str">
        <f t="shared" si="159"/>
        <v/>
      </c>
      <c r="AM69" s="64" t="str">
        <f t="shared" si="160"/>
        <v/>
      </c>
      <c r="AN69" s="64" t="str">
        <f t="shared" si="161"/>
        <v/>
      </c>
    </row>
    <row r="70" spans="3:40" ht="24.5" hidden="1" outlineLevel="1" thickTop="1" thickBot="1" x14ac:dyDescent="0.55000000000000004">
      <c r="C70" s="113"/>
      <c r="D70" s="112"/>
      <c r="E70" s="52"/>
      <c r="F70" s="53"/>
      <c r="G70" s="53"/>
      <c r="H70" s="52"/>
      <c r="I70" s="52"/>
      <c r="J70" s="54"/>
      <c r="K70" s="54"/>
      <c r="L70" s="78" t="str">
        <f t="shared" si="140"/>
        <v/>
      </c>
      <c r="M70" s="56" t="str">
        <f t="shared" si="141"/>
        <v/>
      </c>
      <c r="N70" s="57" t="str">
        <f t="shared" si="2"/>
        <v/>
      </c>
      <c r="O70" s="58" t="str">
        <f t="shared" si="142"/>
        <v/>
      </c>
      <c r="P70" s="59" t="str">
        <f t="shared" si="4"/>
        <v/>
      </c>
      <c r="Q70" s="60" t="str">
        <f t="shared" si="143"/>
        <v/>
      </c>
      <c r="R70" s="61" t="str">
        <f t="shared" si="28"/>
        <v/>
      </c>
      <c r="S70" s="56" t="str">
        <f t="shared" si="144"/>
        <v/>
      </c>
      <c r="T70" s="62" t="str">
        <f t="shared" si="145"/>
        <v/>
      </c>
      <c r="U70" s="63" t="str">
        <f t="shared" si="8"/>
        <v/>
      </c>
      <c r="V70" s="64" t="str">
        <f t="shared" si="146"/>
        <v/>
      </c>
      <c r="W70" s="65" t="str">
        <f t="shared" si="10"/>
        <v/>
      </c>
      <c r="X70" s="64" t="str">
        <f t="shared" si="147"/>
        <v/>
      </c>
      <c r="Y70" s="64" t="str">
        <f t="shared" si="148"/>
        <v/>
      </c>
      <c r="Z70" s="56" t="str">
        <f t="shared" si="149"/>
        <v/>
      </c>
      <c r="AA70" s="66" t="str">
        <f t="shared" si="150"/>
        <v/>
      </c>
      <c r="AB70" s="57" t="str">
        <f t="shared" si="15"/>
        <v/>
      </c>
      <c r="AC70" s="67" t="str">
        <f t="shared" si="151"/>
        <v/>
      </c>
      <c r="AD70" s="59" t="str">
        <f t="shared" si="152"/>
        <v/>
      </c>
      <c r="AE70" s="68" t="str">
        <f t="shared" si="153"/>
        <v/>
      </c>
      <c r="AF70" s="61" t="str">
        <f t="shared" si="154"/>
        <v/>
      </c>
      <c r="AG70" s="61" t="str">
        <f t="shared" si="155"/>
        <v/>
      </c>
      <c r="AH70" s="69" t="str">
        <f t="shared" si="156"/>
        <v/>
      </c>
      <c r="AI70" s="70" t="str">
        <f t="shared" si="22"/>
        <v/>
      </c>
      <c r="AJ70" s="64" t="str">
        <f t="shared" si="157"/>
        <v/>
      </c>
      <c r="AK70" s="64" t="str">
        <f t="shared" si="158"/>
        <v/>
      </c>
      <c r="AL70" s="64" t="str">
        <f t="shared" si="159"/>
        <v/>
      </c>
      <c r="AM70" s="64" t="str">
        <f t="shared" si="160"/>
        <v/>
      </c>
      <c r="AN70" s="64" t="str">
        <f t="shared" si="161"/>
        <v/>
      </c>
    </row>
    <row r="71" spans="3:40" ht="24.5" hidden="1" outlineLevel="1" thickTop="1" thickBot="1" x14ac:dyDescent="0.55000000000000004">
      <c r="C71" s="113"/>
      <c r="D71" s="112"/>
      <c r="E71" s="52"/>
      <c r="F71" s="53"/>
      <c r="G71" s="53"/>
      <c r="H71" s="52"/>
      <c r="I71" s="52"/>
      <c r="J71" s="54"/>
      <c r="K71" s="54"/>
      <c r="L71" s="78" t="str">
        <f t="shared" si="140"/>
        <v/>
      </c>
      <c r="M71" s="56" t="str">
        <f t="shared" si="141"/>
        <v/>
      </c>
      <c r="N71" s="57" t="str">
        <f t="shared" si="2"/>
        <v/>
      </c>
      <c r="O71" s="58" t="str">
        <f t="shared" si="142"/>
        <v/>
      </c>
      <c r="P71" s="59" t="str">
        <f t="shared" si="4"/>
        <v/>
      </c>
      <c r="Q71" s="60" t="str">
        <f t="shared" si="143"/>
        <v/>
      </c>
      <c r="R71" s="61" t="str">
        <f t="shared" si="28"/>
        <v/>
      </c>
      <c r="S71" s="56" t="str">
        <f t="shared" si="144"/>
        <v/>
      </c>
      <c r="T71" s="62" t="str">
        <f t="shared" si="145"/>
        <v/>
      </c>
      <c r="U71" s="63" t="str">
        <f t="shared" si="8"/>
        <v/>
      </c>
      <c r="V71" s="64" t="str">
        <f t="shared" si="146"/>
        <v/>
      </c>
      <c r="W71" s="65" t="str">
        <f t="shared" si="10"/>
        <v/>
      </c>
      <c r="X71" s="64" t="str">
        <f t="shared" si="147"/>
        <v/>
      </c>
      <c r="Y71" s="64" t="str">
        <f t="shared" si="148"/>
        <v/>
      </c>
      <c r="Z71" s="56" t="str">
        <f t="shared" si="149"/>
        <v/>
      </c>
      <c r="AA71" s="66" t="str">
        <f t="shared" si="150"/>
        <v/>
      </c>
      <c r="AB71" s="57" t="str">
        <f t="shared" si="15"/>
        <v/>
      </c>
      <c r="AC71" s="67" t="str">
        <f t="shared" si="151"/>
        <v/>
      </c>
      <c r="AD71" s="59" t="str">
        <f t="shared" si="152"/>
        <v/>
      </c>
      <c r="AE71" s="68" t="str">
        <f t="shared" si="153"/>
        <v/>
      </c>
      <c r="AF71" s="61" t="str">
        <f t="shared" si="154"/>
        <v/>
      </c>
      <c r="AG71" s="61" t="str">
        <f t="shared" si="155"/>
        <v/>
      </c>
      <c r="AH71" s="69" t="str">
        <f t="shared" si="156"/>
        <v/>
      </c>
      <c r="AI71" s="70" t="str">
        <f t="shared" si="22"/>
        <v/>
      </c>
      <c r="AJ71" s="64" t="str">
        <f t="shared" si="157"/>
        <v/>
      </c>
      <c r="AK71" s="64" t="str">
        <f t="shared" si="158"/>
        <v/>
      </c>
      <c r="AL71" s="64" t="str">
        <f t="shared" si="159"/>
        <v/>
      </c>
      <c r="AM71" s="64" t="str">
        <f t="shared" si="160"/>
        <v/>
      </c>
      <c r="AN71" s="64" t="str">
        <f t="shared" si="161"/>
        <v/>
      </c>
    </row>
    <row r="72" spans="3:40" ht="24.5" hidden="1" outlineLevel="1" thickTop="1" thickBot="1" x14ac:dyDescent="0.55000000000000004">
      <c r="C72" s="113"/>
      <c r="D72" s="112"/>
      <c r="E72" s="52"/>
      <c r="F72" s="53"/>
      <c r="G72" s="53"/>
      <c r="H72" s="52"/>
      <c r="I72" s="52"/>
      <c r="J72" s="54"/>
      <c r="K72" s="54"/>
      <c r="L72" s="55" t="str">
        <f t="shared" si="140"/>
        <v/>
      </c>
      <c r="M72" s="56" t="str">
        <f t="shared" si="141"/>
        <v/>
      </c>
      <c r="N72" s="57" t="str">
        <f t="shared" si="2"/>
        <v/>
      </c>
      <c r="O72" s="58" t="str">
        <f t="shared" si="142"/>
        <v/>
      </c>
      <c r="P72" s="59" t="str">
        <f t="shared" si="4"/>
        <v/>
      </c>
      <c r="Q72" s="60" t="str">
        <f t="shared" si="143"/>
        <v/>
      </c>
      <c r="R72" s="61" t="str">
        <f t="shared" si="28"/>
        <v/>
      </c>
      <c r="S72" s="56" t="str">
        <f t="shared" si="144"/>
        <v/>
      </c>
      <c r="T72" s="62" t="str">
        <f t="shared" si="145"/>
        <v/>
      </c>
      <c r="U72" s="63" t="str">
        <f t="shared" si="8"/>
        <v/>
      </c>
      <c r="V72" s="64" t="str">
        <f t="shared" si="146"/>
        <v/>
      </c>
      <c r="W72" s="65" t="str">
        <f t="shared" si="10"/>
        <v/>
      </c>
      <c r="X72" s="64" t="str">
        <f t="shared" si="147"/>
        <v/>
      </c>
      <c r="Y72" s="64" t="str">
        <f t="shared" si="148"/>
        <v/>
      </c>
      <c r="Z72" s="56" t="str">
        <f t="shared" si="149"/>
        <v/>
      </c>
      <c r="AA72" s="66" t="str">
        <f t="shared" si="150"/>
        <v/>
      </c>
      <c r="AB72" s="57" t="str">
        <f t="shared" si="15"/>
        <v/>
      </c>
      <c r="AC72" s="67" t="str">
        <f t="shared" si="151"/>
        <v/>
      </c>
      <c r="AD72" s="59" t="str">
        <f t="shared" si="152"/>
        <v/>
      </c>
      <c r="AE72" s="68" t="str">
        <f t="shared" si="153"/>
        <v/>
      </c>
      <c r="AF72" s="61" t="str">
        <f t="shared" si="154"/>
        <v/>
      </c>
      <c r="AG72" s="61" t="str">
        <f t="shared" si="155"/>
        <v/>
      </c>
      <c r="AH72" s="69" t="str">
        <f t="shared" si="156"/>
        <v/>
      </c>
      <c r="AI72" s="70" t="str">
        <f t="shared" si="22"/>
        <v/>
      </c>
      <c r="AJ72" s="64" t="str">
        <f t="shared" si="157"/>
        <v/>
      </c>
      <c r="AK72" s="64" t="str">
        <f t="shared" si="158"/>
        <v/>
      </c>
      <c r="AL72" s="64" t="str">
        <f t="shared" si="159"/>
        <v/>
      </c>
      <c r="AM72" s="64" t="str">
        <f t="shared" si="160"/>
        <v/>
      </c>
      <c r="AN72" s="64" t="str">
        <f t="shared" si="161"/>
        <v/>
      </c>
    </row>
    <row r="73" spans="3:40" ht="24.5" hidden="1" outlineLevel="1" thickTop="1" thickBot="1" x14ac:dyDescent="0.55000000000000004">
      <c r="C73" s="113"/>
      <c r="D73" s="112"/>
      <c r="E73" s="52"/>
      <c r="F73" s="53"/>
      <c r="G73" s="53"/>
      <c r="H73" s="52"/>
      <c r="I73" s="52"/>
      <c r="J73" s="54"/>
      <c r="K73" s="54"/>
      <c r="L73" s="55" t="str">
        <f t="shared" si="140"/>
        <v/>
      </c>
      <c r="M73" s="56" t="str">
        <f t="shared" si="141"/>
        <v/>
      </c>
      <c r="N73" s="57" t="str">
        <f t="shared" si="2"/>
        <v/>
      </c>
      <c r="O73" s="58" t="str">
        <f t="shared" si="142"/>
        <v/>
      </c>
      <c r="P73" s="59" t="str">
        <f t="shared" si="4"/>
        <v/>
      </c>
      <c r="Q73" s="60" t="str">
        <f t="shared" si="143"/>
        <v/>
      </c>
      <c r="R73" s="61" t="str">
        <f t="shared" si="28"/>
        <v/>
      </c>
      <c r="S73" s="56" t="str">
        <f t="shared" si="144"/>
        <v/>
      </c>
      <c r="T73" s="62" t="str">
        <f t="shared" si="145"/>
        <v/>
      </c>
      <c r="U73" s="63" t="str">
        <f t="shared" si="8"/>
        <v/>
      </c>
      <c r="V73" s="64" t="str">
        <f t="shared" si="146"/>
        <v/>
      </c>
      <c r="W73" s="65" t="str">
        <f t="shared" si="10"/>
        <v/>
      </c>
      <c r="X73" s="64" t="str">
        <f t="shared" si="147"/>
        <v/>
      </c>
      <c r="Y73" s="64" t="str">
        <f t="shared" si="148"/>
        <v/>
      </c>
      <c r="Z73" s="56" t="str">
        <f t="shared" si="149"/>
        <v/>
      </c>
      <c r="AA73" s="66" t="str">
        <f t="shared" si="150"/>
        <v/>
      </c>
      <c r="AB73" s="57" t="str">
        <f t="shared" si="15"/>
        <v/>
      </c>
      <c r="AC73" s="67" t="str">
        <f t="shared" si="151"/>
        <v/>
      </c>
      <c r="AD73" s="59" t="str">
        <f t="shared" si="152"/>
        <v/>
      </c>
      <c r="AE73" s="68" t="str">
        <f t="shared" si="153"/>
        <v/>
      </c>
      <c r="AF73" s="61" t="str">
        <f t="shared" si="154"/>
        <v/>
      </c>
      <c r="AG73" s="61" t="str">
        <f t="shared" si="155"/>
        <v/>
      </c>
      <c r="AH73" s="69" t="str">
        <f t="shared" si="156"/>
        <v/>
      </c>
      <c r="AI73" s="70" t="str">
        <f t="shared" si="22"/>
        <v/>
      </c>
      <c r="AJ73" s="64" t="str">
        <f t="shared" si="157"/>
        <v/>
      </c>
      <c r="AK73" s="64" t="str">
        <f t="shared" si="158"/>
        <v/>
      </c>
      <c r="AL73" s="64" t="str">
        <f t="shared" si="159"/>
        <v/>
      </c>
      <c r="AM73" s="64" t="str">
        <f t="shared" si="160"/>
        <v/>
      </c>
      <c r="AN73" s="64" t="str">
        <f t="shared" si="161"/>
        <v/>
      </c>
    </row>
    <row r="74" spans="3:40" ht="24.5" hidden="1" outlineLevel="1" thickTop="1" thickBot="1" x14ac:dyDescent="0.55000000000000004">
      <c r="C74" s="113"/>
      <c r="D74" s="112"/>
      <c r="E74" s="52"/>
      <c r="F74" s="53"/>
      <c r="G74" s="53"/>
      <c r="H74" s="52"/>
      <c r="I74" s="52"/>
      <c r="J74" s="54"/>
      <c r="K74" s="54"/>
      <c r="L74" s="55" t="str">
        <f t="shared" si="140"/>
        <v/>
      </c>
      <c r="M74" s="56" t="str">
        <f t="shared" si="141"/>
        <v/>
      </c>
      <c r="N74" s="57" t="str">
        <f t="shared" si="2"/>
        <v/>
      </c>
      <c r="O74" s="58" t="str">
        <f t="shared" si="142"/>
        <v/>
      </c>
      <c r="P74" s="59" t="str">
        <f t="shared" si="4"/>
        <v/>
      </c>
      <c r="Q74" s="60" t="str">
        <f t="shared" si="143"/>
        <v/>
      </c>
      <c r="R74" s="61" t="str">
        <f t="shared" si="28"/>
        <v/>
      </c>
      <c r="S74" s="56" t="str">
        <f t="shared" si="144"/>
        <v/>
      </c>
      <c r="T74" s="62" t="str">
        <f t="shared" si="145"/>
        <v/>
      </c>
      <c r="U74" s="63" t="str">
        <f t="shared" si="8"/>
        <v/>
      </c>
      <c r="V74" s="64" t="str">
        <f t="shared" si="146"/>
        <v/>
      </c>
      <c r="W74" s="65" t="str">
        <f t="shared" si="10"/>
        <v/>
      </c>
      <c r="X74" s="64" t="str">
        <f t="shared" si="147"/>
        <v/>
      </c>
      <c r="Y74" s="64" t="str">
        <f t="shared" si="148"/>
        <v/>
      </c>
      <c r="Z74" s="56" t="str">
        <f t="shared" si="149"/>
        <v/>
      </c>
      <c r="AA74" s="66" t="str">
        <f t="shared" si="150"/>
        <v/>
      </c>
      <c r="AB74" s="57" t="str">
        <f t="shared" si="15"/>
        <v/>
      </c>
      <c r="AC74" s="67" t="str">
        <f t="shared" si="151"/>
        <v/>
      </c>
      <c r="AD74" s="59" t="str">
        <f t="shared" si="152"/>
        <v/>
      </c>
      <c r="AE74" s="68" t="str">
        <f t="shared" si="153"/>
        <v/>
      </c>
      <c r="AF74" s="61" t="str">
        <f t="shared" si="154"/>
        <v/>
      </c>
      <c r="AG74" s="61" t="str">
        <f t="shared" si="155"/>
        <v/>
      </c>
      <c r="AH74" s="69" t="str">
        <f t="shared" si="156"/>
        <v/>
      </c>
      <c r="AI74" s="70" t="str">
        <f t="shared" si="22"/>
        <v/>
      </c>
      <c r="AJ74" s="64" t="str">
        <f t="shared" si="157"/>
        <v/>
      </c>
      <c r="AK74" s="64" t="str">
        <f t="shared" si="158"/>
        <v/>
      </c>
      <c r="AL74" s="64" t="str">
        <f t="shared" si="159"/>
        <v/>
      </c>
      <c r="AM74" s="64" t="str">
        <f t="shared" si="160"/>
        <v/>
      </c>
      <c r="AN74" s="64" t="str">
        <f t="shared" si="161"/>
        <v/>
      </c>
    </row>
    <row r="75" spans="3:40" ht="24.5" hidden="1" outlineLevel="1" thickTop="1" thickBot="1" x14ac:dyDescent="0.55000000000000004">
      <c r="C75" s="113"/>
      <c r="D75" s="112"/>
      <c r="E75" s="52"/>
      <c r="F75" s="53"/>
      <c r="G75" s="53"/>
      <c r="H75" s="52"/>
      <c r="I75" s="52"/>
      <c r="J75" s="54"/>
      <c r="K75" s="54"/>
      <c r="L75" s="55" t="str">
        <f t="shared" si="140"/>
        <v/>
      </c>
      <c r="M75" s="56" t="str">
        <f t="shared" si="141"/>
        <v/>
      </c>
      <c r="N75" s="57" t="str">
        <f t="shared" si="2"/>
        <v/>
      </c>
      <c r="O75" s="58" t="str">
        <f t="shared" si="142"/>
        <v/>
      </c>
      <c r="P75" s="59" t="str">
        <f t="shared" si="4"/>
        <v/>
      </c>
      <c r="Q75" s="60" t="str">
        <f t="shared" si="143"/>
        <v/>
      </c>
      <c r="R75" s="61" t="str">
        <f t="shared" si="28"/>
        <v/>
      </c>
      <c r="S75" s="56" t="str">
        <f t="shared" si="144"/>
        <v/>
      </c>
      <c r="T75" s="62" t="str">
        <f t="shared" si="145"/>
        <v/>
      </c>
      <c r="U75" s="63" t="str">
        <f t="shared" si="8"/>
        <v/>
      </c>
      <c r="V75" s="64" t="str">
        <f t="shared" si="146"/>
        <v/>
      </c>
      <c r="W75" s="65" t="str">
        <f t="shared" si="10"/>
        <v/>
      </c>
      <c r="X75" s="64" t="str">
        <f t="shared" si="147"/>
        <v/>
      </c>
      <c r="Y75" s="64" t="str">
        <f t="shared" si="148"/>
        <v/>
      </c>
      <c r="Z75" s="56" t="str">
        <f t="shared" si="149"/>
        <v/>
      </c>
      <c r="AA75" s="66" t="str">
        <f t="shared" si="150"/>
        <v/>
      </c>
      <c r="AB75" s="57" t="str">
        <f t="shared" si="15"/>
        <v/>
      </c>
      <c r="AC75" s="67" t="str">
        <f t="shared" si="151"/>
        <v/>
      </c>
      <c r="AD75" s="59" t="str">
        <f t="shared" si="152"/>
        <v/>
      </c>
      <c r="AE75" s="68" t="str">
        <f t="shared" si="153"/>
        <v/>
      </c>
      <c r="AF75" s="61" t="str">
        <f t="shared" si="154"/>
        <v/>
      </c>
      <c r="AG75" s="61" t="str">
        <f t="shared" si="155"/>
        <v/>
      </c>
      <c r="AH75" s="69" t="str">
        <f t="shared" si="156"/>
        <v/>
      </c>
      <c r="AI75" s="70" t="str">
        <f t="shared" si="22"/>
        <v/>
      </c>
      <c r="AJ75" s="64" t="str">
        <f t="shared" si="157"/>
        <v/>
      </c>
      <c r="AK75" s="64" t="str">
        <f t="shared" si="158"/>
        <v/>
      </c>
      <c r="AL75" s="64" t="str">
        <f t="shared" si="159"/>
        <v/>
      </c>
      <c r="AM75" s="64" t="str">
        <f t="shared" si="160"/>
        <v/>
      </c>
      <c r="AN75" s="64" t="str">
        <f t="shared" si="161"/>
        <v/>
      </c>
    </row>
    <row r="76" spans="3:40" ht="24.5" hidden="1" outlineLevel="1" thickTop="1" thickBot="1" x14ac:dyDescent="0.55000000000000004">
      <c r="C76" s="113"/>
      <c r="D76" s="112"/>
      <c r="E76" s="52"/>
      <c r="F76" s="53"/>
      <c r="G76" s="53"/>
      <c r="H76" s="52"/>
      <c r="I76" s="52"/>
      <c r="J76" s="54"/>
      <c r="K76" s="54"/>
      <c r="L76" s="55" t="str">
        <f t="shared" si="140"/>
        <v/>
      </c>
      <c r="M76" s="56" t="str">
        <f t="shared" si="141"/>
        <v/>
      </c>
      <c r="N76" s="57" t="str">
        <f t="shared" si="2"/>
        <v/>
      </c>
      <c r="O76" s="58" t="str">
        <f t="shared" si="142"/>
        <v/>
      </c>
      <c r="P76" s="59" t="str">
        <f t="shared" si="4"/>
        <v/>
      </c>
      <c r="Q76" s="60" t="str">
        <f t="shared" si="143"/>
        <v/>
      </c>
      <c r="R76" s="61" t="str">
        <f t="shared" si="28"/>
        <v/>
      </c>
      <c r="S76" s="56" t="str">
        <f t="shared" si="144"/>
        <v/>
      </c>
      <c r="T76" s="62" t="str">
        <f t="shared" si="145"/>
        <v/>
      </c>
      <c r="U76" s="63" t="str">
        <f t="shared" si="8"/>
        <v/>
      </c>
      <c r="V76" s="64" t="str">
        <f t="shared" si="146"/>
        <v/>
      </c>
      <c r="W76" s="65" t="str">
        <f t="shared" si="10"/>
        <v/>
      </c>
      <c r="X76" s="64" t="str">
        <f t="shared" si="147"/>
        <v/>
      </c>
      <c r="Y76" s="64" t="str">
        <f t="shared" si="148"/>
        <v/>
      </c>
      <c r="Z76" s="56" t="str">
        <f t="shared" si="149"/>
        <v/>
      </c>
      <c r="AA76" s="66" t="str">
        <f t="shared" si="150"/>
        <v/>
      </c>
      <c r="AB76" s="57" t="str">
        <f t="shared" si="15"/>
        <v/>
      </c>
      <c r="AC76" s="67" t="str">
        <f t="shared" si="151"/>
        <v/>
      </c>
      <c r="AD76" s="59" t="str">
        <f t="shared" si="152"/>
        <v/>
      </c>
      <c r="AE76" s="68" t="str">
        <f t="shared" si="153"/>
        <v/>
      </c>
      <c r="AF76" s="61" t="str">
        <f t="shared" si="154"/>
        <v/>
      </c>
      <c r="AG76" s="61" t="str">
        <f t="shared" si="155"/>
        <v/>
      </c>
      <c r="AH76" s="69" t="str">
        <f t="shared" si="156"/>
        <v/>
      </c>
      <c r="AI76" s="70" t="str">
        <f t="shared" si="22"/>
        <v/>
      </c>
      <c r="AJ76" s="64" t="str">
        <f t="shared" si="157"/>
        <v/>
      </c>
      <c r="AK76" s="64" t="str">
        <f t="shared" si="158"/>
        <v/>
      </c>
      <c r="AL76" s="64" t="str">
        <f t="shared" si="159"/>
        <v/>
      </c>
      <c r="AM76" s="64" t="str">
        <f t="shared" si="160"/>
        <v/>
      </c>
      <c r="AN76" s="64" t="str">
        <f t="shared" si="161"/>
        <v/>
      </c>
    </row>
    <row r="77" spans="3:40" ht="24.5" hidden="1" outlineLevel="1" thickTop="1" thickBot="1" x14ac:dyDescent="0.55000000000000004">
      <c r="C77" s="113"/>
      <c r="D77" s="112"/>
      <c r="E77" s="52"/>
      <c r="F77" s="53"/>
      <c r="G77" s="53"/>
      <c r="H77" s="52"/>
      <c r="I77" s="52"/>
      <c r="J77" s="54"/>
      <c r="K77" s="54"/>
      <c r="L77" s="78" t="str">
        <f t="shared" si="140"/>
        <v/>
      </c>
      <c r="M77" s="56" t="str">
        <f t="shared" si="141"/>
        <v/>
      </c>
      <c r="N77" s="57" t="str">
        <f t="shared" si="2"/>
        <v/>
      </c>
      <c r="O77" s="58" t="str">
        <f t="shared" si="142"/>
        <v/>
      </c>
      <c r="P77" s="59" t="str">
        <f t="shared" si="4"/>
        <v/>
      </c>
      <c r="Q77" s="60" t="str">
        <f t="shared" si="143"/>
        <v/>
      </c>
      <c r="R77" s="61" t="str">
        <f t="shared" si="28"/>
        <v/>
      </c>
      <c r="S77" s="56" t="str">
        <f t="shared" si="144"/>
        <v/>
      </c>
      <c r="T77" s="62" t="str">
        <f t="shared" si="145"/>
        <v/>
      </c>
      <c r="U77" s="63" t="str">
        <f t="shared" si="8"/>
        <v/>
      </c>
      <c r="V77" s="64" t="str">
        <f t="shared" si="146"/>
        <v/>
      </c>
      <c r="W77" s="65" t="str">
        <f t="shared" si="10"/>
        <v/>
      </c>
      <c r="X77" s="64" t="str">
        <f t="shared" si="147"/>
        <v/>
      </c>
      <c r="Y77" s="64" t="str">
        <f t="shared" si="148"/>
        <v/>
      </c>
      <c r="Z77" s="56" t="str">
        <f t="shared" si="149"/>
        <v/>
      </c>
      <c r="AA77" s="66" t="str">
        <f t="shared" si="150"/>
        <v/>
      </c>
      <c r="AB77" s="57" t="str">
        <f t="shared" si="15"/>
        <v/>
      </c>
      <c r="AC77" s="67" t="str">
        <f t="shared" si="151"/>
        <v/>
      </c>
      <c r="AD77" s="59" t="str">
        <f t="shared" si="152"/>
        <v/>
      </c>
      <c r="AE77" s="68" t="str">
        <f t="shared" si="153"/>
        <v/>
      </c>
      <c r="AF77" s="61" t="str">
        <f t="shared" si="154"/>
        <v/>
      </c>
      <c r="AG77" s="61" t="str">
        <f t="shared" si="155"/>
        <v/>
      </c>
      <c r="AH77" s="69" t="str">
        <f t="shared" si="156"/>
        <v/>
      </c>
      <c r="AI77" s="70" t="str">
        <f t="shared" si="22"/>
        <v/>
      </c>
      <c r="AJ77" s="64" t="str">
        <f t="shared" si="157"/>
        <v/>
      </c>
      <c r="AK77" s="64" t="str">
        <f t="shared" si="158"/>
        <v/>
      </c>
      <c r="AL77" s="64" t="str">
        <f t="shared" si="159"/>
        <v/>
      </c>
      <c r="AM77" s="64" t="str">
        <f t="shared" si="160"/>
        <v/>
      </c>
      <c r="AN77" s="64" t="str">
        <f t="shared" si="161"/>
        <v/>
      </c>
    </row>
    <row r="78" spans="3:40" ht="24.5" hidden="1" outlineLevel="1" thickTop="1" thickBot="1" x14ac:dyDescent="0.55000000000000004">
      <c r="C78" s="113"/>
      <c r="D78" s="112"/>
      <c r="E78" s="52"/>
      <c r="F78" s="53"/>
      <c r="G78" s="53"/>
      <c r="H78" s="52"/>
      <c r="I78" s="52"/>
      <c r="J78" s="54"/>
      <c r="K78" s="54"/>
      <c r="L78" s="78" t="str">
        <f t="shared" si="140"/>
        <v/>
      </c>
      <c r="M78" s="56" t="str">
        <f t="shared" si="141"/>
        <v/>
      </c>
      <c r="N78" s="57" t="str">
        <f t="shared" si="2"/>
        <v/>
      </c>
      <c r="O78" s="58" t="str">
        <f t="shared" si="142"/>
        <v/>
      </c>
      <c r="P78" s="59" t="str">
        <f t="shared" si="4"/>
        <v/>
      </c>
      <c r="Q78" s="60" t="str">
        <f t="shared" si="143"/>
        <v/>
      </c>
      <c r="R78" s="61" t="str">
        <f t="shared" si="28"/>
        <v/>
      </c>
      <c r="S78" s="56" t="str">
        <f t="shared" si="144"/>
        <v/>
      </c>
      <c r="T78" s="62" t="str">
        <f t="shared" si="145"/>
        <v/>
      </c>
      <c r="U78" s="63" t="str">
        <f t="shared" si="8"/>
        <v/>
      </c>
      <c r="V78" s="64" t="str">
        <f t="shared" si="146"/>
        <v/>
      </c>
      <c r="W78" s="65" t="str">
        <f t="shared" si="10"/>
        <v/>
      </c>
      <c r="X78" s="64" t="str">
        <f t="shared" si="147"/>
        <v/>
      </c>
      <c r="Y78" s="64" t="str">
        <f t="shared" si="148"/>
        <v/>
      </c>
      <c r="Z78" s="56" t="str">
        <f t="shared" si="149"/>
        <v/>
      </c>
      <c r="AA78" s="66" t="str">
        <f t="shared" si="150"/>
        <v/>
      </c>
      <c r="AB78" s="57" t="str">
        <f t="shared" si="15"/>
        <v/>
      </c>
      <c r="AC78" s="67" t="str">
        <f t="shared" si="151"/>
        <v/>
      </c>
      <c r="AD78" s="59" t="str">
        <f t="shared" si="152"/>
        <v/>
      </c>
      <c r="AE78" s="68" t="str">
        <f t="shared" si="153"/>
        <v/>
      </c>
      <c r="AF78" s="61" t="str">
        <f t="shared" si="154"/>
        <v/>
      </c>
      <c r="AG78" s="61" t="str">
        <f t="shared" si="155"/>
        <v/>
      </c>
      <c r="AH78" s="69" t="str">
        <f t="shared" si="156"/>
        <v/>
      </c>
      <c r="AI78" s="70" t="str">
        <f t="shared" si="22"/>
        <v/>
      </c>
      <c r="AJ78" s="64" t="str">
        <f t="shared" si="157"/>
        <v/>
      </c>
      <c r="AK78" s="64" t="str">
        <f t="shared" si="158"/>
        <v/>
      </c>
      <c r="AL78" s="64" t="str">
        <f t="shared" si="159"/>
        <v/>
      </c>
      <c r="AM78" s="64" t="str">
        <f t="shared" si="160"/>
        <v/>
      </c>
      <c r="AN78" s="64" t="str">
        <f t="shared" si="161"/>
        <v/>
      </c>
    </row>
    <row r="79" spans="3:40" ht="24.5" hidden="1" outlineLevel="1" thickTop="1" thickBot="1" x14ac:dyDescent="0.55000000000000004">
      <c r="C79" s="113"/>
      <c r="D79" s="112"/>
      <c r="E79" s="52"/>
      <c r="F79" s="53"/>
      <c r="G79" s="53"/>
      <c r="H79" s="52"/>
      <c r="I79" s="52"/>
      <c r="J79" s="54"/>
      <c r="K79" s="54"/>
      <c r="L79" s="78" t="str">
        <f t="shared" si="140"/>
        <v/>
      </c>
      <c r="M79" s="56" t="str">
        <f t="shared" si="141"/>
        <v/>
      </c>
      <c r="N79" s="57" t="str">
        <f t="shared" si="2"/>
        <v/>
      </c>
      <c r="O79" s="58" t="str">
        <f t="shared" si="142"/>
        <v/>
      </c>
      <c r="P79" s="59" t="str">
        <f t="shared" si="4"/>
        <v/>
      </c>
      <c r="Q79" s="60" t="str">
        <f t="shared" si="143"/>
        <v/>
      </c>
      <c r="R79" s="61" t="str">
        <f t="shared" si="28"/>
        <v/>
      </c>
      <c r="S79" s="56" t="str">
        <f t="shared" si="144"/>
        <v/>
      </c>
      <c r="T79" s="62" t="str">
        <f t="shared" si="145"/>
        <v/>
      </c>
      <c r="U79" s="63" t="str">
        <f t="shared" si="8"/>
        <v/>
      </c>
      <c r="V79" s="64" t="str">
        <f t="shared" si="146"/>
        <v/>
      </c>
      <c r="W79" s="65" t="str">
        <f t="shared" si="10"/>
        <v/>
      </c>
      <c r="X79" s="64" t="str">
        <f t="shared" si="147"/>
        <v/>
      </c>
      <c r="Y79" s="64" t="str">
        <f t="shared" si="148"/>
        <v/>
      </c>
      <c r="Z79" s="56" t="str">
        <f t="shared" si="149"/>
        <v/>
      </c>
      <c r="AA79" s="66" t="str">
        <f t="shared" si="150"/>
        <v/>
      </c>
      <c r="AB79" s="57" t="str">
        <f t="shared" si="15"/>
        <v/>
      </c>
      <c r="AC79" s="67" t="str">
        <f t="shared" si="151"/>
        <v/>
      </c>
      <c r="AD79" s="59" t="str">
        <f t="shared" si="152"/>
        <v/>
      </c>
      <c r="AE79" s="68" t="str">
        <f t="shared" si="153"/>
        <v/>
      </c>
      <c r="AF79" s="61" t="str">
        <f t="shared" si="154"/>
        <v/>
      </c>
      <c r="AG79" s="61" t="str">
        <f t="shared" si="155"/>
        <v/>
      </c>
      <c r="AH79" s="69" t="str">
        <f t="shared" si="156"/>
        <v/>
      </c>
      <c r="AI79" s="70" t="str">
        <f t="shared" si="22"/>
        <v/>
      </c>
      <c r="AJ79" s="64" t="str">
        <f t="shared" si="157"/>
        <v/>
      </c>
      <c r="AK79" s="64" t="str">
        <f t="shared" si="158"/>
        <v/>
      </c>
      <c r="AL79" s="64" t="str">
        <f t="shared" si="159"/>
        <v/>
      </c>
      <c r="AM79" s="64" t="str">
        <f t="shared" si="160"/>
        <v/>
      </c>
      <c r="AN79" s="64" t="str">
        <f t="shared" si="161"/>
        <v/>
      </c>
    </row>
    <row r="80" spans="3:40" ht="24.5" hidden="1" outlineLevel="1" thickTop="1" thickBot="1" x14ac:dyDescent="0.55000000000000004">
      <c r="C80" s="113"/>
      <c r="D80" s="112"/>
      <c r="E80" s="52"/>
      <c r="F80" s="53"/>
      <c r="G80" s="53"/>
      <c r="H80" s="52"/>
      <c r="I80" s="52"/>
      <c r="J80" s="54"/>
      <c r="K80" s="54"/>
      <c r="L80" s="55" t="str">
        <f t="shared" si="140"/>
        <v/>
      </c>
      <c r="M80" s="56" t="str">
        <f t="shared" si="141"/>
        <v/>
      </c>
      <c r="N80" s="57" t="str">
        <f t="shared" si="2"/>
        <v/>
      </c>
      <c r="O80" s="58" t="str">
        <f t="shared" si="142"/>
        <v/>
      </c>
      <c r="P80" s="59" t="str">
        <f t="shared" si="4"/>
        <v/>
      </c>
      <c r="Q80" s="60" t="str">
        <f t="shared" si="143"/>
        <v/>
      </c>
      <c r="R80" s="61" t="str">
        <f t="shared" si="28"/>
        <v/>
      </c>
      <c r="S80" s="56" t="str">
        <f t="shared" si="144"/>
        <v/>
      </c>
      <c r="T80" s="62" t="str">
        <f t="shared" si="145"/>
        <v/>
      </c>
      <c r="U80" s="63" t="str">
        <f t="shared" si="8"/>
        <v/>
      </c>
      <c r="V80" s="64" t="str">
        <f t="shared" si="146"/>
        <v/>
      </c>
      <c r="W80" s="65" t="str">
        <f t="shared" si="10"/>
        <v/>
      </c>
      <c r="X80" s="64" t="str">
        <f t="shared" si="147"/>
        <v/>
      </c>
      <c r="Y80" s="64" t="str">
        <f t="shared" si="148"/>
        <v/>
      </c>
      <c r="Z80" s="56" t="str">
        <f t="shared" si="149"/>
        <v/>
      </c>
      <c r="AA80" s="66" t="str">
        <f t="shared" si="150"/>
        <v/>
      </c>
      <c r="AB80" s="57" t="str">
        <f t="shared" si="15"/>
        <v/>
      </c>
      <c r="AC80" s="67" t="str">
        <f t="shared" si="151"/>
        <v/>
      </c>
      <c r="AD80" s="59" t="str">
        <f t="shared" si="152"/>
        <v/>
      </c>
      <c r="AE80" s="68" t="str">
        <f t="shared" si="153"/>
        <v/>
      </c>
      <c r="AF80" s="61" t="str">
        <f t="shared" si="154"/>
        <v/>
      </c>
      <c r="AG80" s="61" t="str">
        <f t="shared" si="155"/>
        <v/>
      </c>
      <c r="AH80" s="69" t="str">
        <f t="shared" si="156"/>
        <v/>
      </c>
      <c r="AI80" s="70" t="str">
        <f t="shared" si="22"/>
        <v/>
      </c>
      <c r="AJ80" s="64" t="str">
        <f t="shared" si="157"/>
        <v/>
      </c>
      <c r="AK80" s="64" t="str">
        <f t="shared" si="158"/>
        <v/>
      </c>
      <c r="AL80" s="64" t="str">
        <f t="shared" si="159"/>
        <v/>
      </c>
      <c r="AM80" s="64" t="str">
        <f t="shared" si="160"/>
        <v/>
      </c>
      <c r="AN80" s="64" t="str">
        <f t="shared" si="161"/>
        <v/>
      </c>
    </row>
    <row r="81" spans="1:40" ht="24.5" hidden="1" outlineLevel="1" thickTop="1" thickBot="1" x14ac:dyDescent="0.55000000000000004">
      <c r="C81" s="113"/>
      <c r="D81" s="112"/>
      <c r="E81" s="52"/>
      <c r="F81" s="53"/>
      <c r="G81" s="53"/>
      <c r="H81" s="52"/>
      <c r="I81" s="52"/>
      <c r="J81" s="54"/>
      <c r="K81" s="54"/>
      <c r="L81" s="55" t="str">
        <f t="shared" si="140"/>
        <v/>
      </c>
      <c r="M81" s="56" t="str">
        <f t="shared" si="141"/>
        <v/>
      </c>
      <c r="N81" s="57" t="str">
        <f t="shared" si="2"/>
        <v/>
      </c>
      <c r="O81" s="58" t="str">
        <f t="shared" si="142"/>
        <v/>
      </c>
      <c r="P81" s="59" t="str">
        <f t="shared" si="4"/>
        <v/>
      </c>
      <c r="Q81" s="60" t="str">
        <f t="shared" si="143"/>
        <v/>
      </c>
      <c r="R81" s="61" t="str">
        <f t="shared" si="28"/>
        <v/>
      </c>
      <c r="S81" s="56" t="str">
        <f t="shared" si="144"/>
        <v/>
      </c>
      <c r="T81" s="62" t="str">
        <f t="shared" si="145"/>
        <v/>
      </c>
      <c r="U81" s="63" t="str">
        <f t="shared" si="8"/>
        <v/>
      </c>
      <c r="V81" s="64" t="str">
        <f t="shared" si="146"/>
        <v/>
      </c>
      <c r="W81" s="65" t="str">
        <f t="shared" si="10"/>
        <v/>
      </c>
      <c r="X81" s="64" t="str">
        <f t="shared" si="147"/>
        <v/>
      </c>
      <c r="Y81" s="64" t="str">
        <f t="shared" si="148"/>
        <v/>
      </c>
      <c r="Z81" s="56" t="str">
        <f t="shared" si="149"/>
        <v/>
      </c>
      <c r="AA81" s="66" t="str">
        <f t="shared" si="150"/>
        <v/>
      </c>
      <c r="AB81" s="57" t="str">
        <f t="shared" si="15"/>
        <v/>
      </c>
      <c r="AC81" s="67" t="str">
        <f t="shared" si="151"/>
        <v/>
      </c>
      <c r="AD81" s="59" t="str">
        <f t="shared" si="152"/>
        <v/>
      </c>
      <c r="AE81" s="68" t="str">
        <f t="shared" si="153"/>
        <v/>
      </c>
      <c r="AF81" s="61" t="str">
        <f t="shared" si="154"/>
        <v/>
      </c>
      <c r="AG81" s="61" t="str">
        <f t="shared" si="155"/>
        <v/>
      </c>
      <c r="AH81" s="69" t="str">
        <f t="shared" si="156"/>
        <v/>
      </c>
      <c r="AI81" s="70" t="str">
        <f t="shared" si="22"/>
        <v/>
      </c>
      <c r="AJ81" s="64" t="str">
        <f t="shared" si="157"/>
        <v/>
      </c>
      <c r="AK81" s="64" t="str">
        <f t="shared" si="158"/>
        <v/>
      </c>
      <c r="AL81" s="64" t="str">
        <f t="shared" si="159"/>
        <v/>
      </c>
      <c r="AM81" s="64" t="str">
        <f t="shared" si="160"/>
        <v/>
      </c>
      <c r="AN81" s="64" t="str">
        <f t="shared" si="161"/>
        <v/>
      </c>
    </row>
    <row r="82" spans="1:40" ht="24.5" hidden="1" outlineLevel="1" thickTop="1" thickBot="1" x14ac:dyDescent="0.55000000000000004">
      <c r="C82" s="113"/>
      <c r="D82" s="112"/>
      <c r="E82" s="52"/>
      <c r="F82" s="53"/>
      <c r="G82" s="53"/>
      <c r="H82" s="52"/>
      <c r="I82" s="52"/>
      <c r="J82" s="54"/>
      <c r="K82" s="54"/>
      <c r="L82" s="55" t="str">
        <f t="shared" si="140"/>
        <v/>
      </c>
      <c r="M82" s="56" t="str">
        <f t="shared" si="141"/>
        <v/>
      </c>
      <c r="N82" s="57" t="str">
        <f t="shared" si="2"/>
        <v/>
      </c>
      <c r="O82" s="58" t="str">
        <f t="shared" si="142"/>
        <v/>
      </c>
      <c r="P82" s="59" t="str">
        <f t="shared" si="4"/>
        <v/>
      </c>
      <c r="Q82" s="60" t="str">
        <f t="shared" si="143"/>
        <v/>
      </c>
      <c r="R82" s="61" t="str">
        <f t="shared" si="28"/>
        <v/>
      </c>
      <c r="S82" s="56" t="str">
        <f t="shared" si="144"/>
        <v/>
      </c>
      <c r="T82" s="62" t="str">
        <f t="shared" si="145"/>
        <v/>
      </c>
      <c r="U82" s="63" t="str">
        <f t="shared" si="8"/>
        <v/>
      </c>
      <c r="V82" s="64" t="str">
        <f t="shared" si="146"/>
        <v/>
      </c>
      <c r="W82" s="65" t="str">
        <f t="shared" si="10"/>
        <v/>
      </c>
      <c r="X82" s="64" t="str">
        <f t="shared" si="147"/>
        <v/>
      </c>
      <c r="Y82" s="64" t="str">
        <f t="shared" si="148"/>
        <v/>
      </c>
      <c r="Z82" s="56" t="str">
        <f t="shared" si="149"/>
        <v/>
      </c>
      <c r="AA82" s="66" t="str">
        <f t="shared" si="150"/>
        <v/>
      </c>
      <c r="AB82" s="57" t="str">
        <f t="shared" si="15"/>
        <v/>
      </c>
      <c r="AC82" s="67" t="str">
        <f t="shared" si="151"/>
        <v/>
      </c>
      <c r="AD82" s="59" t="str">
        <f t="shared" si="152"/>
        <v/>
      </c>
      <c r="AE82" s="68" t="str">
        <f t="shared" si="153"/>
        <v/>
      </c>
      <c r="AF82" s="61" t="str">
        <f t="shared" si="154"/>
        <v/>
      </c>
      <c r="AG82" s="61" t="str">
        <f t="shared" si="155"/>
        <v/>
      </c>
      <c r="AH82" s="69" t="str">
        <f t="shared" si="156"/>
        <v/>
      </c>
      <c r="AI82" s="70" t="str">
        <f t="shared" si="22"/>
        <v/>
      </c>
      <c r="AJ82" s="64" t="str">
        <f t="shared" si="157"/>
        <v/>
      </c>
      <c r="AK82" s="64" t="str">
        <f t="shared" si="158"/>
        <v/>
      </c>
      <c r="AL82" s="64" t="str">
        <f t="shared" si="159"/>
        <v/>
      </c>
      <c r="AM82" s="64" t="str">
        <f t="shared" si="160"/>
        <v/>
      </c>
      <c r="AN82" s="64" t="str">
        <f t="shared" si="161"/>
        <v/>
      </c>
    </row>
    <row r="83" spans="1:40" ht="24.5" hidden="1" outlineLevel="1" thickTop="1" thickBot="1" x14ac:dyDescent="0.55000000000000004">
      <c r="C83" s="113"/>
      <c r="D83" s="112"/>
      <c r="E83" s="52"/>
      <c r="F83" s="53"/>
      <c r="G83" s="53"/>
      <c r="H83" s="52"/>
      <c r="I83" s="52"/>
      <c r="J83" s="54"/>
      <c r="K83" s="54"/>
      <c r="L83" s="55" t="str">
        <f t="shared" si="140"/>
        <v/>
      </c>
      <c r="M83" s="56" t="str">
        <f t="shared" si="141"/>
        <v/>
      </c>
      <c r="N83" s="57" t="str">
        <f t="shared" si="2"/>
        <v/>
      </c>
      <c r="O83" s="58" t="str">
        <f t="shared" si="142"/>
        <v/>
      </c>
      <c r="P83" s="59" t="str">
        <f t="shared" si="4"/>
        <v/>
      </c>
      <c r="Q83" s="60" t="str">
        <f t="shared" si="143"/>
        <v/>
      </c>
      <c r="R83" s="61" t="str">
        <f t="shared" si="28"/>
        <v/>
      </c>
      <c r="S83" s="56" t="str">
        <f t="shared" si="144"/>
        <v/>
      </c>
      <c r="T83" s="62" t="str">
        <f t="shared" si="145"/>
        <v/>
      </c>
      <c r="U83" s="63" t="str">
        <f t="shared" si="8"/>
        <v/>
      </c>
      <c r="V83" s="64" t="str">
        <f t="shared" si="146"/>
        <v/>
      </c>
      <c r="W83" s="65" t="str">
        <f t="shared" si="10"/>
        <v/>
      </c>
      <c r="X83" s="64" t="str">
        <f t="shared" si="147"/>
        <v/>
      </c>
      <c r="Y83" s="64" t="str">
        <f t="shared" si="148"/>
        <v/>
      </c>
      <c r="Z83" s="56" t="str">
        <f t="shared" si="149"/>
        <v/>
      </c>
      <c r="AA83" s="66" t="str">
        <f t="shared" si="150"/>
        <v/>
      </c>
      <c r="AB83" s="57" t="str">
        <f t="shared" si="15"/>
        <v/>
      </c>
      <c r="AC83" s="67" t="str">
        <f t="shared" si="151"/>
        <v/>
      </c>
      <c r="AD83" s="59" t="str">
        <f t="shared" si="152"/>
        <v/>
      </c>
      <c r="AE83" s="68" t="str">
        <f t="shared" si="153"/>
        <v/>
      </c>
      <c r="AF83" s="61" t="str">
        <f t="shared" si="154"/>
        <v/>
      </c>
      <c r="AG83" s="61" t="str">
        <f t="shared" si="155"/>
        <v/>
      </c>
      <c r="AH83" s="69" t="str">
        <f t="shared" si="156"/>
        <v/>
      </c>
      <c r="AI83" s="70" t="str">
        <f t="shared" si="22"/>
        <v/>
      </c>
      <c r="AJ83" s="64" t="str">
        <f t="shared" si="157"/>
        <v/>
      </c>
      <c r="AK83" s="64" t="str">
        <f t="shared" si="158"/>
        <v/>
      </c>
      <c r="AL83" s="64" t="str">
        <f t="shared" si="159"/>
        <v/>
      </c>
      <c r="AM83" s="64" t="str">
        <f t="shared" si="160"/>
        <v/>
      </c>
      <c r="AN83" s="64" t="str">
        <f t="shared" si="161"/>
        <v/>
      </c>
    </row>
    <row r="84" spans="1:40" ht="24.5" hidden="1" outlineLevel="1" thickTop="1" thickBot="1" x14ac:dyDescent="0.55000000000000004">
      <c r="C84" s="113"/>
      <c r="D84" s="112"/>
      <c r="E84" s="52"/>
      <c r="F84" s="53"/>
      <c r="G84" s="53"/>
      <c r="H84" s="52"/>
      <c r="I84" s="52"/>
      <c r="J84" s="54"/>
      <c r="K84" s="54"/>
      <c r="L84" s="55" t="str">
        <f t="shared" si="140"/>
        <v/>
      </c>
      <c r="M84" s="56" t="str">
        <f t="shared" si="141"/>
        <v/>
      </c>
      <c r="N84" s="57" t="str">
        <f t="shared" si="2"/>
        <v/>
      </c>
      <c r="O84" s="58" t="str">
        <f t="shared" si="142"/>
        <v/>
      </c>
      <c r="P84" s="59" t="str">
        <f t="shared" si="4"/>
        <v/>
      </c>
      <c r="Q84" s="60" t="str">
        <f t="shared" si="143"/>
        <v/>
      </c>
      <c r="R84" s="61" t="str">
        <f t="shared" si="28"/>
        <v/>
      </c>
      <c r="S84" s="56" t="str">
        <f t="shared" si="144"/>
        <v/>
      </c>
      <c r="T84" s="62" t="str">
        <f t="shared" si="145"/>
        <v/>
      </c>
      <c r="U84" s="63" t="str">
        <f t="shared" si="8"/>
        <v/>
      </c>
      <c r="V84" s="64" t="str">
        <f t="shared" si="146"/>
        <v/>
      </c>
      <c r="W84" s="65" t="str">
        <f t="shared" si="10"/>
        <v/>
      </c>
      <c r="X84" s="64" t="str">
        <f t="shared" si="147"/>
        <v/>
      </c>
      <c r="Y84" s="64" t="str">
        <f t="shared" si="148"/>
        <v/>
      </c>
      <c r="Z84" s="56" t="str">
        <f t="shared" si="149"/>
        <v/>
      </c>
      <c r="AA84" s="66" t="str">
        <f t="shared" si="150"/>
        <v/>
      </c>
      <c r="AB84" s="57" t="str">
        <f t="shared" si="15"/>
        <v/>
      </c>
      <c r="AC84" s="67" t="str">
        <f t="shared" si="151"/>
        <v/>
      </c>
      <c r="AD84" s="59" t="str">
        <f t="shared" si="152"/>
        <v/>
      </c>
      <c r="AE84" s="68" t="str">
        <f t="shared" si="153"/>
        <v/>
      </c>
      <c r="AF84" s="61" t="str">
        <f t="shared" si="154"/>
        <v/>
      </c>
      <c r="AG84" s="61" t="str">
        <f t="shared" si="155"/>
        <v/>
      </c>
      <c r="AH84" s="69" t="str">
        <f t="shared" si="156"/>
        <v/>
      </c>
      <c r="AI84" s="70" t="str">
        <f t="shared" si="22"/>
        <v/>
      </c>
      <c r="AJ84" s="64" t="str">
        <f t="shared" si="157"/>
        <v/>
      </c>
      <c r="AK84" s="64" t="str">
        <f t="shared" si="158"/>
        <v/>
      </c>
      <c r="AL84" s="64" t="str">
        <f t="shared" si="159"/>
        <v/>
      </c>
      <c r="AM84" s="64" t="str">
        <f t="shared" si="160"/>
        <v/>
      </c>
      <c r="AN84" s="64" t="str">
        <f t="shared" si="161"/>
        <v/>
      </c>
    </row>
    <row r="85" spans="1:40" ht="24.5" hidden="1" outlineLevel="1" thickTop="1" thickBot="1" x14ac:dyDescent="0.55000000000000004">
      <c r="C85" s="113"/>
      <c r="D85" s="112"/>
      <c r="E85" s="52"/>
      <c r="F85" s="53"/>
      <c r="G85" s="53"/>
      <c r="H85" s="52"/>
      <c r="I85" s="52"/>
      <c r="J85" s="54"/>
      <c r="K85" s="54"/>
      <c r="L85" s="78" t="str">
        <f t="shared" si="140"/>
        <v/>
      </c>
      <c r="M85" s="56" t="str">
        <f t="shared" si="141"/>
        <v/>
      </c>
      <c r="N85" s="57" t="str">
        <f t="shared" si="2"/>
        <v/>
      </c>
      <c r="O85" s="58" t="str">
        <f t="shared" si="142"/>
        <v/>
      </c>
      <c r="P85" s="59" t="str">
        <f t="shared" si="4"/>
        <v/>
      </c>
      <c r="Q85" s="60" t="str">
        <f t="shared" si="143"/>
        <v/>
      </c>
      <c r="R85" s="61" t="str">
        <f t="shared" si="28"/>
        <v/>
      </c>
      <c r="S85" s="56" t="str">
        <f t="shared" si="144"/>
        <v/>
      </c>
      <c r="T85" s="62" t="str">
        <f t="shared" si="145"/>
        <v/>
      </c>
      <c r="U85" s="63" t="str">
        <f t="shared" si="8"/>
        <v/>
      </c>
      <c r="V85" s="64" t="str">
        <f t="shared" si="146"/>
        <v/>
      </c>
      <c r="W85" s="65" t="str">
        <f t="shared" si="10"/>
        <v/>
      </c>
      <c r="X85" s="64" t="str">
        <f t="shared" si="147"/>
        <v/>
      </c>
      <c r="Y85" s="64" t="str">
        <f t="shared" si="148"/>
        <v/>
      </c>
      <c r="Z85" s="56" t="str">
        <f t="shared" si="149"/>
        <v/>
      </c>
      <c r="AA85" s="66" t="str">
        <f t="shared" si="150"/>
        <v/>
      </c>
      <c r="AB85" s="57" t="str">
        <f t="shared" si="15"/>
        <v/>
      </c>
      <c r="AC85" s="67" t="str">
        <f t="shared" si="151"/>
        <v/>
      </c>
      <c r="AD85" s="59" t="str">
        <f t="shared" si="152"/>
        <v/>
      </c>
      <c r="AE85" s="68" t="str">
        <f t="shared" si="153"/>
        <v/>
      </c>
      <c r="AF85" s="61" t="str">
        <f t="shared" si="154"/>
        <v/>
      </c>
      <c r="AG85" s="61" t="str">
        <f t="shared" si="155"/>
        <v/>
      </c>
      <c r="AH85" s="69" t="str">
        <f t="shared" si="156"/>
        <v/>
      </c>
      <c r="AI85" s="70" t="str">
        <f t="shared" si="22"/>
        <v/>
      </c>
      <c r="AJ85" s="64" t="str">
        <f t="shared" si="157"/>
        <v/>
      </c>
      <c r="AK85" s="64" t="str">
        <f t="shared" si="158"/>
        <v/>
      </c>
      <c r="AL85" s="64" t="str">
        <f t="shared" si="159"/>
        <v/>
      </c>
      <c r="AM85" s="64" t="str">
        <f t="shared" si="160"/>
        <v/>
      </c>
      <c r="AN85" s="64" t="str">
        <f t="shared" si="161"/>
        <v/>
      </c>
    </row>
    <row r="86" spans="1:40" ht="24.5" hidden="1" outlineLevel="1" thickTop="1" thickBot="1" x14ac:dyDescent="0.55000000000000004">
      <c r="C86" s="113"/>
      <c r="D86" s="112"/>
      <c r="E86" s="52"/>
      <c r="F86" s="53"/>
      <c r="G86" s="53"/>
      <c r="H86" s="52"/>
      <c r="I86" s="52"/>
      <c r="J86" s="54"/>
      <c r="K86" s="54"/>
      <c r="L86" s="78" t="str">
        <f t="shared" si="140"/>
        <v/>
      </c>
      <c r="M86" s="56" t="str">
        <f t="shared" si="141"/>
        <v/>
      </c>
      <c r="N86" s="57" t="str">
        <f t="shared" si="2"/>
        <v/>
      </c>
      <c r="O86" s="58" t="str">
        <f t="shared" si="142"/>
        <v/>
      </c>
      <c r="P86" s="59" t="str">
        <f t="shared" si="4"/>
        <v/>
      </c>
      <c r="Q86" s="60" t="str">
        <f t="shared" si="143"/>
        <v/>
      </c>
      <c r="R86" s="61" t="str">
        <f t="shared" si="28"/>
        <v/>
      </c>
      <c r="S86" s="56" t="str">
        <f t="shared" si="144"/>
        <v/>
      </c>
      <c r="T86" s="62" t="str">
        <f t="shared" si="145"/>
        <v/>
      </c>
      <c r="U86" s="63" t="str">
        <f t="shared" si="8"/>
        <v/>
      </c>
      <c r="V86" s="64" t="str">
        <f t="shared" si="146"/>
        <v/>
      </c>
      <c r="W86" s="65" t="str">
        <f t="shared" si="10"/>
        <v/>
      </c>
      <c r="X86" s="64" t="str">
        <f t="shared" si="147"/>
        <v/>
      </c>
      <c r="Y86" s="64" t="str">
        <f t="shared" si="148"/>
        <v/>
      </c>
      <c r="Z86" s="56" t="str">
        <f t="shared" si="149"/>
        <v/>
      </c>
      <c r="AA86" s="66" t="str">
        <f t="shared" si="150"/>
        <v/>
      </c>
      <c r="AB86" s="57" t="str">
        <f t="shared" si="15"/>
        <v/>
      </c>
      <c r="AC86" s="67" t="str">
        <f t="shared" si="151"/>
        <v/>
      </c>
      <c r="AD86" s="59" t="str">
        <f t="shared" si="152"/>
        <v/>
      </c>
      <c r="AE86" s="68" t="str">
        <f t="shared" si="153"/>
        <v/>
      </c>
      <c r="AF86" s="61" t="str">
        <f t="shared" si="154"/>
        <v/>
      </c>
      <c r="AG86" s="61" t="str">
        <f t="shared" si="155"/>
        <v/>
      </c>
      <c r="AH86" s="69" t="str">
        <f t="shared" si="156"/>
        <v/>
      </c>
      <c r="AI86" s="70" t="str">
        <f t="shared" si="22"/>
        <v/>
      </c>
      <c r="AJ86" s="64" t="str">
        <f t="shared" si="157"/>
        <v/>
      </c>
      <c r="AK86" s="64" t="str">
        <f t="shared" si="158"/>
        <v/>
      </c>
      <c r="AL86" s="64" t="str">
        <f t="shared" si="159"/>
        <v/>
      </c>
      <c r="AM86" s="64" t="str">
        <f t="shared" si="160"/>
        <v/>
      </c>
      <c r="AN86" s="64" t="str">
        <f t="shared" si="161"/>
        <v/>
      </c>
    </row>
    <row r="87" spans="1:40" ht="24.5" hidden="1" outlineLevel="1" thickTop="1" thickBot="1" x14ac:dyDescent="0.55000000000000004">
      <c r="C87" s="113"/>
      <c r="D87" s="112"/>
      <c r="E87" s="52"/>
      <c r="F87" s="53"/>
      <c r="G87" s="53"/>
      <c r="H87" s="52"/>
      <c r="I87" s="52"/>
      <c r="J87" s="54"/>
      <c r="K87" s="54"/>
      <c r="L87" s="78" t="str">
        <f t="shared" si="140"/>
        <v/>
      </c>
      <c r="M87" s="56" t="str">
        <f t="shared" si="141"/>
        <v/>
      </c>
      <c r="N87" s="57" t="str">
        <f t="shared" si="2"/>
        <v/>
      </c>
      <c r="O87" s="58" t="str">
        <f t="shared" si="142"/>
        <v/>
      </c>
      <c r="P87" s="59" t="str">
        <f t="shared" si="4"/>
        <v/>
      </c>
      <c r="Q87" s="60" t="str">
        <f t="shared" si="143"/>
        <v/>
      </c>
      <c r="R87" s="61" t="str">
        <f t="shared" si="28"/>
        <v/>
      </c>
      <c r="S87" s="56" t="str">
        <f t="shared" si="144"/>
        <v/>
      </c>
      <c r="T87" s="62" t="str">
        <f t="shared" si="145"/>
        <v/>
      </c>
      <c r="U87" s="63" t="str">
        <f t="shared" si="8"/>
        <v/>
      </c>
      <c r="V87" s="64" t="str">
        <f t="shared" si="146"/>
        <v/>
      </c>
      <c r="W87" s="65" t="str">
        <f t="shared" si="10"/>
        <v/>
      </c>
      <c r="X87" s="64" t="str">
        <f t="shared" si="147"/>
        <v/>
      </c>
      <c r="Y87" s="64" t="str">
        <f t="shared" si="148"/>
        <v/>
      </c>
      <c r="Z87" s="56" t="str">
        <f t="shared" si="149"/>
        <v/>
      </c>
      <c r="AA87" s="66" t="str">
        <f t="shared" si="150"/>
        <v/>
      </c>
      <c r="AB87" s="57" t="str">
        <f t="shared" si="15"/>
        <v/>
      </c>
      <c r="AC87" s="67" t="str">
        <f t="shared" si="151"/>
        <v/>
      </c>
      <c r="AD87" s="59" t="str">
        <f t="shared" si="152"/>
        <v/>
      </c>
      <c r="AE87" s="68" t="str">
        <f t="shared" si="153"/>
        <v/>
      </c>
      <c r="AF87" s="61" t="str">
        <f t="shared" si="154"/>
        <v/>
      </c>
      <c r="AG87" s="61" t="str">
        <f t="shared" si="155"/>
        <v/>
      </c>
      <c r="AH87" s="69" t="str">
        <f t="shared" si="156"/>
        <v/>
      </c>
      <c r="AI87" s="70" t="str">
        <f t="shared" si="22"/>
        <v/>
      </c>
      <c r="AJ87" s="64" t="str">
        <f t="shared" si="157"/>
        <v/>
      </c>
      <c r="AK87" s="64" t="str">
        <f t="shared" si="158"/>
        <v/>
      </c>
      <c r="AL87" s="64" t="str">
        <f t="shared" si="159"/>
        <v/>
      </c>
      <c r="AM87" s="64" t="str">
        <f t="shared" si="160"/>
        <v/>
      </c>
      <c r="AN87" s="64" t="str">
        <f t="shared" si="161"/>
        <v/>
      </c>
    </row>
    <row r="88" spans="1:40" ht="24.5" hidden="1" outlineLevel="1" thickTop="1" thickBot="1" x14ac:dyDescent="0.55000000000000004">
      <c r="C88" s="113"/>
      <c r="D88" s="112"/>
      <c r="E88" s="52"/>
      <c r="F88" s="53"/>
      <c r="G88" s="53"/>
      <c r="H88" s="52"/>
      <c r="I88" s="52"/>
      <c r="J88" s="54"/>
      <c r="K88" s="54"/>
      <c r="L88" s="78" t="str">
        <f t="shared" si="140"/>
        <v/>
      </c>
      <c r="M88" s="56" t="str">
        <f t="shared" si="141"/>
        <v/>
      </c>
      <c r="N88" s="57" t="str">
        <f t="shared" si="2"/>
        <v/>
      </c>
      <c r="O88" s="58" t="str">
        <f t="shared" si="142"/>
        <v/>
      </c>
      <c r="P88" s="59" t="str">
        <f t="shared" si="4"/>
        <v/>
      </c>
      <c r="Q88" s="60" t="str">
        <f t="shared" si="143"/>
        <v/>
      </c>
      <c r="R88" s="61" t="str">
        <f t="shared" si="28"/>
        <v/>
      </c>
      <c r="S88" s="56" t="str">
        <f t="shared" si="144"/>
        <v/>
      </c>
      <c r="T88" s="62" t="str">
        <f t="shared" si="145"/>
        <v/>
      </c>
      <c r="U88" s="63" t="str">
        <f t="shared" si="8"/>
        <v/>
      </c>
      <c r="V88" s="64" t="str">
        <f t="shared" si="146"/>
        <v/>
      </c>
      <c r="W88" s="65" t="str">
        <f t="shared" si="10"/>
        <v/>
      </c>
      <c r="X88" s="64" t="str">
        <f t="shared" si="147"/>
        <v/>
      </c>
      <c r="Y88" s="64" t="str">
        <f t="shared" si="148"/>
        <v/>
      </c>
      <c r="Z88" s="56" t="str">
        <f t="shared" si="149"/>
        <v/>
      </c>
      <c r="AA88" s="66" t="str">
        <f t="shared" si="150"/>
        <v/>
      </c>
      <c r="AB88" s="57" t="str">
        <f t="shared" si="15"/>
        <v/>
      </c>
      <c r="AC88" s="67" t="str">
        <f t="shared" si="151"/>
        <v/>
      </c>
      <c r="AD88" s="59" t="str">
        <f t="shared" si="152"/>
        <v/>
      </c>
      <c r="AE88" s="68" t="str">
        <f t="shared" si="153"/>
        <v/>
      </c>
      <c r="AF88" s="61" t="str">
        <f t="shared" si="154"/>
        <v/>
      </c>
      <c r="AG88" s="61" t="str">
        <f t="shared" si="155"/>
        <v/>
      </c>
      <c r="AH88" s="69" t="str">
        <f t="shared" si="156"/>
        <v/>
      </c>
      <c r="AI88" s="70" t="str">
        <f t="shared" si="22"/>
        <v/>
      </c>
      <c r="AJ88" s="64" t="str">
        <f t="shared" si="157"/>
        <v/>
      </c>
      <c r="AK88" s="64" t="str">
        <f t="shared" si="158"/>
        <v/>
      </c>
      <c r="AL88" s="64" t="str">
        <f t="shared" si="159"/>
        <v/>
      </c>
      <c r="AM88" s="64" t="str">
        <f t="shared" si="160"/>
        <v/>
      </c>
      <c r="AN88" s="64" t="str">
        <f t="shared" si="161"/>
        <v/>
      </c>
    </row>
    <row r="89" spans="1:40" ht="24.5" hidden="1" outlineLevel="1" thickTop="1" thickBot="1" x14ac:dyDescent="0.55000000000000004">
      <c r="C89" s="113"/>
      <c r="D89" s="112"/>
      <c r="E89" s="52"/>
      <c r="F89" s="53"/>
      <c r="G89" s="53"/>
      <c r="H89" s="52"/>
      <c r="I89" s="52"/>
      <c r="J89" s="54"/>
      <c r="K89" s="54"/>
      <c r="L89" s="78" t="str">
        <f t="shared" si="140"/>
        <v/>
      </c>
      <c r="M89" s="56" t="str">
        <f t="shared" si="141"/>
        <v/>
      </c>
      <c r="N89" s="57" t="str">
        <f t="shared" si="2"/>
        <v/>
      </c>
      <c r="O89" s="58" t="str">
        <f t="shared" si="142"/>
        <v/>
      </c>
      <c r="P89" s="59" t="str">
        <f t="shared" si="4"/>
        <v/>
      </c>
      <c r="Q89" s="60" t="str">
        <f t="shared" si="143"/>
        <v/>
      </c>
      <c r="R89" s="61" t="str">
        <f t="shared" si="28"/>
        <v/>
      </c>
      <c r="S89" s="56" t="str">
        <f t="shared" si="144"/>
        <v/>
      </c>
      <c r="T89" s="62" t="str">
        <f t="shared" si="145"/>
        <v/>
      </c>
      <c r="U89" s="63" t="str">
        <f t="shared" si="8"/>
        <v/>
      </c>
      <c r="V89" s="64" t="str">
        <f t="shared" si="146"/>
        <v/>
      </c>
      <c r="W89" s="65" t="str">
        <f t="shared" si="10"/>
        <v/>
      </c>
      <c r="X89" s="64" t="str">
        <f t="shared" si="147"/>
        <v/>
      </c>
      <c r="Y89" s="64" t="str">
        <f t="shared" si="148"/>
        <v/>
      </c>
      <c r="Z89" s="56" t="str">
        <f t="shared" si="149"/>
        <v/>
      </c>
      <c r="AA89" s="66" t="str">
        <f t="shared" si="150"/>
        <v/>
      </c>
      <c r="AB89" s="57" t="str">
        <f t="shared" si="15"/>
        <v/>
      </c>
      <c r="AC89" s="67" t="str">
        <f t="shared" si="151"/>
        <v/>
      </c>
      <c r="AD89" s="59" t="str">
        <f t="shared" si="152"/>
        <v/>
      </c>
      <c r="AE89" s="68" t="str">
        <f t="shared" si="153"/>
        <v/>
      </c>
      <c r="AF89" s="61" t="str">
        <f t="shared" si="154"/>
        <v/>
      </c>
      <c r="AG89" s="61" t="str">
        <f t="shared" si="155"/>
        <v/>
      </c>
      <c r="AH89" s="69" t="str">
        <f t="shared" si="156"/>
        <v/>
      </c>
      <c r="AI89" s="70" t="str">
        <f t="shared" si="22"/>
        <v/>
      </c>
      <c r="AJ89" s="64" t="str">
        <f t="shared" si="157"/>
        <v/>
      </c>
      <c r="AK89" s="64" t="str">
        <f t="shared" si="158"/>
        <v/>
      </c>
      <c r="AL89" s="64" t="str">
        <f t="shared" si="159"/>
        <v/>
      </c>
      <c r="AM89" s="64" t="str">
        <f t="shared" si="160"/>
        <v/>
      </c>
      <c r="AN89" s="64" t="str">
        <f t="shared" si="161"/>
        <v/>
      </c>
    </row>
    <row r="90" spans="1:40" ht="24.5" hidden="1" outlineLevel="1" thickTop="1" thickBot="1" x14ac:dyDescent="0.55000000000000004">
      <c r="C90" s="113"/>
      <c r="D90" s="112"/>
      <c r="E90" s="52"/>
      <c r="F90" s="53"/>
      <c r="G90" s="53"/>
      <c r="H90" s="52"/>
      <c r="I90" s="52"/>
      <c r="J90" s="54"/>
      <c r="K90" s="54"/>
      <c r="L90" s="55" t="str">
        <f>IF(C90="","",_xlfn.CONCAT("            { line: ","""",C90,", ",M90:AN90,""", sC: ","""",B90,"""},"))</f>
        <v/>
      </c>
      <c r="M90" s="56" t="str">
        <f t="shared" si="141"/>
        <v/>
      </c>
      <c r="N90" s="57" t="str">
        <f t="shared" si="2"/>
        <v/>
      </c>
      <c r="O90" s="58" t="str">
        <f t="shared" si="142"/>
        <v/>
      </c>
      <c r="P90" s="59" t="str">
        <f t="shared" si="4"/>
        <v/>
      </c>
      <c r="Q90" s="60" t="str">
        <f t="shared" si="143"/>
        <v/>
      </c>
      <c r="R90" s="61" t="str">
        <f t="shared" si="28"/>
        <v/>
      </c>
      <c r="S90" s="56" t="str">
        <f t="shared" si="144"/>
        <v/>
      </c>
      <c r="T90" s="62" t="str">
        <f t="shared" si="145"/>
        <v/>
      </c>
      <c r="U90" s="63" t="str">
        <f t="shared" si="8"/>
        <v/>
      </c>
      <c r="V90" s="64" t="str">
        <f t="shared" si="146"/>
        <v/>
      </c>
      <c r="W90" s="65" t="str">
        <f t="shared" si="10"/>
        <v/>
      </c>
      <c r="X90" s="64" t="str">
        <f t="shared" si="147"/>
        <v/>
      </c>
      <c r="Y90" s="64" t="str">
        <f t="shared" si="148"/>
        <v/>
      </c>
      <c r="Z90" s="56" t="str">
        <f t="shared" si="149"/>
        <v/>
      </c>
      <c r="AA90" s="66" t="str">
        <f t="shared" si="150"/>
        <v/>
      </c>
      <c r="AB90" s="57" t="str">
        <f t="shared" si="15"/>
        <v/>
      </c>
      <c r="AC90" s="67" t="str">
        <f t="shared" si="151"/>
        <v/>
      </c>
      <c r="AD90" s="59" t="str">
        <f t="shared" si="152"/>
        <v/>
      </c>
      <c r="AE90" s="68" t="str">
        <f t="shared" si="153"/>
        <v/>
      </c>
      <c r="AF90" s="61" t="str">
        <f t="shared" si="154"/>
        <v/>
      </c>
      <c r="AG90" s="61" t="str">
        <f t="shared" si="155"/>
        <v/>
      </c>
      <c r="AH90" s="69" t="str">
        <f t="shared" si="156"/>
        <v/>
      </c>
      <c r="AI90" s="70" t="str">
        <f t="shared" si="22"/>
        <v/>
      </c>
      <c r="AJ90" s="64" t="str">
        <f t="shared" si="157"/>
        <v/>
      </c>
      <c r="AK90" s="64" t="str">
        <f t="shared" si="158"/>
        <v/>
      </c>
      <c r="AL90" s="64" t="str">
        <f t="shared" si="159"/>
        <v/>
      </c>
      <c r="AM90" s="64" t="str">
        <f t="shared" si="160"/>
        <v/>
      </c>
      <c r="AN90" s="64" t="str">
        <f t="shared" si="161"/>
        <v/>
      </c>
    </row>
    <row r="91" spans="1:40" ht="24.5" hidden="1" outlineLevel="1" thickTop="1" thickBot="1" x14ac:dyDescent="0.55000000000000004">
      <c r="C91" s="113"/>
      <c r="D91" s="112"/>
      <c r="E91" s="52"/>
      <c r="F91" s="53"/>
      <c r="G91" s="53"/>
      <c r="H91" s="52"/>
      <c r="I91" s="52"/>
      <c r="J91" s="54"/>
      <c r="K91" s="54"/>
      <c r="L91" s="55" t="str">
        <f t="shared" ref="L91" si="162">IF(C91="","",_xlfn.CONCAT("            { line: ","""",C91,", ",M91:AN91,""", sC: ","""",B91,"""},"))</f>
        <v/>
      </c>
      <c r="M91" s="56" t="str">
        <f t="shared" si="141"/>
        <v/>
      </c>
      <c r="N91" s="57" t="str">
        <f t="shared" si="2"/>
        <v/>
      </c>
      <c r="O91" s="58" t="str">
        <f t="shared" si="142"/>
        <v/>
      </c>
      <c r="P91" s="59" t="str">
        <f t="shared" si="4"/>
        <v/>
      </c>
      <c r="Q91" s="60" t="str">
        <f t="shared" si="143"/>
        <v/>
      </c>
      <c r="R91" s="61" t="str">
        <f t="shared" si="28"/>
        <v/>
      </c>
      <c r="S91" s="56" t="str">
        <f t="shared" si="144"/>
        <v/>
      </c>
      <c r="T91" s="62" t="str">
        <f t="shared" si="145"/>
        <v/>
      </c>
      <c r="U91" s="63" t="str">
        <f t="shared" si="8"/>
        <v/>
      </c>
      <c r="V91" s="64" t="str">
        <f t="shared" si="146"/>
        <v/>
      </c>
      <c r="W91" s="65" t="str">
        <f t="shared" si="10"/>
        <v/>
      </c>
      <c r="X91" s="64" t="str">
        <f t="shared" si="147"/>
        <v/>
      </c>
      <c r="Y91" s="64" t="str">
        <f t="shared" si="148"/>
        <v/>
      </c>
      <c r="Z91" s="56" t="str">
        <f t="shared" si="149"/>
        <v/>
      </c>
      <c r="AA91" s="66" t="str">
        <f t="shared" si="150"/>
        <v/>
      </c>
      <c r="AB91" s="57" t="str">
        <f t="shared" si="15"/>
        <v/>
      </c>
      <c r="AC91" s="67" t="str">
        <f t="shared" si="151"/>
        <v/>
      </c>
      <c r="AD91" s="59" t="str">
        <f t="shared" si="152"/>
        <v/>
      </c>
      <c r="AE91" s="68" t="str">
        <f t="shared" si="153"/>
        <v/>
      </c>
      <c r="AF91" s="61" t="str">
        <f t="shared" si="154"/>
        <v/>
      </c>
      <c r="AG91" s="61" t="str">
        <f t="shared" si="155"/>
        <v/>
      </c>
      <c r="AH91" s="69" t="str">
        <f t="shared" si="156"/>
        <v/>
      </c>
      <c r="AI91" s="70" t="str">
        <f t="shared" si="22"/>
        <v/>
      </c>
      <c r="AJ91" s="64" t="str">
        <f t="shared" si="157"/>
        <v/>
      </c>
      <c r="AK91" s="64" t="str">
        <f t="shared" si="158"/>
        <v/>
      </c>
      <c r="AL91" s="64" t="str">
        <f t="shared" si="159"/>
        <v/>
      </c>
      <c r="AM91" s="64" t="str">
        <f t="shared" si="160"/>
        <v/>
      </c>
      <c r="AN91" s="64" t="str">
        <f t="shared" si="161"/>
        <v/>
      </c>
    </row>
    <row r="92" spans="1:40" ht="24" customHeight="1" collapsed="1" thickTop="1" x14ac:dyDescent="0.6">
      <c r="A92" s="95"/>
      <c r="B92" s="95"/>
      <c r="C92" s="95"/>
      <c r="D92" s="95"/>
      <c r="E92" s="95"/>
      <c r="F92" s="95"/>
      <c r="G92" s="95"/>
      <c r="H92" s="95"/>
      <c r="I92" s="95"/>
      <c r="J92" s="95"/>
      <c r="K92" s="95"/>
      <c r="L92" s="99" t="str">
        <f ca="1">_xlfn.CONCAT("]}, // ULTIMA LINEA DEL CANTO: ",L1)</f>
        <v>]}, // ULTIMA LINEA DEL CANTO: MARÍA DE JASNA GÓRA</v>
      </c>
      <c r="M92" s="95"/>
    </row>
    <row r="93" spans="1:40" ht="20.5" x14ac:dyDescent="0.35">
      <c r="L93" s="100" t="s">
        <v>1008</v>
      </c>
      <c r="M93" s="101"/>
    </row>
    <row r="94" spans="1:40" x14ac:dyDescent="0.3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7"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B94FA-FB87-4470-8014-01510F97D5E2}">
  <sheetPr codeName="Sheet71">
    <tabColor rgb="FF00B0F0"/>
  </sheetPr>
  <dimension ref="A1:AN79"/>
  <sheetViews>
    <sheetView zoomScale="115" zoomScaleNormal="115" workbookViewId="0">
      <pane xSplit="2" ySplit="1" topLeftCell="C59" activePane="bottomRight" state="frozen"/>
      <selection pane="topRight" activeCell="C1" sqref="C1"/>
      <selection pane="bottomLeft" activeCell="A2" sqref="A2"/>
      <selection pane="bottomRight" activeCell="C77" sqref="C77"/>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111</v>
      </c>
      <c r="E1" s="40"/>
      <c r="F1" s="40"/>
      <c r="G1" s="40"/>
      <c r="H1" s="40"/>
      <c r="I1" s="40"/>
      <c r="J1" s="40"/>
      <c r="K1" s="40"/>
      <c r="L1" s="41" t="str">
        <f ca="1">UPPER(VLOOKUP(C1,Table223[],3,FALSE))</f>
        <v>MARÍA, MADRE DE LA IGLESIA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MARÍA, MADRE DE LA IGLESIA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mariamadredelaiglesia</v>
      </c>
      <c r="L7" s="48" t="str">
        <f ca="1">_xlfn.CONCAT("        id: ","""",C7,"""",",")</f>
        <v xml:space="preserve">        id: "mariamadredelaiglesia",</v>
      </c>
    </row>
    <row r="8" spans="2:32" ht="23" x14ac:dyDescent="0.35">
      <c r="C8" t="str">
        <f ca="1">PROPER(L1)</f>
        <v>María, Madre De La Iglesia</v>
      </c>
      <c r="L8" s="48" t="str">
        <f ca="1">_xlfn.CONCAT("        tt: ","""",C8,"""",",")</f>
        <v xml:space="preserve">        tt: "María, Madre De La Iglesia",</v>
      </c>
    </row>
    <row r="9" spans="2:32" ht="23" x14ac:dyDescent="0.35">
      <c r="C9" t="str">
        <f ca="1">PROPER(L1)</f>
        <v>María, Madre De La Iglesia</v>
      </c>
      <c r="L9" s="48" t="str">
        <f ca="1">_xlfn.CONCAT("        title: ","""",C9,"""",",")</f>
        <v xml:space="preserve">        title: "María, Madre De La Iglesia",</v>
      </c>
    </row>
    <row r="10" spans="2:32" ht="23" x14ac:dyDescent="0.35">
      <c r="C10" t="str">
        <f ca="1">VLOOKUP(C1,Table223[],4,FALSE)</f>
        <v>Juan 19,26-34</v>
      </c>
      <c r="L10" s="48" t="str">
        <f ca="1">_xlfn.CONCAT("        ","subtitle: ","""",C10,"""",",")</f>
        <v xml:space="preserve">        subtitle: "Juan 19,26-34",</v>
      </c>
    </row>
    <row r="11" spans="2:32" ht="23" x14ac:dyDescent="0.35">
      <c r="C11" t="str">
        <f ca="1">_xlfn.CONCAT("category: [",VLOOKUP(C1,Table223[],16,FALSE),"],")</f>
        <v>category: ["Precatecumenado","Vírgen María","Cuaresma","Penitencial","Fracción Del Pan","Nuevo Testamento"],</v>
      </c>
      <c r="L11" s="48" t="str">
        <f ca="1">_xlfn.CONCAT("        ",C11)</f>
        <v xml:space="preserve">        category: ["Precatecumenado","Vírgen María","Cuaresma","Penitencial","Fracción Del Pan","Nuevo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111</v>
      </c>
      <c r="L16" s="48" t="str">
        <f ca="1">_xlfn.CONCAT("        dbno: ","""",C16,"""",",")</f>
        <v xml:space="preserve">        dbno: "111",</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mariamadredelaiglesia</v>
      </c>
      <c r="L19" s="48" t="str">
        <f ca="1">_xlfn.CONCAT("        audioSrc: ","""/audio/",C19,".mp3""",",")</f>
        <v xml:space="preserve">        audioSrc: "/audio/mariamadredelaiglesia.mp3",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110</v>
      </c>
      <c r="C26" t="str">
        <f ca="1">VLOOKUP(B26,Table4[],13,FALSE)</f>
        <v>"/src/index.html?canto=mariadejasnagora"</v>
      </c>
      <c r="L26" s="48" t="str">
        <f ca="1">_xlfn.CONCAT("        ant: ",C26,",")</f>
        <v xml:space="preserve">        ant: "/src/index.html?canto=mariadejasnagora",</v>
      </c>
    </row>
    <row r="27" spans="1:40" ht="23" x14ac:dyDescent="0.35">
      <c r="B27">
        <f ca="1">+C1+1</f>
        <v>112</v>
      </c>
      <c r="C27" t="str">
        <f ca="1">VLOOKUP(B27,Table4[],13,FALSE)</f>
        <v>"/src/index.html?canto=mariamadredelcaminoardiente"</v>
      </c>
      <c r="L27" s="48" t="str">
        <f ca="1">_xlfn.CONCAT("        sig: ",C27,",")</f>
        <v xml:space="preserve">        sig: "/src/index.html?canto=mariamadredelcaminoardiente",</v>
      </c>
    </row>
    <row r="28" spans="1:40" ht="23" x14ac:dyDescent="0.35">
      <c r="L28" s="46" t="s">
        <v>991</v>
      </c>
    </row>
    <row r="29" spans="1:40" ht="36" thickBot="1" x14ac:dyDescent="0.4">
      <c r="A29" s="49"/>
      <c r="B29" s="49"/>
      <c r="C29" s="49" t="s">
        <v>1032</v>
      </c>
      <c r="D29" s="49"/>
      <c r="E29" s="49"/>
      <c r="F29" s="49"/>
      <c r="G29" s="49"/>
      <c r="H29" s="49"/>
      <c r="I29" s="49"/>
      <c r="J29" s="49"/>
      <c r="K29" s="49"/>
      <c r="L29" s="50" t="s">
        <v>992</v>
      </c>
    </row>
    <row r="30" spans="1:40" ht="26.5" thickTop="1" thickBot="1" x14ac:dyDescent="0.550000000000000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4.5" thickTop="1" thickBot="1" x14ac:dyDescent="0.55000000000000004">
      <c r="B31" t="s">
        <v>1014</v>
      </c>
      <c r="C31" s="113" t="s">
        <v>1101</v>
      </c>
      <c r="D31" s="112" t="s">
        <v>1011</v>
      </c>
      <c r="E31" s="52"/>
      <c r="F31" s="53"/>
      <c r="G31" s="53"/>
      <c r="H31" s="52"/>
      <c r="I31" s="52"/>
      <c r="J31" s="54"/>
      <c r="K31" s="54"/>
      <c r="L31" s="55" t="str">
        <f t="shared" ref="L31:L32" si="0">IF(C31="","",_xlfn.CONCAT("            { line: ","""",C31,", ",M31:AN31,""", sC: ","""",B31,"""},"))</f>
        <v xml:space="preserve">            { line: "«Mujer, he ahí a tu hijo,, (Mi,,20)", sC: "tc"},</v>
      </c>
      <c r="M31" s="56" t="str">
        <f t="shared" ref="M31:M35" si="1">IF(N31="","","(")</f>
        <v>(</v>
      </c>
      <c r="N31" s="57" t="str">
        <f t="shared" ref="N31:N76" si="2">IF(D31="","",D31)</f>
        <v>Mi</v>
      </c>
      <c r="O31" s="58" t="str">
        <f t="shared" ref="O31:O35" si="3">IF(N31="","",",")</f>
        <v>,</v>
      </c>
      <c r="P31" s="59" t="str">
        <f t="shared" ref="P31:P76" si="4">IF(E31="","",E31)</f>
        <v/>
      </c>
      <c r="Q31" s="60" t="str">
        <f t="shared" ref="Q31:Q35" si="5">IF(N31="","",",")</f>
        <v>,</v>
      </c>
      <c r="R31" s="61">
        <f>IF(N31="Do",10,IF(N31="Re",22,IF(N31="Mi",20,IF(N31="Fa",20,IF(N31="Sol",14,IF(N31="La",20,IF(N31="Si",20,IF(N31="Do#",14,IF(N31="Fa#",15,IF(N31="Sol#",20,""))))))))))</f>
        <v>20</v>
      </c>
      <c r="S31" s="56" t="str">
        <f t="shared" ref="S31:S35" si="6">IF(N31="","",")")</f>
        <v>)</v>
      </c>
      <c r="T31" s="62" t="str">
        <f t="shared" ref="T31:T35" si="7">IF(U31="","","(")</f>
        <v/>
      </c>
      <c r="U31" s="63" t="str">
        <f t="shared" ref="U31:U76" si="8">IF(F31="","",F31)</f>
        <v/>
      </c>
      <c r="V31" s="64" t="str">
        <f t="shared" ref="V31:V35" si="9">IF(U31="","",",")</f>
        <v/>
      </c>
      <c r="W31" s="65" t="str">
        <f t="shared" ref="W31:W76" si="10">IF(G31="","",G31)</f>
        <v/>
      </c>
      <c r="X31" s="64" t="str">
        <f t="shared" ref="X31:X35" si="11">IF(U31="","",",")</f>
        <v/>
      </c>
      <c r="Y31" s="64" t="str">
        <f t="shared" ref="Y31:Y35" si="12">IF(U31="","",250)</f>
        <v/>
      </c>
      <c r="Z31" s="56" t="str">
        <f t="shared" ref="Z31:Z35" si="13">IF(U31="","",")")</f>
        <v/>
      </c>
      <c r="AA31" s="66" t="str">
        <f t="shared" ref="AA31:AA35" si="14">IF(AB31="","","(")</f>
        <v/>
      </c>
      <c r="AB31" s="57" t="str">
        <f t="shared" ref="AB31:AB76" si="15">IF(H31="","",H31)</f>
        <v/>
      </c>
      <c r="AC31" s="67" t="str">
        <f t="shared" ref="AC31:AC35" si="16">IF(AB31="","",",")</f>
        <v/>
      </c>
      <c r="AD31" s="59" t="str">
        <f t="shared" ref="AD31:AD35" si="17">IF(I31="","",I31)</f>
        <v/>
      </c>
      <c r="AE31" s="68" t="str">
        <f t="shared" ref="AE31:AE35" si="18">IF(AB31="","",",")</f>
        <v/>
      </c>
      <c r="AF31" s="61" t="str">
        <f t="shared" ref="AF31:AF35" si="19">IF(AB31="","",350)</f>
        <v/>
      </c>
      <c r="AG31" s="61" t="str">
        <f t="shared" ref="AG31:AG35" si="20">IF(AB31="","",")")</f>
        <v/>
      </c>
      <c r="AH31" s="69" t="str">
        <f t="shared" ref="AH31:AH35" si="21">IF(AI31="","","(")</f>
        <v/>
      </c>
      <c r="AI31" s="70" t="str">
        <f t="shared" ref="AI31:AI76" si="22">IF(J31="","",J31)</f>
        <v/>
      </c>
      <c r="AJ31" s="64" t="str">
        <f t="shared" ref="AJ31:AJ35" si="23">IF(AI31="","",",")</f>
        <v/>
      </c>
      <c r="AK31" s="64" t="str">
        <f t="shared" ref="AK31:AK35" si="24">IF(K31="","",K31)</f>
        <v/>
      </c>
      <c r="AL31" s="64" t="str">
        <f t="shared" ref="AL31:AL35" si="25">IF(AI31="","",",")</f>
        <v/>
      </c>
      <c r="AM31" s="64" t="str">
        <f t="shared" ref="AM31:AM35" si="26">IF(AI31="","",450)</f>
        <v/>
      </c>
      <c r="AN31" s="64" t="str">
        <f t="shared" ref="AN31:AN35" si="27">IF(AI31="","",")")</f>
        <v/>
      </c>
    </row>
    <row r="32" spans="1:40" ht="24.5" thickTop="1" thickBot="1" x14ac:dyDescent="0.55000000000000004">
      <c r="C32" s="113" t="s">
        <v>1102</v>
      </c>
      <c r="D32" s="112"/>
      <c r="E32" s="52"/>
      <c r="F32" s="53"/>
      <c r="G32" s="53"/>
      <c r="H32" s="52"/>
      <c r="I32" s="52"/>
      <c r="J32" s="54"/>
      <c r="K32" s="54"/>
      <c r="L32" s="55" t="str">
        <f t="shared" si="0"/>
        <v xml:space="preserve">            { line: "he ahí a tu hijo, he ahí a tu hijo, ", sC: ""},</v>
      </c>
      <c r="M32" s="56" t="str">
        <f t="shared" si="1"/>
        <v/>
      </c>
      <c r="N32" s="57" t="str">
        <f t="shared" si="2"/>
        <v/>
      </c>
      <c r="O32" s="58" t="str">
        <f t="shared" si="3"/>
        <v/>
      </c>
      <c r="P32" s="59" t="str">
        <f t="shared" si="4"/>
        <v/>
      </c>
      <c r="Q32" s="60" t="str">
        <f t="shared" si="5"/>
        <v/>
      </c>
      <c r="R32" s="61" t="str">
        <f t="shared" ref="R32:R76"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1103</v>
      </c>
      <c r="D33" s="112"/>
      <c r="E33" s="52"/>
      <c r="F33" s="53"/>
      <c r="G33" s="53"/>
      <c r="H33" s="52"/>
      <c r="I33" s="52"/>
      <c r="J33" s="54"/>
      <c r="K33" s="54"/>
      <c r="L33" s="55" t="str">
        <f>IF(C33="","",_xlfn.CONCAT("            { line: ","""",C33,", ",M33:AN33,""", sC: ","""",B33,"""},"))</f>
        <v xml:space="preserve">            { line: "ahí tienes a tu hijo., ", sC: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C34" s="113" t="s">
        <v>1104</v>
      </c>
      <c r="D34" s="112" t="s">
        <v>1013</v>
      </c>
      <c r="E34" s="52" t="s">
        <v>1012</v>
      </c>
      <c r="F34" s="53"/>
      <c r="G34" s="53"/>
      <c r="H34" s="52"/>
      <c r="I34" s="52"/>
      <c r="J34" s="54"/>
      <c r="K34" s="54"/>
      <c r="L34" s="55" t="str">
        <f>IF(C34="","",_xlfn.CONCAT("            { line: ","""",C34,", ",M34:AN34,""", sC: ","""",B34,"""},"))</f>
        <v xml:space="preserve">            { line: "Ahí tienes a tu Madre,, (La,m,20)", sC: ""},</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113" t="s">
        <v>1105</v>
      </c>
      <c r="D35" s="112" t="s">
        <v>1029</v>
      </c>
      <c r="E35" s="52" t="s">
        <v>1012</v>
      </c>
      <c r="F35" s="53" t="s">
        <v>1011</v>
      </c>
      <c r="G35" s="53"/>
      <c r="H35" s="52"/>
      <c r="I35" s="52"/>
      <c r="J35" s="54"/>
      <c r="K35" s="54"/>
      <c r="L35" s="55" t="str">
        <f t="shared" ref="L35:L49" si="29">IF(C35="","",_xlfn.CONCAT("            { line: ","""",C35,", ",M35:AN35,""", sC: ","""",B35,"""},"))</f>
        <v xml:space="preserve">            { line: "ahí tienes a tu Madre»., (Re,m,22)(Mi,,250)", sC: ""},</v>
      </c>
      <c r="M35" s="56" t="str">
        <f t="shared" si="1"/>
        <v>(</v>
      </c>
      <c r="N35" s="57" t="str">
        <f t="shared" si="2"/>
        <v>Re</v>
      </c>
      <c r="O35" s="58" t="str">
        <f t="shared" si="3"/>
        <v>,</v>
      </c>
      <c r="P35" s="59" t="str">
        <f t="shared" si="4"/>
        <v>m</v>
      </c>
      <c r="Q35" s="60" t="str">
        <f t="shared" si="5"/>
        <v>,</v>
      </c>
      <c r="R35" s="61">
        <f t="shared" si="28"/>
        <v>22</v>
      </c>
      <c r="S35" s="56" t="str">
        <f t="shared" si="6"/>
        <v>)</v>
      </c>
      <c r="T35" s="62" t="str">
        <f t="shared" si="7"/>
        <v>(</v>
      </c>
      <c r="U35" s="63" t="str">
        <f t="shared" si="8"/>
        <v>Mi</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6.5" thickTop="1" thickBot="1" x14ac:dyDescent="0.550000000000000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4.5" thickTop="1" thickBot="1" x14ac:dyDescent="0.55000000000000004">
      <c r="B37" t="s">
        <v>997</v>
      </c>
      <c r="C37" s="113" t="s">
        <v>1106</v>
      </c>
      <c r="D37" s="112" t="s">
        <v>1013</v>
      </c>
      <c r="E37" s="52" t="s">
        <v>1012</v>
      </c>
      <c r="F37" s="53"/>
      <c r="G37" s="53"/>
      <c r="H37" s="52"/>
      <c r="I37" s="52"/>
      <c r="J37" s="54"/>
      <c r="K37" s="54"/>
      <c r="L37" s="55" t="str">
        <f t="shared" si="29"/>
        <v xml:space="preserve">            { line: "MARÍA, MADRE MÍA,, (La,m,20)", sC: "ta as"},</v>
      </c>
      <c r="M37" s="56" t="str">
        <f>IF(N37="","","(")</f>
        <v>(</v>
      </c>
      <c r="N37" s="57" t="str">
        <f>IF(D37="","",D37)</f>
        <v>La</v>
      </c>
      <c r="O37" s="58" t="str">
        <f>IF(N37="","",",")</f>
        <v>,</v>
      </c>
      <c r="P37" s="59" t="str">
        <f>IF(E37="","",E37)</f>
        <v>m</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113" t="s">
        <v>1107</v>
      </c>
      <c r="D38" s="112" t="s">
        <v>1015</v>
      </c>
      <c r="E38" s="52">
        <v>7</v>
      </c>
      <c r="F38" s="53" t="s">
        <v>1013</v>
      </c>
      <c r="G38" s="53" t="s">
        <v>1012</v>
      </c>
      <c r="H38" s="52"/>
      <c r="I38" s="52"/>
      <c r="J38" s="54"/>
      <c r="K38" s="54"/>
      <c r="L38" s="55" t="str">
        <f t="shared" si="29"/>
        <v xml:space="preserve">            { line: "MARÍA, MADRE NUESTRA:, (Sol,7,14)(La,m,250)", sC: "as"},</v>
      </c>
      <c r="M38" s="56" t="str">
        <f>IF(N38="","","(")</f>
        <v>(</v>
      </c>
      <c r="N38" s="57" t="str">
        <f>IF(D38="","",D38)</f>
        <v>Sol</v>
      </c>
      <c r="O38" s="58" t="str">
        <f>IF(N38="","",",")</f>
        <v>,</v>
      </c>
      <c r="P38" s="59">
        <f>IF(E38="","",E38)</f>
        <v>7</v>
      </c>
      <c r="Q38" s="60" t="str">
        <f>IF(N38="","",",")</f>
        <v>,</v>
      </c>
      <c r="R38" s="61">
        <f t="shared" si="28"/>
        <v>14</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999</v>
      </c>
      <c r="C39" s="113" t="s">
        <v>1108</v>
      </c>
      <c r="D39" s="112" t="s">
        <v>1015</v>
      </c>
      <c r="E39" s="52"/>
      <c r="F39" s="53" t="s">
        <v>1011</v>
      </c>
      <c r="G39" s="53"/>
      <c r="H39" s="52"/>
      <c r="I39" s="52"/>
      <c r="J39" s="54"/>
      <c r="K39" s="54"/>
      <c r="L39" s="55" t="str">
        <f t="shared" si="29"/>
        <v xml:space="preserve">            { line: "VEN A VIVIR CONMIGO,, (Sol,,14)(Mi,,250)", sC: "as"},</v>
      </c>
      <c r="M39" s="56" t="str">
        <f>IF(N39="","","(")</f>
        <v>(</v>
      </c>
      <c r="N39" s="57" t="str">
        <f>IF(D39="","",D39)</f>
        <v>Sol</v>
      </c>
      <c r="O39" s="58" t="str">
        <f>IF(N39="","",",")</f>
        <v>,</v>
      </c>
      <c r="P39" s="59" t="str">
        <f>IF(E39="","",E39)</f>
        <v/>
      </c>
      <c r="Q39" s="60" t="str">
        <f>IF(N39="","",",")</f>
        <v>,</v>
      </c>
      <c r="R39" s="61">
        <f t="shared" si="28"/>
        <v>14</v>
      </c>
      <c r="S39" s="56" t="str">
        <f>IF(N39="","",")")</f>
        <v>)</v>
      </c>
      <c r="T39" s="62" t="str">
        <f>IF(U39="","","(")</f>
        <v>(</v>
      </c>
      <c r="U39" s="63" t="str">
        <f>IF(F39="","",F39)</f>
        <v>Mi</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B40" t="s">
        <v>999</v>
      </c>
      <c r="C40" s="113" t="s">
        <v>1109</v>
      </c>
      <c r="D40" s="112" t="s">
        <v>1015</v>
      </c>
      <c r="E40" s="52"/>
      <c r="F40" s="53" t="s">
        <v>1011</v>
      </c>
      <c r="G40" s="53"/>
      <c r="H40" s="52"/>
      <c r="I40" s="52"/>
      <c r="J40" s="54"/>
      <c r="K40" s="54"/>
      <c r="L40" s="55" t="str">
        <f t="shared" si="29"/>
        <v xml:space="preserve">            { line: "VEN A MI CASA., (Sol,,14)(Mi,,250)", sC: "as"},</v>
      </c>
      <c r="M40" s="56" t="str">
        <f t="shared" ref="M40:M43" si="30">IF(N40="","","(")</f>
        <v>(</v>
      </c>
      <c r="N40" s="57" t="str">
        <f t="shared" ref="N40:N43" si="31">IF(D40="","",D40)</f>
        <v>Sol</v>
      </c>
      <c r="O40" s="58" t="str">
        <f t="shared" ref="O40:O43" si="32">IF(N40="","",",")</f>
        <v>,</v>
      </c>
      <c r="P40" s="59" t="str">
        <f t="shared" ref="P40:P43" si="33">IF(E40="","",E40)</f>
        <v/>
      </c>
      <c r="Q40" s="60" t="str">
        <f t="shared" ref="Q40:Q43" si="34">IF(N40="","",",")</f>
        <v>,</v>
      </c>
      <c r="R40" s="61">
        <f t="shared" si="28"/>
        <v>14</v>
      </c>
      <c r="S40" s="56" t="str">
        <f t="shared" ref="S40:S43" si="35">IF(N40="","",")")</f>
        <v>)</v>
      </c>
      <c r="T40" s="62" t="str">
        <f t="shared" ref="T40:T43" si="36">IF(U40="","","(")</f>
        <v>(</v>
      </c>
      <c r="U40" s="63" t="str">
        <f t="shared" ref="U40:U43" si="37">IF(F40="","",F40)</f>
        <v>Mi</v>
      </c>
      <c r="V40" s="64" t="str">
        <f t="shared" ref="V40:V43" si="38">IF(U40="","",",")</f>
        <v>,</v>
      </c>
      <c r="W40" s="65" t="str">
        <f t="shared" ref="W40:W43" si="39">IF(G40="","",G40)</f>
        <v/>
      </c>
      <c r="X40" s="64" t="str">
        <f t="shared" ref="X40:X43" si="40">IF(U40="","",",")</f>
        <v>,</v>
      </c>
      <c r="Y40" s="64">
        <f t="shared" ref="Y40:Y43" si="41">IF(U40="","",250)</f>
        <v>250</v>
      </c>
      <c r="Z40" s="56" t="str">
        <f t="shared" ref="Z40:Z43" si="42">IF(U40="","",")")</f>
        <v>)</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B42" t="s">
        <v>999</v>
      </c>
      <c r="C42" s="113" t="s">
        <v>1110</v>
      </c>
      <c r="D42" s="112" t="s">
        <v>1011</v>
      </c>
      <c r="E42" s="52">
        <v>7</v>
      </c>
      <c r="F42" s="53" t="s">
        <v>1111</v>
      </c>
      <c r="G42" s="53" t="s">
        <v>1112</v>
      </c>
      <c r="H42" s="52"/>
      <c r="I42" s="52"/>
      <c r="J42" s="54"/>
      <c r="K42" s="54"/>
      <c r="L42" s="55" t="str">
        <f t="shared" si="29"/>
        <v xml:space="preserve">            { line: "Y ENSÉÑANOS A AMAR A TU HIJO, (Mi,7,20)(Fa,maj7,250)", sC: "as"},</v>
      </c>
      <c r="M42" s="56" t="str">
        <f t="shared" si="30"/>
        <v>(</v>
      </c>
      <c r="N42" s="57" t="str">
        <f t="shared" si="31"/>
        <v>Mi</v>
      </c>
      <c r="O42" s="58" t="str">
        <f t="shared" si="32"/>
        <v>,</v>
      </c>
      <c r="P42" s="59">
        <f t="shared" si="33"/>
        <v>7</v>
      </c>
      <c r="Q42" s="60" t="str">
        <f t="shared" si="34"/>
        <v>,</v>
      </c>
      <c r="R42" s="61">
        <f t="shared" si="28"/>
        <v>20</v>
      </c>
      <c r="S42" s="56" t="str">
        <f t="shared" si="35"/>
        <v>)</v>
      </c>
      <c r="T42" s="62" t="str">
        <f t="shared" si="36"/>
        <v>(</v>
      </c>
      <c r="U42" s="63" t="str">
        <f t="shared" si="37"/>
        <v>Fa</v>
      </c>
      <c r="V42" s="64" t="str">
        <f t="shared" si="38"/>
        <v>,</v>
      </c>
      <c r="W42" s="65" t="str">
        <f t="shared" si="39"/>
        <v>maj7</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B43" t="s">
        <v>999</v>
      </c>
      <c r="C43" s="113" t="s">
        <v>1113</v>
      </c>
      <c r="D43" s="112" t="s">
        <v>1011</v>
      </c>
      <c r="E43" s="52"/>
      <c r="F43" s="53"/>
      <c r="G43" s="53"/>
      <c r="H43" s="52"/>
      <c r="I43" s="52"/>
      <c r="J43" s="54"/>
      <c r="K43" s="54"/>
      <c r="L43" s="55" t="str">
        <f t="shared" si="29"/>
        <v xml:space="preserve">            { line: "COMO LO HAS AMADO TÚ,, (Mi,,20)", sC: "as"},</v>
      </c>
      <c r="M43" s="56" t="str">
        <f t="shared" si="30"/>
        <v>(</v>
      </c>
      <c r="N43" s="57" t="str">
        <f t="shared" si="31"/>
        <v>Mi</v>
      </c>
      <c r="O43" s="58" t="str">
        <f t="shared" si="32"/>
        <v>,</v>
      </c>
      <c r="P43" s="59" t="str">
        <f t="shared" si="33"/>
        <v/>
      </c>
      <c r="Q43" s="60" t="str">
        <f t="shared" si="34"/>
        <v>,</v>
      </c>
      <c r="R43" s="61">
        <f t="shared" si="28"/>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4.5" thickTop="1" thickBot="1" x14ac:dyDescent="0.55000000000000004">
      <c r="B44" t="s">
        <v>999</v>
      </c>
      <c r="C44" s="113" t="s">
        <v>1110</v>
      </c>
      <c r="D44" s="112" t="s">
        <v>1011</v>
      </c>
      <c r="E44" s="52">
        <v>7</v>
      </c>
      <c r="F44" s="53" t="s">
        <v>1111</v>
      </c>
      <c r="G44" s="53" t="s">
        <v>1112</v>
      </c>
      <c r="H44" s="52"/>
      <c r="I44" s="52"/>
      <c r="J44" s="54"/>
      <c r="K44" s="54"/>
      <c r="L44" s="55" t="str">
        <f t="shared" si="29"/>
        <v xml:space="preserve">            { line: "Y ENSÉÑANOS A AMAR A TU HIJO, (Mi,7,20)(Fa,maj7,250)", sC: "as"},</v>
      </c>
      <c r="M44" s="56" t="str">
        <f>IF(N44="","","(")</f>
        <v>(</v>
      </c>
      <c r="N44" s="57" t="str">
        <f>IF(D44="","",D44)</f>
        <v>Mi</v>
      </c>
      <c r="O44" s="58" t="str">
        <f>IF(N44="","",",")</f>
        <v>,</v>
      </c>
      <c r="P44" s="59">
        <f>IF(E44="","",E44)</f>
        <v>7</v>
      </c>
      <c r="Q44" s="60" t="str">
        <f>IF(N44="","",",")</f>
        <v>,</v>
      </c>
      <c r="R44" s="61">
        <f t="shared" si="28"/>
        <v>20</v>
      </c>
      <c r="S44" s="56" t="str">
        <f>IF(N44="","",")")</f>
        <v>)</v>
      </c>
      <c r="T44" s="62" t="str">
        <f>IF(U44="","","(")</f>
        <v>(</v>
      </c>
      <c r="U44" s="63" t="str">
        <f>IF(F44="","",F44)</f>
        <v>Fa</v>
      </c>
      <c r="V44" s="64" t="str">
        <f>IF(U44="","",",")</f>
        <v>,</v>
      </c>
      <c r="W44" s="65" t="str">
        <f>IF(G44="","",G44)</f>
        <v>maj7</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B45" t="s">
        <v>999</v>
      </c>
      <c r="C45" s="113" t="s">
        <v>1114</v>
      </c>
      <c r="D45" s="112" t="s">
        <v>1011</v>
      </c>
      <c r="E45" s="52"/>
      <c r="F45" s="53"/>
      <c r="G45" s="53"/>
      <c r="H45" s="52"/>
      <c r="I45" s="52"/>
      <c r="J45" s="54"/>
      <c r="K45" s="54"/>
      <c r="L45" s="55" t="str">
        <f t="shared" si="29"/>
        <v xml:space="preserve">            { line: "COMO LO HAS AMADO TÚ., (Mi,,20)", sC: "as"},</v>
      </c>
      <c r="M45" s="56" t="str">
        <f>IF(N45="","","(")</f>
        <v>(</v>
      </c>
      <c r="N45" s="57" t="str">
        <f>IF(D45="","",D45)</f>
        <v>Mi</v>
      </c>
      <c r="O45" s="58" t="str">
        <f>IF(N45="","",",")</f>
        <v>,</v>
      </c>
      <c r="P45" s="59" t="str">
        <f>IF(E45="","",E45)</f>
        <v/>
      </c>
      <c r="Q45" s="60" t="str">
        <f>IF(N45="","",",")</f>
        <v>,</v>
      </c>
      <c r="R45" s="61">
        <f t="shared" si="28"/>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6.5" thickTop="1" thickBot="1" x14ac:dyDescent="0.55000000000000004">
      <c r="A46" s="73"/>
      <c r="B46" s="73"/>
      <c r="C46" s="73"/>
      <c r="D46" s="74"/>
      <c r="E46" s="74"/>
      <c r="F46" s="74"/>
      <c r="G46" s="74"/>
      <c r="H46" s="74"/>
      <c r="I46" s="74"/>
      <c r="J46" s="74"/>
      <c r="K46" s="74"/>
      <c r="L46" s="75" t="s">
        <v>993</v>
      </c>
      <c r="M46" s="56"/>
      <c r="N46" s="57"/>
      <c r="O46" s="58"/>
      <c r="P46" s="59"/>
      <c r="Q46" s="60"/>
      <c r="R46" s="61" t="str">
        <f>IF(N46="Do",10,IF(N46="Re",22,IF(N46="Mi",20,IF(N46="Fa",20,IF(N46="Sol",14,IF(N46="La",20,IF(N46="Si",20,IF(N46="Do#",14,IF(N46="Fa#",15,IF(N46="Sol#",20,""))))))))))</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4.5" thickTop="1" thickBot="1" x14ac:dyDescent="0.55000000000000004">
      <c r="B47" t="s">
        <v>1014</v>
      </c>
      <c r="C47" s="113" t="s">
        <v>1115</v>
      </c>
      <c r="D47" s="112" t="s">
        <v>1011</v>
      </c>
      <c r="E47" s="52"/>
      <c r="F47" s="53"/>
      <c r="G47" s="53"/>
      <c r="H47" s="52"/>
      <c r="I47" s="52"/>
      <c r="J47" s="54"/>
      <c r="K47" s="54"/>
      <c r="L47" s="55" t="str">
        <f t="shared" si="29"/>
        <v xml:space="preserve">            { line: "«Tengo sed, tengo sed,, (Mi,,20)", sC: "tc"},</v>
      </c>
      <c r="M47" s="56" t="str">
        <f>IF(N47="","","(")</f>
        <v>(</v>
      </c>
      <c r="N47" s="57" t="str">
        <f>IF(D47="","",D47)</f>
        <v>Mi</v>
      </c>
      <c r="O47" s="58" t="str">
        <f>IF(N47="","",",")</f>
        <v>,</v>
      </c>
      <c r="P47" s="59" t="str">
        <f>IF(E47="","",E47)</f>
        <v/>
      </c>
      <c r="Q47" s="60" t="str">
        <f>IF(N47="","",",")</f>
        <v>,</v>
      </c>
      <c r="R47" s="61">
        <f t="shared" si="28"/>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1116</v>
      </c>
      <c r="D48" s="112"/>
      <c r="E48" s="52"/>
      <c r="F48" s="53"/>
      <c r="G48" s="53"/>
      <c r="H48" s="52"/>
      <c r="I48" s="52"/>
      <c r="J48" s="54"/>
      <c r="K48" s="54"/>
      <c r="L48" s="55" t="str">
        <f t="shared" si="29"/>
        <v xml:space="preserve">            { line: "todo se ha cumplido, todo se ha cumplido,, ", sC: ""},</v>
      </c>
      <c r="M48" s="56" t="str">
        <f>IF(N48="","","(")</f>
        <v/>
      </c>
      <c r="N48" s="57" t="str">
        <f>IF(D48="","",D48)</f>
        <v/>
      </c>
      <c r="O48" s="58" t="str">
        <f>IF(N48="","",",")</f>
        <v/>
      </c>
      <c r="P48" s="59" t="str">
        <f>IF(E48="","",E48)</f>
        <v/>
      </c>
      <c r="Q48" s="60" t="str">
        <f>IF(N48="","",",")</f>
        <v/>
      </c>
      <c r="R48" s="61" t="str">
        <f t="shared" si="28"/>
        <v/>
      </c>
      <c r="S48" s="56" t="str">
        <f>IF(N48="","",")")</f>
        <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4.5" thickTop="1" thickBot="1" x14ac:dyDescent="0.55000000000000004">
      <c r="C49" s="113" t="s">
        <v>1117</v>
      </c>
      <c r="D49" s="112"/>
      <c r="E49" s="52"/>
      <c r="F49" s="53"/>
      <c r="G49" s="53"/>
      <c r="H49" s="52"/>
      <c r="I49" s="52"/>
      <c r="J49" s="54"/>
      <c r="K49" s="54"/>
      <c r="L49" s="55" t="str">
        <f t="shared" si="29"/>
        <v xml:space="preserve">            { line: "todo se ha cumplido»., ", sC: ""},</v>
      </c>
      <c r="M49" s="56" t="str">
        <f t="shared" ref="M49" si="57">IF(N49="","","(")</f>
        <v/>
      </c>
      <c r="N49" s="57" t="str">
        <f t="shared" ref="N49" si="58">IF(D49="","",D49)</f>
        <v/>
      </c>
      <c r="O49" s="58" t="str">
        <f t="shared" ref="O49" si="59">IF(N49="","",",")</f>
        <v/>
      </c>
      <c r="P49" s="59" t="str">
        <f t="shared" ref="P49" si="60">IF(E49="","",E49)</f>
        <v/>
      </c>
      <c r="Q49" s="60" t="str">
        <f t="shared" ref="Q49" si="61">IF(N49="","",",")</f>
        <v/>
      </c>
      <c r="R49" s="61" t="str">
        <f t="shared" si="28"/>
        <v/>
      </c>
      <c r="S49" s="56" t="str">
        <f t="shared" ref="S49" si="62">IF(N49="","",")")</f>
        <v/>
      </c>
      <c r="T49" s="62" t="str">
        <f t="shared" ref="T49" si="63">IF(U49="","","(")</f>
        <v/>
      </c>
      <c r="U49" s="63" t="str">
        <f t="shared" ref="U49" si="64">IF(F49="","",F49)</f>
        <v/>
      </c>
      <c r="V49" s="64" t="str">
        <f t="shared" ref="V49" si="65">IF(U49="","",",")</f>
        <v/>
      </c>
      <c r="W49" s="65" t="str">
        <f t="shared" ref="W49" si="66">IF(G49="","",G49)</f>
        <v/>
      </c>
      <c r="X49" s="64" t="str">
        <f t="shared" ref="X49" si="67">IF(U49="","",",")</f>
        <v/>
      </c>
      <c r="Y49" s="64" t="str">
        <f t="shared" ref="Y49" si="68">IF(U49="","",250)</f>
        <v/>
      </c>
      <c r="Z49" s="56" t="str">
        <f t="shared" ref="Z49" si="69">IF(U49="","",")")</f>
        <v/>
      </c>
      <c r="AA49" s="66" t="str">
        <f t="shared" ref="AA49" si="70">IF(AB49="","","(")</f>
        <v/>
      </c>
      <c r="AB49" s="57" t="str">
        <f t="shared" ref="AB49" si="71">IF(H49="","",H49)</f>
        <v/>
      </c>
      <c r="AC49" s="67" t="str">
        <f t="shared" ref="AC49" si="72">IF(AB49="","",",")</f>
        <v/>
      </c>
      <c r="AD49" s="59" t="str">
        <f t="shared" ref="AD49" si="73">IF(I49="","",I49)</f>
        <v/>
      </c>
      <c r="AE49" s="68" t="str">
        <f t="shared" ref="AE49" si="74">IF(AB49="","",",")</f>
        <v/>
      </c>
      <c r="AF49" s="61" t="str">
        <f t="shared" ref="AF49" si="75">IF(AB49="","",350)</f>
        <v/>
      </c>
      <c r="AG49" s="61" t="str">
        <f t="shared" ref="AG49" si="76">IF(AB49="","",")")</f>
        <v/>
      </c>
      <c r="AH49" s="69" t="str">
        <f t="shared" ref="AH49" si="77">IF(AI49="","","(")</f>
        <v/>
      </c>
      <c r="AI49" s="70" t="str">
        <f t="shared" ref="AI49" si="78">IF(J49="","",J49)</f>
        <v/>
      </c>
      <c r="AJ49" s="64" t="str">
        <f t="shared" ref="AJ49" si="79">IF(AI49="","",",")</f>
        <v/>
      </c>
      <c r="AK49" s="64" t="str">
        <f t="shared" ref="AK49" si="80">IF(K49="","",K49)</f>
        <v/>
      </c>
      <c r="AL49" s="64" t="str">
        <f t="shared" ref="AL49" si="81">IF(AI49="","",",")</f>
        <v/>
      </c>
      <c r="AM49" s="64" t="str">
        <f t="shared" ref="AM49" si="82">IF(AI49="","",450)</f>
        <v/>
      </c>
      <c r="AN49" s="64" t="str">
        <f t="shared" ref="AN49" si="83">IF(AI49="","",")")</f>
        <v/>
      </c>
    </row>
    <row r="50" spans="1:40" ht="26.5" thickTop="1" thickBot="1" x14ac:dyDescent="0.55000000000000004">
      <c r="A50" s="73"/>
      <c r="B50" s="73"/>
      <c r="C50" s="73"/>
      <c r="D50" s="74"/>
      <c r="E50" s="74"/>
      <c r="F50" s="74"/>
      <c r="G50" s="74"/>
      <c r="H50" s="74"/>
      <c r="I50" s="74"/>
      <c r="J50" s="74"/>
      <c r="K50" s="74"/>
      <c r="L50" s="75" t="s">
        <v>993</v>
      </c>
      <c r="M50" s="56"/>
      <c r="N50" s="57"/>
      <c r="O50" s="58"/>
      <c r="P50" s="59"/>
      <c r="Q50" s="60"/>
      <c r="R50" s="61" t="str">
        <f t="shared" ref="R50:R59" si="84">IF(N50="Do",10,IF(N50="Re",22,IF(N50="Mi",20,IF(N50="Fa",20,IF(N50="Sol",14,IF(N50="La",20,IF(N50="Si",20,IF(N50="Do#",14,IF(N50="Fa#",15,IF(N50="Sol#",20,""))))))))))</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4.5" thickTop="1" thickBot="1" x14ac:dyDescent="0.55000000000000004">
      <c r="C51" s="79" t="s">
        <v>995</v>
      </c>
      <c r="D51" s="80"/>
      <c r="E51" s="80"/>
      <c r="F51" s="80"/>
      <c r="G51" s="80"/>
      <c r="H51" s="80"/>
      <c r="I51" s="80"/>
      <c r="J51" s="80"/>
      <c r="K51" s="80"/>
      <c r="L51" s="81" t="s">
        <v>996</v>
      </c>
      <c r="M51" s="56" t="str">
        <f t="shared" ref="M51:M59" si="85">IF(N51="","","(")</f>
        <v/>
      </c>
      <c r="N51" s="57" t="str">
        <f t="shared" ref="N51:N59" si="86">IF(D51="","",D51)</f>
        <v/>
      </c>
      <c r="O51" s="58" t="str">
        <f t="shared" ref="O51:O59" si="87">IF(N51="","",",")</f>
        <v/>
      </c>
      <c r="P51" s="59" t="str">
        <f t="shared" ref="P51:P59" si="88">IF(E51="","",E51)</f>
        <v/>
      </c>
      <c r="Q51" s="60" t="str">
        <f t="shared" ref="Q51:Q59" si="89">IF(N51="","",",")</f>
        <v/>
      </c>
      <c r="R51" s="61" t="str">
        <f t="shared" si="84"/>
        <v/>
      </c>
      <c r="S51" s="56" t="str">
        <f t="shared" ref="S51:S59" si="90">IF(N51="","",")")</f>
        <v/>
      </c>
      <c r="T51" s="62" t="str">
        <f t="shared" ref="T51:T59" si="91">IF(U51="","","(")</f>
        <v/>
      </c>
      <c r="U51" s="63" t="str">
        <f t="shared" ref="U51:U59" si="92">IF(F51="","",F51)</f>
        <v/>
      </c>
      <c r="V51" s="64" t="str">
        <f t="shared" ref="V51:V59" si="93">IF(U51="","",",")</f>
        <v/>
      </c>
      <c r="W51" s="65" t="str">
        <f t="shared" ref="W51:W59" si="94">IF(G51="","",G51)</f>
        <v/>
      </c>
      <c r="X51" s="64" t="str">
        <f t="shared" ref="X51:X59" si="95">IF(U51="","",",")</f>
        <v/>
      </c>
      <c r="Y51" s="64" t="str">
        <f t="shared" ref="Y51:Y59" si="96">IF(U51="","",250)</f>
        <v/>
      </c>
      <c r="Z51" s="56" t="str">
        <f t="shared" ref="Z51:Z59" si="97">IF(U51="","",")")</f>
        <v/>
      </c>
      <c r="AA51" s="66" t="str">
        <f t="shared" ref="AA51:AA59" si="98">IF(AB51="","","(")</f>
        <v/>
      </c>
      <c r="AB51" s="57" t="str">
        <f t="shared" ref="AB51:AB59" si="99">IF(H51="","",H51)</f>
        <v/>
      </c>
      <c r="AC51" s="67" t="str">
        <f t="shared" ref="AC51:AC59" si="100">IF(AB51="","",",")</f>
        <v/>
      </c>
      <c r="AD51" s="59" t="str">
        <f t="shared" ref="AD51:AD59" si="101">IF(I51="","",I51)</f>
        <v/>
      </c>
      <c r="AE51" s="68" t="str">
        <f t="shared" ref="AE51:AE59" si="102">IF(AB51="","",",")</f>
        <v/>
      </c>
      <c r="AF51" s="61" t="str">
        <f t="shared" ref="AF51:AF59" si="103">IF(AB51="","",350)</f>
        <v/>
      </c>
      <c r="AG51" s="61" t="str">
        <f t="shared" ref="AG51:AG59" si="104">IF(AB51="","",")")</f>
        <v/>
      </c>
      <c r="AH51" s="69" t="str">
        <f t="shared" ref="AH51:AH59" si="105">IF(AI51="","","(")</f>
        <v/>
      </c>
      <c r="AI51" s="70" t="str">
        <f t="shared" ref="AI51:AI59" si="106">IF(J51="","",J51)</f>
        <v/>
      </c>
      <c r="AJ51" s="64" t="str">
        <f t="shared" ref="AJ51:AJ59" si="107">IF(AI51="","",",")</f>
        <v/>
      </c>
      <c r="AK51" s="64" t="str">
        <f t="shared" ref="AK51:AK59" si="108">IF(K51="","",K51)</f>
        <v/>
      </c>
      <c r="AL51" s="64" t="str">
        <f t="shared" ref="AL51:AL59" si="109">IF(AI51="","",",")</f>
        <v/>
      </c>
      <c r="AM51" s="64" t="str">
        <f t="shared" ref="AM51:AM59" si="110">IF(AI51="","",450)</f>
        <v/>
      </c>
      <c r="AN51" s="64" t="str">
        <f t="shared" ref="AN51:AN59" si="111">IF(AI51="","",")")</f>
        <v/>
      </c>
    </row>
    <row r="52" spans="1:40" ht="24.5" thickTop="1" thickBot="1" x14ac:dyDescent="0.55000000000000004">
      <c r="B52" t="s">
        <v>997</v>
      </c>
      <c r="C52" s="82" t="s">
        <v>1128</v>
      </c>
      <c r="D52" s="83" t="s">
        <v>1013</v>
      </c>
      <c r="E52" s="83" t="s">
        <v>1012</v>
      </c>
      <c r="F52" s="83"/>
      <c r="G52" s="83"/>
      <c r="H52" s="83"/>
      <c r="I52" s="83"/>
      <c r="J52" s="83"/>
      <c r="K52" s="83"/>
      <c r="L52" s="84" t="str">
        <f>IF(C52="","",_xlfn.CONCAT("       triggerLine: ","""",C52,", ",M52:AN52,""", sC: ","""",B52,""", lines: ["))</f>
        <v xml:space="preserve">       triggerLine: "MARÍA, MADRE MÍA, (La,m,20)", sC: "ta as", lines: [</v>
      </c>
      <c r="M52" s="56" t="str">
        <f t="shared" si="85"/>
        <v>(</v>
      </c>
      <c r="N52" s="57" t="str">
        <f t="shared" si="86"/>
        <v>La</v>
      </c>
      <c r="O52" s="58" t="str">
        <f t="shared" si="87"/>
        <v>,</v>
      </c>
      <c r="P52" s="59" t="str">
        <f t="shared" si="88"/>
        <v>m</v>
      </c>
      <c r="Q52" s="60" t="str">
        <f t="shared" si="89"/>
        <v>,</v>
      </c>
      <c r="R52" s="61">
        <f t="shared" si="84"/>
        <v>20</v>
      </c>
      <c r="S52" s="56" t="str">
        <f t="shared" si="90"/>
        <v>)</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4.5" thickTop="1" thickBot="1" x14ac:dyDescent="0.55000000000000004">
      <c r="B53" t="s">
        <v>999</v>
      </c>
      <c r="C53" s="85" t="s">
        <v>1107</v>
      </c>
      <c r="D53" s="86" t="s">
        <v>1015</v>
      </c>
      <c r="E53" s="86">
        <v>7</v>
      </c>
      <c r="F53" s="86" t="s">
        <v>1013</v>
      </c>
      <c r="G53" s="86" t="s">
        <v>1012</v>
      </c>
      <c r="H53" s="87"/>
      <c r="I53" s="87"/>
      <c r="J53" s="87"/>
      <c r="K53" s="87"/>
      <c r="L53" s="88" t="str">
        <f t="shared" ref="L53:L58" si="112">IF(C53="","",_xlfn.CONCAT("            { line: ","""",C53,", ",M53:AN53,""", sC: ","""",B53,"""},"))</f>
        <v xml:space="preserve">            { line: "MARÍA, MADRE NUESTRA:, (Sol,7,14)(La,m,250)", sC: "as"},</v>
      </c>
      <c r="M53" s="56" t="str">
        <f t="shared" si="85"/>
        <v>(</v>
      </c>
      <c r="N53" s="57" t="str">
        <f t="shared" si="86"/>
        <v>Sol</v>
      </c>
      <c r="O53" s="58" t="str">
        <f t="shared" si="87"/>
        <v>,</v>
      </c>
      <c r="P53" s="59">
        <f t="shared" si="88"/>
        <v>7</v>
      </c>
      <c r="Q53" s="60" t="str">
        <f t="shared" si="89"/>
        <v>,</v>
      </c>
      <c r="R53" s="61">
        <f t="shared" si="84"/>
        <v>14</v>
      </c>
      <c r="S53" s="56" t="str">
        <f t="shared" si="90"/>
        <v>)</v>
      </c>
      <c r="T53" s="62" t="str">
        <f t="shared" si="91"/>
        <v>(</v>
      </c>
      <c r="U53" s="63" t="str">
        <f t="shared" si="92"/>
        <v>La</v>
      </c>
      <c r="V53" s="64" t="str">
        <f t="shared" si="93"/>
        <v>,</v>
      </c>
      <c r="W53" s="65" t="str">
        <f t="shared" si="94"/>
        <v>m</v>
      </c>
      <c r="X53" s="64" t="str">
        <f t="shared" si="95"/>
        <v>,</v>
      </c>
      <c r="Y53" s="64">
        <f t="shared" si="96"/>
        <v>250</v>
      </c>
      <c r="Z53" s="56" t="str">
        <f t="shared" si="97"/>
        <v>)</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4.5" thickTop="1" thickBot="1" x14ac:dyDescent="0.55000000000000004">
      <c r="B54" t="s">
        <v>999</v>
      </c>
      <c r="C54" s="85" t="s">
        <v>1108</v>
      </c>
      <c r="D54" s="86" t="s">
        <v>1015</v>
      </c>
      <c r="E54" s="86"/>
      <c r="F54" s="86" t="s">
        <v>1011</v>
      </c>
      <c r="G54" s="86"/>
      <c r="H54" s="87"/>
      <c r="I54" s="87"/>
      <c r="J54" s="87"/>
      <c r="K54" s="87"/>
      <c r="L54" s="88" t="str">
        <f t="shared" si="112"/>
        <v xml:space="preserve">            { line: "VEN A VIVIR CONMIGO,, (Sol,,14)(Mi,,250)", sC: "as"},</v>
      </c>
      <c r="M54" s="56" t="str">
        <f t="shared" ref="M54" si="113">IF(N54="","","(")</f>
        <v>(</v>
      </c>
      <c r="N54" s="57" t="str">
        <f t="shared" ref="N54" si="114">IF(D54="","",D54)</f>
        <v>Sol</v>
      </c>
      <c r="O54" s="58" t="str">
        <f t="shared" ref="O54" si="115">IF(N54="","",",")</f>
        <v>,</v>
      </c>
      <c r="P54" s="59" t="str">
        <f t="shared" ref="P54" si="116">IF(E54="","",E54)</f>
        <v/>
      </c>
      <c r="Q54" s="60" t="str">
        <f t="shared" ref="Q54" si="117">IF(N54="","",",")</f>
        <v>,</v>
      </c>
      <c r="R54" s="61">
        <f t="shared" ref="R54" si="118">IF(N54="Do",10,IF(N54="Re",22,IF(N54="Mi",20,IF(N54="Fa",20,IF(N54="Sol",14,IF(N54="La",20,IF(N54="Si",20,IF(N54="Do#",14,IF(N54="Fa#",15,IF(N54="Sol#",20,""))))))))))</f>
        <v>14</v>
      </c>
      <c r="S54" s="56" t="str">
        <f t="shared" ref="S54" si="119">IF(N54="","",")")</f>
        <v>)</v>
      </c>
      <c r="T54" s="62" t="str">
        <f t="shared" ref="T54" si="120">IF(U54="","","(")</f>
        <v>(</v>
      </c>
      <c r="U54" s="63" t="str">
        <f t="shared" ref="U54" si="121">IF(F54="","",F54)</f>
        <v>Mi</v>
      </c>
      <c r="V54" s="64" t="str">
        <f t="shared" ref="V54" si="122">IF(U54="","",",")</f>
        <v>,</v>
      </c>
      <c r="W54" s="65" t="str">
        <f t="shared" ref="W54" si="123">IF(G54="","",G54)</f>
        <v/>
      </c>
      <c r="X54" s="64" t="str">
        <f t="shared" ref="X54" si="124">IF(U54="","",",")</f>
        <v>,</v>
      </c>
      <c r="Y54" s="64">
        <f t="shared" ref="Y54" si="125">IF(U54="","",250)</f>
        <v>250</v>
      </c>
      <c r="Z54" s="56" t="str">
        <f t="shared" ref="Z54" si="126">IF(U54="","",")")</f>
        <v>)</v>
      </c>
      <c r="AA54" s="66" t="str">
        <f t="shared" ref="AA54" si="127">IF(AB54="","","(")</f>
        <v/>
      </c>
      <c r="AB54" s="57" t="str">
        <f t="shared" ref="AB54" si="128">IF(H54="","",H54)</f>
        <v/>
      </c>
      <c r="AC54" s="67" t="str">
        <f t="shared" ref="AC54" si="129">IF(AB54="","",",")</f>
        <v/>
      </c>
      <c r="AD54" s="59" t="str">
        <f t="shared" ref="AD54" si="130">IF(I54="","",I54)</f>
        <v/>
      </c>
      <c r="AE54" s="68" t="str">
        <f t="shared" ref="AE54" si="131">IF(AB54="","",",")</f>
        <v/>
      </c>
      <c r="AF54" s="61" t="str">
        <f t="shared" ref="AF54" si="132">IF(AB54="","",350)</f>
        <v/>
      </c>
      <c r="AG54" s="61" t="str">
        <f t="shared" ref="AG54" si="133">IF(AB54="","",")")</f>
        <v/>
      </c>
      <c r="AH54" s="69" t="str">
        <f t="shared" ref="AH54" si="134">IF(AI54="","","(")</f>
        <v/>
      </c>
      <c r="AI54" s="70" t="str">
        <f t="shared" ref="AI54" si="135">IF(J54="","",J54)</f>
        <v/>
      </c>
      <c r="AJ54" s="64" t="str">
        <f t="shared" ref="AJ54" si="136">IF(AI54="","",",")</f>
        <v/>
      </c>
      <c r="AK54" s="64" t="str">
        <f t="shared" ref="AK54" si="137">IF(K54="","",K54)</f>
        <v/>
      </c>
      <c r="AL54" s="64" t="str">
        <f t="shared" ref="AL54" si="138">IF(AI54="","",",")</f>
        <v/>
      </c>
      <c r="AM54" s="64" t="str">
        <f t="shared" ref="AM54" si="139">IF(AI54="","",450)</f>
        <v/>
      </c>
      <c r="AN54" s="64" t="str">
        <f t="shared" ref="AN54" si="140">IF(AI54="","",")")</f>
        <v/>
      </c>
    </row>
    <row r="55" spans="1:40" ht="24.5" thickTop="1" thickBot="1" x14ac:dyDescent="0.55000000000000004">
      <c r="B55" t="s">
        <v>999</v>
      </c>
      <c r="C55" s="85" t="s">
        <v>1109</v>
      </c>
      <c r="D55" s="89" t="s">
        <v>1015</v>
      </c>
      <c r="E55" s="89"/>
      <c r="F55" s="89" t="s">
        <v>1011</v>
      </c>
      <c r="G55" s="89"/>
      <c r="H55" s="90"/>
      <c r="I55" s="90"/>
      <c r="J55" s="90"/>
      <c r="K55" s="90"/>
      <c r="L55" s="88" t="str">
        <f t="shared" si="112"/>
        <v xml:space="preserve">            { line: "VEN A MI CASA., (Sol,,14)(Mi,,250)", sC: "as"},</v>
      </c>
      <c r="M55" s="56" t="str">
        <f t="shared" si="85"/>
        <v>(</v>
      </c>
      <c r="N55" s="57" t="str">
        <f t="shared" si="86"/>
        <v>Sol</v>
      </c>
      <c r="O55" s="58" t="str">
        <f t="shared" si="87"/>
        <v>,</v>
      </c>
      <c r="P55" s="59" t="str">
        <f t="shared" si="88"/>
        <v/>
      </c>
      <c r="Q55" s="60" t="str">
        <f t="shared" si="89"/>
        <v>,</v>
      </c>
      <c r="R55" s="61">
        <f t="shared" si="84"/>
        <v>14</v>
      </c>
      <c r="S55" s="56" t="str">
        <f t="shared" si="90"/>
        <v>)</v>
      </c>
      <c r="T55" s="62" t="str">
        <f t="shared" si="91"/>
        <v>(</v>
      </c>
      <c r="U55" s="63" t="str">
        <f t="shared" si="92"/>
        <v>Mi</v>
      </c>
      <c r="V55" s="64" t="str">
        <f t="shared" si="93"/>
        <v>,</v>
      </c>
      <c r="W55" s="65" t="str">
        <f t="shared" si="94"/>
        <v/>
      </c>
      <c r="X55" s="64" t="str">
        <f t="shared" si="95"/>
        <v>,</v>
      </c>
      <c r="Y55" s="64">
        <f t="shared" si="96"/>
        <v>250</v>
      </c>
      <c r="Z55" s="56" t="str">
        <f t="shared" si="97"/>
        <v>)</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4.5" thickTop="1" thickBot="1" x14ac:dyDescent="0.55000000000000004">
      <c r="B56" t="s">
        <v>999</v>
      </c>
      <c r="C56" s="85" t="s">
        <v>1110</v>
      </c>
      <c r="D56" s="86" t="s">
        <v>1011</v>
      </c>
      <c r="E56" s="86">
        <v>7</v>
      </c>
      <c r="F56" s="86" t="s">
        <v>1111</v>
      </c>
      <c r="G56" s="86" t="s">
        <v>1112</v>
      </c>
      <c r="H56" s="87"/>
      <c r="I56" s="87"/>
      <c r="J56" s="87"/>
      <c r="K56" s="87"/>
      <c r="L56" s="88" t="str">
        <f t="shared" si="112"/>
        <v xml:space="preserve">            { line: "Y ENSÉÑANOS A AMAR A TU HIJO, (Mi,7,20)(Fa,maj7,250)", sC: "as"},</v>
      </c>
      <c r="M56" s="56" t="str">
        <f t="shared" si="85"/>
        <v>(</v>
      </c>
      <c r="N56" s="57" t="str">
        <f t="shared" si="86"/>
        <v>Mi</v>
      </c>
      <c r="O56" s="58" t="str">
        <f t="shared" si="87"/>
        <v>,</v>
      </c>
      <c r="P56" s="59">
        <f t="shared" si="88"/>
        <v>7</v>
      </c>
      <c r="Q56" s="60" t="str">
        <f t="shared" si="89"/>
        <v>,</v>
      </c>
      <c r="R56" s="61">
        <f t="shared" si="84"/>
        <v>20</v>
      </c>
      <c r="S56" s="56" t="str">
        <f t="shared" si="90"/>
        <v>)</v>
      </c>
      <c r="T56" s="62" t="str">
        <f t="shared" si="91"/>
        <v>(</v>
      </c>
      <c r="U56" s="63" t="str">
        <f t="shared" si="92"/>
        <v>Fa</v>
      </c>
      <c r="V56" s="64" t="str">
        <f t="shared" si="93"/>
        <v>,</v>
      </c>
      <c r="W56" s="65" t="str">
        <f t="shared" si="94"/>
        <v>maj7</v>
      </c>
      <c r="X56" s="64" t="str">
        <f t="shared" si="95"/>
        <v>,</v>
      </c>
      <c r="Y56" s="64">
        <f t="shared" si="96"/>
        <v>250</v>
      </c>
      <c r="Z56" s="56" t="str">
        <f t="shared" si="97"/>
        <v>)</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4.5" thickTop="1" thickBot="1" x14ac:dyDescent="0.55000000000000004">
      <c r="B57" t="s">
        <v>999</v>
      </c>
      <c r="C57" s="85" t="s">
        <v>1113</v>
      </c>
      <c r="D57" s="89" t="s">
        <v>1011</v>
      </c>
      <c r="E57" s="89"/>
      <c r="F57" s="89"/>
      <c r="G57" s="89"/>
      <c r="H57" s="90"/>
      <c r="I57" s="90"/>
      <c r="J57" s="90"/>
      <c r="K57" s="90"/>
      <c r="L57" s="88" t="str">
        <f t="shared" si="112"/>
        <v xml:space="preserve">            { line: "COMO LO HAS AMADO TÚ,, (Mi,,20)", sC: "as"},</v>
      </c>
      <c r="M57" s="56" t="str">
        <f t="shared" si="85"/>
        <v>(</v>
      </c>
      <c r="N57" s="57" t="str">
        <f t="shared" si="86"/>
        <v>Mi</v>
      </c>
      <c r="O57" s="58" t="str">
        <f t="shared" si="87"/>
        <v>,</v>
      </c>
      <c r="P57" s="59" t="str">
        <f t="shared" si="88"/>
        <v/>
      </c>
      <c r="Q57" s="60" t="str">
        <f t="shared" si="89"/>
        <v>,</v>
      </c>
      <c r="R57" s="61">
        <f t="shared" si="84"/>
        <v>20</v>
      </c>
      <c r="S57" s="56" t="str">
        <f t="shared" si="90"/>
        <v>)</v>
      </c>
      <c r="T57" s="62" t="str">
        <f t="shared" si="91"/>
        <v/>
      </c>
      <c r="U57" s="63" t="str">
        <f t="shared" si="92"/>
        <v/>
      </c>
      <c r="V57" s="64" t="str">
        <f t="shared" si="93"/>
        <v/>
      </c>
      <c r="W57" s="65" t="str">
        <f t="shared" si="94"/>
        <v/>
      </c>
      <c r="X57" s="64" t="str">
        <f t="shared" si="95"/>
        <v/>
      </c>
      <c r="Y57" s="64" t="str">
        <f t="shared" si="96"/>
        <v/>
      </c>
      <c r="Z57" s="56" t="str">
        <f t="shared" si="97"/>
        <v/>
      </c>
      <c r="AA57" s="66" t="str">
        <f t="shared" si="98"/>
        <v/>
      </c>
      <c r="AB57" s="57" t="str">
        <f t="shared" si="99"/>
        <v/>
      </c>
      <c r="AC57" s="67" t="str">
        <f t="shared" si="100"/>
        <v/>
      </c>
      <c r="AD57" s="59" t="str">
        <f t="shared" si="101"/>
        <v/>
      </c>
      <c r="AE57" s="68" t="str">
        <f t="shared" si="102"/>
        <v/>
      </c>
      <c r="AF57" s="61" t="str">
        <f t="shared" si="103"/>
        <v/>
      </c>
      <c r="AG57" s="61" t="str">
        <f t="shared" si="104"/>
        <v/>
      </c>
      <c r="AH57" s="69" t="str">
        <f t="shared" si="105"/>
        <v/>
      </c>
      <c r="AI57" s="70" t="str">
        <f t="shared" si="106"/>
        <v/>
      </c>
      <c r="AJ57" s="64" t="str">
        <f t="shared" si="107"/>
        <v/>
      </c>
      <c r="AK57" s="64" t="str">
        <f t="shared" si="108"/>
        <v/>
      </c>
      <c r="AL57" s="64" t="str">
        <f t="shared" si="109"/>
        <v/>
      </c>
      <c r="AM57" s="64" t="str">
        <f t="shared" si="110"/>
        <v/>
      </c>
      <c r="AN57" s="64" t="str">
        <f t="shared" si="111"/>
        <v/>
      </c>
    </row>
    <row r="58" spans="1:40" ht="24.5" thickTop="1" thickBot="1" x14ac:dyDescent="0.55000000000000004">
      <c r="B58" t="s">
        <v>999</v>
      </c>
      <c r="C58" s="85" t="s">
        <v>1110</v>
      </c>
      <c r="D58" s="91" t="s">
        <v>1011</v>
      </c>
      <c r="E58" s="91">
        <v>7</v>
      </c>
      <c r="F58" s="91" t="s">
        <v>1111</v>
      </c>
      <c r="G58" s="91" t="s">
        <v>1112</v>
      </c>
      <c r="H58" s="92"/>
      <c r="I58" s="92"/>
      <c r="J58" s="92"/>
      <c r="K58" s="92"/>
      <c r="L58" s="88" t="str">
        <f t="shared" si="112"/>
        <v xml:space="preserve">            { line: "Y ENSÉÑANOS A AMAR A TU HIJO, (Mi,7,20)(Fa,maj7,250)", sC: "as"},</v>
      </c>
      <c r="M58" s="56" t="str">
        <f t="shared" si="85"/>
        <v>(</v>
      </c>
      <c r="N58" s="57" t="str">
        <f t="shared" si="86"/>
        <v>Mi</v>
      </c>
      <c r="O58" s="58" t="str">
        <f t="shared" si="87"/>
        <v>,</v>
      </c>
      <c r="P58" s="59">
        <f t="shared" si="88"/>
        <v>7</v>
      </c>
      <c r="Q58" s="60" t="str">
        <f t="shared" si="89"/>
        <v>,</v>
      </c>
      <c r="R58" s="61">
        <f t="shared" si="84"/>
        <v>20</v>
      </c>
      <c r="S58" s="56" t="str">
        <f t="shared" si="90"/>
        <v>)</v>
      </c>
      <c r="T58" s="62" t="str">
        <f t="shared" si="91"/>
        <v>(</v>
      </c>
      <c r="U58" s="63" t="str">
        <f t="shared" si="92"/>
        <v>Fa</v>
      </c>
      <c r="V58" s="64" t="str">
        <f t="shared" si="93"/>
        <v>,</v>
      </c>
      <c r="W58" s="65" t="str">
        <f t="shared" si="94"/>
        <v>maj7</v>
      </c>
      <c r="X58" s="64" t="str">
        <f t="shared" si="95"/>
        <v>,</v>
      </c>
      <c r="Y58" s="64">
        <f t="shared" si="96"/>
        <v>250</v>
      </c>
      <c r="Z58" s="56" t="str">
        <f t="shared" si="97"/>
        <v>)</v>
      </c>
      <c r="AA58" s="66" t="str">
        <f t="shared" si="98"/>
        <v/>
      </c>
      <c r="AB58" s="57" t="str">
        <f t="shared" si="99"/>
        <v/>
      </c>
      <c r="AC58" s="67" t="str">
        <f t="shared" si="100"/>
        <v/>
      </c>
      <c r="AD58" s="59" t="str">
        <f t="shared" si="101"/>
        <v/>
      </c>
      <c r="AE58" s="68" t="str">
        <f t="shared" si="102"/>
        <v/>
      </c>
      <c r="AF58" s="61" t="str">
        <f t="shared" si="103"/>
        <v/>
      </c>
      <c r="AG58" s="61" t="str">
        <f t="shared" si="104"/>
        <v/>
      </c>
      <c r="AH58" s="69" t="str">
        <f t="shared" si="105"/>
        <v/>
      </c>
      <c r="AI58" s="70" t="str">
        <f t="shared" si="106"/>
        <v/>
      </c>
      <c r="AJ58" s="64" t="str">
        <f t="shared" si="107"/>
        <v/>
      </c>
      <c r="AK58" s="64" t="str">
        <f t="shared" si="108"/>
        <v/>
      </c>
      <c r="AL58" s="64" t="str">
        <f t="shared" si="109"/>
        <v/>
      </c>
      <c r="AM58" s="64" t="str">
        <f t="shared" si="110"/>
        <v/>
      </c>
      <c r="AN58" s="64" t="str">
        <f t="shared" si="111"/>
        <v/>
      </c>
    </row>
    <row r="59" spans="1:40" ht="24.5" thickTop="1" thickBot="1" x14ac:dyDescent="0.55000000000000004">
      <c r="B59" t="s">
        <v>999</v>
      </c>
      <c r="C59" s="93" t="s">
        <v>1114</v>
      </c>
      <c r="D59" s="83" t="s">
        <v>1011</v>
      </c>
      <c r="E59" s="83"/>
      <c r="F59" s="83"/>
      <c r="G59" s="83"/>
      <c r="H59" s="83"/>
      <c r="I59" s="83"/>
      <c r="J59" s="83"/>
      <c r="K59" s="83"/>
      <c r="L59" s="94" t="str">
        <f>IF(C59="","",_xlfn.CONCAT("            { line: ","""",C59,", ",M59:AN59,""", sC: ","""",B59,"""},  ]},"))</f>
        <v xml:space="preserve">            { line: "COMO LO HAS AMADO TÚ., (Mi,,20)", sC: "as"},  ]},</v>
      </c>
      <c r="M59" s="56" t="str">
        <f t="shared" si="85"/>
        <v>(</v>
      </c>
      <c r="N59" s="57" t="str">
        <f t="shared" si="86"/>
        <v>Mi</v>
      </c>
      <c r="O59" s="58" t="str">
        <f t="shared" si="87"/>
        <v>,</v>
      </c>
      <c r="P59" s="59" t="str">
        <f t="shared" si="88"/>
        <v/>
      </c>
      <c r="Q59" s="60" t="str">
        <f t="shared" si="89"/>
        <v>,</v>
      </c>
      <c r="R59" s="61">
        <f t="shared" si="84"/>
        <v>20</v>
      </c>
      <c r="S59" s="56" t="str">
        <f t="shared" si="90"/>
        <v>)</v>
      </c>
      <c r="T59" s="62" t="str">
        <f t="shared" si="91"/>
        <v/>
      </c>
      <c r="U59" s="63" t="str">
        <f t="shared" si="92"/>
        <v/>
      </c>
      <c r="V59" s="64" t="str">
        <f t="shared" si="93"/>
        <v/>
      </c>
      <c r="W59" s="65" t="str">
        <f t="shared" si="94"/>
        <v/>
      </c>
      <c r="X59" s="64" t="str">
        <f t="shared" si="95"/>
        <v/>
      </c>
      <c r="Y59" s="64" t="str">
        <f t="shared" si="96"/>
        <v/>
      </c>
      <c r="Z59" s="56" t="str">
        <f t="shared" si="97"/>
        <v/>
      </c>
      <c r="AA59" s="66" t="str">
        <f t="shared" si="98"/>
        <v/>
      </c>
      <c r="AB59" s="57" t="str">
        <f t="shared" si="99"/>
        <v/>
      </c>
      <c r="AC59" s="67" t="str">
        <f t="shared" si="100"/>
        <v/>
      </c>
      <c r="AD59" s="59" t="str">
        <f t="shared" si="101"/>
        <v/>
      </c>
      <c r="AE59" s="68" t="str">
        <f t="shared" si="102"/>
        <v/>
      </c>
      <c r="AF59" s="61" t="str">
        <f t="shared" si="103"/>
        <v/>
      </c>
      <c r="AG59" s="61" t="str">
        <f t="shared" si="104"/>
        <v/>
      </c>
      <c r="AH59" s="69" t="str">
        <f t="shared" si="105"/>
        <v/>
      </c>
      <c r="AI59" s="70" t="str">
        <f t="shared" si="106"/>
        <v/>
      </c>
      <c r="AJ59" s="64" t="str">
        <f t="shared" si="107"/>
        <v/>
      </c>
      <c r="AK59" s="64" t="str">
        <f t="shared" si="108"/>
        <v/>
      </c>
      <c r="AL59" s="64" t="str">
        <f t="shared" si="109"/>
        <v/>
      </c>
      <c r="AM59" s="64" t="str">
        <f t="shared" si="110"/>
        <v/>
      </c>
      <c r="AN59" s="64" t="str">
        <f t="shared" si="111"/>
        <v/>
      </c>
    </row>
    <row r="60" spans="1:40" ht="36.5" thickTop="1" thickBot="1" x14ac:dyDescent="0.55000000000000004">
      <c r="A60" s="76"/>
      <c r="B60" s="76"/>
      <c r="C60" s="76" t="s">
        <v>1032</v>
      </c>
      <c r="D60" s="77"/>
      <c r="E60" s="77"/>
      <c r="F60" s="77"/>
      <c r="G60" s="77"/>
      <c r="H60" s="77"/>
      <c r="I60" s="77"/>
      <c r="J60" s="77"/>
      <c r="K60" s="77"/>
      <c r="L60" s="50" t="s">
        <v>994</v>
      </c>
      <c r="M60" s="104"/>
      <c r="N60" s="57"/>
      <c r="O60" s="105"/>
      <c r="P60" s="59"/>
      <c r="Q60" s="106"/>
      <c r="R60" s="61" t="str">
        <f t="shared" si="28"/>
        <v/>
      </c>
      <c r="S60" s="104"/>
      <c r="T60" s="107"/>
      <c r="U60" s="108"/>
      <c r="V60" s="109"/>
      <c r="W60" s="110"/>
      <c r="X60" s="109"/>
      <c r="Y60" s="109"/>
      <c r="Z60" s="104"/>
      <c r="AA60" s="66"/>
      <c r="AB60" s="57"/>
      <c r="AC60" s="67"/>
      <c r="AD60" s="59"/>
      <c r="AE60" s="68"/>
      <c r="AF60" s="61"/>
      <c r="AG60" s="61"/>
      <c r="AH60" s="66"/>
      <c r="AI60" s="111"/>
      <c r="AJ60" s="109"/>
      <c r="AK60" s="109"/>
      <c r="AL60" s="109"/>
      <c r="AM60" s="109"/>
      <c r="AN60" s="109"/>
    </row>
    <row r="61" spans="1:40" ht="24.5" thickTop="1" thickBot="1" x14ac:dyDescent="0.55000000000000004">
      <c r="B61" t="s">
        <v>1014</v>
      </c>
      <c r="C61" s="113" t="s">
        <v>1118</v>
      </c>
      <c r="D61" s="112" t="s">
        <v>1011</v>
      </c>
      <c r="E61" s="52"/>
      <c r="F61" s="53"/>
      <c r="G61" s="53"/>
      <c r="H61" s="52"/>
      <c r="I61" s="52"/>
      <c r="J61" s="54"/>
      <c r="K61" s="54"/>
      <c r="L61" s="55" t="str">
        <f t="shared" ref="L61:L76" si="141">IF(C61="","",_xlfn.CONCAT("            { line: ","""",C61,", ",M61:AN61,""", sC: ","""",B61,"""},"))</f>
        <v xml:space="preserve">            { line: "Llegaron, pues, los soldados,, (Mi,,20)", sC: "tc"},</v>
      </c>
      <c r="M61" s="56" t="str">
        <f t="shared" ref="M61:M76" si="142">IF(N61="","","(")</f>
        <v>(</v>
      </c>
      <c r="N61" s="57" t="str">
        <f t="shared" si="2"/>
        <v>Mi</v>
      </c>
      <c r="O61" s="58" t="str">
        <f t="shared" ref="O61:O76" si="143">IF(N61="","",",")</f>
        <v>,</v>
      </c>
      <c r="P61" s="59" t="str">
        <f t="shared" si="4"/>
        <v/>
      </c>
      <c r="Q61" s="60" t="str">
        <f t="shared" ref="Q61:Q76" si="144">IF(N61="","",",")</f>
        <v>,</v>
      </c>
      <c r="R61" s="61">
        <f t="shared" si="28"/>
        <v>20</v>
      </c>
      <c r="S61" s="56" t="str">
        <f t="shared" ref="S61:S76" si="145">IF(N61="","",")")</f>
        <v>)</v>
      </c>
      <c r="T61" s="62" t="str">
        <f t="shared" ref="T61:T76" si="146">IF(U61="","","(")</f>
        <v/>
      </c>
      <c r="U61" s="63" t="str">
        <f t="shared" si="8"/>
        <v/>
      </c>
      <c r="V61" s="64" t="str">
        <f t="shared" ref="V61:V76" si="147">IF(U61="","",",")</f>
        <v/>
      </c>
      <c r="W61" s="65" t="str">
        <f t="shared" si="10"/>
        <v/>
      </c>
      <c r="X61" s="64" t="str">
        <f t="shared" ref="X61:X76" si="148">IF(U61="","",",")</f>
        <v/>
      </c>
      <c r="Y61" s="64" t="str">
        <f t="shared" ref="Y61:Y76" si="149">IF(U61="","",250)</f>
        <v/>
      </c>
      <c r="Z61" s="56" t="str">
        <f t="shared" ref="Z61:Z76" si="150">IF(U61="","",")")</f>
        <v/>
      </c>
      <c r="AA61" s="66" t="str">
        <f t="shared" ref="AA61:AA76" si="151">IF(AB61="","","(")</f>
        <v/>
      </c>
      <c r="AB61" s="57" t="str">
        <f t="shared" si="15"/>
        <v/>
      </c>
      <c r="AC61" s="67" t="str">
        <f t="shared" ref="AC61:AC76" si="152">IF(AB61="","",",")</f>
        <v/>
      </c>
      <c r="AD61" s="59" t="str">
        <f t="shared" ref="AD61:AD76" si="153">IF(I61="","",I61)</f>
        <v/>
      </c>
      <c r="AE61" s="68" t="str">
        <f t="shared" ref="AE61:AE76" si="154">IF(AB61="","",",")</f>
        <v/>
      </c>
      <c r="AF61" s="61" t="str">
        <f t="shared" ref="AF61:AF76" si="155">IF(AB61="","",350)</f>
        <v/>
      </c>
      <c r="AG61" s="61" t="str">
        <f t="shared" ref="AG61:AG76" si="156">IF(AB61="","",")")</f>
        <v/>
      </c>
      <c r="AH61" s="69" t="str">
        <f t="shared" ref="AH61:AH76" si="157">IF(AI61="","","(")</f>
        <v/>
      </c>
      <c r="AI61" s="70" t="str">
        <f t="shared" si="22"/>
        <v/>
      </c>
      <c r="AJ61" s="64" t="str">
        <f t="shared" ref="AJ61:AJ76" si="158">IF(AI61="","",",")</f>
        <v/>
      </c>
      <c r="AK61" s="64" t="str">
        <f t="shared" ref="AK61:AK76" si="159">IF(K61="","",K61)</f>
        <v/>
      </c>
      <c r="AL61" s="64" t="str">
        <f t="shared" ref="AL61:AL76" si="160">IF(AI61="","",",")</f>
        <v/>
      </c>
      <c r="AM61" s="64" t="str">
        <f t="shared" ref="AM61:AM76" si="161">IF(AI61="","",450)</f>
        <v/>
      </c>
      <c r="AN61" s="64" t="str">
        <f t="shared" ref="AN61:AN76" si="162">IF(AI61="","",")")</f>
        <v/>
      </c>
    </row>
    <row r="62" spans="1:40" ht="24.5" thickTop="1" thickBot="1" x14ac:dyDescent="0.55000000000000004">
      <c r="C62" s="113" t="s">
        <v>1119</v>
      </c>
      <c r="D62" s="112"/>
      <c r="E62" s="52"/>
      <c r="F62" s="53"/>
      <c r="G62" s="53"/>
      <c r="H62" s="52"/>
      <c r="I62" s="52"/>
      <c r="J62" s="54"/>
      <c r="K62" s="54"/>
      <c r="L62" s="55" t="str">
        <f t="shared" si="141"/>
        <v xml:space="preserve">            { line: "y viendo que estaba muerto, ", sC: ""},</v>
      </c>
      <c r="M62" s="56" t="str">
        <f t="shared" si="142"/>
        <v/>
      </c>
      <c r="N62" s="57" t="str">
        <f t="shared" si="2"/>
        <v/>
      </c>
      <c r="O62" s="58" t="str">
        <f t="shared" si="143"/>
        <v/>
      </c>
      <c r="P62" s="59" t="str">
        <f t="shared" si="4"/>
        <v/>
      </c>
      <c r="Q62" s="60" t="str">
        <f t="shared" si="144"/>
        <v/>
      </c>
      <c r="R62" s="61" t="str">
        <f t="shared" si="28"/>
        <v/>
      </c>
      <c r="S62" s="56" t="str">
        <f t="shared" si="145"/>
        <v/>
      </c>
      <c r="T62" s="62" t="str">
        <f t="shared" si="146"/>
        <v/>
      </c>
      <c r="U62" s="63" t="str">
        <f t="shared" si="8"/>
        <v/>
      </c>
      <c r="V62" s="64" t="str">
        <f t="shared" si="147"/>
        <v/>
      </c>
      <c r="W62" s="65" t="str">
        <f t="shared" si="10"/>
        <v/>
      </c>
      <c r="X62" s="64" t="str">
        <f t="shared" si="148"/>
        <v/>
      </c>
      <c r="Y62" s="64" t="str">
        <f t="shared" si="149"/>
        <v/>
      </c>
      <c r="Z62" s="56" t="str">
        <f t="shared" si="150"/>
        <v/>
      </c>
      <c r="AA62" s="66" t="str">
        <f t="shared" si="151"/>
        <v/>
      </c>
      <c r="AB62" s="57" t="str">
        <f t="shared" si="15"/>
        <v/>
      </c>
      <c r="AC62" s="67" t="str">
        <f t="shared" si="152"/>
        <v/>
      </c>
      <c r="AD62" s="59" t="str">
        <f t="shared" si="153"/>
        <v/>
      </c>
      <c r="AE62" s="68" t="str">
        <f t="shared" si="154"/>
        <v/>
      </c>
      <c r="AF62" s="61" t="str">
        <f t="shared" si="155"/>
        <v/>
      </c>
      <c r="AG62" s="61" t="str">
        <f t="shared" si="156"/>
        <v/>
      </c>
      <c r="AH62" s="69" t="str">
        <f t="shared" si="157"/>
        <v/>
      </c>
      <c r="AI62" s="70" t="str">
        <f t="shared" si="22"/>
        <v/>
      </c>
      <c r="AJ62" s="64" t="str">
        <f t="shared" si="158"/>
        <v/>
      </c>
      <c r="AK62" s="64" t="str">
        <f t="shared" si="159"/>
        <v/>
      </c>
      <c r="AL62" s="64" t="str">
        <f t="shared" si="160"/>
        <v/>
      </c>
      <c r="AM62" s="64" t="str">
        <f t="shared" si="161"/>
        <v/>
      </c>
      <c r="AN62" s="64" t="str">
        <f t="shared" si="162"/>
        <v/>
      </c>
    </row>
    <row r="63" spans="1:40" ht="24.5" thickTop="1" thickBot="1" x14ac:dyDescent="0.55000000000000004">
      <c r="C63" s="113" t="s">
        <v>1120</v>
      </c>
      <c r="D63" s="112"/>
      <c r="E63" s="52"/>
      <c r="F63" s="53"/>
      <c r="G63" s="53"/>
      <c r="H63" s="52"/>
      <c r="I63" s="52"/>
      <c r="J63" s="54"/>
      <c r="K63" s="54"/>
      <c r="L63" s="55" t="str">
        <f t="shared" si="141"/>
        <v xml:space="preserve">            { line: "no le quebraron las piernas,, ", sC: ""},</v>
      </c>
      <c r="M63" s="56" t="str">
        <f t="shared" si="142"/>
        <v/>
      </c>
      <c r="N63" s="57" t="str">
        <f t="shared" si="2"/>
        <v/>
      </c>
      <c r="O63" s="58" t="str">
        <f t="shared" si="143"/>
        <v/>
      </c>
      <c r="P63" s="59" t="str">
        <f t="shared" si="4"/>
        <v/>
      </c>
      <c r="Q63" s="60" t="str">
        <f t="shared" si="144"/>
        <v/>
      </c>
      <c r="R63" s="61" t="str">
        <f t="shared" si="28"/>
        <v/>
      </c>
      <c r="S63" s="56" t="str">
        <f t="shared" si="145"/>
        <v/>
      </c>
      <c r="T63" s="62" t="str">
        <f t="shared" si="146"/>
        <v/>
      </c>
      <c r="U63" s="63" t="str">
        <f t="shared" si="8"/>
        <v/>
      </c>
      <c r="V63" s="64" t="str">
        <f t="shared" si="147"/>
        <v/>
      </c>
      <c r="W63" s="65" t="str">
        <f t="shared" si="10"/>
        <v/>
      </c>
      <c r="X63" s="64" t="str">
        <f t="shared" si="148"/>
        <v/>
      </c>
      <c r="Y63" s="64" t="str">
        <f t="shared" si="149"/>
        <v/>
      </c>
      <c r="Z63" s="56" t="str">
        <f t="shared" si="150"/>
        <v/>
      </c>
      <c r="AA63" s="66" t="str">
        <f t="shared" si="151"/>
        <v/>
      </c>
      <c r="AB63" s="57" t="str">
        <f t="shared" si="15"/>
        <v/>
      </c>
      <c r="AC63" s="67" t="str">
        <f t="shared" si="152"/>
        <v/>
      </c>
      <c r="AD63" s="59" t="str">
        <f t="shared" si="153"/>
        <v/>
      </c>
      <c r="AE63" s="68" t="str">
        <f t="shared" si="154"/>
        <v/>
      </c>
      <c r="AF63" s="61" t="str">
        <f t="shared" si="155"/>
        <v/>
      </c>
      <c r="AG63" s="61" t="str">
        <f t="shared" si="156"/>
        <v/>
      </c>
      <c r="AH63" s="69" t="str">
        <f t="shared" si="157"/>
        <v/>
      </c>
      <c r="AI63" s="70" t="str">
        <f t="shared" si="22"/>
        <v/>
      </c>
      <c r="AJ63" s="64" t="str">
        <f t="shared" si="158"/>
        <v/>
      </c>
      <c r="AK63" s="64" t="str">
        <f t="shared" si="159"/>
        <v/>
      </c>
      <c r="AL63" s="64" t="str">
        <f t="shared" si="160"/>
        <v/>
      </c>
      <c r="AM63" s="64" t="str">
        <f t="shared" si="161"/>
        <v/>
      </c>
      <c r="AN63" s="64" t="str">
        <f t="shared" si="162"/>
        <v/>
      </c>
    </row>
    <row r="64" spans="1:40" ht="24.5" thickTop="1" thickBot="1" x14ac:dyDescent="0.55000000000000004">
      <c r="C64" s="113" t="s">
        <v>1121</v>
      </c>
      <c r="D64" s="112"/>
      <c r="E64" s="52"/>
      <c r="F64" s="53"/>
      <c r="G64" s="53"/>
      <c r="H64" s="52"/>
      <c r="I64" s="52"/>
      <c r="J64" s="54"/>
      <c r="K64" s="54"/>
      <c r="L64" s="55" t="str">
        <f t="shared" si="141"/>
        <v xml:space="preserve">            { line: "mas uno de los soldados, ", sC: ""},</v>
      </c>
      <c r="M64" s="56" t="str">
        <f t="shared" si="142"/>
        <v/>
      </c>
      <c r="N64" s="57" t="str">
        <f t="shared" si="2"/>
        <v/>
      </c>
      <c r="O64" s="58" t="str">
        <f t="shared" si="143"/>
        <v/>
      </c>
      <c r="P64" s="59" t="str">
        <f t="shared" si="4"/>
        <v/>
      </c>
      <c r="Q64" s="60" t="str">
        <f t="shared" si="144"/>
        <v/>
      </c>
      <c r="R64" s="61" t="str">
        <f t="shared" si="28"/>
        <v/>
      </c>
      <c r="S64" s="56" t="str">
        <f t="shared" si="145"/>
        <v/>
      </c>
      <c r="T64" s="62" t="str">
        <f t="shared" si="146"/>
        <v/>
      </c>
      <c r="U64" s="63" t="str">
        <f t="shared" si="8"/>
        <v/>
      </c>
      <c r="V64" s="64" t="str">
        <f t="shared" si="147"/>
        <v/>
      </c>
      <c r="W64" s="65" t="str">
        <f t="shared" si="10"/>
        <v/>
      </c>
      <c r="X64" s="64" t="str">
        <f t="shared" si="148"/>
        <v/>
      </c>
      <c r="Y64" s="64" t="str">
        <f t="shared" si="149"/>
        <v/>
      </c>
      <c r="Z64" s="56" t="str">
        <f t="shared" si="150"/>
        <v/>
      </c>
      <c r="AA64" s="66" t="str">
        <f t="shared" si="151"/>
        <v/>
      </c>
      <c r="AB64" s="57" t="str">
        <f t="shared" si="15"/>
        <v/>
      </c>
      <c r="AC64" s="67" t="str">
        <f t="shared" si="152"/>
        <v/>
      </c>
      <c r="AD64" s="59" t="str">
        <f t="shared" si="153"/>
        <v/>
      </c>
      <c r="AE64" s="68" t="str">
        <f t="shared" si="154"/>
        <v/>
      </c>
      <c r="AF64" s="61" t="str">
        <f t="shared" si="155"/>
        <v/>
      </c>
      <c r="AG64" s="61" t="str">
        <f t="shared" si="156"/>
        <v/>
      </c>
      <c r="AH64" s="69" t="str">
        <f t="shared" si="157"/>
        <v/>
      </c>
      <c r="AI64" s="70" t="str">
        <f t="shared" si="22"/>
        <v/>
      </c>
      <c r="AJ64" s="64" t="str">
        <f t="shared" si="158"/>
        <v/>
      </c>
      <c r="AK64" s="64" t="str">
        <f t="shared" si="159"/>
        <v/>
      </c>
      <c r="AL64" s="64" t="str">
        <f t="shared" si="160"/>
        <v/>
      </c>
      <c r="AM64" s="64" t="str">
        <f t="shared" si="161"/>
        <v/>
      </c>
      <c r="AN64" s="64" t="str">
        <f t="shared" si="162"/>
        <v/>
      </c>
    </row>
    <row r="65" spans="1:40" ht="24.5" thickTop="1" thickBot="1" x14ac:dyDescent="0.55000000000000004">
      <c r="C65" s="113" t="s">
        <v>1122</v>
      </c>
      <c r="D65" s="112"/>
      <c r="E65" s="52"/>
      <c r="F65" s="53"/>
      <c r="G65" s="53"/>
      <c r="H65" s="52"/>
      <c r="I65" s="52"/>
      <c r="J65" s="54"/>
      <c r="K65" s="54"/>
      <c r="L65" s="78" t="str">
        <f t="shared" si="141"/>
        <v xml:space="preserve">            { line: "le atravesó el costado con la lanza, ", sC: ""},</v>
      </c>
      <c r="M65" s="56" t="str">
        <f t="shared" si="142"/>
        <v/>
      </c>
      <c r="N65" s="57" t="str">
        <f t="shared" si="2"/>
        <v/>
      </c>
      <c r="O65" s="58" t="str">
        <f t="shared" si="143"/>
        <v/>
      </c>
      <c r="P65" s="59" t="str">
        <f t="shared" si="4"/>
        <v/>
      </c>
      <c r="Q65" s="60" t="str">
        <f t="shared" si="144"/>
        <v/>
      </c>
      <c r="R65" s="61" t="str">
        <f t="shared" si="28"/>
        <v/>
      </c>
      <c r="S65" s="56" t="str">
        <f t="shared" si="145"/>
        <v/>
      </c>
      <c r="T65" s="62" t="str">
        <f t="shared" si="146"/>
        <v/>
      </c>
      <c r="U65" s="63" t="str">
        <f t="shared" si="8"/>
        <v/>
      </c>
      <c r="V65" s="64" t="str">
        <f t="shared" si="147"/>
        <v/>
      </c>
      <c r="W65" s="65" t="str">
        <f t="shared" si="10"/>
        <v/>
      </c>
      <c r="X65" s="64" t="str">
        <f t="shared" si="148"/>
        <v/>
      </c>
      <c r="Y65" s="64" t="str">
        <f t="shared" si="149"/>
        <v/>
      </c>
      <c r="Z65" s="56" t="str">
        <f t="shared" si="150"/>
        <v/>
      </c>
      <c r="AA65" s="66" t="str">
        <f t="shared" si="151"/>
        <v/>
      </c>
      <c r="AB65" s="57" t="str">
        <f t="shared" si="15"/>
        <v/>
      </c>
      <c r="AC65" s="67" t="str">
        <f t="shared" si="152"/>
        <v/>
      </c>
      <c r="AD65" s="59" t="str">
        <f t="shared" si="153"/>
        <v/>
      </c>
      <c r="AE65" s="68" t="str">
        <f t="shared" si="154"/>
        <v/>
      </c>
      <c r="AF65" s="61" t="str">
        <f t="shared" si="155"/>
        <v/>
      </c>
      <c r="AG65" s="61" t="str">
        <f t="shared" si="156"/>
        <v/>
      </c>
      <c r="AH65" s="69" t="str">
        <f t="shared" si="157"/>
        <v/>
      </c>
      <c r="AI65" s="70" t="str">
        <f t="shared" si="22"/>
        <v/>
      </c>
      <c r="AJ65" s="64" t="str">
        <f t="shared" si="158"/>
        <v/>
      </c>
      <c r="AK65" s="64" t="str">
        <f t="shared" si="159"/>
        <v/>
      </c>
      <c r="AL65" s="64" t="str">
        <f t="shared" si="160"/>
        <v/>
      </c>
      <c r="AM65" s="64" t="str">
        <f t="shared" si="161"/>
        <v/>
      </c>
      <c r="AN65" s="64" t="str">
        <f t="shared" si="162"/>
        <v/>
      </c>
    </row>
    <row r="66" spans="1:40" ht="24.5" thickTop="1" thickBot="1" x14ac:dyDescent="0.55000000000000004">
      <c r="C66" s="113" t="s">
        <v>1123</v>
      </c>
      <c r="D66" s="112" t="s">
        <v>1111</v>
      </c>
      <c r="E66" s="52" t="s">
        <v>1112</v>
      </c>
      <c r="F66" s="53" t="s">
        <v>1011</v>
      </c>
      <c r="G66" s="53"/>
      <c r="H66" s="52"/>
      <c r="I66" s="52"/>
      <c r="J66" s="54"/>
      <c r="K66" s="54"/>
      <c r="L66" s="78" t="str">
        <f t="shared" si="141"/>
        <v xml:space="preserve">            { line: "y al instante salió sangre y agua,, (Fa,maj7,20)(Mi,,250)", sC: ""},</v>
      </c>
      <c r="M66" s="56" t="str">
        <f t="shared" si="142"/>
        <v>(</v>
      </c>
      <c r="N66" s="57" t="str">
        <f t="shared" si="2"/>
        <v>Fa</v>
      </c>
      <c r="O66" s="58" t="str">
        <f t="shared" si="143"/>
        <v>,</v>
      </c>
      <c r="P66" s="59" t="str">
        <f t="shared" si="4"/>
        <v>maj7</v>
      </c>
      <c r="Q66" s="60" t="str">
        <f t="shared" si="144"/>
        <v>,</v>
      </c>
      <c r="R66" s="61">
        <f t="shared" si="28"/>
        <v>20</v>
      </c>
      <c r="S66" s="56" t="str">
        <f t="shared" si="145"/>
        <v>)</v>
      </c>
      <c r="T66" s="62" t="str">
        <f t="shared" si="146"/>
        <v>(</v>
      </c>
      <c r="U66" s="63" t="str">
        <f t="shared" si="8"/>
        <v>Mi</v>
      </c>
      <c r="V66" s="64" t="str">
        <f t="shared" si="147"/>
        <v>,</v>
      </c>
      <c r="W66" s="65" t="str">
        <f t="shared" si="10"/>
        <v/>
      </c>
      <c r="X66" s="64" t="str">
        <f t="shared" si="148"/>
        <v>,</v>
      </c>
      <c r="Y66" s="64">
        <f t="shared" si="149"/>
        <v>250</v>
      </c>
      <c r="Z66" s="56" t="str">
        <f t="shared" si="150"/>
        <v>)</v>
      </c>
      <c r="AA66" s="66" t="str">
        <f t="shared" si="151"/>
        <v/>
      </c>
      <c r="AB66" s="57" t="str">
        <f t="shared" si="15"/>
        <v/>
      </c>
      <c r="AC66" s="67" t="str">
        <f t="shared" si="152"/>
        <v/>
      </c>
      <c r="AD66" s="59" t="str">
        <f t="shared" si="153"/>
        <v/>
      </c>
      <c r="AE66" s="68" t="str">
        <f t="shared" si="154"/>
        <v/>
      </c>
      <c r="AF66" s="61" t="str">
        <f t="shared" si="155"/>
        <v/>
      </c>
      <c r="AG66" s="61" t="str">
        <f t="shared" si="156"/>
        <v/>
      </c>
      <c r="AH66" s="69" t="str">
        <f t="shared" si="157"/>
        <v/>
      </c>
      <c r="AI66" s="70" t="str">
        <f t="shared" si="22"/>
        <v/>
      </c>
      <c r="AJ66" s="64" t="str">
        <f t="shared" si="158"/>
        <v/>
      </c>
      <c r="AK66" s="64" t="str">
        <f t="shared" si="159"/>
        <v/>
      </c>
      <c r="AL66" s="64" t="str">
        <f t="shared" si="160"/>
        <v/>
      </c>
      <c r="AM66" s="64" t="str">
        <f t="shared" si="161"/>
        <v/>
      </c>
      <c r="AN66" s="64" t="str">
        <f t="shared" si="162"/>
        <v/>
      </c>
    </row>
    <row r="67" spans="1:40" ht="24.5" thickTop="1" thickBot="1" x14ac:dyDescent="0.55000000000000004">
      <c r="C67" s="113" t="s">
        <v>1124</v>
      </c>
      <c r="D67" s="112"/>
      <c r="E67" s="52"/>
      <c r="F67" s="53"/>
      <c r="G67" s="53"/>
      <c r="H67" s="52"/>
      <c r="I67" s="52"/>
      <c r="J67" s="54"/>
      <c r="K67" s="54"/>
      <c r="L67" s="78" t="str">
        <f t="shared" si="141"/>
        <v xml:space="preserve">            { line: "sangre y agua., ", sC: ""},</v>
      </c>
      <c r="M67" s="56" t="str">
        <f t="shared" si="142"/>
        <v/>
      </c>
      <c r="N67" s="57" t="str">
        <f t="shared" si="2"/>
        <v/>
      </c>
      <c r="O67" s="58" t="str">
        <f t="shared" si="143"/>
        <v/>
      </c>
      <c r="P67" s="59" t="str">
        <f t="shared" si="4"/>
        <v/>
      </c>
      <c r="Q67" s="60" t="str">
        <f t="shared" si="144"/>
        <v/>
      </c>
      <c r="R67" s="61" t="str">
        <f t="shared" si="28"/>
        <v/>
      </c>
      <c r="S67" s="56" t="str">
        <f t="shared" si="145"/>
        <v/>
      </c>
      <c r="T67" s="62" t="str">
        <f t="shared" si="146"/>
        <v/>
      </c>
      <c r="U67" s="63" t="str">
        <f t="shared" si="8"/>
        <v/>
      </c>
      <c r="V67" s="64" t="str">
        <f t="shared" si="147"/>
        <v/>
      </c>
      <c r="W67" s="65" t="str">
        <f t="shared" si="10"/>
        <v/>
      </c>
      <c r="X67" s="64" t="str">
        <f t="shared" si="148"/>
        <v/>
      </c>
      <c r="Y67" s="64" t="str">
        <f t="shared" si="149"/>
        <v/>
      </c>
      <c r="Z67" s="56" t="str">
        <f t="shared" si="150"/>
        <v/>
      </c>
      <c r="AA67" s="66" t="str">
        <f t="shared" si="151"/>
        <v/>
      </c>
      <c r="AB67" s="57" t="str">
        <f t="shared" si="15"/>
        <v/>
      </c>
      <c r="AC67" s="67" t="str">
        <f t="shared" si="152"/>
        <v/>
      </c>
      <c r="AD67" s="59" t="str">
        <f t="shared" si="153"/>
        <v/>
      </c>
      <c r="AE67" s="68" t="str">
        <f t="shared" si="154"/>
        <v/>
      </c>
      <c r="AF67" s="61" t="str">
        <f t="shared" si="155"/>
        <v/>
      </c>
      <c r="AG67" s="61" t="str">
        <f t="shared" si="156"/>
        <v/>
      </c>
      <c r="AH67" s="69" t="str">
        <f t="shared" si="157"/>
        <v/>
      </c>
      <c r="AI67" s="70" t="str">
        <f t="shared" si="22"/>
        <v/>
      </c>
      <c r="AJ67" s="64" t="str">
        <f t="shared" si="158"/>
        <v/>
      </c>
      <c r="AK67" s="64" t="str">
        <f t="shared" si="159"/>
        <v/>
      </c>
      <c r="AL67" s="64" t="str">
        <f t="shared" si="160"/>
        <v/>
      </c>
      <c r="AM67" s="64" t="str">
        <f t="shared" si="161"/>
        <v/>
      </c>
      <c r="AN67" s="64" t="str">
        <f t="shared" si="162"/>
        <v/>
      </c>
    </row>
    <row r="68" spans="1:40" ht="26.5" thickTop="1" thickBot="1" x14ac:dyDescent="0.55000000000000004">
      <c r="A68" s="73"/>
      <c r="B68" s="73"/>
      <c r="C68" s="73"/>
      <c r="D68" s="74"/>
      <c r="E68" s="74"/>
      <c r="F68" s="74"/>
      <c r="G68" s="74"/>
      <c r="H68" s="74"/>
      <c r="I68" s="74"/>
      <c r="J68" s="74"/>
      <c r="K68" s="74"/>
      <c r="L68" s="75" t="s">
        <v>993</v>
      </c>
      <c r="M68" s="56"/>
      <c r="N68" s="57"/>
      <c r="O68" s="58"/>
      <c r="P68" s="59"/>
      <c r="Q68" s="60"/>
      <c r="R68" s="61" t="str">
        <f t="shared" si="28"/>
        <v/>
      </c>
      <c r="S68" s="56"/>
      <c r="T68" s="62"/>
      <c r="U68" s="63"/>
      <c r="V68" s="64"/>
      <c r="W68" s="65"/>
      <c r="X68" s="64"/>
      <c r="Y68" s="64"/>
      <c r="Z68" s="56"/>
      <c r="AA68" s="66"/>
      <c r="AB68" s="57"/>
      <c r="AC68" s="67"/>
      <c r="AD68" s="59"/>
      <c r="AE68" s="68"/>
      <c r="AF68" s="61"/>
      <c r="AG68" s="61"/>
      <c r="AH68" s="69"/>
      <c r="AI68" s="70"/>
      <c r="AJ68" s="64"/>
      <c r="AK68" s="64"/>
      <c r="AL68" s="64"/>
      <c r="AM68" s="64"/>
      <c r="AN68" s="64"/>
    </row>
    <row r="69" spans="1:40" ht="24.5" thickTop="1" thickBot="1" x14ac:dyDescent="0.55000000000000004">
      <c r="B69" t="s">
        <v>997</v>
      </c>
      <c r="C69" s="113" t="s">
        <v>1106</v>
      </c>
      <c r="D69" s="112" t="s">
        <v>1013</v>
      </c>
      <c r="E69" s="52" t="s">
        <v>1012</v>
      </c>
      <c r="F69" s="53"/>
      <c r="G69" s="53"/>
      <c r="H69" s="52"/>
      <c r="I69" s="52"/>
      <c r="J69" s="54"/>
      <c r="K69" s="54"/>
      <c r="L69" s="55" t="str">
        <f t="shared" si="141"/>
        <v xml:space="preserve">            { line: "MARÍA, MADRE MÍA,, (La,m,20)", sC: "ta as"},</v>
      </c>
      <c r="M69" s="56" t="str">
        <f t="shared" si="142"/>
        <v>(</v>
      </c>
      <c r="N69" s="57" t="str">
        <f t="shared" si="2"/>
        <v>La</v>
      </c>
      <c r="O69" s="58" t="str">
        <f t="shared" si="143"/>
        <v>,</v>
      </c>
      <c r="P69" s="59" t="str">
        <f t="shared" si="4"/>
        <v>m</v>
      </c>
      <c r="Q69" s="60" t="str">
        <f t="shared" si="144"/>
        <v>,</v>
      </c>
      <c r="R69" s="61">
        <f t="shared" si="28"/>
        <v>20</v>
      </c>
      <c r="S69" s="56" t="str">
        <f t="shared" si="145"/>
        <v>)</v>
      </c>
      <c r="T69" s="62" t="str">
        <f t="shared" si="146"/>
        <v/>
      </c>
      <c r="U69" s="63" t="str">
        <f t="shared" si="8"/>
        <v/>
      </c>
      <c r="V69" s="64" t="str">
        <f t="shared" si="147"/>
        <v/>
      </c>
      <c r="W69" s="65" t="str">
        <f t="shared" si="10"/>
        <v/>
      </c>
      <c r="X69" s="64" t="str">
        <f t="shared" si="148"/>
        <v/>
      </c>
      <c r="Y69" s="64" t="str">
        <f t="shared" si="149"/>
        <v/>
      </c>
      <c r="Z69" s="56" t="str">
        <f t="shared" si="150"/>
        <v/>
      </c>
      <c r="AA69" s="66" t="str">
        <f t="shared" si="151"/>
        <v/>
      </c>
      <c r="AB69" s="57" t="str">
        <f t="shared" si="15"/>
        <v/>
      </c>
      <c r="AC69" s="67" t="str">
        <f t="shared" si="152"/>
        <v/>
      </c>
      <c r="AD69" s="59" t="str">
        <f t="shared" si="153"/>
        <v/>
      </c>
      <c r="AE69" s="68" t="str">
        <f t="shared" si="154"/>
        <v/>
      </c>
      <c r="AF69" s="61" t="str">
        <f t="shared" si="155"/>
        <v/>
      </c>
      <c r="AG69" s="61" t="str">
        <f t="shared" si="156"/>
        <v/>
      </c>
      <c r="AH69" s="69" t="str">
        <f t="shared" si="157"/>
        <v/>
      </c>
      <c r="AI69" s="70" t="str">
        <f t="shared" si="22"/>
        <v/>
      </c>
      <c r="AJ69" s="64" t="str">
        <f t="shared" si="158"/>
        <v/>
      </c>
      <c r="AK69" s="64" t="str">
        <f t="shared" si="159"/>
        <v/>
      </c>
      <c r="AL69" s="64" t="str">
        <f t="shared" si="160"/>
        <v/>
      </c>
      <c r="AM69" s="64" t="str">
        <f t="shared" si="161"/>
        <v/>
      </c>
      <c r="AN69" s="64" t="str">
        <f t="shared" si="162"/>
        <v/>
      </c>
    </row>
    <row r="70" spans="1:40" ht="24.5" thickTop="1" thickBot="1" x14ac:dyDescent="0.55000000000000004">
      <c r="B70" t="s">
        <v>999</v>
      </c>
      <c r="C70" s="113" t="s">
        <v>1107</v>
      </c>
      <c r="D70" s="112" t="s">
        <v>1015</v>
      </c>
      <c r="E70" s="52">
        <v>7</v>
      </c>
      <c r="F70" s="53" t="s">
        <v>1013</v>
      </c>
      <c r="G70" s="53" t="s">
        <v>1012</v>
      </c>
      <c r="H70" s="52"/>
      <c r="I70" s="52"/>
      <c r="J70" s="54"/>
      <c r="K70" s="54"/>
      <c r="L70" s="55" t="str">
        <f t="shared" si="141"/>
        <v xml:space="preserve">            { line: "MARÍA, MADRE NUESTRA:, (Sol,7,14)(La,m,250)", sC: "as"},</v>
      </c>
      <c r="M70" s="56" t="str">
        <f t="shared" si="142"/>
        <v>(</v>
      </c>
      <c r="N70" s="57" t="str">
        <f t="shared" si="2"/>
        <v>Sol</v>
      </c>
      <c r="O70" s="58" t="str">
        <f t="shared" si="143"/>
        <v>,</v>
      </c>
      <c r="P70" s="59">
        <f t="shared" si="4"/>
        <v>7</v>
      </c>
      <c r="Q70" s="60" t="str">
        <f t="shared" si="144"/>
        <v>,</v>
      </c>
      <c r="R70" s="61">
        <f t="shared" si="28"/>
        <v>14</v>
      </c>
      <c r="S70" s="56" t="str">
        <f t="shared" si="145"/>
        <v>)</v>
      </c>
      <c r="T70" s="62" t="str">
        <f t="shared" si="146"/>
        <v>(</v>
      </c>
      <c r="U70" s="63" t="str">
        <f t="shared" si="8"/>
        <v>La</v>
      </c>
      <c r="V70" s="64" t="str">
        <f t="shared" si="147"/>
        <v>,</v>
      </c>
      <c r="W70" s="65" t="str">
        <f t="shared" si="10"/>
        <v>m</v>
      </c>
      <c r="X70" s="64" t="str">
        <f t="shared" si="148"/>
        <v>,</v>
      </c>
      <c r="Y70" s="64">
        <f t="shared" si="149"/>
        <v>250</v>
      </c>
      <c r="Z70" s="56" t="str">
        <f t="shared" si="150"/>
        <v>)</v>
      </c>
      <c r="AA70" s="66" t="str">
        <f t="shared" si="151"/>
        <v/>
      </c>
      <c r="AB70" s="57" t="str">
        <f t="shared" si="15"/>
        <v/>
      </c>
      <c r="AC70" s="67" t="str">
        <f t="shared" si="152"/>
        <v/>
      </c>
      <c r="AD70" s="59" t="str">
        <f t="shared" si="153"/>
        <v/>
      </c>
      <c r="AE70" s="68" t="str">
        <f t="shared" si="154"/>
        <v/>
      </c>
      <c r="AF70" s="61" t="str">
        <f t="shared" si="155"/>
        <v/>
      </c>
      <c r="AG70" s="61" t="str">
        <f t="shared" si="156"/>
        <v/>
      </c>
      <c r="AH70" s="69" t="str">
        <f t="shared" si="157"/>
        <v/>
      </c>
      <c r="AI70" s="70" t="str">
        <f t="shared" si="22"/>
        <v/>
      </c>
      <c r="AJ70" s="64" t="str">
        <f t="shared" si="158"/>
        <v/>
      </c>
      <c r="AK70" s="64" t="str">
        <f t="shared" si="159"/>
        <v/>
      </c>
      <c r="AL70" s="64" t="str">
        <f t="shared" si="160"/>
        <v/>
      </c>
      <c r="AM70" s="64" t="str">
        <f t="shared" si="161"/>
        <v/>
      </c>
      <c r="AN70" s="64" t="str">
        <f t="shared" si="162"/>
        <v/>
      </c>
    </row>
    <row r="71" spans="1:40" ht="24.5" thickTop="1" thickBot="1" x14ac:dyDescent="0.55000000000000004">
      <c r="B71" t="s">
        <v>999</v>
      </c>
      <c r="C71" s="113" t="s">
        <v>1125</v>
      </c>
      <c r="D71" s="112" t="s">
        <v>1015</v>
      </c>
      <c r="E71" s="52"/>
      <c r="F71" s="53" t="s">
        <v>1011</v>
      </c>
      <c r="G71" s="53"/>
      <c r="H71" s="52"/>
      <c r="I71" s="52"/>
      <c r="J71" s="54"/>
      <c r="K71" s="54"/>
      <c r="L71" s="55" t="str">
        <f t="shared" si="141"/>
        <v xml:space="preserve">            { line: "TÚ ERES MADRE DE LA IGLESIA,, (Sol,,14)(Mi,,250)", sC: "as"},</v>
      </c>
      <c r="M71" s="56" t="str">
        <f t="shared" si="142"/>
        <v>(</v>
      </c>
      <c r="N71" s="57" t="str">
        <f t="shared" si="2"/>
        <v>Sol</v>
      </c>
      <c r="O71" s="58" t="str">
        <f t="shared" si="143"/>
        <v>,</v>
      </c>
      <c r="P71" s="59" t="str">
        <f t="shared" si="4"/>
        <v/>
      </c>
      <c r="Q71" s="60" t="str">
        <f t="shared" si="144"/>
        <v>,</v>
      </c>
      <c r="R71" s="61">
        <f t="shared" si="28"/>
        <v>14</v>
      </c>
      <c r="S71" s="56" t="str">
        <f t="shared" si="145"/>
        <v>)</v>
      </c>
      <c r="T71" s="62" t="str">
        <f t="shared" si="146"/>
        <v>(</v>
      </c>
      <c r="U71" s="63" t="str">
        <f t="shared" si="8"/>
        <v>Mi</v>
      </c>
      <c r="V71" s="64" t="str">
        <f t="shared" si="147"/>
        <v>,</v>
      </c>
      <c r="W71" s="65" t="str">
        <f t="shared" si="10"/>
        <v/>
      </c>
      <c r="X71" s="64" t="str">
        <f t="shared" si="148"/>
        <v>,</v>
      </c>
      <c r="Y71" s="64">
        <f t="shared" si="149"/>
        <v>250</v>
      </c>
      <c r="Z71" s="56" t="str">
        <f t="shared" si="150"/>
        <v>)</v>
      </c>
      <c r="AA71" s="66" t="str">
        <f t="shared" si="151"/>
        <v/>
      </c>
      <c r="AB71" s="57" t="str">
        <f t="shared" si="15"/>
        <v/>
      </c>
      <c r="AC71" s="67" t="str">
        <f t="shared" si="152"/>
        <v/>
      </c>
      <c r="AD71" s="59" t="str">
        <f t="shared" si="153"/>
        <v/>
      </c>
      <c r="AE71" s="68" t="str">
        <f t="shared" si="154"/>
        <v/>
      </c>
      <c r="AF71" s="61" t="str">
        <f t="shared" si="155"/>
        <v/>
      </c>
      <c r="AG71" s="61" t="str">
        <f t="shared" si="156"/>
        <v/>
      </c>
      <c r="AH71" s="69" t="str">
        <f t="shared" si="157"/>
        <v/>
      </c>
      <c r="AI71" s="70" t="str">
        <f t="shared" si="22"/>
        <v/>
      </c>
      <c r="AJ71" s="64" t="str">
        <f t="shared" si="158"/>
        <v/>
      </c>
      <c r="AK71" s="64" t="str">
        <f t="shared" si="159"/>
        <v/>
      </c>
      <c r="AL71" s="64" t="str">
        <f t="shared" si="160"/>
        <v/>
      </c>
      <c r="AM71" s="64" t="str">
        <f t="shared" si="161"/>
        <v/>
      </c>
      <c r="AN71" s="64" t="str">
        <f t="shared" si="162"/>
        <v/>
      </c>
    </row>
    <row r="72" spans="1:40" ht="26.5" thickTop="1" thickBot="1" x14ac:dyDescent="0.55000000000000004">
      <c r="A72" s="73"/>
      <c r="B72" s="73"/>
      <c r="C72" s="73"/>
      <c r="D72" s="74"/>
      <c r="E72" s="74"/>
      <c r="F72" s="74"/>
      <c r="G72" s="74"/>
      <c r="H72" s="74"/>
      <c r="I72" s="74"/>
      <c r="J72" s="74"/>
      <c r="K72" s="74"/>
      <c r="L72" s="75" t="s">
        <v>993</v>
      </c>
      <c r="M72" s="56"/>
      <c r="N72" s="57"/>
      <c r="O72" s="58"/>
      <c r="P72" s="59"/>
      <c r="Q72" s="60"/>
      <c r="R72" s="61" t="str">
        <f t="shared" ref="R72" si="163">IF(N72="Do",10,IF(N72="Re",22,IF(N72="Mi",20,IF(N72="Fa",20,IF(N72="Sol",14,IF(N72="La",20,IF(N72="Si",20,IF(N72="Do#",14,IF(N72="Fa#",15,IF(N72="Sol#",20,""))))))))))</f>
        <v/>
      </c>
      <c r="S72" s="56"/>
      <c r="T72" s="62"/>
      <c r="U72" s="63"/>
      <c r="V72" s="64"/>
      <c r="W72" s="65"/>
      <c r="X72" s="64"/>
      <c r="Y72" s="64"/>
      <c r="Z72" s="56"/>
      <c r="AA72" s="66"/>
      <c r="AB72" s="57"/>
      <c r="AC72" s="67"/>
      <c r="AD72" s="59"/>
      <c r="AE72" s="68"/>
      <c r="AF72" s="61"/>
      <c r="AG72" s="61"/>
      <c r="AH72" s="69"/>
      <c r="AI72" s="70"/>
      <c r="AJ72" s="64"/>
      <c r="AK72" s="64"/>
      <c r="AL72" s="64"/>
      <c r="AM72" s="64"/>
      <c r="AN72" s="64"/>
    </row>
    <row r="73" spans="1:40" ht="24.5" thickTop="1" thickBot="1" x14ac:dyDescent="0.55000000000000004">
      <c r="B73" t="s">
        <v>999</v>
      </c>
      <c r="C73" s="113" t="s">
        <v>1126</v>
      </c>
      <c r="D73" s="112" t="s">
        <v>1011</v>
      </c>
      <c r="E73" s="52">
        <v>7</v>
      </c>
      <c r="F73" s="53" t="s">
        <v>1111</v>
      </c>
      <c r="G73" s="53" t="s">
        <v>1112</v>
      </c>
      <c r="H73" s="52"/>
      <c r="I73" s="52"/>
      <c r="J73" s="54"/>
      <c r="K73" s="54"/>
      <c r="L73" s="55" t="str">
        <f t="shared" si="141"/>
        <v xml:space="preserve">            { line: "QUE NACE DEL COSTADO DE CRISTO, (Mi,7,20)(Fa,maj7,250)", sC: "as"},</v>
      </c>
      <c r="M73" s="56" t="str">
        <f t="shared" si="142"/>
        <v>(</v>
      </c>
      <c r="N73" s="57" t="str">
        <f t="shared" si="2"/>
        <v>Mi</v>
      </c>
      <c r="O73" s="58" t="str">
        <f t="shared" si="143"/>
        <v>,</v>
      </c>
      <c r="P73" s="59">
        <f t="shared" si="4"/>
        <v>7</v>
      </c>
      <c r="Q73" s="60" t="str">
        <f t="shared" si="144"/>
        <v>,</v>
      </c>
      <c r="R73" s="61">
        <f t="shared" si="28"/>
        <v>20</v>
      </c>
      <c r="S73" s="56" t="str">
        <f t="shared" si="145"/>
        <v>)</v>
      </c>
      <c r="T73" s="62" t="str">
        <f t="shared" si="146"/>
        <v>(</v>
      </c>
      <c r="U73" s="63" t="str">
        <f t="shared" si="8"/>
        <v>Fa</v>
      </c>
      <c r="V73" s="64" t="str">
        <f t="shared" si="147"/>
        <v>,</v>
      </c>
      <c r="W73" s="65" t="str">
        <f t="shared" si="10"/>
        <v>maj7</v>
      </c>
      <c r="X73" s="64" t="str">
        <f t="shared" si="148"/>
        <v>,</v>
      </c>
      <c r="Y73" s="64">
        <f t="shared" si="149"/>
        <v>250</v>
      </c>
      <c r="Z73" s="56" t="str">
        <f t="shared" si="150"/>
        <v>)</v>
      </c>
      <c r="AA73" s="66" t="str">
        <f t="shared" si="151"/>
        <v/>
      </c>
      <c r="AB73" s="57" t="str">
        <f t="shared" si="15"/>
        <v/>
      </c>
      <c r="AC73" s="67" t="str">
        <f t="shared" si="152"/>
        <v/>
      </c>
      <c r="AD73" s="59" t="str">
        <f t="shared" si="153"/>
        <v/>
      </c>
      <c r="AE73" s="68" t="str">
        <f t="shared" si="154"/>
        <v/>
      </c>
      <c r="AF73" s="61" t="str">
        <f t="shared" si="155"/>
        <v/>
      </c>
      <c r="AG73" s="61" t="str">
        <f t="shared" si="156"/>
        <v/>
      </c>
      <c r="AH73" s="69" t="str">
        <f t="shared" si="157"/>
        <v/>
      </c>
      <c r="AI73" s="70" t="str">
        <f t="shared" si="22"/>
        <v/>
      </c>
      <c r="AJ73" s="64" t="str">
        <f t="shared" si="158"/>
        <v/>
      </c>
      <c r="AK73" s="64" t="str">
        <f t="shared" si="159"/>
        <v/>
      </c>
      <c r="AL73" s="64" t="str">
        <f t="shared" si="160"/>
        <v/>
      </c>
      <c r="AM73" s="64" t="str">
        <f t="shared" si="161"/>
        <v/>
      </c>
      <c r="AN73" s="64" t="str">
        <f t="shared" si="162"/>
        <v/>
      </c>
    </row>
    <row r="74" spans="1:40" ht="24.5" thickTop="1" thickBot="1" x14ac:dyDescent="0.55000000000000004">
      <c r="B74" t="s">
        <v>999</v>
      </c>
      <c r="C74" s="113" t="s">
        <v>1127</v>
      </c>
      <c r="D74" s="112" t="s">
        <v>1011</v>
      </c>
      <c r="E74" s="52"/>
      <c r="F74" s="53"/>
      <c r="G74" s="53"/>
      <c r="H74" s="52"/>
      <c r="I74" s="52"/>
      <c r="J74" s="54"/>
      <c r="K74" s="54"/>
      <c r="L74" s="55" t="str">
        <f t="shared" si="141"/>
        <v xml:space="preserve">            { line: "COMO ESPOSA, NUEVA EVA., (Mi,,20)", sC: "as"},</v>
      </c>
      <c r="M74" s="56" t="str">
        <f t="shared" si="142"/>
        <v>(</v>
      </c>
      <c r="N74" s="57" t="str">
        <f t="shared" si="2"/>
        <v>Mi</v>
      </c>
      <c r="O74" s="58" t="str">
        <f t="shared" si="143"/>
        <v>,</v>
      </c>
      <c r="P74" s="59" t="str">
        <f t="shared" si="4"/>
        <v/>
      </c>
      <c r="Q74" s="60" t="str">
        <f t="shared" si="144"/>
        <v>,</v>
      </c>
      <c r="R74" s="61">
        <f t="shared" si="28"/>
        <v>20</v>
      </c>
      <c r="S74" s="56" t="str">
        <f t="shared" si="145"/>
        <v>)</v>
      </c>
      <c r="T74" s="62" t="str">
        <f t="shared" si="146"/>
        <v/>
      </c>
      <c r="U74" s="63" t="str">
        <f t="shared" si="8"/>
        <v/>
      </c>
      <c r="V74" s="64" t="str">
        <f t="shared" si="147"/>
        <v/>
      </c>
      <c r="W74" s="65" t="str">
        <f t="shared" si="10"/>
        <v/>
      </c>
      <c r="X74" s="64" t="str">
        <f t="shared" si="148"/>
        <v/>
      </c>
      <c r="Y74" s="64" t="str">
        <f t="shared" si="149"/>
        <v/>
      </c>
      <c r="Z74" s="56" t="str">
        <f t="shared" si="150"/>
        <v/>
      </c>
      <c r="AA74" s="66" t="str">
        <f t="shared" si="151"/>
        <v/>
      </c>
      <c r="AB74" s="57" t="str">
        <f t="shared" si="15"/>
        <v/>
      </c>
      <c r="AC74" s="67" t="str">
        <f t="shared" si="152"/>
        <v/>
      </c>
      <c r="AD74" s="59" t="str">
        <f t="shared" si="153"/>
        <v/>
      </c>
      <c r="AE74" s="68" t="str">
        <f t="shared" si="154"/>
        <v/>
      </c>
      <c r="AF74" s="61" t="str">
        <f t="shared" si="155"/>
        <v/>
      </c>
      <c r="AG74" s="61" t="str">
        <f t="shared" si="156"/>
        <v/>
      </c>
      <c r="AH74" s="69" t="str">
        <f t="shared" si="157"/>
        <v/>
      </c>
      <c r="AI74" s="70" t="str">
        <f t="shared" si="22"/>
        <v/>
      </c>
      <c r="AJ74" s="64" t="str">
        <f t="shared" si="158"/>
        <v/>
      </c>
      <c r="AK74" s="64" t="str">
        <f t="shared" si="159"/>
        <v/>
      </c>
      <c r="AL74" s="64" t="str">
        <f t="shared" si="160"/>
        <v/>
      </c>
      <c r="AM74" s="64" t="str">
        <f t="shared" si="161"/>
        <v/>
      </c>
      <c r="AN74" s="64" t="str">
        <f t="shared" si="162"/>
        <v/>
      </c>
    </row>
    <row r="75" spans="1:40" ht="24.5" thickTop="1" thickBot="1" x14ac:dyDescent="0.55000000000000004">
      <c r="B75" t="s">
        <v>999</v>
      </c>
      <c r="C75" s="113" t="s">
        <v>1126</v>
      </c>
      <c r="D75" s="112" t="s">
        <v>1011</v>
      </c>
      <c r="E75" s="52">
        <v>7</v>
      </c>
      <c r="F75" s="53" t="s">
        <v>1111</v>
      </c>
      <c r="G75" s="53" t="s">
        <v>1112</v>
      </c>
      <c r="H75" s="52"/>
      <c r="I75" s="52"/>
      <c r="J75" s="54"/>
      <c r="K75" s="54"/>
      <c r="L75" s="78" t="str">
        <f t="shared" si="141"/>
        <v xml:space="preserve">            { line: "QUE NACE DEL COSTADO DE CRISTO, (Mi,7,20)(Fa,maj7,250)", sC: "as"},</v>
      </c>
      <c r="M75" s="56" t="str">
        <f t="shared" si="142"/>
        <v>(</v>
      </c>
      <c r="N75" s="57" t="str">
        <f t="shared" si="2"/>
        <v>Mi</v>
      </c>
      <c r="O75" s="58" t="str">
        <f t="shared" si="143"/>
        <v>,</v>
      </c>
      <c r="P75" s="59">
        <f t="shared" si="4"/>
        <v>7</v>
      </c>
      <c r="Q75" s="60" t="str">
        <f t="shared" si="144"/>
        <v>,</v>
      </c>
      <c r="R75" s="61">
        <f t="shared" si="28"/>
        <v>20</v>
      </c>
      <c r="S75" s="56" t="str">
        <f t="shared" si="145"/>
        <v>)</v>
      </c>
      <c r="T75" s="62" t="str">
        <f t="shared" si="146"/>
        <v>(</v>
      </c>
      <c r="U75" s="63" t="str">
        <f t="shared" si="8"/>
        <v>Fa</v>
      </c>
      <c r="V75" s="64" t="str">
        <f t="shared" si="147"/>
        <v>,</v>
      </c>
      <c r="W75" s="65" t="str">
        <f t="shared" si="10"/>
        <v>maj7</v>
      </c>
      <c r="X75" s="64" t="str">
        <f t="shared" si="148"/>
        <v>,</v>
      </c>
      <c r="Y75" s="64">
        <f t="shared" si="149"/>
        <v>250</v>
      </c>
      <c r="Z75" s="56" t="str">
        <f t="shared" si="150"/>
        <v>)</v>
      </c>
      <c r="AA75" s="66" t="str">
        <f t="shared" si="151"/>
        <v/>
      </c>
      <c r="AB75" s="57" t="str">
        <f t="shared" si="15"/>
        <v/>
      </c>
      <c r="AC75" s="67" t="str">
        <f t="shared" si="152"/>
        <v/>
      </c>
      <c r="AD75" s="59" t="str">
        <f t="shared" si="153"/>
        <v/>
      </c>
      <c r="AE75" s="68" t="str">
        <f t="shared" si="154"/>
        <v/>
      </c>
      <c r="AF75" s="61" t="str">
        <f t="shared" si="155"/>
        <v/>
      </c>
      <c r="AG75" s="61" t="str">
        <f t="shared" si="156"/>
        <v/>
      </c>
      <c r="AH75" s="69" t="str">
        <f t="shared" si="157"/>
        <v/>
      </c>
      <c r="AI75" s="70" t="str">
        <f t="shared" si="22"/>
        <v/>
      </c>
      <c r="AJ75" s="64" t="str">
        <f t="shared" si="158"/>
        <v/>
      </c>
      <c r="AK75" s="64" t="str">
        <f t="shared" si="159"/>
        <v/>
      </c>
      <c r="AL75" s="64" t="str">
        <f t="shared" si="160"/>
        <v/>
      </c>
      <c r="AM75" s="64" t="str">
        <f t="shared" si="161"/>
        <v/>
      </c>
      <c r="AN75" s="64" t="str">
        <f t="shared" si="162"/>
        <v/>
      </c>
    </row>
    <row r="76" spans="1:40" ht="24.5" thickTop="1" thickBot="1" x14ac:dyDescent="0.55000000000000004">
      <c r="B76" t="s">
        <v>999</v>
      </c>
      <c r="C76" s="113" t="s">
        <v>1127</v>
      </c>
      <c r="D76" s="112" t="s">
        <v>1011</v>
      </c>
      <c r="E76" s="52"/>
      <c r="F76" s="53"/>
      <c r="G76" s="53"/>
      <c r="H76" s="52"/>
      <c r="I76" s="52"/>
      <c r="J76" s="54"/>
      <c r="K76" s="54"/>
      <c r="L76" s="78" t="str">
        <f t="shared" si="141"/>
        <v xml:space="preserve">            { line: "COMO ESPOSA, NUEVA EVA., (Mi,,20)", sC: "as"},</v>
      </c>
      <c r="M76" s="56" t="str">
        <f t="shared" si="142"/>
        <v>(</v>
      </c>
      <c r="N76" s="57" t="str">
        <f t="shared" si="2"/>
        <v>Mi</v>
      </c>
      <c r="O76" s="58" t="str">
        <f t="shared" si="143"/>
        <v>,</v>
      </c>
      <c r="P76" s="59" t="str">
        <f t="shared" si="4"/>
        <v/>
      </c>
      <c r="Q76" s="60" t="str">
        <f t="shared" si="144"/>
        <v>,</v>
      </c>
      <c r="R76" s="61">
        <f t="shared" si="28"/>
        <v>20</v>
      </c>
      <c r="S76" s="56" t="str">
        <f t="shared" si="145"/>
        <v>)</v>
      </c>
      <c r="T76" s="62" t="str">
        <f t="shared" si="146"/>
        <v/>
      </c>
      <c r="U76" s="63" t="str">
        <f t="shared" si="8"/>
        <v/>
      </c>
      <c r="V76" s="64" t="str">
        <f t="shared" si="147"/>
        <v/>
      </c>
      <c r="W76" s="65" t="str">
        <f t="shared" si="10"/>
        <v/>
      </c>
      <c r="X76" s="64" t="str">
        <f t="shared" si="148"/>
        <v/>
      </c>
      <c r="Y76" s="64" t="str">
        <f t="shared" si="149"/>
        <v/>
      </c>
      <c r="Z76" s="56" t="str">
        <f t="shared" si="150"/>
        <v/>
      </c>
      <c r="AA76" s="66" t="str">
        <f t="shared" si="151"/>
        <v/>
      </c>
      <c r="AB76" s="57" t="str">
        <f t="shared" si="15"/>
        <v/>
      </c>
      <c r="AC76" s="67" t="str">
        <f t="shared" si="152"/>
        <v/>
      </c>
      <c r="AD76" s="59" t="str">
        <f t="shared" si="153"/>
        <v/>
      </c>
      <c r="AE76" s="68" t="str">
        <f t="shared" si="154"/>
        <v/>
      </c>
      <c r="AF76" s="61" t="str">
        <f t="shared" si="155"/>
        <v/>
      </c>
      <c r="AG76" s="61" t="str">
        <f t="shared" si="156"/>
        <v/>
      </c>
      <c r="AH76" s="69" t="str">
        <f t="shared" si="157"/>
        <v/>
      </c>
      <c r="AI76" s="70" t="str">
        <f t="shared" si="22"/>
        <v/>
      </c>
      <c r="AJ76" s="64" t="str">
        <f t="shared" si="158"/>
        <v/>
      </c>
      <c r="AK76" s="64" t="str">
        <f t="shared" si="159"/>
        <v/>
      </c>
      <c r="AL76" s="64" t="str">
        <f t="shared" si="160"/>
        <v/>
      </c>
      <c r="AM76" s="64" t="str">
        <f t="shared" si="161"/>
        <v/>
      </c>
      <c r="AN76" s="64" t="str">
        <f t="shared" si="162"/>
        <v/>
      </c>
    </row>
    <row r="77" spans="1:40" ht="24" customHeight="1" thickTop="1" x14ac:dyDescent="0.6">
      <c r="A77" s="95"/>
      <c r="B77" s="95"/>
      <c r="C77" s="95"/>
      <c r="D77" s="95"/>
      <c r="E77" s="95"/>
      <c r="F77" s="95"/>
      <c r="G77" s="95"/>
      <c r="H77" s="95"/>
      <c r="I77" s="95"/>
      <c r="J77" s="95"/>
      <c r="K77" s="95"/>
      <c r="L77" s="99" t="str">
        <f ca="1">_xlfn.CONCAT("]}, // ULTIMA LINEA DEL CANTO: ",L1)</f>
        <v>]}, // ULTIMA LINEA DEL CANTO: MARÍA, MADRE DE LA IGLESIA</v>
      </c>
      <c r="M77" s="95"/>
    </row>
    <row r="78" spans="1:40" ht="20.5" x14ac:dyDescent="0.35">
      <c r="L78" s="100" t="s">
        <v>1008</v>
      </c>
      <c r="M78" s="101"/>
    </row>
    <row r="79" spans="1:40" x14ac:dyDescent="0.35">
      <c r="M7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0049"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C6294-1861-478F-96A7-F989C8D9978E}">
  <sheetPr codeName="Sheet72">
    <tabColor rgb="FF00B0F0"/>
  </sheetPr>
  <dimension ref="A1:AN57"/>
  <sheetViews>
    <sheetView zoomScale="85" zoomScaleNormal="85" workbookViewId="0">
      <pane xSplit="2" ySplit="1" topLeftCell="C2" activePane="bottomRight" state="frozen"/>
      <selection pane="topRight" activeCell="C1" sqref="C1"/>
      <selection pane="bottomLeft" activeCell="A2" sqref="A2"/>
      <selection pane="bottomRight" activeCell="L19" sqref="L19"/>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112</v>
      </c>
      <c r="E1" s="40"/>
      <c r="F1" s="40"/>
      <c r="G1" s="40"/>
      <c r="H1" s="40"/>
      <c r="I1" s="40"/>
      <c r="J1" s="40"/>
      <c r="K1" s="40"/>
      <c r="L1" s="41" t="str">
        <f ca="1">UPPER(VLOOKUP(C1,Table223[],3,FALSE))</f>
        <v>MARÍA, MADRE DEL CAMINO ARDIENTE</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MARÍA, MADRE DEL CAMINO ARDIENTE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mariamadredelcaminoardiente</v>
      </c>
      <c r="L7" s="48" t="str">
        <f ca="1">_xlfn.CONCAT("        id: ","""",C7,"""",",")</f>
        <v xml:space="preserve">        id: "mariamadredelcaminoardiente",</v>
      </c>
    </row>
    <row r="8" spans="2:32" ht="23" x14ac:dyDescent="0.35">
      <c r="C8" t="str">
        <f ca="1">PROPER(L1)</f>
        <v>María, Madre Del Camino Ardiente</v>
      </c>
      <c r="L8" s="48" t="str">
        <f ca="1">_xlfn.CONCAT("        tt: ","""",C8,"""",",")</f>
        <v xml:space="preserve">        tt: "María, Madre Del Camino Ardiente",</v>
      </c>
    </row>
    <row r="9" spans="2:32" ht="23" x14ac:dyDescent="0.35">
      <c r="C9" t="str">
        <f ca="1">PROPER(L1)</f>
        <v>María, Madre Del Camino Ardiente</v>
      </c>
      <c r="L9" s="48" t="str">
        <f ca="1">_xlfn.CONCAT("        title: ","""",C9,"""",",")</f>
        <v xml:space="preserve">        title: "María, Madre Del Camino Ardiente",</v>
      </c>
    </row>
    <row r="10" spans="2:32" ht="23" x14ac:dyDescent="0.35">
      <c r="C10" t="str">
        <f ca="1">VLOOKUP(C1,Table223[],4,FALSE)</f>
        <v>Himno a la Virgen del Tercer Milenio (Kiko Argüello)</v>
      </c>
      <c r="L10" s="48" t="str">
        <f ca="1">_xlfn.CONCAT("        ","subtitle: ","""",C10,"""",",")</f>
        <v xml:space="preserve">        subtitle: "Himno a la Virgen del Tercer Milenio (Kiko Argüello)",</v>
      </c>
    </row>
    <row r="11" spans="2:32" ht="23" x14ac:dyDescent="0.35">
      <c r="C11" t="str">
        <f ca="1">_xlfn.CONCAT("category: [",VLOOKUP(C1,Table223[],16,FALSE),"],")</f>
        <v>category: ["Precatecumenado","Vírgen María","Adviento","Navidad"],</v>
      </c>
      <c r="L11" s="48" t="str">
        <f ca="1">_xlfn.CONCAT("        ",C11)</f>
        <v xml:space="preserve">        category: ["Precatecumenado","Vírgen María","Adviento","Navidad"],</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112</v>
      </c>
      <c r="L16" s="48" t="str">
        <f ca="1">_xlfn.CONCAT("        dbno: ","""",C16,"""",",")</f>
        <v xml:space="preserve">        dbno: "112",</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mariamadredelcaminoardiente</v>
      </c>
      <c r="L19" s="48" t="str">
        <f ca="1">_xlfn.CONCAT("        audioSrc: ","""audio.resucito.do/",C19,".mp3""",",")</f>
        <v xml:space="preserve">        audioSrc: "audio.resucito.do/mariamadredelcaminoardiente.mp3",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111</v>
      </c>
      <c r="C26" t="str">
        <f ca="1">VLOOKUP(B26,Table4[],13,FALSE)</f>
        <v>"/src/index.html?canto=mariamadredelaiglesia"</v>
      </c>
      <c r="L26" s="48" t="str">
        <f ca="1">_xlfn.CONCAT("        ant: ",C26,",")</f>
        <v xml:space="preserve">        ant: "/src/index.html?canto=mariamadredelaiglesia",</v>
      </c>
    </row>
    <row r="27" spans="1:40" ht="23" x14ac:dyDescent="0.35">
      <c r="B27">
        <f ca="1">+C1+1</f>
        <v>113</v>
      </c>
      <c r="C27" t="str">
        <f ca="1">VLOOKUP(B27,Table4[],13,FALSE)</f>
        <v>"/src/index.html?canto=mariapequenamaria"</v>
      </c>
      <c r="L27" s="48" t="str">
        <f ca="1">_xlfn.CONCAT("        sig: ",C27,",")</f>
        <v xml:space="preserve">        sig: "/src/index.html?canto=mariapequenamaria",</v>
      </c>
    </row>
    <row r="28" spans="1:40" ht="23" x14ac:dyDescent="0.35">
      <c r="L28" s="46" t="s">
        <v>991</v>
      </c>
    </row>
    <row r="29" spans="1:40" ht="36" thickBot="1" x14ac:dyDescent="0.4">
      <c r="A29" s="49"/>
      <c r="B29" s="49"/>
      <c r="C29" s="49" t="s">
        <v>1032</v>
      </c>
      <c r="D29" s="49"/>
      <c r="E29" s="49"/>
      <c r="F29" s="49"/>
      <c r="G29" s="49"/>
      <c r="H29" s="49"/>
      <c r="I29" s="49"/>
      <c r="J29" s="49"/>
      <c r="K29" s="49"/>
      <c r="L29" s="50" t="s">
        <v>992</v>
      </c>
    </row>
    <row r="30" spans="1:40" ht="24.5" thickTop="1" thickBot="1" x14ac:dyDescent="0.55000000000000004">
      <c r="B30" t="s">
        <v>1014</v>
      </c>
      <c r="C30" s="113" t="s">
        <v>1157</v>
      </c>
      <c r="D30" s="112" t="s">
        <v>1015</v>
      </c>
      <c r="E30" s="52"/>
      <c r="F30" s="53" t="s">
        <v>1011</v>
      </c>
      <c r="G30" s="53" t="s">
        <v>1012</v>
      </c>
      <c r="H30" s="52" t="s">
        <v>1030</v>
      </c>
      <c r="I30" s="52"/>
      <c r="J30" s="54" t="s">
        <v>1013</v>
      </c>
      <c r="K30" s="54"/>
      <c r="L30" s="55" t="str">
        <f t="shared" ref="L30:L31" si="0">IF(C30="","",_xlfn.CONCAT("            { line: ","""",C30,", ",M30:AN30,""", sC: ","""",B30,"""},"))</f>
        <v xml:space="preserve">            { line: "¡María, Madre del camino ardiente!, (Sol,,14)(Mi,m,250)(Do,,350)(La,,450)", sC: "tc"},</v>
      </c>
      <c r="M30" s="56" t="str">
        <f t="shared" ref="M30:M34" si="1">IF(N30="","","(")</f>
        <v>(</v>
      </c>
      <c r="N30" s="57" t="str">
        <f t="shared" ref="N30:N34" si="2">IF(D30="","",D30)</f>
        <v>Sol</v>
      </c>
      <c r="O30" s="58" t="str">
        <f t="shared" ref="O30:O34" si="3">IF(N30="","",",")</f>
        <v>,</v>
      </c>
      <c r="P30" s="59" t="str">
        <f t="shared" ref="P30:P34" si="4">IF(E30="","",E30)</f>
        <v/>
      </c>
      <c r="Q30" s="60" t="str">
        <f t="shared" ref="Q30:Q34" si="5">IF(N30="","",",")</f>
        <v>,</v>
      </c>
      <c r="R30" s="61">
        <f>IF(N30="Do",10,IF(N30="Re",22,IF(N30="Mi",20,IF(N30="Fa",20,IF(N30="Sol",14,IF(N30="La",20,IF(N30="Si",20,IF(N30="Do#",14,IF(N30="Fa#",15,IF(N30="Sol#",20,""))))))))))</f>
        <v>14</v>
      </c>
      <c r="S30" s="56" t="str">
        <f t="shared" ref="S30:S34" si="6">IF(N30="","",")")</f>
        <v>)</v>
      </c>
      <c r="T30" s="62" t="str">
        <f t="shared" ref="T30:T34" si="7">IF(U30="","","(")</f>
        <v>(</v>
      </c>
      <c r="U30" s="63" t="str">
        <f t="shared" ref="U30:U34" si="8">IF(F30="","",F30)</f>
        <v>Mi</v>
      </c>
      <c r="V30" s="64" t="str">
        <f t="shared" ref="V30:V34" si="9">IF(U30="","",",")</f>
        <v>,</v>
      </c>
      <c r="W30" s="65" t="str">
        <f t="shared" ref="W30:W34" si="10">IF(G30="","",G30)</f>
        <v>m</v>
      </c>
      <c r="X30" s="64" t="str">
        <f t="shared" ref="X30:X34" si="11">IF(U30="","",",")</f>
        <v>,</v>
      </c>
      <c r="Y30" s="64">
        <f t="shared" ref="Y30:Y34" si="12">IF(U30="","",250)</f>
        <v>250</v>
      </c>
      <c r="Z30" s="56" t="str">
        <f t="shared" ref="Z30:Z34" si="13">IF(U30="","",")")</f>
        <v>)</v>
      </c>
      <c r="AA30" s="66" t="str">
        <f t="shared" ref="AA30:AA34" si="14">IF(AB30="","","(")</f>
        <v>(</v>
      </c>
      <c r="AB30" s="57" t="str">
        <f t="shared" ref="AB30:AB34" si="15">IF(H30="","",H30)</f>
        <v>Do</v>
      </c>
      <c r="AC30" s="67" t="str">
        <f t="shared" ref="AC30:AC34" si="16">IF(AB30="","",",")</f>
        <v>,</v>
      </c>
      <c r="AD30" s="59" t="str">
        <f t="shared" ref="AD30:AD34" si="17">IF(I30="","",I30)</f>
        <v/>
      </c>
      <c r="AE30" s="68" t="str">
        <f t="shared" ref="AE30:AE34" si="18">IF(AB30="","",",")</f>
        <v>,</v>
      </c>
      <c r="AF30" s="61">
        <f t="shared" ref="AF30:AF34" si="19">IF(AB30="","",350)</f>
        <v>350</v>
      </c>
      <c r="AG30" s="61" t="str">
        <f t="shared" ref="AG30:AG34" si="20">IF(AB30="","",")")</f>
        <v>)</v>
      </c>
      <c r="AH30" s="69" t="str">
        <f t="shared" ref="AH30:AH34" si="21">IF(AI30="","","(")</f>
        <v>(</v>
      </c>
      <c r="AI30" s="70" t="str">
        <f t="shared" ref="AI30:AI34" si="22">IF(J30="","",J30)</f>
        <v>La</v>
      </c>
      <c r="AJ30" s="64" t="str">
        <f t="shared" ref="AJ30:AJ34" si="23">IF(AI30="","",",")</f>
        <v>,</v>
      </c>
      <c r="AK30" s="64" t="str">
        <f t="shared" ref="AK30:AK34" si="24">IF(K30="","",K30)</f>
        <v/>
      </c>
      <c r="AL30" s="64" t="str">
        <f t="shared" ref="AL30:AL34" si="25">IF(AI30="","",",")</f>
        <v>,</v>
      </c>
      <c r="AM30" s="64">
        <f t="shared" ref="AM30:AM34" si="26">IF(AI30="","",450)</f>
        <v>450</v>
      </c>
      <c r="AN30" s="64" t="str">
        <f t="shared" ref="AN30:AN34" si="27">IF(AI30="","",")")</f>
        <v>)</v>
      </c>
    </row>
    <row r="31" spans="1:40" ht="24.5" thickTop="1" thickBot="1" x14ac:dyDescent="0.55000000000000004">
      <c r="C31" s="113" t="s">
        <v>1158</v>
      </c>
      <c r="D31" s="112" t="s">
        <v>1030</v>
      </c>
      <c r="E31" s="52"/>
      <c r="F31" s="53" t="s">
        <v>1015</v>
      </c>
      <c r="G31" s="53"/>
      <c r="H31" s="52"/>
      <c r="I31" s="52"/>
      <c r="J31" s="54"/>
      <c r="K31" s="54"/>
      <c r="L31" s="55" t="str">
        <f t="shared" si="0"/>
        <v xml:space="preserve">            { line: "Tú nos libras del fuego de las pasiones, (Do,,10)(Sol,,250)", sC: ""},</v>
      </c>
      <c r="M31" s="56" t="str">
        <f t="shared" si="1"/>
        <v>(</v>
      </c>
      <c r="N31" s="57" t="str">
        <f t="shared" si="2"/>
        <v>Do</v>
      </c>
      <c r="O31" s="58" t="str">
        <f t="shared" si="3"/>
        <v>,</v>
      </c>
      <c r="P31" s="59" t="str">
        <f t="shared" si="4"/>
        <v/>
      </c>
      <c r="Q31" s="60" t="str">
        <f t="shared" si="5"/>
        <v>,</v>
      </c>
      <c r="R31" s="61">
        <f t="shared" ref="R31:R54" si="28">IF(N31="Do",10,IF(N31="Re",22,IF(N31="Mi",20,IF(N31="Fa",20,IF(N31="Sol",14,IF(N31="La",20,IF(N31="Si",20,IF(N31="Do#",14,IF(N31="Fa#",15,IF(N31="Sol#",20,""))))))))))</f>
        <v>10</v>
      </c>
      <c r="S31" s="56" t="str">
        <f t="shared" si="6"/>
        <v>)</v>
      </c>
      <c r="T31" s="62" t="str">
        <f t="shared" si="7"/>
        <v>(</v>
      </c>
      <c r="U31" s="63" t="str">
        <f t="shared" si="8"/>
        <v>Sol</v>
      </c>
      <c r="V31" s="64" t="str">
        <f t="shared" si="9"/>
        <v>,</v>
      </c>
      <c r="W31" s="65" t="str">
        <f t="shared" si="10"/>
        <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1159</v>
      </c>
      <c r="D32" s="112" t="s">
        <v>1029</v>
      </c>
      <c r="E32" s="52"/>
      <c r="F32" s="53" t="s">
        <v>1015</v>
      </c>
      <c r="G32" s="53"/>
      <c r="H32" s="52"/>
      <c r="I32" s="52"/>
      <c r="J32" s="54"/>
      <c r="K32" s="54"/>
      <c r="L32" s="55" t="str">
        <f>IF(C32="","",_xlfn.CONCAT("            { line: ","""",C32,", ",M32:AN32,""", sC: ","""",B32,"""},"))</f>
        <v xml:space="preserve">            { line: "con el rocío de tu intercesión,, (Re,,22)(Sol,,250)", sC: ""},</v>
      </c>
      <c r="M32" s="56" t="str">
        <f t="shared" si="1"/>
        <v>(</v>
      </c>
      <c r="N32" s="57" t="str">
        <f t="shared" si="2"/>
        <v>Re</v>
      </c>
      <c r="O32" s="58" t="str">
        <f t="shared" si="3"/>
        <v>,</v>
      </c>
      <c r="P32" s="59" t="str">
        <f t="shared" si="4"/>
        <v/>
      </c>
      <c r="Q32" s="60" t="str">
        <f t="shared" si="5"/>
        <v>,</v>
      </c>
      <c r="R32" s="61">
        <f t="shared" si="28"/>
        <v>22</v>
      </c>
      <c r="S32" s="56" t="str">
        <f t="shared" si="6"/>
        <v>)</v>
      </c>
      <c r="T32" s="62" t="str">
        <f t="shared" si="7"/>
        <v>(</v>
      </c>
      <c r="U32" s="63" t="str">
        <f t="shared" si="8"/>
        <v>Sol</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1160</v>
      </c>
      <c r="D33" s="112" t="s">
        <v>1030</v>
      </c>
      <c r="E33" s="52"/>
      <c r="F33" s="53" t="s">
        <v>1015</v>
      </c>
      <c r="G33" s="53"/>
      <c r="H33" s="52"/>
      <c r="I33" s="52"/>
      <c r="J33" s="54"/>
      <c r="K33" s="54"/>
      <c r="L33" s="55" t="str">
        <f>IF(C33="","",_xlfn.CONCAT("            { line: ","""",C33,", ",M33:AN33,""", sC: ","""",B33,"""},"))</f>
        <v xml:space="preserve">            { line: "tú nos libras del fuego de las pasiones, (Do,,10)(Sol,,250)", sC: ""},</v>
      </c>
      <c r="M33" s="56" t="str">
        <f t="shared" si="1"/>
        <v>(</v>
      </c>
      <c r="N33" s="57" t="str">
        <f t="shared" si="2"/>
        <v>Do</v>
      </c>
      <c r="O33" s="58" t="str">
        <f t="shared" si="3"/>
        <v>,</v>
      </c>
      <c r="P33" s="59" t="str">
        <f t="shared" si="4"/>
        <v/>
      </c>
      <c r="Q33" s="60" t="str">
        <f t="shared" si="5"/>
        <v>,</v>
      </c>
      <c r="R33" s="61">
        <f t="shared" si="28"/>
        <v>10</v>
      </c>
      <c r="S33" s="56" t="str">
        <f t="shared" si="6"/>
        <v>)</v>
      </c>
      <c r="T33" s="62" t="str">
        <f t="shared" si="7"/>
        <v>(</v>
      </c>
      <c r="U33" s="63" t="str">
        <f t="shared" si="8"/>
        <v>Sol</v>
      </c>
      <c r="V33" s="64" t="str">
        <f t="shared" si="9"/>
        <v>,</v>
      </c>
      <c r="W33" s="65" t="str">
        <f t="shared" si="10"/>
        <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C34" s="113" t="s">
        <v>1161</v>
      </c>
      <c r="D34" s="112" t="s">
        <v>1029</v>
      </c>
      <c r="E34" s="52"/>
      <c r="F34" s="53" t="s">
        <v>1015</v>
      </c>
      <c r="G34" s="53"/>
      <c r="H34" s="52"/>
      <c r="I34" s="52"/>
      <c r="J34" s="54"/>
      <c r="K34" s="54"/>
      <c r="L34" s="55" t="str">
        <f t="shared" ref="L34:L46" si="29">IF(C34="","",_xlfn.CONCAT("            { line: ","""",C34,", ",M34:AN34,""", sC: ","""",B34,"""},"))</f>
        <v xml:space="preserve">            { line: "con el rocío de tu intercesión., (Re,,22)(Sol,,250)", sC: ""},</v>
      </c>
      <c r="M34" s="56" t="str">
        <f t="shared" si="1"/>
        <v>(</v>
      </c>
      <c r="N34" s="57" t="str">
        <f t="shared" si="2"/>
        <v>Re</v>
      </c>
      <c r="O34" s="58" t="str">
        <f t="shared" si="3"/>
        <v>,</v>
      </c>
      <c r="P34" s="59" t="str">
        <f t="shared" si="4"/>
        <v/>
      </c>
      <c r="Q34" s="60" t="str">
        <f t="shared" si="5"/>
        <v>,</v>
      </c>
      <c r="R34" s="61">
        <f t="shared" si="28"/>
        <v>22</v>
      </c>
      <c r="S34" s="56" t="str">
        <f t="shared" si="6"/>
        <v>)</v>
      </c>
      <c r="T34" s="62" t="str">
        <f t="shared" si="7"/>
        <v>(</v>
      </c>
      <c r="U34" s="63" t="str">
        <f t="shared" si="8"/>
        <v>Sol</v>
      </c>
      <c r="V34" s="64" t="str">
        <f t="shared" si="9"/>
        <v>,</v>
      </c>
      <c r="W34" s="65" t="str">
        <f t="shared" si="10"/>
        <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997</v>
      </c>
      <c r="C36" s="113" t="s">
        <v>1162</v>
      </c>
      <c r="D36" s="112" t="s">
        <v>1011</v>
      </c>
      <c r="E36" s="52" t="s">
        <v>1012</v>
      </c>
      <c r="F36" s="53" t="s">
        <v>1030</v>
      </c>
      <c r="G36" s="53"/>
      <c r="H36" s="52" t="s">
        <v>1013</v>
      </c>
      <c r="I36" s="52"/>
      <c r="J36" s="54" t="s">
        <v>1029</v>
      </c>
      <c r="K36" s="54"/>
      <c r="L36" s="55" t="str">
        <f t="shared" si="29"/>
        <v xml:space="preserve">            { line: "¡HUMILDE MARÍA, TODA INMACULADA,, (Mi,m,20)(Do,,250)(La,,350)(Re,,450)", sC: "ta as"},</v>
      </c>
      <c r="M36" s="56" t="str">
        <f>IF(N36="","","(")</f>
        <v>(</v>
      </c>
      <c r="N36" s="57" t="str">
        <f>IF(D36="","",D36)</f>
        <v>Mi</v>
      </c>
      <c r="O36" s="58" t="str">
        <f>IF(N36="","",",")</f>
        <v>,</v>
      </c>
      <c r="P36" s="59" t="str">
        <f>IF(E36="","",E36)</f>
        <v>m</v>
      </c>
      <c r="Q36" s="60" t="str">
        <f>IF(N36="","",",")</f>
        <v>,</v>
      </c>
      <c r="R36" s="61">
        <f t="shared" si="28"/>
        <v>20</v>
      </c>
      <c r="S36" s="56" t="str">
        <f>IF(N36="","",")")</f>
        <v>)</v>
      </c>
      <c r="T36" s="62" t="str">
        <f>IF(U36="","","(")</f>
        <v>(</v>
      </c>
      <c r="U36" s="63" t="str">
        <f>IF(F36="","",F36)</f>
        <v>Do</v>
      </c>
      <c r="V36" s="64" t="str">
        <f>IF(U36="","",",")</f>
        <v>,</v>
      </c>
      <c r="W36" s="65" t="str">
        <f>IF(G36="","",G36)</f>
        <v/>
      </c>
      <c r="X36" s="64" t="str">
        <f>IF(U36="","",",")</f>
        <v>,</v>
      </c>
      <c r="Y36" s="64">
        <f>IF(U36="","",250)</f>
        <v>250</v>
      </c>
      <c r="Z36" s="56" t="str">
        <f>IF(U36="","",")")</f>
        <v>)</v>
      </c>
      <c r="AA36" s="66" t="str">
        <f>IF(AB36="","","(")</f>
        <v>(</v>
      </c>
      <c r="AB36" s="57" t="str">
        <f>IF(H36="","",H36)</f>
        <v>La</v>
      </c>
      <c r="AC36" s="67" t="str">
        <f>IF(AB36="","",",")</f>
        <v>,</v>
      </c>
      <c r="AD36" s="59" t="str">
        <f>IF(I36="","",I36)</f>
        <v/>
      </c>
      <c r="AE36" s="68" t="str">
        <f>IF(AB36="","",",")</f>
        <v>,</v>
      </c>
      <c r="AF36" s="61">
        <f>IF(AB36="","",350)</f>
        <v>350</v>
      </c>
      <c r="AG36" s="61" t="str">
        <f>IF(AB36="","",")")</f>
        <v>)</v>
      </c>
      <c r="AH36" s="69" t="str">
        <f>IF(AI36="","","(")</f>
        <v>(</v>
      </c>
      <c r="AI36" s="70" t="str">
        <f>IF(J36="","",J36)</f>
        <v>Re</v>
      </c>
      <c r="AJ36" s="64" t="str">
        <f>IF(AI36="","",",")</f>
        <v>,</v>
      </c>
      <c r="AK36" s="64" t="str">
        <f>IF(K36="","",K36)</f>
        <v/>
      </c>
      <c r="AL36" s="64" t="str">
        <f>IF(AI36="","",",")</f>
        <v>,</v>
      </c>
      <c r="AM36" s="64">
        <f>IF(AI36="","",450)</f>
        <v>450</v>
      </c>
      <c r="AN36" s="64" t="str">
        <f>IF(AI36="","",")")</f>
        <v>)</v>
      </c>
    </row>
    <row r="37" spans="1:40" ht="24.5" thickTop="1" thickBot="1" x14ac:dyDescent="0.55000000000000004">
      <c r="B37" t="s">
        <v>999</v>
      </c>
      <c r="C37" s="113" t="s">
        <v>1163</v>
      </c>
      <c r="D37" s="112" t="s">
        <v>1030</v>
      </c>
      <c r="E37" s="52"/>
      <c r="F37" s="53" t="s">
        <v>1015</v>
      </c>
      <c r="G37" s="53"/>
      <c r="H37" s="52"/>
      <c r="I37" s="52"/>
      <c r="J37" s="54"/>
      <c r="K37" s="54"/>
      <c r="L37" s="55" t="str">
        <f t="shared" si="29"/>
        <v xml:space="preserve">            { line: "ÁNGEL DE LA GUARDA DEL TERCER MILENIO;, (Do,,10)(Sol,,250)", sC: "as"},</v>
      </c>
      <c r="M37" s="56" t="str">
        <f>IF(N37="","","(")</f>
        <v>(</v>
      </c>
      <c r="N37" s="57" t="str">
        <f>IF(D37="","",D37)</f>
        <v>Do</v>
      </c>
      <c r="O37" s="58" t="str">
        <f>IF(N37="","",",")</f>
        <v>,</v>
      </c>
      <c r="P37" s="59" t="str">
        <f>IF(E37="","",E37)</f>
        <v/>
      </c>
      <c r="Q37" s="60" t="str">
        <f>IF(N37="","",",")</f>
        <v>,</v>
      </c>
      <c r="R37" s="61">
        <f t="shared" si="28"/>
        <v>10</v>
      </c>
      <c r="S37" s="56" t="str">
        <f>IF(N37="","",")")</f>
        <v>)</v>
      </c>
      <c r="T37" s="62" t="str">
        <f>IF(U37="","","(")</f>
        <v>(</v>
      </c>
      <c r="U37" s="63" t="str">
        <f>IF(F37="","",F37)</f>
        <v>Sol</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113" t="s">
        <v>1164</v>
      </c>
      <c r="D38" s="112" t="s">
        <v>1029</v>
      </c>
      <c r="E38" s="52"/>
      <c r="F38" s="53" t="s">
        <v>1015</v>
      </c>
      <c r="G38" s="53"/>
      <c r="H38" s="52"/>
      <c r="I38" s="52"/>
      <c r="J38" s="54"/>
      <c r="K38" s="54"/>
      <c r="L38" s="55" t="str">
        <f t="shared" si="29"/>
        <v xml:space="preserve">            { line: "LUGAR DE TODAS LAS GRACIAS;, (Re,,22)(Sol,,250)", sC: "as"},</v>
      </c>
      <c r="M38" s="56" t="str">
        <f>IF(N38="","","(")</f>
        <v>(</v>
      </c>
      <c r="N38" s="57" t="str">
        <f>IF(D38="","",D38)</f>
        <v>Re</v>
      </c>
      <c r="O38" s="58" t="str">
        <f>IF(N38="","",",")</f>
        <v>,</v>
      </c>
      <c r="P38" s="59" t="str">
        <f>IF(E38="","",E38)</f>
        <v/>
      </c>
      <c r="Q38" s="60" t="str">
        <f>IF(N38="","",",")</f>
        <v>,</v>
      </c>
      <c r="R38" s="61">
        <f t="shared" si="28"/>
        <v>22</v>
      </c>
      <c r="S38" s="56" t="str">
        <f>IF(N38="","",")")</f>
        <v>)</v>
      </c>
      <c r="T38" s="62" t="str">
        <f>IF(U38="","","(")</f>
        <v>(</v>
      </c>
      <c r="U38" s="63" t="str">
        <f>IF(F38="","",F38)</f>
        <v>Sol</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999</v>
      </c>
      <c r="C39" s="113" t="s">
        <v>1165</v>
      </c>
      <c r="D39" s="112" t="s">
        <v>1030</v>
      </c>
      <c r="E39" s="52"/>
      <c r="F39" s="53" t="s">
        <v>1015</v>
      </c>
      <c r="G39" s="53"/>
      <c r="H39" s="52"/>
      <c r="I39" s="52"/>
      <c r="J39" s="54"/>
      <c r="K39" s="54"/>
      <c r="L39" s="55" t="str">
        <f t="shared" si="29"/>
        <v xml:space="preserve">            { line: "IMAGEN DE LA VIRTUD;, (Do,,10)(Sol,,250)", sC: "as"},</v>
      </c>
      <c r="M39" s="56" t="str">
        <f t="shared" ref="M39:M42" si="30">IF(N39="","","(")</f>
        <v>(</v>
      </c>
      <c r="N39" s="57" t="str">
        <f t="shared" ref="N39:N42" si="31">IF(D39="","",D39)</f>
        <v>Do</v>
      </c>
      <c r="O39" s="58" t="str">
        <f t="shared" ref="O39:O42" si="32">IF(N39="","",",")</f>
        <v>,</v>
      </c>
      <c r="P39" s="59" t="str">
        <f t="shared" ref="P39:P42" si="33">IF(E39="","",E39)</f>
        <v/>
      </c>
      <c r="Q39" s="60" t="str">
        <f t="shared" ref="Q39:Q42" si="34">IF(N39="","",",")</f>
        <v>,</v>
      </c>
      <c r="R39" s="61">
        <f t="shared" si="28"/>
        <v>10</v>
      </c>
      <c r="S39" s="56" t="str">
        <f t="shared" ref="S39:S42" si="35">IF(N39="","",")")</f>
        <v>)</v>
      </c>
      <c r="T39" s="62" t="str">
        <f t="shared" ref="T39:T42" si="36">IF(U39="","","(")</f>
        <v>(</v>
      </c>
      <c r="U39" s="63" t="str">
        <f t="shared" ref="U39:U42" si="37">IF(F39="","",F39)</f>
        <v>Sol</v>
      </c>
      <c r="V39" s="64" t="str">
        <f t="shared" ref="V39:V42" si="38">IF(U39="","",",")</f>
        <v>,</v>
      </c>
      <c r="W39" s="65" t="str">
        <f t="shared" ref="W39:W42" si="39">IF(G39="","",G39)</f>
        <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4.5" thickTop="1" thickBot="1" x14ac:dyDescent="0.55000000000000004">
      <c r="B40" t="s">
        <v>999</v>
      </c>
      <c r="C40" s="113" t="s">
        <v>1166</v>
      </c>
      <c r="D40" s="112" t="s">
        <v>1029</v>
      </c>
      <c r="E40" s="52"/>
      <c r="F40" s="53" t="s">
        <v>1015</v>
      </c>
      <c r="G40" s="53"/>
      <c r="H40" s="52"/>
      <c r="I40" s="52"/>
      <c r="J40" s="54"/>
      <c r="K40" s="54"/>
      <c r="L40" s="55" t="str">
        <f t="shared" si="29"/>
        <v xml:space="preserve">            { line: "TU BELLEZA CANTA LA JERUSALÉN CELESTE!, (Re,,22)(Sol,,250)", sC: "as"},</v>
      </c>
      <c r="M40" s="56" t="str">
        <f t="shared" si="30"/>
        <v>(</v>
      </c>
      <c r="N40" s="57" t="str">
        <f t="shared" si="31"/>
        <v>Re</v>
      </c>
      <c r="O40" s="58" t="str">
        <f t="shared" si="32"/>
        <v>,</v>
      </c>
      <c r="P40" s="59" t="str">
        <f t="shared" si="33"/>
        <v/>
      </c>
      <c r="Q40" s="60" t="str">
        <f t="shared" si="34"/>
        <v>,</v>
      </c>
      <c r="R40" s="61">
        <f t="shared" si="28"/>
        <v>22</v>
      </c>
      <c r="S40" s="56" t="str">
        <f t="shared" si="35"/>
        <v>)</v>
      </c>
      <c r="T40" s="62" t="str">
        <f t="shared" si="36"/>
        <v>(</v>
      </c>
      <c r="U40" s="63" t="str">
        <f t="shared" si="37"/>
        <v>Sol</v>
      </c>
      <c r="V40" s="64" t="str">
        <f t="shared" si="38"/>
        <v>,</v>
      </c>
      <c r="W40" s="65" t="str">
        <f t="shared" si="39"/>
        <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B42" t="s">
        <v>1014</v>
      </c>
      <c r="C42" s="113" t="s">
        <v>1167</v>
      </c>
      <c r="D42" s="112" t="s">
        <v>1011</v>
      </c>
      <c r="E42" s="52" t="s">
        <v>1012</v>
      </c>
      <c r="F42" s="53" t="s">
        <v>1030</v>
      </c>
      <c r="G42" s="53"/>
      <c r="H42" s="52" t="s">
        <v>1013</v>
      </c>
      <c r="I42" s="52"/>
      <c r="J42" s="54"/>
      <c r="K42" s="54"/>
      <c r="L42" s="55" t="str">
        <f t="shared" si="29"/>
        <v xml:space="preserve">            { line: "¡Tú nos has mostrado el camino!, (Mi,m,20)(Do,,250)(La,,350)", sC: "tc"},</v>
      </c>
      <c r="M42" s="56" t="str">
        <f t="shared" si="30"/>
        <v>(</v>
      </c>
      <c r="N42" s="57" t="str">
        <f t="shared" si="31"/>
        <v>Mi</v>
      </c>
      <c r="O42" s="58" t="str">
        <f t="shared" si="32"/>
        <v>,</v>
      </c>
      <c r="P42" s="59" t="str">
        <f t="shared" si="33"/>
        <v>m</v>
      </c>
      <c r="Q42" s="60" t="str">
        <f t="shared" si="34"/>
        <v>,</v>
      </c>
      <c r="R42" s="61">
        <f t="shared" si="28"/>
        <v>20</v>
      </c>
      <c r="S42" s="56" t="str">
        <f t="shared" si="35"/>
        <v>)</v>
      </c>
      <c r="T42" s="62" t="str">
        <f t="shared" si="36"/>
        <v>(</v>
      </c>
      <c r="U42" s="63" t="str">
        <f t="shared" si="37"/>
        <v>Do</v>
      </c>
      <c r="V42" s="64" t="str">
        <f t="shared" si="38"/>
        <v>,</v>
      </c>
      <c r="W42" s="65" t="str">
        <f t="shared" si="39"/>
        <v/>
      </c>
      <c r="X42" s="64" t="str">
        <f t="shared" si="40"/>
        <v>,</v>
      </c>
      <c r="Y42" s="64">
        <f t="shared" si="41"/>
        <v>250</v>
      </c>
      <c r="Z42" s="56" t="str">
        <f t="shared" si="42"/>
        <v>)</v>
      </c>
      <c r="AA42" s="66" t="str">
        <f t="shared" si="43"/>
        <v>(</v>
      </c>
      <c r="AB42" s="57" t="str">
        <f t="shared" si="44"/>
        <v>La</v>
      </c>
      <c r="AC42" s="67" t="str">
        <f t="shared" si="45"/>
        <v>,</v>
      </c>
      <c r="AD42" s="59" t="str">
        <f t="shared" si="46"/>
        <v/>
      </c>
      <c r="AE42" s="68" t="str">
        <f t="shared" si="47"/>
        <v>,</v>
      </c>
      <c r="AF42" s="61">
        <f t="shared" si="48"/>
        <v>350</v>
      </c>
      <c r="AG42" s="61" t="str">
        <f t="shared" si="49"/>
        <v>)</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C43" s="113" t="s">
        <v>1168</v>
      </c>
      <c r="D43" s="112" t="s">
        <v>1030</v>
      </c>
      <c r="E43" s="52"/>
      <c r="F43" s="53" t="s">
        <v>1015</v>
      </c>
      <c r="G43" s="53"/>
      <c r="H43" s="52"/>
      <c r="I43" s="52"/>
      <c r="J43" s="54"/>
      <c r="K43" s="54"/>
      <c r="L43" s="55" t="str">
        <f t="shared" si="29"/>
        <v xml:space="preserve">            { line: "Bajo la cruz nos has recibido,, (Do,,10)(Sol,,250)", sC: ""},</v>
      </c>
      <c r="M43" s="56" t="str">
        <f>IF(N43="","","(")</f>
        <v>(</v>
      </c>
      <c r="N43" s="57" t="str">
        <f>IF(D43="","",D43)</f>
        <v>Do</v>
      </c>
      <c r="O43" s="58" t="str">
        <f>IF(N43="","",",")</f>
        <v>,</v>
      </c>
      <c r="P43" s="59" t="str">
        <f>IF(E43="","",E43)</f>
        <v/>
      </c>
      <c r="Q43" s="60" t="str">
        <f>IF(N43="","",",")</f>
        <v>,</v>
      </c>
      <c r="R43" s="61">
        <f t="shared" si="28"/>
        <v>10</v>
      </c>
      <c r="S43" s="56" t="str">
        <f>IF(N43="","",")")</f>
        <v>)</v>
      </c>
      <c r="T43" s="62" t="str">
        <f>IF(U43="","","(")</f>
        <v>(</v>
      </c>
      <c r="U43" s="63" t="str">
        <f>IF(F43="","",F43)</f>
        <v>Sol</v>
      </c>
      <c r="V43" s="64" t="str">
        <f>IF(U43="","",",")</f>
        <v>,</v>
      </c>
      <c r="W43" s="65" t="str">
        <f>IF(G43="","",G43)</f>
        <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4.5" thickTop="1" thickBot="1" x14ac:dyDescent="0.55000000000000004">
      <c r="C44" s="113" t="s">
        <v>1169</v>
      </c>
      <c r="D44" s="112" t="s">
        <v>1029</v>
      </c>
      <c r="E44" s="52"/>
      <c r="F44" s="53" t="s">
        <v>1015</v>
      </c>
      <c r="G44" s="53"/>
      <c r="H44" s="52"/>
      <c r="I44" s="52"/>
      <c r="J44" s="54"/>
      <c r="K44" s="54"/>
      <c r="L44" s="55" t="str">
        <f t="shared" si="29"/>
        <v xml:space="preserve">            { line: "Madre del camino ardiente;, (Re,,22)(Sol,,250)", sC: ""},</v>
      </c>
      <c r="M44" s="56" t="str">
        <f>IF(N44="","","(")</f>
        <v>(</v>
      </c>
      <c r="N44" s="57" t="str">
        <f>IF(D44="","",D44)</f>
        <v>Re</v>
      </c>
      <c r="O44" s="58" t="str">
        <f>IF(N44="","",",")</f>
        <v>,</v>
      </c>
      <c r="P44" s="59" t="str">
        <f>IF(E44="","",E44)</f>
        <v/>
      </c>
      <c r="Q44" s="60" t="str">
        <f>IF(N44="","",",")</f>
        <v>,</v>
      </c>
      <c r="R44" s="61">
        <f t="shared" si="28"/>
        <v>22</v>
      </c>
      <c r="S44" s="56" t="str">
        <f>IF(N44="","",")")</f>
        <v>)</v>
      </c>
      <c r="T44" s="62" t="str">
        <f>IF(U44="","","(")</f>
        <v>(</v>
      </c>
      <c r="U44" s="63" t="str">
        <f>IF(F44="","",F44)</f>
        <v>Sol</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C45" s="113" t="s">
        <v>1170</v>
      </c>
      <c r="D45" s="112" t="s">
        <v>1030</v>
      </c>
      <c r="E45" s="52"/>
      <c r="F45" s="53" t="s">
        <v>1015</v>
      </c>
      <c r="G45" s="53"/>
      <c r="H45" s="52"/>
      <c r="I45" s="52"/>
      <c r="J45" s="54"/>
      <c r="K45" s="54"/>
      <c r="L45" s="55" t="str">
        <f t="shared" si="29"/>
        <v xml:space="preserve">            { line: "bajo la cruz nos has recibido:, (Do,,10)(Sol,,250)", sC: ""},</v>
      </c>
      <c r="M45" s="56" t="str">
        <f>IF(N45="","","(")</f>
        <v>(</v>
      </c>
      <c r="N45" s="57" t="str">
        <f>IF(D45="","",D45)</f>
        <v>Do</v>
      </c>
      <c r="O45" s="58" t="str">
        <f>IF(N45="","",",")</f>
        <v>,</v>
      </c>
      <c r="P45" s="59" t="str">
        <f>IF(E45="","",E45)</f>
        <v/>
      </c>
      <c r="Q45" s="60" t="str">
        <f>IF(N45="","",",")</f>
        <v>,</v>
      </c>
      <c r="R45" s="61">
        <f t="shared" si="28"/>
        <v>10</v>
      </c>
      <c r="S45" s="56" t="str">
        <f>IF(N45="","",")")</f>
        <v>)</v>
      </c>
      <c r="T45" s="62" t="str">
        <f>IF(U45="","","(")</f>
        <v>(</v>
      </c>
      <c r="U45" s="63" t="str">
        <f>IF(F45="","",F45)</f>
        <v>Sol</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C46" s="113" t="s">
        <v>1171</v>
      </c>
      <c r="D46" s="112" t="s">
        <v>1029</v>
      </c>
      <c r="E46" s="52"/>
      <c r="F46" s="53" t="s">
        <v>1015</v>
      </c>
      <c r="G46" s="53"/>
      <c r="H46" s="52"/>
      <c r="I46" s="52"/>
      <c r="J46" s="54"/>
      <c r="K46" s="54"/>
      <c r="L46" s="55" t="str">
        <f t="shared" si="29"/>
        <v xml:space="preserve">            { line: "¡cómo decir no a tu Hijo sufriente!, (Re,,22)(Sol,,250)", sC: ""},</v>
      </c>
      <c r="M46" s="56" t="str">
        <f>IF(N46="","","(")</f>
        <v>(</v>
      </c>
      <c r="N46" s="57" t="str">
        <f>IF(D46="","",D46)</f>
        <v>Re</v>
      </c>
      <c r="O46" s="58" t="str">
        <f>IF(N46="","",",")</f>
        <v>,</v>
      </c>
      <c r="P46" s="59" t="str">
        <f>IF(E46="","",E46)</f>
        <v/>
      </c>
      <c r="Q46" s="60" t="str">
        <f>IF(N46="","",",")</f>
        <v>,</v>
      </c>
      <c r="R46" s="61">
        <f t="shared" si="28"/>
        <v>22</v>
      </c>
      <c r="S46" s="56" t="str">
        <f>IF(N46="","",")")</f>
        <v>)</v>
      </c>
      <c r="T46" s="62" t="str">
        <f>IF(U46="","","(")</f>
        <v>(</v>
      </c>
      <c r="U46" s="63" t="str">
        <f>IF(F46="","",F46)</f>
        <v>Sol</v>
      </c>
      <c r="V46" s="64" t="str">
        <f>IF(U46="","",",")</f>
        <v>,</v>
      </c>
      <c r="W46" s="65" t="str">
        <f>IF(G46="","",G46)</f>
        <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6.5" thickTop="1" thickBot="1" x14ac:dyDescent="0.55000000000000004">
      <c r="A47" s="73"/>
      <c r="B47" s="73"/>
      <c r="C47" s="73"/>
      <c r="D47" s="74"/>
      <c r="E47" s="74"/>
      <c r="F47" s="74"/>
      <c r="G47" s="74"/>
      <c r="H47" s="74"/>
      <c r="I47" s="74"/>
      <c r="J47" s="74"/>
      <c r="K47" s="74"/>
      <c r="L47" s="75" t="s">
        <v>993</v>
      </c>
      <c r="M47" s="56"/>
      <c r="N47" s="57"/>
      <c r="O47" s="58"/>
      <c r="P47" s="59"/>
      <c r="Q47" s="60"/>
      <c r="R47" s="61" t="str">
        <f>IF(N47="Do",10,IF(N47="Re",22,IF(N47="Mi",20,IF(N47="Fa",20,IF(N47="Sol",14,IF(N47="La",20,IF(N47="Si",20,IF(N47="Do#",14,IF(N47="Fa#",15,IF(N47="Sol#",20,""))))))))))</f>
        <v/>
      </c>
      <c r="S47" s="56"/>
      <c r="T47" s="62"/>
      <c r="U47" s="63"/>
      <c r="V47" s="64"/>
      <c r="W47" s="65"/>
      <c r="X47" s="64"/>
      <c r="Y47" s="64"/>
      <c r="Z47" s="56"/>
      <c r="AA47" s="66"/>
      <c r="AB47" s="57"/>
      <c r="AC47" s="67"/>
      <c r="AD47" s="59"/>
      <c r="AE47" s="68"/>
      <c r="AF47" s="61"/>
      <c r="AG47" s="61"/>
      <c r="AH47" s="69"/>
      <c r="AI47" s="70"/>
      <c r="AJ47" s="64"/>
      <c r="AK47" s="64"/>
      <c r="AL47" s="64"/>
      <c r="AM47" s="64"/>
      <c r="AN47" s="64"/>
    </row>
    <row r="48" spans="1:40" ht="24.5" thickTop="1" thickBot="1" x14ac:dyDescent="0.55000000000000004">
      <c r="C48" s="79" t="s">
        <v>995</v>
      </c>
      <c r="D48" s="80"/>
      <c r="E48" s="80"/>
      <c r="F48" s="80"/>
      <c r="G48" s="80"/>
      <c r="H48" s="80"/>
      <c r="I48" s="80"/>
      <c r="J48" s="80"/>
      <c r="K48" s="80"/>
      <c r="L48" s="81" t="s">
        <v>996</v>
      </c>
      <c r="M48" s="56" t="str">
        <f t="shared" ref="M48:M53" si="57">IF(N48="","","(")</f>
        <v/>
      </c>
      <c r="N48" s="57" t="str">
        <f t="shared" ref="N48:N53" si="58">IF(D48="","",D48)</f>
        <v/>
      </c>
      <c r="O48" s="58" t="str">
        <f t="shared" ref="O48:O53" si="59">IF(N48="","",",")</f>
        <v/>
      </c>
      <c r="P48" s="59" t="str">
        <f t="shared" ref="P48:P53" si="60">IF(E48="","",E48)</f>
        <v/>
      </c>
      <c r="Q48" s="60" t="str">
        <f t="shared" ref="Q48:Q53" si="61">IF(N48="","",",")</f>
        <v/>
      </c>
      <c r="R48" s="61" t="str">
        <f t="shared" ref="R48:R53" si="62">IF(N48="Do",10,IF(N48="Re",22,IF(N48="Mi",20,IF(N48="Fa",20,IF(N48="Sol",14,IF(N48="La",20,IF(N48="Si",20,IF(N48="Do#",14,IF(N48="Fa#",15,IF(N48="Sol#",20,""))))))))))</f>
        <v/>
      </c>
      <c r="S48" s="56" t="str">
        <f t="shared" ref="S48:S53" si="63">IF(N48="","",")")</f>
        <v/>
      </c>
      <c r="T48" s="62" t="str">
        <f t="shared" ref="T48:T53" si="64">IF(U48="","","(")</f>
        <v/>
      </c>
      <c r="U48" s="63" t="str">
        <f t="shared" ref="U48:U53" si="65">IF(F48="","",F48)</f>
        <v/>
      </c>
      <c r="V48" s="64" t="str">
        <f t="shared" ref="V48:V53" si="66">IF(U48="","",",")</f>
        <v/>
      </c>
      <c r="W48" s="65" t="str">
        <f t="shared" ref="W48:W53" si="67">IF(G48="","",G48)</f>
        <v/>
      </c>
      <c r="X48" s="64" t="str">
        <f t="shared" ref="X48:X53" si="68">IF(U48="","",",")</f>
        <v/>
      </c>
      <c r="Y48" s="64" t="str">
        <f t="shared" ref="Y48:Y53" si="69">IF(U48="","",250)</f>
        <v/>
      </c>
      <c r="Z48" s="56" t="str">
        <f t="shared" ref="Z48:Z53" si="70">IF(U48="","",")")</f>
        <v/>
      </c>
      <c r="AA48" s="66" t="str">
        <f t="shared" ref="AA48:AA53" si="71">IF(AB48="","","(")</f>
        <v/>
      </c>
      <c r="AB48" s="57" t="str">
        <f t="shared" ref="AB48:AB53" si="72">IF(H48="","",H48)</f>
        <v/>
      </c>
      <c r="AC48" s="67" t="str">
        <f t="shared" ref="AC48:AC53" si="73">IF(AB48="","",",")</f>
        <v/>
      </c>
      <c r="AD48" s="59" t="str">
        <f t="shared" ref="AD48:AD53" si="74">IF(I48="","",I48)</f>
        <v/>
      </c>
      <c r="AE48" s="68" t="str">
        <f t="shared" ref="AE48:AE53" si="75">IF(AB48="","",",")</f>
        <v/>
      </c>
      <c r="AF48" s="61" t="str">
        <f t="shared" ref="AF48:AF53" si="76">IF(AB48="","",350)</f>
        <v/>
      </c>
      <c r="AG48" s="61" t="str">
        <f t="shared" ref="AG48:AG53" si="77">IF(AB48="","",")")</f>
        <v/>
      </c>
      <c r="AH48" s="69" t="str">
        <f t="shared" ref="AH48:AH53" si="78">IF(AI48="","","(")</f>
        <v/>
      </c>
      <c r="AI48" s="70" t="str">
        <f t="shared" ref="AI48:AI53" si="79">IF(J48="","",J48)</f>
        <v/>
      </c>
      <c r="AJ48" s="64" t="str">
        <f t="shared" ref="AJ48:AJ53" si="80">IF(AI48="","",",")</f>
        <v/>
      </c>
      <c r="AK48" s="64" t="str">
        <f t="shared" ref="AK48:AK53" si="81">IF(K48="","",K48)</f>
        <v/>
      </c>
      <c r="AL48" s="64" t="str">
        <f t="shared" ref="AL48:AL53" si="82">IF(AI48="","",",")</f>
        <v/>
      </c>
      <c r="AM48" s="64" t="str">
        <f t="shared" ref="AM48:AM53" si="83">IF(AI48="","",450)</f>
        <v/>
      </c>
      <c r="AN48" s="64" t="str">
        <f t="shared" ref="AN48:AN53" si="84">IF(AI48="","",")")</f>
        <v/>
      </c>
    </row>
    <row r="49" spans="1:40" ht="24.5" thickTop="1" thickBot="1" x14ac:dyDescent="0.55000000000000004">
      <c r="B49" t="s">
        <v>997</v>
      </c>
      <c r="C49" s="82" t="s">
        <v>1172</v>
      </c>
      <c r="D49" s="83" t="s">
        <v>1011</v>
      </c>
      <c r="E49" s="83" t="s">
        <v>1012</v>
      </c>
      <c r="F49" s="83" t="s">
        <v>1030</v>
      </c>
      <c r="G49" s="83"/>
      <c r="H49" s="83" t="s">
        <v>1013</v>
      </c>
      <c r="I49" s="83"/>
      <c r="J49" s="83" t="s">
        <v>1029</v>
      </c>
      <c r="K49" s="83"/>
      <c r="L49" s="84" t="str">
        <f>IF(C49="","",_xlfn.CONCAT("       triggerLine: ","""",C49,", ",M49:AN49,""", sC: ","""",B49,""", lines: ["))</f>
        <v xml:space="preserve">       triggerLine: "¡HUMILDE MARÍA, TODA INMACULADA,..., (Mi,m,20)(Do,,250)(La,,350)(Re,,450)", sC: "ta as", lines: [</v>
      </c>
      <c r="M49" s="56" t="str">
        <f t="shared" si="57"/>
        <v>(</v>
      </c>
      <c r="N49" s="57" t="str">
        <f t="shared" si="58"/>
        <v>Mi</v>
      </c>
      <c r="O49" s="58" t="str">
        <f t="shared" si="59"/>
        <v>,</v>
      </c>
      <c r="P49" s="59" t="str">
        <f t="shared" si="60"/>
        <v>m</v>
      </c>
      <c r="Q49" s="60" t="str">
        <f t="shared" si="61"/>
        <v>,</v>
      </c>
      <c r="R49" s="61">
        <f t="shared" si="62"/>
        <v>20</v>
      </c>
      <c r="S49" s="56" t="str">
        <f t="shared" si="63"/>
        <v>)</v>
      </c>
      <c r="T49" s="62" t="str">
        <f t="shared" si="64"/>
        <v>(</v>
      </c>
      <c r="U49" s="63" t="str">
        <f t="shared" si="65"/>
        <v>Do</v>
      </c>
      <c r="V49" s="64" t="str">
        <f t="shared" si="66"/>
        <v>,</v>
      </c>
      <c r="W49" s="65" t="str">
        <f t="shared" si="67"/>
        <v/>
      </c>
      <c r="X49" s="64" t="str">
        <f t="shared" si="68"/>
        <v>,</v>
      </c>
      <c r="Y49" s="64">
        <f t="shared" si="69"/>
        <v>250</v>
      </c>
      <c r="Z49" s="56" t="str">
        <f t="shared" si="70"/>
        <v>)</v>
      </c>
      <c r="AA49" s="66" t="str">
        <f t="shared" si="71"/>
        <v>(</v>
      </c>
      <c r="AB49" s="57" t="str">
        <f t="shared" si="72"/>
        <v>La</v>
      </c>
      <c r="AC49" s="67" t="str">
        <f t="shared" si="73"/>
        <v>,</v>
      </c>
      <c r="AD49" s="59" t="str">
        <f t="shared" si="74"/>
        <v/>
      </c>
      <c r="AE49" s="68" t="str">
        <f t="shared" si="75"/>
        <v>,</v>
      </c>
      <c r="AF49" s="61">
        <f t="shared" si="76"/>
        <v>350</v>
      </c>
      <c r="AG49" s="61" t="str">
        <f t="shared" si="77"/>
        <v>)</v>
      </c>
      <c r="AH49" s="69" t="str">
        <f t="shared" si="78"/>
        <v>(</v>
      </c>
      <c r="AI49" s="70" t="str">
        <f t="shared" si="79"/>
        <v>Re</v>
      </c>
      <c r="AJ49" s="64" t="str">
        <f t="shared" si="80"/>
        <v>,</v>
      </c>
      <c r="AK49" s="64" t="str">
        <f t="shared" si="81"/>
        <v/>
      </c>
      <c r="AL49" s="64" t="str">
        <f t="shared" si="82"/>
        <v>,</v>
      </c>
      <c r="AM49" s="64">
        <f t="shared" si="83"/>
        <v>450</v>
      </c>
      <c r="AN49" s="64" t="str">
        <f t="shared" si="84"/>
        <v>)</v>
      </c>
    </row>
    <row r="50" spans="1:40" ht="24.5" thickTop="1" thickBot="1" x14ac:dyDescent="0.55000000000000004">
      <c r="B50" t="s">
        <v>999</v>
      </c>
      <c r="C50" s="85" t="s">
        <v>1163</v>
      </c>
      <c r="D50" s="86" t="s">
        <v>1030</v>
      </c>
      <c r="E50" s="86"/>
      <c r="F50" s="86" t="s">
        <v>1015</v>
      </c>
      <c r="G50" s="86"/>
      <c r="H50" s="87"/>
      <c r="I50" s="87"/>
      <c r="J50" s="87"/>
      <c r="K50" s="87"/>
      <c r="L50" s="88" t="str">
        <f>IF(C50="","",_xlfn.CONCAT("            { line: ","""",C50,", ",M50:AN50,""", sC: ","""",B50,"""},"))</f>
        <v xml:space="preserve">            { line: "ÁNGEL DE LA GUARDA DEL TERCER MILENIO;, (Do,,10)(Sol,,250)", sC: "as"},</v>
      </c>
      <c r="M50" s="56" t="str">
        <f t="shared" si="57"/>
        <v>(</v>
      </c>
      <c r="N50" s="57" t="str">
        <f t="shared" si="58"/>
        <v>Do</v>
      </c>
      <c r="O50" s="58" t="str">
        <f t="shared" si="59"/>
        <v>,</v>
      </c>
      <c r="P50" s="59" t="str">
        <f t="shared" si="60"/>
        <v/>
      </c>
      <c r="Q50" s="60" t="str">
        <f t="shared" si="61"/>
        <v>,</v>
      </c>
      <c r="R50" s="61">
        <f t="shared" si="62"/>
        <v>10</v>
      </c>
      <c r="S50" s="56" t="str">
        <f t="shared" si="63"/>
        <v>)</v>
      </c>
      <c r="T50" s="62" t="str">
        <f t="shared" si="64"/>
        <v>(</v>
      </c>
      <c r="U50" s="63" t="str">
        <f t="shared" si="65"/>
        <v>Sol</v>
      </c>
      <c r="V50" s="64" t="str">
        <f t="shared" si="66"/>
        <v>,</v>
      </c>
      <c r="W50" s="65" t="str">
        <f t="shared" si="67"/>
        <v/>
      </c>
      <c r="X50" s="64" t="str">
        <f t="shared" si="68"/>
        <v>,</v>
      </c>
      <c r="Y50" s="64">
        <f t="shared" si="69"/>
        <v>250</v>
      </c>
      <c r="Z50" s="56" t="str">
        <f t="shared" si="70"/>
        <v>)</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1:40" ht="24.5" thickTop="1" thickBot="1" x14ac:dyDescent="0.55000000000000004">
      <c r="B51" t="s">
        <v>999</v>
      </c>
      <c r="C51" s="85" t="s">
        <v>1164</v>
      </c>
      <c r="D51" s="89" t="s">
        <v>1029</v>
      </c>
      <c r="E51" s="89"/>
      <c r="F51" s="89" t="s">
        <v>1015</v>
      </c>
      <c r="G51" s="89"/>
      <c r="H51" s="90"/>
      <c r="I51" s="90"/>
      <c r="J51" s="90"/>
      <c r="K51" s="90"/>
      <c r="L51" s="88" t="str">
        <f>IF(C51="","",_xlfn.CONCAT("            { line: ","""",C51,", ",M51:AN51,""", sC: ","""",B51,"""},"))</f>
        <v xml:space="preserve">            { line: "LUGAR DE TODAS LAS GRACIAS;, (Re,,22)(Sol,,250)", sC: "as"},</v>
      </c>
      <c r="M51" s="56" t="str">
        <f t="shared" si="57"/>
        <v>(</v>
      </c>
      <c r="N51" s="57" t="str">
        <f t="shared" si="58"/>
        <v>Re</v>
      </c>
      <c r="O51" s="58" t="str">
        <f t="shared" si="59"/>
        <v>,</v>
      </c>
      <c r="P51" s="59" t="str">
        <f t="shared" si="60"/>
        <v/>
      </c>
      <c r="Q51" s="60" t="str">
        <f t="shared" si="61"/>
        <v>,</v>
      </c>
      <c r="R51" s="61">
        <f t="shared" si="62"/>
        <v>22</v>
      </c>
      <c r="S51" s="56" t="str">
        <f t="shared" si="63"/>
        <v>)</v>
      </c>
      <c r="T51" s="62" t="str">
        <f t="shared" si="64"/>
        <v>(</v>
      </c>
      <c r="U51" s="63" t="str">
        <f t="shared" si="65"/>
        <v>Sol</v>
      </c>
      <c r="V51" s="64" t="str">
        <f t="shared" si="66"/>
        <v>,</v>
      </c>
      <c r="W51" s="65" t="str">
        <f t="shared" si="67"/>
        <v/>
      </c>
      <c r="X51" s="64" t="str">
        <f t="shared" si="68"/>
        <v>,</v>
      </c>
      <c r="Y51" s="64">
        <f t="shared" si="69"/>
        <v>250</v>
      </c>
      <c r="Z51" s="56" t="str">
        <f t="shared" si="70"/>
        <v>)</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1:40" ht="24.5" thickTop="1" thickBot="1" x14ac:dyDescent="0.55000000000000004">
      <c r="B52" t="s">
        <v>999</v>
      </c>
      <c r="C52" s="85" t="s">
        <v>1165</v>
      </c>
      <c r="D52" s="86" t="s">
        <v>1030</v>
      </c>
      <c r="E52" s="86"/>
      <c r="F52" s="86" t="s">
        <v>1015</v>
      </c>
      <c r="G52" s="86"/>
      <c r="H52" s="87"/>
      <c r="I52" s="87"/>
      <c r="J52" s="87"/>
      <c r="K52" s="87"/>
      <c r="L52" s="88" t="str">
        <f>IF(C52="","",_xlfn.CONCAT("            { line: ","""",C52,", ",M52:AN52,""", sC: ","""",B52,"""},"))</f>
        <v xml:space="preserve">            { line: "IMAGEN DE LA VIRTUD;, (Do,,10)(Sol,,250)", sC: "as"},</v>
      </c>
      <c r="M52" s="56" t="str">
        <f t="shared" si="57"/>
        <v>(</v>
      </c>
      <c r="N52" s="57" t="str">
        <f t="shared" si="58"/>
        <v>Do</v>
      </c>
      <c r="O52" s="58" t="str">
        <f t="shared" si="59"/>
        <v>,</v>
      </c>
      <c r="P52" s="59" t="str">
        <f t="shared" si="60"/>
        <v/>
      </c>
      <c r="Q52" s="60" t="str">
        <f t="shared" si="61"/>
        <v>,</v>
      </c>
      <c r="R52" s="61">
        <f t="shared" si="62"/>
        <v>10</v>
      </c>
      <c r="S52" s="56" t="str">
        <f t="shared" si="63"/>
        <v>)</v>
      </c>
      <c r="T52" s="62" t="str">
        <f t="shared" si="64"/>
        <v>(</v>
      </c>
      <c r="U52" s="63" t="str">
        <f t="shared" si="65"/>
        <v>Sol</v>
      </c>
      <c r="V52" s="64" t="str">
        <f t="shared" si="66"/>
        <v>,</v>
      </c>
      <c r="W52" s="65" t="str">
        <f t="shared" si="67"/>
        <v/>
      </c>
      <c r="X52" s="64" t="str">
        <f t="shared" si="68"/>
        <v>,</v>
      </c>
      <c r="Y52" s="64">
        <f t="shared" si="69"/>
        <v>250</v>
      </c>
      <c r="Z52" s="56" t="str">
        <f t="shared" si="70"/>
        <v>)</v>
      </c>
      <c r="AA52" s="66" t="str">
        <f t="shared" si="71"/>
        <v/>
      </c>
      <c r="AB52" s="57" t="str">
        <f t="shared" si="72"/>
        <v/>
      </c>
      <c r="AC52" s="67" t="str">
        <f t="shared" si="73"/>
        <v/>
      </c>
      <c r="AD52" s="59" t="str">
        <f t="shared" si="74"/>
        <v/>
      </c>
      <c r="AE52" s="68" t="str">
        <f t="shared" si="75"/>
        <v/>
      </c>
      <c r="AF52" s="61" t="str">
        <f t="shared" si="76"/>
        <v/>
      </c>
      <c r="AG52" s="61" t="str">
        <f t="shared" si="77"/>
        <v/>
      </c>
      <c r="AH52" s="69" t="str">
        <f t="shared" si="78"/>
        <v/>
      </c>
      <c r="AI52" s="70" t="str">
        <f t="shared" si="79"/>
        <v/>
      </c>
      <c r="AJ52" s="64" t="str">
        <f t="shared" si="80"/>
        <v/>
      </c>
      <c r="AK52" s="64" t="str">
        <f t="shared" si="81"/>
        <v/>
      </c>
      <c r="AL52" s="64" t="str">
        <f t="shared" si="82"/>
        <v/>
      </c>
      <c r="AM52" s="64" t="str">
        <f t="shared" si="83"/>
        <v/>
      </c>
      <c r="AN52" s="64" t="str">
        <f t="shared" si="84"/>
        <v/>
      </c>
    </row>
    <row r="53" spans="1:40" ht="24.5" thickTop="1" thickBot="1" x14ac:dyDescent="0.55000000000000004">
      <c r="B53" t="s">
        <v>999</v>
      </c>
      <c r="C53" s="93" t="s">
        <v>1166</v>
      </c>
      <c r="D53" s="83" t="s">
        <v>1029</v>
      </c>
      <c r="E53" s="83"/>
      <c r="F53" s="83" t="s">
        <v>1015</v>
      </c>
      <c r="G53" s="83"/>
      <c r="H53" s="83"/>
      <c r="I53" s="83"/>
      <c r="J53" s="83"/>
      <c r="K53" s="83"/>
      <c r="L53" s="94" t="str">
        <f>IF(C53="","",_xlfn.CONCAT("            { line: ","""",C53,", ",M53:AN53,""", sC: ","""",B53,"""},  ]},"))</f>
        <v xml:space="preserve">            { line: "TU BELLEZA CANTA LA JERUSALÉN CELESTE!, (Re,,22)(Sol,,250)", sC: "as"},  ]},</v>
      </c>
      <c r="M53" s="56" t="str">
        <f t="shared" si="57"/>
        <v>(</v>
      </c>
      <c r="N53" s="57" t="str">
        <f t="shared" si="58"/>
        <v>Re</v>
      </c>
      <c r="O53" s="58" t="str">
        <f t="shared" si="59"/>
        <v>,</v>
      </c>
      <c r="P53" s="59" t="str">
        <f t="shared" si="60"/>
        <v/>
      </c>
      <c r="Q53" s="60" t="str">
        <f t="shared" si="61"/>
        <v>,</v>
      </c>
      <c r="R53" s="61">
        <f t="shared" si="62"/>
        <v>22</v>
      </c>
      <c r="S53" s="56" t="str">
        <f t="shared" si="63"/>
        <v>)</v>
      </c>
      <c r="T53" s="62" t="str">
        <f t="shared" si="64"/>
        <v>(</v>
      </c>
      <c r="U53" s="63" t="str">
        <f t="shared" si="65"/>
        <v>Sol</v>
      </c>
      <c r="V53" s="64" t="str">
        <f t="shared" si="66"/>
        <v>,</v>
      </c>
      <c r="W53" s="65" t="str">
        <f t="shared" si="67"/>
        <v/>
      </c>
      <c r="X53" s="64" t="str">
        <f t="shared" si="68"/>
        <v>,</v>
      </c>
      <c r="Y53" s="64">
        <f t="shared" si="69"/>
        <v>250</v>
      </c>
      <c r="Z53" s="56" t="str">
        <f t="shared" si="70"/>
        <v>)</v>
      </c>
      <c r="AA53" s="66" t="str">
        <f t="shared" si="71"/>
        <v/>
      </c>
      <c r="AB53" s="57" t="str">
        <f t="shared" si="72"/>
        <v/>
      </c>
      <c r="AC53" s="67" t="str">
        <f t="shared" si="73"/>
        <v/>
      </c>
      <c r="AD53" s="59" t="str">
        <f t="shared" si="74"/>
        <v/>
      </c>
      <c r="AE53" s="68" t="str">
        <f t="shared" si="75"/>
        <v/>
      </c>
      <c r="AF53" s="61" t="str">
        <f t="shared" si="76"/>
        <v/>
      </c>
      <c r="AG53" s="61" t="str">
        <f t="shared" si="77"/>
        <v/>
      </c>
      <c r="AH53" s="69" t="str">
        <f t="shared" si="78"/>
        <v/>
      </c>
      <c r="AI53" s="70" t="str">
        <f t="shared" si="79"/>
        <v/>
      </c>
      <c r="AJ53" s="64" t="str">
        <f t="shared" si="80"/>
        <v/>
      </c>
      <c r="AK53" s="64" t="str">
        <f t="shared" si="81"/>
        <v/>
      </c>
      <c r="AL53" s="64" t="str">
        <f t="shared" si="82"/>
        <v/>
      </c>
      <c r="AM53" s="64" t="str">
        <f t="shared" si="83"/>
        <v/>
      </c>
      <c r="AN53" s="64" t="str">
        <f t="shared" si="84"/>
        <v/>
      </c>
    </row>
    <row r="54" spans="1:40" ht="36.5" thickTop="1" thickBot="1" x14ac:dyDescent="0.55000000000000004">
      <c r="A54" s="76"/>
      <c r="B54" s="76"/>
      <c r="C54" s="76" t="s">
        <v>1032</v>
      </c>
      <c r="D54" s="77"/>
      <c r="E54" s="77"/>
      <c r="F54" s="77"/>
      <c r="G54" s="77"/>
      <c r="H54" s="77"/>
      <c r="I54" s="77"/>
      <c r="J54" s="77"/>
      <c r="K54" s="77"/>
      <c r="L54" s="50" t="s">
        <v>994</v>
      </c>
      <c r="M54" s="104"/>
      <c r="N54" s="57"/>
      <c r="O54" s="105"/>
      <c r="P54" s="59"/>
      <c r="Q54" s="106"/>
      <c r="R54" s="61" t="str">
        <f t="shared" si="28"/>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4" customHeight="1" thickTop="1" x14ac:dyDescent="0.6">
      <c r="A55" s="95"/>
      <c r="B55" s="95"/>
      <c r="C55" s="95"/>
      <c r="D55" s="95"/>
      <c r="E55" s="95"/>
      <c r="F55" s="95"/>
      <c r="G55" s="95"/>
      <c r="H55" s="95"/>
      <c r="I55" s="95"/>
      <c r="J55" s="95"/>
      <c r="K55" s="95"/>
      <c r="L55" s="99" t="str">
        <f ca="1">_xlfn.CONCAT("]}, // ULTIMA LINEA DEL CANTO: ",L1)</f>
        <v>]}, // ULTIMA LINEA DEL CANTO: MARÍA, MADRE DEL CAMINO ARDIENTE</v>
      </c>
      <c r="M55" s="95"/>
    </row>
    <row r="56" spans="1:40" ht="20.5" x14ac:dyDescent="0.35">
      <c r="L56" s="100" t="s">
        <v>1008</v>
      </c>
      <c r="M56" s="101"/>
    </row>
    <row r="57" spans="1:40" x14ac:dyDescent="0.35">
      <c r="M5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4145"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61D82-90B1-46F6-ACD2-3C5776EE44C3}">
  <sheetPr codeName="Sheet73">
    <tabColor rgb="FF00B0F0"/>
  </sheetPr>
  <dimension ref="A1:AN78"/>
  <sheetViews>
    <sheetView zoomScale="85" zoomScaleNormal="85" workbookViewId="0">
      <pane xSplit="2" ySplit="1" topLeftCell="C9"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113</v>
      </c>
      <c r="E1" s="40"/>
      <c r="F1" s="40"/>
      <c r="G1" s="40"/>
      <c r="H1" s="40"/>
      <c r="I1" s="40"/>
      <c r="J1" s="40"/>
      <c r="K1" s="40"/>
      <c r="L1" s="41" t="str">
        <f ca="1">UPPER(VLOOKUP(C1,Table223[],3,FALSE))</f>
        <v>MARÍA, PEQUEÑA MARÍA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MARÍA, PEQUEÑA MARÍA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mariapequenamaria</v>
      </c>
      <c r="L7" s="48" t="str">
        <f ca="1">_xlfn.CONCAT("        id: ","""",C7,"""",",")</f>
        <v xml:space="preserve">        id: "mariapequenamaria",</v>
      </c>
    </row>
    <row r="8" spans="2:32" ht="23" x14ac:dyDescent="0.35">
      <c r="C8" t="str">
        <f ca="1">PROPER(L1)</f>
        <v>María, Pequeña María</v>
      </c>
      <c r="L8" s="48" t="str">
        <f ca="1">_xlfn.CONCAT("        tt: ","""",C8,"""",",")</f>
        <v xml:space="preserve">        tt: "María, Pequeña María",</v>
      </c>
    </row>
    <row r="9" spans="2:32" ht="23" x14ac:dyDescent="0.35">
      <c r="C9" t="str">
        <f ca="1">PROPER(L1)</f>
        <v>María, Pequeña María</v>
      </c>
      <c r="L9" s="48" t="str">
        <f ca="1">_xlfn.CONCAT("        title: ","""",C9,"""",",")</f>
        <v xml:space="preserve">        title: "María, Pequeña María",</v>
      </c>
    </row>
    <row r="10" spans="2:32" ht="23" x14ac:dyDescent="0.35">
      <c r="C10" t="str">
        <f ca="1">VLOOKUP(C1,Table223[],4,FALSE)</f>
        <v>Himno a la Virgen María (Kiko Argüello)</v>
      </c>
      <c r="L10" s="48" t="str">
        <f ca="1">_xlfn.CONCAT("        ","subtitle: ","""",C10,"""",",")</f>
        <v xml:space="preserve">        subtitle: "Himno a la Virgen María (Kiko Argüello)",</v>
      </c>
    </row>
    <row r="11" spans="2:32" ht="23" x14ac:dyDescent="0.35">
      <c r="C11" t="str">
        <f ca="1">_xlfn.CONCAT("category: [",VLOOKUP(C1,Table223[],16,FALSE),"],")</f>
        <v>category: ["Precatecumenado","Vírgen María","Cuaresma","Penitencial"],</v>
      </c>
      <c r="L11" s="48" t="str">
        <f ca="1">_xlfn.CONCAT("        ",C11)</f>
        <v xml:space="preserve">        category: ["Precatecumenado","Vírgen María","Cuaresma","Penitencial"],</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113</v>
      </c>
      <c r="L16" s="48" t="str">
        <f ca="1">_xlfn.CONCAT("        dbno: ","""",C16,"""",",")</f>
        <v xml:space="preserve">        dbno: "113",</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mariapequenamaria</v>
      </c>
      <c r="L19" s="48" t="str">
        <f ca="1">_xlfn.CONCAT("        audioSrc: ","""/audio/",C19,".mp3""",",")</f>
        <v xml:space="preserve">        audioSrc: "/audio/mariapequenamaria.mp3",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112</v>
      </c>
      <c r="C26" t="str">
        <f ca="1">VLOOKUP(B26,Table4[],13,FALSE)</f>
        <v>"/src/index.html?canto=mariamadredelcaminoardiente"</v>
      </c>
      <c r="L26" s="48" t="str">
        <f ca="1">_xlfn.CONCAT("        ant: ",C26,",")</f>
        <v xml:space="preserve">        ant: "/src/index.html?canto=mariamadredelcaminoardiente",</v>
      </c>
    </row>
    <row r="27" spans="1:40" ht="23" x14ac:dyDescent="0.35">
      <c r="B27">
        <f ca="1">+C1+1</f>
        <v>114</v>
      </c>
      <c r="C27" t="str">
        <f ca="1">VLOOKUP(B27,Table4[],13,FALSE)</f>
        <v>"/src/index.html?canto=meensenaraselcaminodelavida"</v>
      </c>
      <c r="L27" s="48" t="str">
        <f ca="1">_xlfn.CONCAT("        sig: ",C27,",")</f>
        <v xml:space="preserve">        sig: "/src/index.html?canto=meensenaraselcaminodelavida",</v>
      </c>
    </row>
    <row r="28" spans="1:40" ht="23" x14ac:dyDescent="0.35">
      <c r="L28" s="46" t="s">
        <v>991</v>
      </c>
    </row>
    <row r="29" spans="1:40" ht="36" thickBot="1" x14ac:dyDescent="0.4">
      <c r="A29" s="49"/>
      <c r="B29" s="49"/>
      <c r="C29" s="49" t="s">
        <v>1032</v>
      </c>
      <c r="D29" s="49"/>
      <c r="E29" s="49"/>
      <c r="F29" s="49"/>
      <c r="G29" s="49"/>
      <c r="H29" s="49"/>
      <c r="I29" s="49"/>
      <c r="J29" s="49"/>
      <c r="K29" s="49"/>
      <c r="L29" s="50" t="s">
        <v>992</v>
      </c>
    </row>
    <row r="30" spans="1:40" ht="24.5" thickTop="1" thickBot="1" x14ac:dyDescent="0.55000000000000004">
      <c r="B30" t="s">
        <v>1014</v>
      </c>
      <c r="C30" s="113" t="s">
        <v>1129</v>
      </c>
      <c r="D30" s="112" t="s">
        <v>1029</v>
      </c>
      <c r="E30" s="52"/>
      <c r="F30" s="53" t="s">
        <v>1130</v>
      </c>
      <c r="G30" s="53" t="s">
        <v>1012</v>
      </c>
      <c r="H30" s="52"/>
      <c r="I30" s="52"/>
      <c r="J30" s="54"/>
      <c r="K30" s="54"/>
      <c r="L30" s="55" t="str">
        <f t="shared" ref="L30:L31" si="0">IF(C30="","",_xlfn.CONCAT("            { line: ","""",C30,", ",M30:AN30,""", sC: ","""",B30,"""},"))</f>
        <v xml:space="preserve">            { line: "María, pequeña María,, (Re,,22)(Fa#,m,250)", sC: "tc"},</v>
      </c>
      <c r="M30" s="56" t="str">
        <f t="shared" ref="M30:M35" si="1">IF(N30="","","(")</f>
        <v>(</v>
      </c>
      <c r="N30" s="57" t="str">
        <f t="shared" ref="N30:N58" si="2">IF(D30="","",D30)</f>
        <v>Re</v>
      </c>
      <c r="O30" s="58" t="str">
        <f t="shared" ref="O30:O35" si="3">IF(N30="","",",")</f>
        <v>,</v>
      </c>
      <c r="P30" s="59" t="str">
        <f t="shared" ref="P30:P58" si="4">IF(E30="","",E30)</f>
        <v/>
      </c>
      <c r="Q30" s="60" t="str">
        <f t="shared" ref="Q30:Q35" si="5">IF(N30="","",",")</f>
        <v>,</v>
      </c>
      <c r="R30" s="61">
        <f>IF(N30="Do",10,IF(N30="Re",22,IF(N30="Mi",20,IF(N30="Fa",20,IF(N30="Sol",14,IF(N30="La",20,IF(N30="Si",20,IF(N30="Do#",14,IF(N30="Fa#",15,IF(N30="Sol#",20,""))))))))))</f>
        <v>22</v>
      </c>
      <c r="S30" s="56" t="str">
        <f t="shared" ref="S30:S35" si="6">IF(N30="","",")")</f>
        <v>)</v>
      </c>
      <c r="T30" s="62" t="str">
        <f t="shared" ref="T30:T35" si="7">IF(U30="","","(")</f>
        <v>(</v>
      </c>
      <c r="U30" s="63" t="str">
        <f t="shared" ref="U30:U58" si="8">IF(F30="","",F30)</f>
        <v>Fa#</v>
      </c>
      <c r="V30" s="64" t="str">
        <f t="shared" ref="V30:V35" si="9">IF(U30="","",",")</f>
        <v>,</v>
      </c>
      <c r="W30" s="65" t="str">
        <f t="shared" ref="W30:W58" si="10">IF(G30="","",G30)</f>
        <v>m</v>
      </c>
      <c r="X30" s="64" t="str">
        <f t="shared" ref="X30:X35" si="11">IF(U30="","",",")</f>
        <v>,</v>
      </c>
      <c r="Y30" s="64">
        <f t="shared" ref="Y30:Y35" si="12">IF(U30="","",250)</f>
        <v>250</v>
      </c>
      <c r="Z30" s="56" t="str">
        <f t="shared" ref="Z30:Z35" si="13">IF(U30="","",")")</f>
        <v>)</v>
      </c>
      <c r="AA30" s="66" t="str">
        <f t="shared" ref="AA30:AA35" si="14">IF(AB30="","","(")</f>
        <v/>
      </c>
      <c r="AB30" s="57" t="str">
        <f t="shared" ref="AB30:AB58"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58"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C31" s="113" t="s">
        <v>1131</v>
      </c>
      <c r="D31" s="112" t="s">
        <v>1015</v>
      </c>
      <c r="E31" s="52"/>
      <c r="F31" s="53" t="s">
        <v>1132</v>
      </c>
      <c r="G31" s="53"/>
      <c r="H31" s="52"/>
      <c r="I31" s="52"/>
      <c r="J31" s="54"/>
      <c r="K31" s="54"/>
      <c r="L31" s="55" t="str">
        <f t="shared" si="0"/>
        <v xml:space="preserve">            { line: "tú eres la brisa suave de Elías,, (Sol,,14)(Mim6,,250)", sC: ""},</v>
      </c>
      <c r="M31" s="56" t="str">
        <f t="shared" si="1"/>
        <v>(</v>
      </c>
      <c r="N31" s="57" t="str">
        <f t="shared" si="2"/>
        <v>Sol</v>
      </c>
      <c r="O31" s="58" t="str">
        <f t="shared" si="3"/>
        <v>,</v>
      </c>
      <c r="P31" s="59" t="str">
        <f t="shared" si="4"/>
        <v/>
      </c>
      <c r="Q31" s="60" t="str">
        <f t="shared" si="5"/>
        <v>,</v>
      </c>
      <c r="R31" s="61">
        <f t="shared" ref="R31:R58" si="28">IF(N31="Do",10,IF(N31="Re",22,IF(N31="Mi",20,IF(N31="Fa",20,IF(N31="Sol",14,IF(N31="La",20,IF(N31="Si",20,IF(N31="Do#",14,IF(N31="Fa#",15,IF(N31="Sol#",20,""))))))))))</f>
        <v>14</v>
      </c>
      <c r="S31" s="56" t="str">
        <f t="shared" si="6"/>
        <v>)</v>
      </c>
      <c r="T31" s="62" t="str">
        <f t="shared" si="7"/>
        <v>(</v>
      </c>
      <c r="U31" s="63" t="str">
        <f t="shared" si="8"/>
        <v>Mim6</v>
      </c>
      <c r="V31" s="64" t="str">
        <f t="shared" si="9"/>
        <v>,</v>
      </c>
      <c r="W31" s="65" t="str">
        <f t="shared" si="10"/>
        <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1133</v>
      </c>
      <c r="D32" s="112" t="s">
        <v>1013</v>
      </c>
      <c r="E32" s="52">
        <v>7</v>
      </c>
      <c r="F32" s="53" t="s">
        <v>1029</v>
      </c>
      <c r="G32" s="53"/>
      <c r="H32" s="52"/>
      <c r="I32" s="52"/>
      <c r="J32" s="54"/>
      <c r="K32" s="54"/>
      <c r="L32" s="55" t="str">
        <f>IF(C32="","",_xlfn.CONCAT("            { line: ","""",C32,", ",M32:AN32,""", sC: ","""",B32,"""},"))</f>
        <v xml:space="preserve">            { line: "el susurro del Espíritu de Dios., (La,7,20)(Re,,250)", sC: ""},</v>
      </c>
      <c r="M32" s="56" t="str">
        <f t="shared" si="1"/>
        <v>(</v>
      </c>
      <c r="N32" s="57" t="str">
        <f t="shared" si="2"/>
        <v>La</v>
      </c>
      <c r="O32" s="58" t="str">
        <f t="shared" si="3"/>
        <v>,</v>
      </c>
      <c r="P32" s="59">
        <f t="shared" si="4"/>
        <v>7</v>
      </c>
      <c r="Q32" s="60" t="str">
        <f t="shared" si="5"/>
        <v>,</v>
      </c>
      <c r="R32" s="61">
        <f t="shared" si="28"/>
        <v>20</v>
      </c>
      <c r="S32" s="56" t="str">
        <f t="shared" si="6"/>
        <v>)</v>
      </c>
      <c r="T32" s="62" t="str">
        <f t="shared" si="7"/>
        <v>(</v>
      </c>
      <c r="U32" s="63" t="str">
        <f t="shared" si="8"/>
        <v>Re</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6.5" thickTop="1" thickBot="1" x14ac:dyDescent="0.550000000000000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C34" s="113" t="s">
        <v>1134</v>
      </c>
      <c r="D34" s="112" t="s">
        <v>1130</v>
      </c>
      <c r="E34" s="52" t="s">
        <v>1012</v>
      </c>
      <c r="F34" s="53"/>
      <c r="G34" s="53"/>
      <c r="H34" s="52"/>
      <c r="I34" s="52"/>
      <c r="J34" s="54"/>
      <c r="K34" s="54"/>
      <c r="L34" s="55" t="str">
        <f>IF(C34="","",_xlfn.CONCAT("            { line: ","""",C34,", ",M34:AN34,""", sC: ","""",B34,"""},"))</f>
        <v xml:space="preserve">            { line: "Tú eres la zarza ardiente de Moisés, (Fa#,m,15)", sC: ""},</v>
      </c>
      <c r="M34" s="56" t="str">
        <f t="shared" si="1"/>
        <v>(</v>
      </c>
      <c r="N34" s="57" t="str">
        <f t="shared" si="2"/>
        <v>Fa#</v>
      </c>
      <c r="O34" s="58" t="str">
        <f t="shared" si="3"/>
        <v>,</v>
      </c>
      <c r="P34" s="59" t="str">
        <f t="shared" si="4"/>
        <v>m</v>
      </c>
      <c r="Q34" s="60" t="str">
        <f t="shared" si="5"/>
        <v>,</v>
      </c>
      <c r="R34" s="61">
        <f t="shared" si="28"/>
        <v>15</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113" t="s">
        <v>1135</v>
      </c>
      <c r="D35" s="112" t="s">
        <v>1015</v>
      </c>
      <c r="E35" s="52"/>
      <c r="F35" s="53" t="s">
        <v>1013</v>
      </c>
      <c r="G35" s="53"/>
      <c r="H35" s="52" t="s">
        <v>1136</v>
      </c>
      <c r="I35" s="52"/>
      <c r="J35" s="54"/>
      <c r="K35" s="54"/>
      <c r="L35" s="55" t="str">
        <f t="shared" ref="L35:L47" si="29">IF(C35="","",_xlfn.CONCAT("            { line: ","""",C35,", ",M35:AN35,""", sC: ","""",B35,"""},"))</f>
        <v xml:space="preserve">            { line: "que llevas al Señor y no te consumes., (Sol,,14)(La,,250)(La7,,350)", sC: ""},</v>
      </c>
      <c r="M35" s="56" t="str">
        <f t="shared" si="1"/>
        <v>(</v>
      </c>
      <c r="N35" s="57" t="str">
        <f t="shared" si="2"/>
        <v>Sol</v>
      </c>
      <c r="O35" s="58" t="str">
        <f t="shared" si="3"/>
        <v>,</v>
      </c>
      <c r="P35" s="59" t="str">
        <f t="shared" si="4"/>
        <v/>
      </c>
      <c r="Q35" s="60" t="str">
        <f t="shared" si="5"/>
        <v>,</v>
      </c>
      <c r="R35" s="61">
        <f t="shared" si="28"/>
        <v>14</v>
      </c>
      <c r="S35" s="56" t="str">
        <f t="shared" si="6"/>
        <v>)</v>
      </c>
      <c r="T35" s="62" t="str">
        <f t="shared" si="7"/>
        <v>(</v>
      </c>
      <c r="U35" s="63" t="str">
        <f t="shared" si="8"/>
        <v>La</v>
      </c>
      <c r="V35" s="64" t="str">
        <f t="shared" si="9"/>
        <v>,</v>
      </c>
      <c r="W35" s="65" t="str">
        <f t="shared" si="10"/>
        <v/>
      </c>
      <c r="X35" s="64" t="str">
        <f t="shared" si="11"/>
        <v>,</v>
      </c>
      <c r="Y35" s="64">
        <f t="shared" si="12"/>
        <v>250</v>
      </c>
      <c r="Z35" s="56" t="str">
        <f t="shared" si="13"/>
        <v>)</v>
      </c>
      <c r="AA35" s="66" t="str">
        <f t="shared" si="14"/>
        <v>(</v>
      </c>
      <c r="AB35" s="57" t="str">
        <f t="shared" si="15"/>
        <v>La7</v>
      </c>
      <c r="AC35" s="67" t="str">
        <f t="shared" si="16"/>
        <v>,</v>
      </c>
      <c r="AD35" s="59" t="str">
        <f t="shared" si="17"/>
        <v/>
      </c>
      <c r="AE35" s="68" t="str">
        <f t="shared" si="18"/>
        <v>,</v>
      </c>
      <c r="AF35" s="61">
        <f t="shared" si="19"/>
        <v>350</v>
      </c>
      <c r="AG35" s="61" t="str">
        <f t="shared" si="20"/>
        <v>)</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6.5" thickTop="1" thickBot="1" x14ac:dyDescent="0.550000000000000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4.5" thickTop="1" thickBot="1" x14ac:dyDescent="0.55000000000000004">
      <c r="C37" s="113" t="s">
        <v>1137</v>
      </c>
      <c r="D37" s="112" t="s">
        <v>1029</v>
      </c>
      <c r="E37" s="52"/>
      <c r="F37" s="53" t="s">
        <v>1130</v>
      </c>
      <c r="G37" s="53"/>
      <c r="H37" s="52"/>
      <c r="I37" s="52"/>
      <c r="J37" s="54"/>
      <c r="K37" s="54"/>
      <c r="L37" s="55" t="str">
        <f t="shared" si="29"/>
        <v xml:space="preserve">            { line: "Tú eres Hel lugar junto a mí», (Re,,22)(Fa#,,250)", sC: ""},</v>
      </c>
      <c r="M37" s="56" t="str">
        <f>IF(N37="","","(")</f>
        <v>(</v>
      </c>
      <c r="N37" s="57" t="str">
        <f>IF(D37="","",D37)</f>
        <v>Re</v>
      </c>
      <c r="O37" s="58" t="str">
        <f>IF(N37="","",",")</f>
        <v>,</v>
      </c>
      <c r="P37" s="59" t="str">
        <f>IF(E37="","",E37)</f>
        <v/>
      </c>
      <c r="Q37" s="60" t="str">
        <f>IF(N37="","",",")</f>
        <v>,</v>
      </c>
      <c r="R37" s="61">
        <f t="shared" si="28"/>
        <v>22</v>
      </c>
      <c r="S37" s="56" t="str">
        <f>IF(N37="","",")")</f>
        <v>)</v>
      </c>
      <c r="T37" s="62" t="str">
        <f>IF(U37="","","(")</f>
        <v>(</v>
      </c>
      <c r="U37" s="63" t="str">
        <f>IF(F37="","",F37)</f>
        <v>Fa#</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1138</v>
      </c>
      <c r="D38" s="112" t="s">
        <v>1015</v>
      </c>
      <c r="E38" s="52"/>
      <c r="F38" s="53" t="s">
        <v>1029</v>
      </c>
      <c r="G38" s="53"/>
      <c r="H38" s="52"/>
      <c r="I38" s="52"/>
      <c r="J38" s="54"/>
      <c r="K38" s="54"/>
      <c r="L38" s="55" t="str">
        <f t="shared" si="29"/>
        <v xml:space="preserve">            { line: "que mostró el Señor a Moisés,, (Sol,,14)(Re,,250)", sC: ""},</v>
      </c>
      <c r="M38" s="56" t="str">
        <f>IF(N38="","","(")</f>
        <v>(</v>
      </c>
      <c r="N38" s="57" t="str">
        <f>IF(D38="","",D38)</f>
        <v>Sol</v>
      </c>
      <c r="O38" s="58" t="str">
        <f>IF(N38="","",",")</f>
        <v>,</v>
      </c>
      <c r="P38" s="59" t="str">
        <f>IF(E38="","",E38)</f>
        <v/>
      </c>
      <c r="Q38" s="60" t="str">
        <f>IF(N38="","",",")</f>
        <v>,</v>
      </c>
      <c r="R38" s="61">
        <f t="shared" si="28"/>
        <v>14</v>
      </c>
      <c r="S38" s="56" t="str">
        <f>IF(N38="","",")")</f>
        <v>)</v>
      </c>
      <c r="T38" s="62" t="str">
        <f>IF(U38="","","(")</f>
        <v>(</v>
      </c>
      <c r="U38" s="63" t="str">
        <f>IF(F38="","",F38)</f>
        <v>Re</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1139</v>
      </c>
      <c r="D39" s="112" t="s">
        <v>1015</v>
      </c>
      <c r="E39" s="52"/>
      <c r="F39" s="53" t="s">
        <v>1029</v>
      </c>
      <c r="G39" s="53"/>
      <c r="H39" s="52"/>
      <c r="I39" s="52"/>
      <c r="J39" s="54"/>
      <c r="K39" s="54"/>
      <c r="L39" s="55" t="str">
        <f t="shared" si="29"/>
        <v xml:space="preserve">            { line: "tú eres la hendidura de la roca, (Sol,,14)(Re,,250)", sC: ""},</v>
      </c>
      <c r="M39" s="56" t="str">
        <f>IF(N39="","","(")</f>
        <v>(</v>
      </c>
      <c r="N39" s="57" t="str">
        <f>IF(D39="","",D39)</f>
        <v>Sol</v>
      </c>
      <c r="O39" s="58" t="str">
        <f>IF(N39="","",",")</f>
        <v>,</v>
      </c>
      <c r="P39" s="59" t="str">
        <f>IF(E39="","",E39)</f>
        <v/>
      </c>
      <c r="Q39" s="60" t="str">
        <f>IF(N39="","",",")</f>
        <v>,</v>
      </c>
      <c r="R39" s="61">
        <f t="shared" si="28"/>
        <v>14</v>
      </c>
      <c r="S39" s="56" t="str">
        <f>IF(N39="","",")")</f>
        <v>)</v>
      </c>
      <c r="T39" s="62" t="str">
        <f>IF(U39="","","(")</f>
        <v>(</v>
      </c>
      <c r="U39" s="63" t="str">
        <f>IF(F39="","",F39)</f>
        <v>Re</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113" t="s">
        <v>1140</v>
      </c>
      <c r="D40" s="112" t="s">
        <v>1013</v>
      </c>
      <c r="E40" s="52"/>
      <c r="F40" s="53"/>
      <c r="G40" s="53"/>
      <c r="H40" s="52"/>
      <c r="I40" s="52"/>
      <c r="J40" s="54"/>
      <c r="K40" s="54"/>
      <c r="L40" s="55" t="str">
        <f t="shared" si="29"/>
        <v xml:space="preserve">            { line: "que Dios cubre con su mano, (La,,20)", sC: ""},</v>
      </c>
      <c r="M40" s="56" t="str">
        <f t="shared" ref="M40:M43" si="30">IF(N40="","","(")</f>
        <v>(</v>
      </c>
      <c r="N40" s="57" t="str">
        <f t="shared" ref="N40:N43" si="31">IF(D40="","",D40)</f>
        <v>La</v>
      </c>
      <c r="O40" s="58" t="str">
        <f t="shared" ref="O40:O43" si="32">IF(N40="","",",")</f>
        <v>,</v>
      </c>
      <c r="P40" s="59" t="str">
        <f t="shared" ref="P40:P43" si="33">IF(E40="","",E40)</f>
        <v/>
      </c>
      <c r="Q40" s="60" t="str">
        <f t="shared" ref="Q40:Q43" si="34">IF(N40="","",",")</f>
        <v>,</v>
      </c>
      <c r="R40" s="61">
        <f t="shared" si="28"/>
        <v>20</v>
      </c>
      <c r="S40" s="56" t="str">
        <f t="shared" ref="S40:S43" si="35">IF(N40="","",")")</f>
        <v>)</v>
      </c>
      <c r="T40" s="62" t="str">
        <f t="shared" ref="T40:T43" si="36">IF(U40="","","(")</f>
        <v/>
      </c>
      <c r="U40" s="63" t="str">
        <f t="shared" ref="U40:U43" si="37">IF(F40="","",F40)</f>
        <v/>
      </c>
      <c r="V40" s="64" t="str">
        <f t="shared" ref="V40:V43" si="38">IF(U40="","",",")</f>
        <v/>
      </c>
      <c r="W40" s="65" t="str">
        <f t="shared" ref="W40:W43" si="39">IF(G40="","",G40)</f>
        <v/>
      </c>
      <c r="X40" s="64" t="str">
        <f t="shared" ref="X40:X43" si="40">IF(U40="","",",")</f>
        <v/>
      </c>
      <c r="Y40" s="64" t="str">
        <f t="shared" ref="Y40:Y43" si="41">IF(U40="","",250)</f>
        <v/>
      </c>
      <c r="Z40" s="56" t="str">
        <f t="shared" ref="Z40:Z43" si="42">IF(U40="","",")")</f>
        <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4.5" thickTop="1" thickBot="1" x14ac:dyDescent="0.55000000000000004">
      <c r="C41" s="113" t="s">
        <v>1141</v>
      </c>
      <c r="D41" s="112" t="s">
        <v>1015</v>
      </c>
      <c r="E41" s="52"/>
      <c r="F41" s="53" t="s">
        <v>1013</v>
      </c>
      <c r="G41" s="53"/>
      <c r="H41" s="52" t="s">
        <v>1029</v>
      </c>
      <c r="I41" s="52"/>
      <c r="J41" s="54"/>
      <c r="K41" s="54"/>
      <c r="L41" s="55" t="str">
        <f t="shared" si="29"/>
        <v xml:space="preserve">            { line: "mientras que pasa su gloria., (Sol,,14)(La,,250)(Re,,350)", sC: ""},</v>
      </c>
      <c r="M41" s="56" t="str">
        <f t="shared" si="30"/>
        <v>(</v>
      </c>
      <c r="N41" s="57" t="str">
        <f t="shared" si="31"/>
        <v>Sol</v>
      </c>
      <c r="O41" s="58" t="str">
        <f t="shared" si="32"/>
        <v>,</v>
      </c>
      <c r="P41" s="59" t="str">
        <f t="shared" si="33"/>
        <v/>
      </c>
      <c r="Q41" s="60" t="str">
        <f t="shared" si="34"/>
        <v>,</v>
      </c>
      <c r="R41" s="61">
        <f t="shared" si="28"/>
        <v>14</v>
      </c>
      <c r="S41" s="56" t="str">
        <f t="shared" si="35"/>
        <v>)</v>
      </c>
      <c r="T41" s="62" t="str">
        <f t="shared" si="36"/>
        <v>(</v>
      </c>
      <c r="U41" s="63" t="str">
        <f t="shared" si="37"/>
        <v>La</v>
      </c>
      <c r="V41" s="64" t="str">
        <f t="shared" si="38"/>
        <v>,</v>
      </c>
      <c r="W41" s="65" t="str">
        <f t="shared" si="39"/>
        <v/>
      </c>
      <c r="X41" s="64" t="str">
        <f t="shared" si="40"/>
        <v>,</v>
      </c>
      <c r="Y41" s="64">
        <f t="shared" si="41"/>
        <v>250</v>
      </c>
      <c r="Z41" s="56" t="str">
        <f t="shared" si="42"/>
        <v>)</v>
      </c>
      <c r="AA41" s="66" t="str">
        <f t="shared" si="43"/>
        <v>(</v>
      </c>
      <c r="AB41" s="57" t="str">
        <f t="shared" si="44"/>
        <v>Re</v>
      </c>
      <c r="AC41" s="67" t="str">
        <f t="shared" si="45"/>
        <v>,</v>
      </c>
      <c r="AD41" s="59" t="str">
        <f t="shared" si="46"/>
        <v/>
      </c>
      <c r="AE41" s="68" t="str">
        <f t="shared" si="47"/>
        <v>,</v>
      </c>
      <c r="AF41" s="61">
        <f t="shared" si="48"/>
        <v>350</v>
      </c>
      <c r="AG41" s="61" t="str">
        <f t="shared" si="49"/>
        <v>)</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6.5" thickTop="1" thickBot="1" x14ac:dyDescent="0.55000000000000004">
      <c r="A42" s="73"/>
      <c r="B42" s="73"/>
      <c r="C42" s="73"/>
      <c r="D42" s="74"/>
      <c r="E42" s="74"/>
      <c r="F42" s="74"/>
      <c r="G42" s="74"/>
      <c r="H42" s="74"/>
      <c r="I42" s="74"/>
      <c r="J42" s="74"/>
      <c r="K42" s="74"/>
      <c r="L42" s="75" t="s">
        <v>993</v>
      </c>
      <c r="M42" s="56"/>
      <c r="N42" s="57"/>
      <c r="O42" s="58"/>
      <c r="P42" s="59"/>
      <c r="Q42" s="60"/>
      <c r="R42" s="61" t="str">
        <f>IF(N42="Do",10,IF(N42="Re",22,IF(N42="Mi",20,IF(N42="Fa",20,IF(N42="Sol",14,IF(N42="La",20,IF(N42="Si",20,IF(N42="Do#",14,IF(N42="Fa#",15,IF(N42="Sol#",20,""))))))))))</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4.5" thickTop="1" thickBot="1" x14ac:dyDescent="0.55000000000000004">
      <c r="B43" t="s">
        <v>997</v>
      </c>
      <c r="C43" s="113" t="s">
        <v>1142</v>
      </c>
      <c r="D43" s="112" t="s">
        <v>1029</v>
      </c>
      <c r="E43" s="52"/>
      <c r="F43" s="53" t="s">
        <v>1130</v>
      </c>
      <c r="G43" s="53"/>
      <c r="H43" s="52"/>
      <c r="I43" s="52"/>
      <c r="J43" s="54"/>
      <c r="K43" s="54"/>
      <c r="L43" s="55" t="str">
        <f t="shared" si="29"/>
        <v xml:space="preserve">            { line: "VENGA EL SEÑOR CON NOSOTROS,, (Re,,22)(Fa#,,250)", sC: "ta as"},</v>
      </c>
      <c r="M43" s="56" t="str">
        <f t="shared" si="30"/>
        <v>(</v>
      </c>
      <c r="N43" s="57" t="str">
        <f t="shared" si="31"/>
        <v>Re</v>
      </c>
      <c r="O43" s="58" t="str">
        <f t="shared" si="32"/>
        <v>,</v>
      </c>
      <c r="P43" s="59" t="str">
        <f t="shared" si="33"/>
        <v/>
      </c>
      <c r="Q43" s="60" t="str">
        <f t="shared" si="34"/>
        <v>,</v>
      </c>
      <c r="R43" s="61">
        <f t="shared" si="28"/>
        <v>22</v>
      </c>
      <c r="S43" s="56" t="str">
        <f t="shared" si="35"/>
        <v>)</v>
      </c>
      <c r="T43" s="62" t="str">
        <f t="shared" si="36"/>
        <v>(</v>
      </c>
      <c r="U43" s="63" t="str">
        <f t="shared" si="37"/>
        <v>Fa#</v>
      </c>
      <c r="V43" s="64" t="str">
        <f t="shared" si="38"/>
        <v>,</v>
      </c>
      <c r="W43" s="65" t="str">
        <f t="shared" si="39"/>
        <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4.5" thickTop="1" thickBot="1" x14ac:dyDescent="0.55000000000000004">
      <c r="B44" t="s">
        <v>999</v>
      </c>
      <c r="C44" s="113" t="s">
        <v>1143</v>
      </c>
      <c r="D44" s="112" t="s">
        <v>1015</v>
      </c>
      <c r="E44" s="52"/>
      <c r="F44" s="53" t="s">
        <v>1029</v>
      </c>
      <c r="G44" s="53"/>
      <c r="H44" s="52"/>
      <c r="I44" s="52"/>
      <c r="J44" s="54"/>
      <c r="K44" s="54"/>
      <c r="L44" s="55" t="str">
        <f t="shared" si="29"/>
        <v xml:space="preserve">            { line: "SI HEMOS HALLADO GRACIA A SUS OJOS., (Sol,,14)(Re,,250)", sC: "as"},</v>
      </c>
      <c r="M44" s="56" t="str">
        <f>IF(N44="","","(")</f>
        <v>(</v>
      </c>
      <c r="N44" s="57" t="str">
        <f>IF(D44="","",D44)</f>
        <v>Sol</v>
      </c>
      <c r="O44" s="58" t="str">
        <f>IF(N44="","",",")</f>
        <v>,</v>
      </c>
      <c r="P44" s="59" t="str">
        <f>IF(E44="","",E44)</f>
        <v/>
      </c>
      <c r="Q44" s="60" t="str">
        <f>IF(N44="","",",")</f>
        <v>,</v>
      </c>
      <c r="R44" s="61">
        <f t="shared" si="28"/>
        <v>14</v>
      </c>
      <c r="S44" s="56" t="str">
        <f>IF(N44="","",")")</f>
        <v>)</v>
      </c>
      <c r="T44" s="62" t="str">
        <f>IF(U44="","","(")</f>
        <v>(</v>
      </c>
      <c r="U44" s="63" t="str">
        <f>IF(F44="","",F44)</f>
        <v>Re</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B45" t="s">
        <v>999</v>
      </c>
      <c r="C45" s="113" t="s">
        <v>1144</v>
      </c>
      <c r="D45" s="112" t="s">
        <v>1015</v>
      </c>
      <c r="E45" s="52"/>
      <c r="F45" s="53" t="s">
        <v>1029</v>
      </c>
      <c r="G45" s="53"/>
      <c r="H45" s="52"/>
      <c r="I45" s="52"/>
      <c r="J45" s="54"/>
      <c r="K45" s="54"/>
      <c r="L45" s="55" t="str">
        <f t="shared" si="29"/>
        <v xml:space="preserve">            { line: "ES CIERTO QUE SOMOS PECADORES,, (Sol,,14)(Re,,250)", sC: "as"},</v>
      </c>
      <c r="M45" s="56" t="str">
        <f>IF(N45="","","(")</f>
        <v>(</v>
      </c>
      <c r="N45" s="57" t="str">
        <f>IF(D45="","",D45)</f>
        <v>Sol</v>
      </c>
      <c r="O45" s="58" t="str">
        <f>IF(N45="","",",")</f>
        <v>,</v>
      </c>
      <c r="P45" s="59" t="str">
        <f>IF(E45="","",E45)</f>
        <v/>
      </c>
      <c r="Q45" s="60" t="str">
        <f>IF(N45="","",",")</f>
        <v>,</v>
      </c>
      <c r="R45" s="61">
        <f t="shared" si="28"/>
        <v>14</v>
      </c>
      <c r="S45" s="56" t="str">
        <f>IF(N45="","",")")</f>
        <v>)</v>
      </c>
      <c r="T45" s="62" t="str">
        <f>IF(U45="","","(")</f>
        <v>(</v>
      </c>
      <c r="U45" s="63" t="str">
        <f>IF(F45="","",F45)</f>
        <v>Re</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B46" t="s">
        <v>999</v>
      </c>
      <c r="C46" s="113" t="s">
        <v>1145</v>
      </c>
      <c r="D46" s="112" t="s">
        <v>1013</v>
      </c>
      <c r="E46" s="52"/>
      <c r="F46" s="53"/>
      <c r="G46" s="53"/>
      <c r="H46" s="52"/>
      <c r="I46" s="52"/>
      <c r="J46" s="54"/>
      <c r="K46" s="54"/>
      <c r="L46" s="55" t="str">
        <f t="shared" si="29"/>
        <v xml:space="preserve">            { line: "MAS RUEGA TÚ POR NOSOTROS,, (La,,20)", sC: "as"},</v>
      </c>
      <c r="M46" s="56" t="str">
        <f>IF(N46="","","(")</f>
        <v>(</v>
      </c>
      <c r="N46" s="57" t="str">
        <f>IF(D46="","",D46)</f>
        <v>La</v>
      </c>
      <c r="O46" s="58" t="str">
        <f>IF(N46="","",",")</f>
        <v>,</v>
      </c>
      <c r="P46" s="59" t="str">
        <f>IF(E46="","",E46)</f>
        <v/>
      </c>
      <c r="Q46" s="60" t="str">
        <f>IF(N46="","",",")</f>
        <v>,</v>
      </c>
      <c r="R46" s="61">
        <f t="shared" si="28"/>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B47" t="s">
        <v>999</v>
      </c>
      <c r="C47" s="113" t="s">
        <v>1146</v>
      </c>
      <c r="D47" s="112" t="s">
        <v>1015</v>
      </c>
      <c r="E47" s="52"/>
      <c r="F47" s="53" t="s">
        <v>1013</v>
      </c>
      <c r="G47" s="53"/>
      <c r="H47" s="52" t="s">
        <v>1029</v>
      </c>
      <c r="I47" s="52"/>
      <c r="J47" s="54"/>
      <c r="K47" s="54"/>
      <c r="L47" s="55" t="str">
        <f t="shared" si="29"/>
        <v xml:space="preserve">            { line: "Y SEREMOS SU PUEBLO Y SU HEREDAD., (Sol,,14)(La,,250)(Re,,350)", sC: "as"},</v>
      </c>
      <c r="M47" s="56" t="str">
        <f>IF(N47="","","(")</f>
        <v>(</v>
      </c>
      <c r="N47" s="57" t="str">
        <f>IF(D47="","",D47)</f>
        <v>Sol</v>
      </c>
      <c r="O47" s="58" t="str">
        <f>IF(N47="","",",")</f>
        <v>,</v>
      </c>
      <c r="P47" s="59" t="str">
        <f>IF(E47="","",E47)</f>
        <v/>
      </c>
      <c r="Q47" s="60" t="str">
        <f>IF(N47="","",",")</f>
        <v>,</v>
      </c>
      <c r="R47" s="61">
        <f t="shared" si="28"/>
        <v>14</v>
      </c>
      <c r="S47" s="56" t="str">
        <f>IF(N47="","",")")</f>
        <v>)</v>
      </c>
      <c r="T47" s="62" t="str">
        <f>IF(U47="","","(")</f>
        <v>(</v>
      </c>
      <c r="U47" s="63" t="str">
        <f>IF(F47="","",F47)</f>
        <v>La</v>
      </c>
      <c r="V47" s="64" t="str">
        <f>IF(U47="","",",")</f>
        <v>,</v>
      </c>
      <c r="W47" s="65" t="str">
        <f>IF(G47="","",G47)</f>
        <v/>
      </c>
      <c r="X47" s="64" t="str">
        <f>IF(U47="","",",")</f>
        <v>,</v>
      </c>
      <c r="Y47" s="64">
        <f>IF(U47="","",250)</f>
        <v>250</v>
      </c>
      <c r="Z47" s="56" t="str">
        <f>IF(U47="","",")")</f>
        <v>)</v>
      </c>
      <c r="AA47" s="66" t="str">
        <f>IF(AB47="","","(")</f>
        <v>(</v>
      </c>
      <c r="AB47" s="57" t="str">
        <f>IF(H47="","",H47)</f>
        <v>Re</v>
      </c>
      <c r="AC47" s="67" t="str">
        <f>IF(AB47="","",",")</f>
        <v>,</v>
      </c>
      <c r="AD47" s="59" t="str">
        <f>IF(I47="","",I47)</f>
        <v/>
      </c>
      <c r="AE47" s="68" t="str">
        <f>IF(AB47="","",",")</f>
        <v>,</v>
      </c>
      <c r="AF47" s="61">
        <f>IF(AB47="","",350)</f>
        <v>350</v>
      </c>
      <c r="AG47" s="61" t="str">
        <f>IF(AB47="","",")")</f>
        <v>)</v>
      </c>
      <c r="AH47" s="69" t="str">
        <f>IF(AI47="","","(")</f>
        <v/>
      </c>
      <c r="AI47" s="70" t="str">
        <f>IF(J47="","",J47)</f>
        <v/>
      </c>
      <c r="AJ47" s="64" t="str">
        <f>IF(AI47="","",",")</f>
        <v/>
      </c>
      <c r="AK47" s="64" t="str">
        <f>IF(K47="","",K47)</f>
        <v/>
      </c>
      <c r="AL47" s="64" t="str">
        <f>IF(AI47="","",",")</f>
        <v/>
      </c>
      <c r="AM47" s="64" t="str">
        <f>IF(AI47="","",450)</f>
        <v/>
      </c>
      <c r="AN47" s="64" t="str">
        <f>IF(AI47="","",")")</f>
        <v/>
      </c>
    </row>
    <row r="48" spans="1:40" ht="36.5" thickTop="1" thickBot="1" x14ac:dyDescent="0.55000000000000004">
      <c r="A48" s="76"/>
      <c r="B48" s="76"/>
      <c r="C48" s="76" t="s">
        <v>1032</v>
      </c>
      <c r="D48" s="77"/>
      <c r="E48" s="77"/>
      <c r="F48" s="77"/>
      <c r="G48" s="77"/>
      <c r="H48" s="77"/>
      <c r="I48" s="77"/>
      <c r="J48" s="77"/>
      <c r="K48" s="77"/>
      <c r="L48" s="50" t="s">
        <v>994</v>
      </c>
      <c r="M48" s="104"/>
      <c r="N48" s="57"/>
      <c r="O48" s="105"/>
      <c r="P48" s="59"/>
      <c r="Q48" s="106"/>
      <c r="R48" s="61" t="str">
        <f t="shared" si="28"/>
        <v/>
      </c>
      <c r="S48" s="104"/>
      <c r="T48" s="107"/>
      <c r="U48" s="108"/>
      <c r="V48" s="109"/>
      <c r="W48" s="110"/>
      <c r="X48" s="109"/>
      <c r="Y48" s="109"/>
      <c r="Z48" s="104"/>
      <c r="AA48" s="66"/>
      <c r="AB48" s="57"/>
      <c r="AC48" s="67"/>
      <c r="AD48" s="59"/>
      <c r="AE48" s="68"/>
      <c r="AF48" s="61"/>
      <c r="AG48" s="61"/>
      <c r="AH48" s="66"/>
      <c r="AI48" s="111"/>
      <c r="AJ48" s="109"/>
      <c r="AK48" s="109"/>
      <c r="AL48" s="109"/>
      <c r="AM48" s="109"/>
      <c r="AN48" s="109"/>
    </row>
    <row r="49" spans="1:40" ht="24.5" thickTop="1" thickBot="1" x14ac:dyDescent="0.55000000000000004">
      <c r="B49" t="s">
        <v>1014</v>
      </c>
      <c r="C49" s="113" t="s">
        <v>1129</v>
      </c>
      <c r="D49" s="112" t="s">
        <v>1029</v>
      </c>
      <c r="E49" s="52"/>
      <c r="F49" s="53" t="s">
        <v>1130</v>
      </c>
      <c r="G49" s="53" t="s">
        <v>1012</v>
      </c>
      <c r="H49" s="52"/>
      <c r="I49" s="52"/>
      <c r="J49" s="54"/>
      <c r="K49" s="54"/>
      <c r="L49" s="55" t="str">
        <f t="shared" ref="L49:L58" si="57">IF(C49="","",_xlfn.CONCAT("            { line: ","""",C49,", ",M49:AN49,""", sC: ","""",B49,"""},"))</f>
        <v xml:space="preserve">            { line: "María, pequeña María,, (Re,,22)(Fa#,m,250)", sC: "tc"},</v>
      </c>
      <c r="M49" s="56" t="str">
        <f t="shared" ref="M49:M58" si="58">IF(N49="","","(")</f>
        <v>(</v>
      </c>
      <c r="N49" s="57" t="str">
        <f t="shared" si="2"/>
        <v>Re</v>
      </c>
      <c r="O49" s="58" t="str">
        <f t="shared" ref="O49:O58" si="59">IF(N49="","",",")</f>
        <v>,</v>
      </c>
      <c r="P49" s="59" t="str">
        <f t="shared" si="4"/>
        <v/>
      </c>
      <c r="Q49" s="60" t="str">
        <f t="shared" ref="Q49:Q58" si="60">IF(N49="","",",")</f>
        <v>,</v>
      </c>
      <c r="R49" s="61">
        <f t="shared" si="28"/>
        <v>22</v>
      </c>
      <c r="S49" s="56" t="str">
        <f t="shared" ref="S49:S58" si="61">IF(N49="","",")")</f>
        <v>)</v>
      </c>
      <c r="T49" s="62" t="str">
        <f t="shared" ref="T49:T58" si="62">IF(U49="","","(")</f>
        <v>(</v>
      </c>
      <c r="U49" s="63" t="str">
        <f t="shared" si="8"/>
        <v>Fa#</v>
      </c>
      <c r="V49" s="64" t="str">
        <f t="shared" ref="V49:V58" si="63">IF(U49="","",",")</f>
        <v>,</v>
      </c>
      <c r="W49" s="65" t="str">
        <f t="shared" si="10"/>
        <v>m</v>
      </c>
      <c r="X49" s="64" t="str">
        <f t="shared" ref="X49:X58" si="64">IF(U49="","",",")</f>
        <v>,</v>
      </c>
      <c r="Y49" s="64">
        <f t="shared" ref="Y49:Y58" si="65">IF(U49="","",250)</f>
        <v>250</v>
      </c>
      <c r="Z49" s="56" t="str">
        <f t="shared" ref="Z49:Z58" si="66">IF(U49="","",")")</f>
        <v>)</v>
      </c>
      <c r="AA49" s="66" t="str">
        <f t="shared" ref="AA49:AA58" si="67">IF(AB49="","","(")</f>
        <v/>
      </c>
      <c r="AB49" s="57" t="str">
        <f t="shared" si="15"/>
        <v/>
      </c>
      <c r="AC49" s="67" t="str">
        <f t="shared" ref="AC49:AC58" si="68">IF(AB49="","",",")</f>
        <v/>
      </c>
      <c r="AD49" s="59" t="str">
        <f t="shared" ref="AD49:AD58" si="69">IF(I49="","",I49)</f>
        <v/>
      </c>
      <c r="AE49" s="68" t="str">
        <f t="shared" ref="AE49:AE58" si="70">IF(AB49="","",",")</f>
        <v/>
      </c>
      <c r="AF49" s="61" t="str">
        <f t="shared" ref="AF49:AF58" si="71">IF(AB49="","",350)</f>
        <v/>
      </c>
      <c r="AG49" s="61" t="str">
        <f t="shared" ref="AG49:AG58" si="72">IF(AB49="","",")")</f>
        <v/>
      </c>
      <c r="AH49" s="69" t="str">
        <f t="shared" ref="AH49:AH58" si="73">IF(AI49="","","(")</f>
        <v/>
      </c>
      <c r="AI49" s="70" t="str">
        <f t="shared" si="22"/>
        <v/>
      </c>
      <c r="AJ49" s="64" t="str">
        <f t="shared" ref="AJ49:AJ58" si="74">IF(AI49="","",",")</f>
        <v/>
      </c>
      <c r="AK49" s="64" t="str">
        <f t="shared" ref="AK49:AK58" si="75">IF(K49="","",K49)</f>
        <v/>
      </c>
      <c r="AL49" s="64" t="str">
        <f t="shared" ref="AL49:AL58" si="76">IF(AI49="","",",")</f>
        <v/>
      </c>
      <c r="AM49" s="64" t="str">
        <f t="shared" ref="AM49:AM58" si="77">IF(AI49="","",450)</f>
        <v/>
      </c>
      <c r="AN49" s="64" t="str">
        <f t="shared" ref="AN49:AN58" si="78">IF(AI49="","",")")</f>
        <v/>
      </c>
    </row>
    <row r="50" spans="1:40" ht="24.5" thickTop="1" thickBot="1" x14ac:dyDescent="0.55000000000000004">
      <c r="C50" s="113" t="s">
        <v>1147</v>
      </c>
      <c r="D50" s="112" t="s">
        <v>1015</v>
      </c>
      <c r="E50" s="52"/>
      <c r="F50" s="53" t="s">
        <v>1011</v>
      </c>
      <c r="G50" s="53" t="s">
        <v>1155</v>
      </c>
      <c r="H50" s="52"/>
      <c r="I50" s="52"/>
      <c r="J50" s="54"/>
      <c r="K50" s="54"/>
      <c r="L50" s="55" t="str">
        <f t="shared" si="57"/>
        <v xml:space="preserve">            { line: "hija de Jerusalén,, (Sol,,14)(Mi,m6,250)", sC: ""},</v>
      </c>
      <c r="M50" s="56" t="str">
        <f t="shared" si="58"/>
        <v>(</v>
      </c>
      <c r="N50" s="57" t="str">
        <f t="shared" si="2"/>
        <v>Sol</v>
      </c>
      <c r="O50" s="58" t="str">
        <f t="shared" si="59"/>
        <v>,</v>
      </c>
      <c r="P50" s="59" t="str">
        <f t="shared" si="4"/>
        <v/>
      </c>
      <c r="Q50" s="60" t="str">
        <f t="shared" si="60"/>
        <v>,</v>
      </c>
      <c r="R50" s="61">
        <f t="shared" si="28"/>
        <v>14</v>
      </c>
      <c r="S50" s="56" t="str">
        <f t="shared" si="61"/>
        <v>)</v>
      </c>
      <c r="T50" s="62" t="str">
        <f t="shared" si="62"/>
        <v>(</v>
      </c>
      <c r="U50" s="63" t="str">
        <f t="shared" si="8"/>
        <v>Mi</v>
      </c>
      <c r="V50" s="64" t="str">
        <f t="shared" si="63"/>
        <v>,</v>
      </c>
      <c r="W50" s="65" t="str">
        <f t="shared" si="10"/>
        <v>m6</v>
      </c>
      <c r="X50" s="64" t="str">
        <f t="shared" si="64"/>
        <v>,</v>
      </c>
      <c r="Y50" s="64">
        <f t="shared" si="65"/>
        <v>250</v>
      </c>
      <c r="Z50" s="56" t="str">
        <f t="shared" si="66"/>
        <v>)</v>
      </c>
      <c r="AA50" s="66" t="str">
        <f t="shared" si="67"/>
        <v/>
      </c>
      <c r="AB50" s="57" t="str">
        <f t="shared" si="15"/>
        <v/>
      </c>
      <c r="AC50" s="67" t="str">
        <f t="shared" si="68"/>
        <v/>
      </c>
      <c r="AD50" s="59" t="str">
        <f t="shared" si="69"/>
        <v/>
      </c>
      <c r="AE50" s="68" t="str">
        <f t="shared" si="70"/>
        <v/>
      </c>
      <c r="AF50" s="61" t="str">
        <f t="shared" si="71"/>
        <v/>
      </c>
      <c r="AG50" s="61" t="str">
        <f t="shared" si="72"/>
        <v/>
      </c>
      <c r="AH50" s="69" t="str">
        <f t="shared" si="73"/>
        <v/>
      </c>
      <c r="AI50" s="70" t="str">
        <f t="shared" si="22"/>
        <v/>
      </c>
      <c r="AJ50" s="64" t="str">
        <f t="shared" si="74"/>
        <v/>
      </c>
      <c r="AK50" s="64" t="str">
        <f t="shared" si="75"/>
        <v/>
      </c>
      <c r="AL50" s="64" t="str">
        <f t="shared" si="76"/>
        <v/>
      </c>
      <c r="AM50" s="64" t="str">
        <f t="shared" si="77"/>
        <v/>
      </c>
      <c r="AN50" s="64" t="str">
        <f t="shared" si="78"/>
        <v/>
      </c>
    </row>
    <row r="51" spans="1:40" ht="24.5" thickTop="1" thickBot="1" x14ac:dyDescent="0.55000000000000004">
      <c r="C51" s="113" t="s">
        <v>1148</v>
      </c>
      <c r="D51" s="112" t="s">
        <v>1029</v>
      </c>
      <c r="E51" s="52"/>
      <c r="F51" s="53" t="s">
        <v>1130</v>
      </c>
      <c r="G51" s="53" t="s">
        <v>1012</v>
      </c>
      <c r="H51" s="52"/>
      <c r="I51" s="52"/>
      <c r="J51" s="54"/>
      <c r="K51" s="54"/>
      <c r="L51" s="55" t="str">
        <f t="shared" si="57"/>
        <v xml:space="preserve">            { line: "Madre de todos los pueblos,, (Re,,22)(Fa#,m,250)", sC: ""},</v>
      </c>
      <c r="M51" s="56" t="str">
        <f t="shared" si="58"/>
        <v>(</v>
      </c>
      <c r="N51" s="57" t="str">
        <f t="shared" si="2"/>
        <v>Re</v>
      </c>
      <c r="O51" s="58" t="str">
        <f t="shared" si="59"/>
        <v>,</v>
      </c>
      <c r="P51" s="59" t="str">
        <f t="shared" si="4"/>
        <v/>
      </c>
      <c r="Q51" s="60" t="str">
        <f t="shared" si="60"/>
        <v>,</v>
      </c>
      <c r="R51" s="61">
        <f t="shared" si="28"/>
        <v>22</v>
      </c>
      <c r="S51" s="56" t="str">
        <f t="shared" si="61"/>
        <v>)</v>
      </c>
      <c r="T51" s="62" t="str">
        <f t="shared" si="62"/>
        <v>(</v>
      </c>
      <c r="U51" s="63" t="str">
        <f t="shared" si="8"/>
        <v>Fa#</v>
      </c>
      <c r="V51" s="64" t="str">
        <f t="shared" si="63"/>
        <v>,</v>
      </c>
      <c r="W51" s="65" t="str">
        <f t="shared" si="10"/>
        <v>m</v>
      </c>
      <c r="X51" s="64" t="str">
        <f t="shared" si="64"/>
        <v>,</v>
      </c>
      <c r="Y51" s="64">
        <f t="shared" si="65"/>
        <v>250</v>
      </c>
      <c r="Z51" s="56" t="str">
        <f t="shared" si="66"/>
        <v>)</v>
      </c>
      <c r="AA51" s="66" t="str">
        <f t="shared" si="67"/>
        <v/>
      </c>
      <c r="AB51" s="57" t="str">
        <f t="shared" si="15"/>
        <v/>
      </c>
      <c r="AC51" s="67" t="str">
        <f t="shared" si="68"/>
        <v/>
      </c>
      <c r="AD51" s="59" t="str">
        <f t="shared" si="69"/>
        <v/>
      </c>
      <c r="AE51" s="68" t="str">
        <f t="shared" si="70"/>
        <v/>
      </c>
      <c r="AF51" s="61" t="str">
        <f t="shared" si="71"/>
        <v/>
      </c>
      <c r="AG51" s="61" t="str">
        <f t="shared" si="72"/>
        <v/>
      </c>
      <c r="AH51" s="69" t="str">
        <f t="shared" si="73"/>
        <v/>
      </c>
      <c r="AI51" s="70" t="str">
        <f t="shared" si="22"/>
        <v/>
      </c>
      <c r="AJ51" s="64" t="str">
        <f t="shared" si="74"/>
        <v/>
      </c>
      <c r="AK51" s="64" t="str">
        <f t="shared" si="75"/>
        <v/>
      </c>
      <c r="AL51" s="64" t="str">
        <f t="shared" si="76"/>
        <v/>
      </c>
      <c r="AM51" s="64" t="str">
        <f t="shared" si="77"/>
        <v/>
      </c>
      <c r="AN51" s="64" t="str">
        <f t="shared" si="78"/>
        <v/>
      </c>
    </row>
    <row r="52" spans="1:40" ht="24.5" thickTop="1" thickBot="1" x14ac:dyDescent="0.55000000000000004">
      <c r="C52" s="113" t="s">
        <v>1149</v>
      </c>
      <c r="D52" s="112" t="s">
        <v>1015</v>
      </c>
      <c r="E52" s="52"/>
      <c r="F52" s="53" t="s">
        <v>1013</v>
      </c>
      <c r="G52" s="53"/>
      <c r="H52" s="52" t="s">
        <v>1013</v>
      </c>
      <c r="I52" s="52">
        <v>7</v>
      </c>
      <c r="J52" s="54"/>
      <c r="K52" s="54"/>
      <c r="L52" s="55" t="str">
        <f t="shared" si="57"/>
        <v xml:space="preserve">            { line: "Virgen de Nazaret., (Sol,,14)(La,,250)(La,7,350)", sC: ""},</v>
      </c>
      <c r="M52" s="56" t="str">
        <f t="shared" si="58"/>
        <v>(</v>
      </c>
      <c r="N52" s="57" t="str">
        <f t="shared" si="2"/>
        <v>Sol</v>
      </c>
      <c r="O52" s="58" t="str">
        <f t="shared" si="59"/>
        <v>,</v>
      </c>
      <c r="P52" s="59" t="str">
        <f t="shared" si="4"/>
        <v/>
      </c>
      <c r="Q52" s="60" t="str">
        <f t="shared" si="60"/>
        <v>,</v>
      </c>
      <c r="R52" s="61">
        <f t="shared" si="28"/>
        <v>14</v>
      </c>
      <c r="S52" s="56" t="str">
        <f t="shared" si="61"/>
        <v>)</v>
      </c>
      <c r="T52" s="62" t="str">
        <f t="shared" si="62"/>
        <v>(</v>
      </c>
      <c r="U52" s="63" t="str">
        <f t="shared" si="8"/>
        <v>La</v>
      </c>
      <c r="V52" s="64" t="str">
        <f t="shared" si="63"/>
        <v>,</v>
      </c>
      <c r="W52" s="65" t="str">
        <f t="shared" si="10"/>
        <v/>
      </c>
      <c r="X52" s="64" t="str">
        <f t="shared" si="64"/>
        <v>,</v>
      </c>
      <c r="Y52" s="64">
        <f t="shared" si="65"/>
        <v>250</v>
      </c>
      <c r="Z52" s="56" t="str">
        <f t="shared" si="66"/>
        <v>)</v>
      </c>
      <c r="AA52" s="66" t="str">
        <f t="shared" si="67"/>
        <v>(</v>
      </c>
      <c r="AB52" s="57" t="str">
        <f t="shared" si="15"/>
        <v>La</v>
      </c>
      <c r="AC52" s="67" t="str">
        <f t="shared" si="68"/>
        <v>,</v>
      </c>
      <c r="AD52" s="59">
        <f t="shared" si="69"/>
        <v>7</v>
      </c>
      <c r="AE52" s="68" t="str">
        <f t="shared" si="70"/>
        <v>,</v>
      </c>
      <c r="AF52" s="61">
        <f t="shared" si="71"/>
        <v>350</v>
      </c>
      <c r="AG52" s="61" t="str">
        <f t="shared" si="72"/>
        <v>)</v>
      </c>
      <c r="AH52" s="69" t="str">
        <f t="shared" si="73"/>
        <v/>
      </c>
      <c r="AI52" s="70" t="str">
        <f t="shared" si="22"/>
        <v/>
      </c>
      <c r="AJ52" s="64" t="str">
        <f t="shared" si="74"/>
        <v/>
      </c>
      <c r="AK52" s="64" t="str">
        <f t="shared" si="75"/>
        <v/>
      </c>
      <c r="AL52" s="64" t="str">
        <f t="shared" si="76"/>
        <v/>
      </c>
      <c r="AM52" s="64" t="str">
        <f t="shared" si="77"/>
        <v/>
      </c>
      <c r="AN52" s="64" t="str">
        <f t="shared" si="78"/>
        <v/>
      </c>
    </row>
    <row r="53" spans="1:40" ht="26.5" thickTop="1" thickBot="1" x14ac:dyDescent="0.55000000000000004">
      <c r="A53" s="73"/>
      <c r="B53" s="73"/>
      <c r="C53" s="73"/>
      <c r="D53" s="74"/>
      <c r="E53" s="74"/>
      <c r="F53" s="74"/>
      <c r="G53" s="74"/>
      <c r="H53" s="74"/>
      <c r="I53" s="74"/>
      <c r="J53" s="74"/>
      <c r="K53" s="74"/>
      <c r="L53" s="75" t="s">
        <v>993</v>
      </c>
      <c r="M53" s="56"/>
      <c r="N53" s="57"/>
      <c r="O53" s="58"/>
      <c r="P53" s="59"/>
      <c r="Q53" s="60"/>
      <c r="R53" s="61" t="str">
        <f>IF(N53="Do",10,IF(N53="Re",22,IF(N53="Mi",20,IF(N53="Fa",20,IF(N53="Sol",14,IF(N53="La",20,IF(N53="Si",20,IF(N53="Do#",14,IF(N53="Fa#",15,IF(N53="Sol#",20,""))))))))))</f>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4.5" thickTop="1" thickBot="1" x14ac:dyDescent="0.55000000000000004">
      <c r="C54" s="113" t="s">
        <v>1150</v>
      </c>
      <c r="D54" s="112" t="s">
        <v>1029</v>
      </c>
      <c r="E54" s="52"/>
      <c r="F54" s="53" t="s">
        <v>1130</v>
      </c>
      <c r="G54" s="53"/>
      <c r="H54" s="52"/>
      <c r="I54" s="52"/>
      <c r="J54" s="54"/>
      <c r="K54" s="54"/>
      <c r="L54" s="78" t="str">
        <f t="shared" si="57"/>
        <v xml:space="preserve">            { line: "Tú eres la nube del desierto, (Re,,22)(Fa#,,250)", sC: ""},</v>
      </c>
      <c r="M54" s="56" t="str">
        <f t="shared" si="58"/>
        <v>(</v>
      </c>
      <c r="N54" s="57" t="str">
        <f t="shared" si="2"/>
        <v>Re</v>
      </c>
      <c r="O54" s="58" t="str">
        <f t="shared" si="59"/>
        <v>,</v>
      </c>
      <c r="P54" s="59" t="str">
        <f t="shared" si="4"/>
        <v/>
      </c>
      <c r="Q54" s="60" t="str">
        <f t="shared" si="60"/>
        <v>,</v>
      </c>
      <c r="R54" s="61">
        <f t="shared" si="28"/>
        <v>22</v>
      </c>
      <c r="S54" s="56" t="str">
        <f t="shared" si="61"/>
        <v>)</v>
      </c>
      <c r="T54" s="62" t="str">
        <f t="shared" si="62"/>
        <v>(</v>
      </c>
      <c r="U54" s="63" t="str">
        <f t="shared" si="8"/>
        <v>Fa#</v>
      </c>
      <c r="V54" s="64" t="str">
        <f t="shared" si="63"/>
        <v>,</v>
      </c>
      <c r="W54" s="65" t="str">
        <f t="shared" si="10"/>
        <v/>
      </c>
      <c r="X54" s="64" t="str">
        <f t="shared" si="64"/>
        <v>,</v>
      </c>
      <c r="Y54" s="64">
        <f t="shared" si="65"/>
        <v>250</v>
      </c>
      <c r="Z54" s="56" t="str">
        <f t="shared" si="66"/>
        <v>)</v>
      </c>
      <c r="AA54" s="66" t="str">
        <f t="shared" si="67"/>
        <v/>
      </c>
      <c r="AB54" s="57" t="str">
        <f t="shared" si="15"/>
        <v/>
      </c>
      <c r="AC54" s="67" t="str">
        <f t="shared" si="68"/>
        <v/>
      </c>
      <c r="AD54" s="59" t="str">
        <f t="shared" si="69"/>
        <v/>
      </c>
      <c r="AE54" s="68" t="str">
        <f t="shared" si="70"/>
        <v/>
      </c>
      <c r="AF54" s="61" t="str">
        <f t="shared" si="71"/>
        <v/>
      </c>
      <c r="AG54" s="61" t="str">
        <f t="shared" si="72"/>
        <v/>
      </c>
      <c r="AH54" s="69" t="str">
        <f t="shared" si="73"/>
        <v/>
      </c>
      <c r="AI54" s="70" t="str">
        <f t="shared" si="22"/>
        <v/>
      </c>
      <c r="AJ54" s="64" t="str">
        <f t="shared" si="74"/>
        <v/>
      </c>
      <c r="AK54" s="64" t="str">
        <f t="shared" si="75"/>
        <v/>
      </c>
      <c r="AL54" s="64" t="str">
        <f t="shared" si="76"/>
        <v/>
      </c>
      <c r="AM54" s="64" t="str">
        <f t="shared" si="77"/>
        <v/>
      </c>
      <c r="AN54" s="64" t="str">
        <f t="shared" si="78"/>
        <v/>
      </c>
    </row>
    <row r="55" spans="1:40" ht="24.5" thickTop="1" thickBot="1" x14ac:dyDescent="0.55000000000000004">
      <c r="C55" s="113" t="s">
        <v>1151</v>
      </c>
      <c r="D55" s="112" t="s">
        <v>1015</v>
      </c>
      <c r="E55" s="52"/>
      <c r="F55" s="53" t="s">
        <v>1029</v>
      </c>
      <c r="G55" s="53"/>
      <c r="H55" s="52"/>
      <c r="I55" s="52"/>
      <c r="J55" s="54"/>
      <c r="K55" s="54"/>
      <c r="L55" s="78" t="str">
        <f t="shared" si="57"/>
        <v xml:space="preserve">            { line: "que protege la marcha de Israel,, (Sol,,14)(Re,,250)", sC: ""},</v>
      </c>
      <c r="M55" s="56" t="str">
        <f t="shared" si="58"/>
        <v>(</v>
      </c>
      <c r="N55" s="57" t="str">
        <f t="shared" si="2"/>
        <v>Sol</v>
      </c>
      <c r="O55" s="58" t="str">
        <f t="shared" si="59"/>
        <v>,</v>
      </c>
      <c r="P55" s="59" t="str">
        <f t="shared" si="4"/>
        <v/>
      </c>
      <c r="Q55" s="60" t="str">
        <f t="shared" si="60"/>
        <v>,</v>
      </c>
      <c r="R55" s="61">
        <f t="shared" si="28"/>
        <v>14</v>
      </c>
      <c r="S55" s="56" t="str">
        <f t="shared" si="61"/>
        <v>)</v>
      </c>
      <c r="T55" s="62" t="str">
        <f t="shared" si="62"/>
        <v>(</v>
      </c>
      <c r="U55" s="63" t="str">
        <f t="shared" si="8"/>
        <v>Re</v>
      </c>
      <c r="V55" s="64" t="str">
        <f t="shared" si="63"/>
        <v>,</v>
      </c>
      <c r="W55" s="65" t="str">
        <f t="shared" si="10"/>
        <v/>
      </c>
      <c r="X55" s="64" t="str">
        <f t="shared" si="64"/>
        <v>,</v>
      </c>
      <c r="Y55" s="64">
        <f t="shared" si="65"/>
        <v>250</v>
      </c>
      <c r="Z55" s="56" t="str">
        <f t="shared" si="66"/>
        <v>)</v>
      </c>
      <c r="AA55" s="66" t="str">
        <f t="shared" si="67"/>
        <v/>
      </c>
      <c r="AB55" s="57" t="str">
        <f t="shared" si="15"/>
        <v/>
      </c>
      <c r="AC55" s="67" t="str">
        <f t="shared" si="68"/>
        <v/>
      </c>
      <c r="AD55" s="59" t="str">
        <f t="shared" si="69"/>
        <v/>
      </c>
      <c r="AE55" s="68" t="str">
        <f t="shared" si="70"/>
        <v/>
      </c>
      <c r="AF55" s="61" t="str">
        <f t="shared" si="71"/>
        <v/>
      </c>
      <c r="AG55" s="61" t="str">
        <f t="shared" si="72"/>
        <v/>
      </c>
      <c r="AH55" s="69" t="str">
        <f t="shared" si="73"/>
        <v/>
      </c>
      <c r="AI55" s="70" t="str">
        <f t="shared" si="22"/>
        <v/>
      </c>
      <c r="AJ55" s="64" t="str">
        <f t="shared" si="74"/>
        <v/>
      </c>
      <c r="AK55" s="64" t="str">
        <f t="shared" si="75"/>
        <v/>
      </c>
      <c r="AL55" s="64" t="str">
        <f t="shared" si="76"/>
        <v/>
      </c>
      <c r="AM55" s="64" t="str">
        <f t="shared" si="77"/>
        <v/>
      </c>
      <c r="AN55" s="64" t="str">
        <f t="shared" si="78"/>
        <v/>
      </c>
    </row>
    <row r="56" spans="1:40" ht="24.5" thickTop="1" thickBot="1" x14ac:dyDescent="0.55000000000000004">
      <c r="C56" s="113" t="s">
        <v>1152</v>
      </c>
      <c r="D56" s="112" t="s">
        <v>1015</v>
      </c>
      <c r="E56" s="52"/>
      <c r="F56" s="53" t="s">
        <v>1029</v>
      </c>
      <c r="G56" s="53"/>
      <c r="H56" s="52"/>
      <c r="I56" s="52"/>
      <c r="J56" s="54"/>
      <c r="K56" s="54"/>
      <c r="L56" s="78" t="str">
        <f t="shared" si="57"/>
        <v xml:space="preserve">            { line: "tú eres la tienda de la reunión,, (Sol,,14)(Re,,250)", sC: ""},</v>
      </c>
      <c r="M56" s="56" t="str">
        <f t="shared" si="58"/>
        <v>(</v>
      </c>
      <c r="N56" s="57" t="str">
        <f t="shared" si="2"/>
        <v>Sol</v>
      </c>
      <c r="O56" s="58" t="str">
        <f t="shared" si="59"/>
        <v>,</v>
      </c>
      <c r="P56" s="59" t="str">
        <f t="shared" si="4"/>
        <v/>
      </c>
      <c r="Q56" s="60" t="str">
        <f t="shared" si="60"/>
        <v>,</v>
      </c>
      <c r="R56" s="61">
        <f t="shared" si="28"/>
        <v>14</v>
      </c>
      <c r="S56" s="56" t="str">
        <f t="shared" si="61"/>
        <v>)</v>
      </c>
      <c r="T56" s="62" t="str">
        <f t="shared" si="62"/>
        <v>(</v>
      </c>
      <c r="U56" s="63" t="str">
        <f t="shared" si="8"/>
        <v>Re</v>
      </c>
      <c r="V56" s="64" t="str">
        <f t="shared" si="63"/>
        <v>,</v>
      </c>
      <c r="W56" s="65" t="str">
        <f t="shared" si="10"/>
        <v/>
      </c>
      <c r="X56" s="64" t="str">
        <f t="shared" si="64"/>
        <v>,</v>
      </c>
      <c r="Y56" s="64">
        <f t="shared" si="65"/>
        <v>250</v>
      </c>
      <c r="Z56" s="56" t="str">
        <f t="shared" si="66"/>
        <v>)</v>
      </c>
      <c r="AA56" s="66" t="str">
        <f t="shared" si="67"/>
        <v/>
      </c>
      <c r="AB56" s="57" t="str">
        <f t="shared" si="15"/>
        <v/>
      </c>
      <c r="AC56" s="67" t="str">
        <f t="shared" si="68"/>
        <v/>
      </c>
      <c r="AD56" s="59" t="str">
        <f t="shared" si="69"/>
        <v/>
      </c>
      <c r="AE56" s="68" t="str">
        <f t="shared" si="70"/>
        <v/>
      </c>
      <c r="AF56" s="61" t="str">
        <f t="shared" si="71"/>
        <v/>
      </c>
      <c r="AG56" s="61" t="str">
        <f t="shared" si="72"/>
        <v/>
      </c>
      <c r="AH56" s="69" t="str">
        <f t="shared" si="73"/>
        <v/>
      </c>
      <c r="AI56" s="70" t="str">
        <f t="shared" si="22"/>
        <v/>
      </c>
      <c r="AJ56" s="64" t="str">
        <f t="shared" si="74"/>
        <v/>
      </c>
      <c r="AK56" s="64" t="str">
        <f t="shared" si="75"/>
        <v/>
      </c>
      <c r="AL56" s="64" t="str">
        <f t="shared" si="76"/>
        <v/>
      </c>
      <c r="AM56" s="64" t="str">
        <f t="shared" si="77"/>
        <v/>
      </c>
      <c r="AN56" s="64" t="str">
        <f t="shared" si="78"/>
        <v/>
      </c>
    </row>
    <row r="57" spans="1:40" ht="24.5" thickTop="1" thickBot="1" x14ac:dyDescent="0.55000000000000004">
      <c r="C57" s="113" t="s">
        <v>1153</v>
      </c>
      <c r="D57" s="112" t="s">
        <v>1013</v>
      </c>
      <c r="E57" s="52"/>
      <c r="F57" s="53"/>
      <c r="G57" s="53"/>
      <c r="H57" s="52"/>
      <c r="I57" s="52"/>
      <c r="J57" s="54"/>
      <c r="K57" s="54"/>
      <c r="L57" s="55" t="str">
        <f t="shared" si="57"/>
        <v xml:space="preserve">            { line: "el arca que lleva la alianza,, (La,,20)", sC: ""},</v>
      </c>
      <c r="M57" s="56" t="str">
        <f t="shared" si="58"/>
        <v>(</v>
      </c>
      <c r="N57" s="57" t="str">
        <f t="shared" si="2"/>
        <v>La</v>
      </c>
      <c r="O57" s="58" t="str">
        <f t="shared" si="59"/>
        <v>,</v>
      </c>
      <c r="P57" s="59" t="str">
        <f t="shared" si="4"/>
        <v/>
      </c>
      <c r="Q57" s="60" t="str">
        <f t="shared" si="60"/>
        <v>,</v>
      </c>
      <c r="R57" s="61">
        <f t="shared" si="28"/>
        <v>20</v>
      </c>
      <c r="S57" s="56" t="str">
        <f t="shared" si="61"/>
        <v>)</v>
      </c>
      <c r="T57" s="62" t="str">
        <f t="shared" si="62"/>
        <v/>
      </c>
      <c r="U57" s="63" t="str">
        <f t="shared" si="8"/>
        <v/>
      </c>
      <c r="V57" s="64" t="str">
        <f t="shared" si="63"/>
        <v/>
      </c>
      <c r="W57" s="65" t="str">
        <f t="shared" si="10"/>
        <v/>
      </c>
      <c r="X57" s="64" t="str">
        <f t="shared" si="64"/>
        <v/>
      </c>
      <c r="Y57" s="64" t="str">
        <f t="shared" si="65"/>
        <v/>
      </c>
      <c r="Z57" s="56" t="str">
        <f t="shared" si="66"/>
        <v/>
      </c>
      <c r="AA57" s="66" t="str">
        <f t="shared" si="67"/>
        <v/>
      </c>
      <c r="AB57" s="57" t="str">
        <f t="shared" si="15"/>
        <v/>
      </c>
      <c r="AC57" s="67" t="str">
        <f t="shared" si="68"/>
        <v/>
      </c>
      <c r="AD57" s="59" t="str">
        <f t="shared" si="69"/>
        <v/>
      </c>
      <c r="AE57" s="68" t="str">
        <f t="shared" si="70"/>
        <v/>
      </c>
      <c r="AF57" s="61" t="str">
        <f t="shared" si="71"/>
        <v/>
      </c>
      <c r="AG57" s="61" t="str">
        <f t="shared" si="72"/>
        <v/>
      </c>
      <c r="AH57" s="69" t="str">
        <f t="shared" si="73"/>
        <v/>
      </c>
      <c r="AI57" s="70" t="str">
        <f t="shared" si="22"/>
        <v/>
      </c>
      <c r="AJ57" s="64" t="str">
        <f t="shared" si="74"/>
        <v/>
      </c>
      <c r="AK57" s="64" t="str">
        <f t="shared" si="75"/>
        <v/>
      </c>
      <c r="AL57" s="64" t="str">
        <f t="shared" si="76"/>
        <v/>
      </c>
      <c r="AM57" s="64" t="str">
        <f t="shared" si="77"/>
        <v/>
      </c>
      <c r="AN57" s="64" t="str">
        <f t="shared" si="78"/>
        <v/>
      </c>
    </row>
    <row r="58" spans="1:40" ht="24.5" thickTop="1" thickBot="1" x14ac:dyDescent="0.55000000000000004">
      <c r="C58" s="113" t="s">
        <v>1154</v>
      </c>
      <c r="D58" s="112" t="s">
        <v>1015</v>
      </c>
      <c r="E58" s="52"/>
      <c r="F58" s="53" t="s">
        <v>1013</v>
      </c>
      <c r="G58" s="53"/>
      <c r="H58" s="52" t="s">
        <v>1029</v>
      </c>
      <c r="I58" s="52"/>
      <c r="J58" s="54"/>
      <c r="K58" s="54"/>
      <c r="L58" s="55" t="str">
        <f t="shared" si="57"/>
        <v xml:space="preserve">            { line: "el Santuario de la gloria del Señor., (Sol,,14)(La,,250)(Re,,350)", sC: ""},</v>
      </c>
      <c r="M58" s="56" t="str">
        <f t="shared" si="58"/>
        <v>(</v>
      </c>
      <c r="N58" s="57" t="str">
        <f t="shared" si="2"/>
        <v>Sol</v>
      </c>
      <c r="O58" s="58" t="str">
        <f t="shared" si="59"/>
        <v>,</v>
      </c>
      <c r="P58" s="59" t="str">
        <f t="shared" si="4"/>
        <v/>
      </c>
      <c r="Q58" s="60" t="str">
        <f t="shared" si="60"/>
        <v>,</v>
      </c>
      <c r="R58" s="61">
        <f t="shared" si="28"/>
        <v>14</v>
      </c>
      <c r="S58" s="56" t="str">
        <f t="shared" si="61"/>
        <v>)</v>
      </c>
      <c r="T58" s="62" t="str">
        <f t="shared" si="62"/>
        <v>(</v>
      </c>
      <c r="U58" s="63" t="str">
        <f t="shared" si="8"/>
        <v>La</v>
      </c>
      <c r="V58" s="64" t="str">
        <f t="shared" si="63"/>
        <v>,</v>
      </c>
      <c r="W58" s="65" t="str">
        <f t="shared" si="10"/>
        <v/>
      </c>
      <c r="X58" s="64" t="str">
        <f t="shared" si="64"/>
        <v>,</v>
      </c>
      <c r="Y58" s="64">
        <f t="shared" si="65"/>
        <v>250</v>
      </c>
      <c r="Z58" s="56" t="str">
        <f t="shared" si="66"/>
        <v>)</v>
      </c>
      <c r="AA58" s="66" t="str">
        <f t="shared" si="67"/>
        <v>(</v>
      </c>
      <c r="AB58" s="57" t="str">
        <f t="shared" si="15"/>
        <v>Re</v>
      </c>
      <c r="AC58" s="67" t="str">
        <f t="shared" si="68"/>
        <v>,</v>
      </c>
      <c r="AD58" s="59" t="str">
        <f t="shared" si="69"/>
        <v/>
      </c>
      <c r="AE58" s="68" t="str">
        <f t="shared" si="70"/>
        <v>,</v>
      </c>
      <c r="AF58" s="61">
        <f t="shared" si="71"/>
        <v>350</v>
      </c>
      <c r="AG58" s="61" t="str">
        <f t="shared" si="72"/>
        <v>)</v>
      </c>
      <c r="AH58" s="69" t="str">
        <f t="shared" si="73"/>
        <v/>
      </c>
      <c r="AI58" s="70" t="str">
        <f t="shared" si="22"/>
        <v/>
      </c>
      <c r="AJ58" s="64" t="str">
        <f t="shared" si="74"/>
        <v/>
      </c>
      <c r="AK58" s="64" t="str">
        <f t="shared" si="75"/>
        <v/>
      </c>
      <c r="AL58" s="64" t="str">
        <f t="shared" si="76"/>
        <v/>
      </c>
      <c r="AM58" s="64" t="str">
        <f t="shared" si="77"/>
        <v/>
      </c>
      <c r="AN58" s="64" t="str">
        <f t="shared" si="78"/>
        <v/>
      </c>
    </row>
    <row r="59" spans="1:40" ht="26.5" thickTop="1" thickBot="1" x14ac:dyDescent="0.55000000000000004">
      <c r="A59" s="73"/>
      <c r="B59" s="73"/>
      <c r="C59" s="73"/>
      <c r="D59" s="74"/>
      <c r="E59" s="74"/>
      <c r="F59" s="74"/>
      <c r="G59" s="74"/>
      <c r="H59" s="74"/>
      <c r="I59" s="74"/>
      <c r="J59" s="74"/>
      <c r="K59" s="74"/>
      <c r="L59" s="75" t="s">
        <v>993</v>
      </c>
      <c r="M59" s="56"/>
      <c r="N59" s="57"/>
      <c r="O59" s="58"/>
      <c r="P59" s="59"/>
      <c r="Q59" s="60"/>
      <c r="R59" s="61" t="str">
        <f>IF(N59="Do",10,IF(N59="Re",22,IF(N59="Mi",20,IF(N59="Fa",20,IF(N59="Sol",14,IF(N59="La",20,IF(N59="Si",20,IF(N59="Do#",14,IF(N59="Fa#",15,IF(N59="Sol#",20,""))))))))))</f>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4.5" thickTop="1" thickBot="1" x14ac:dyDescent="0.55000000000000004">
      <c r="C60" s="79" t="s">
        <v>995</v>
      </c>
      <c r="D60" s="80"/>
      <c r="E60" s="80"/>
      <c r="F60" s="80"/>
      <c r="G60" s="80"/>
      <c r="H60" s="80"/>
      <c r="I60" s="80"/>
      <c r="J60" s="80"/>
      <c r="K60" s="80"/>
      <c r="L60" s="81" t="s">
        <v>996</v>
      </c>
      <c r="M60" s="56" t="str">
        <f t="shared" ref="M60:M65" si="79">IF(N60="","","(")</f>
        <v/>
      </c>
      <c r="N60" s="57" t="str">
        <f t="shared" ref="N60:N65" si="80">IF(D60="","",D60)</f>
        <v/>
      </c>
      <c r="O60" s="58" t="str">
        <f t="shared" ref="O60:O65" si="81">IF(N60="","",",")</f>
        <v/>
      </c>
      <c r="P60" s="59" t="str">
        <f t="shared" ref="P60:P65" si="82">IF(E60="","",E60)</f>
        <v/>
      </c>
      <c r="Q60" s="60" t="str">
        <f t="shared" ref="Q60:Q65" si="83">IF(N60="","",",")</f>
        <v/>
      </c>
      <c r="R60" s="61" t="str">
        <f t="shared" ref="R60:R65" si="84">IF(N60="Do",10,IF(N60="Re",22,IF(N60="Mi",20,IF(N60="Fa",20,IF(N60="Sol",14,IF(N60="La",20,IF(N60="Si",20,IF(N60="Do#",14,IF(N60="Fa#",15,IF(N60="Sol#",20,""))))))))))</f>
        <v/>
      </c>
      <c r="S60" s="56" t="str">
        <f t="shared" ref="S60:S65" si="85">IF(N60="","",")")</f>
        <v/>
      </c>
      <c r="T60" s="62" t="str">
        <f t="shared" ref="T60:T65" si="86">IF(U60="","","(")</f>
        <v/>
      </c>
      <c r="U60" s="63" t="str">
        <f t="shared" ref="U60:U65" si="87">IF(F60="","",F60)</f>
        <v/>
      </c>
      <c r="V60" s="64" t="str">
        <f t="shared" ref="V60:V65" si="88">IF(U60="","",",")</f>
        <v/>
      </c>
      <c r="W60" s="65" t="str">
        <f t="shared" ref="W60:W65" si="89">IF(G60="","",G60)</f>
        <v/>
      </c>
      <c r="X60" s="64" t="str">
        <f t="shared" ref="X60:X65" si="90">IF(U60="","",",")</f>
        <v/>
      </c>
      <c r="Y60" s="64" t="str">
        <f t="shared" ref="Y60:Y65" si="91">IF(U60="","",250)</f>
        <v/>
      </c>
      <c r="Z60" s="56" t="str">
        <f t="shared" ref="Z60:Z65" si="92">IF(U60="","",")")</f>
        <v/>
      </c>
      <c r="AA60" s="66" t="str">
        <f t="shared" ref="AA60:AA65" si="93">IF(AB60="","","(")</f>
        <v/>
      </c>
      <c r="AB60" s="57" t="str">
        <f t="shared" ref="AB60:AB65" si="94">IF(H60="","",H60)</f>
        <v/>
      </c>
      <c r="AC60" s="67" t="str">
        <f t="shared" ref="AC60:AC65" si="95">IF(AB60="","",",")</f>
        <v/>
      </c>
      <c r="AD60" s="59" t="str">
        <f t="shared" ref="AD60:AD65" si="96">IF(I60="","",I60)</f>
        <v/>
      </c>
      <c r="AE60" s="68" t="str">
        <f t="shared" ref="AE60:AE65" si="97">IF(AB60="","",",")</f>
        <v/>
      </c>
      <c r="AF60" s="61" t="str">
        <f t="shared" ref="AF60:AF65" si="98">IF(AB60="","",350)</f>
        <v/>
      </c>
      <c r="AG60" s="61" t="str">
        <f t="shared" ref="AG60:AG65" si="99">IF(AB60="","",")")</f>
        <v/>
      </c>
      <c r="AH60" s="69" t="str">
        <f t="shared" ref="AH60:AH65" si="100">IF(AI60="","","(")</f>
        <v/>
      </c>
      <c r="AI60" s="70" t="str">
        <f t="shared" ref="AI60:AI65" si="101">IF(J60="","",J60)</f>
        <v/>
      </c>
      <c r="AJ60" s="64" t="str">
        <f t="shared" ref="AJ60:AJ65" si="102">IF(AI60="","",",")</f>
        <v/>
      </c>
      <c r="AK60" s="64" t="str">
        <f t="shared" ref="AK60:AK65" si="103">IF(K60="","",K60)</f>
        <v/>
      </c>
      <c r="AL60" s="64" t="str">
        <f t="shared" ref="AL60:AL65" si="104">IF(AI60="","",",")</f>
        <v/>
      </c>
      <c r="AM60" s="64" t="str">
        <f t="shared" ref="AM60:AM65" si="105">IF(AI60="","",450)</f>
        <v/>
      </c>
      <c r="AN60" s="64" t="str">
        <f t="shared" ref="AN60:AN65" si="106">IF(AI60="","",")")</f>
        <v/>
      </c>
    </row>
    <row r="61" spans="1:40" ht="24.5" thickTop="1" thickBot="1" x14ac:dyDescent="0.55000000000000004">
      <c r="B61" t="s">
        <v>997</v>
      </c>
      <c r="C61" s="82" t="s">
        <v>1156</v>
      </c>
      <c r="D61" s="83" t="s">
        <v>1029</v>
      </c>
      <c r="E61" s="83"/>
      <c r="F61" s="83" t="s">
        <v>1130</v>
      </c>
      <c r="G61" s="83"/>
      <c r="H61" s="83"/>
      <c r="I61" s="83"/>
      <c r="J61" s="83"/>
      <c r="K61" s="83"/>
      <c r="L61" s="84" t="str">
        <f>IF(C61="","",_xlfn.CONCAT("       triggerLine: ","""",C61,", ",M61:AN61,""", sC: ","""",B61,""", lines: ["))</f>
        <v xml:space="preserve">       triggerLine: "VENGA EL SEÑOR CON NOSOTROS, (Re,,22)(Fa#,,250)", sC: "ta as", lines: [</v>
      </c>
      <c r="M61" s="56" t="str">
        <f t="shared" si="79"/>
        <v>(</v>
      </c>
      <c r="N61" s="57" t="str">
        <f t="shared" si="80"/>
        <v>Re</v>
      </c>
      <c r="O61" s="58" t="str">
        <f t="shared" si="81"/>
        <v>,</v>
      </c>
      <c r="P61" s="59" t="str">
        <f t="shared" si="82"/>
        <v/>
      </c>
      <c r="Q61" s="60" t="str">
        <f t="shared" si="83"/>
        <v>,</v>
      </c>
      <c r="R61" s="61">
        <f t="shared" si="84"/>
        <v>22</v>
      </c>
      <c r="S61" s="56" t="str">
        <f t="shared" si="85"/>
        <v>)</v>
      </c>
      <c r="T61" s="62" t="str">
        <f t="shared" si="86"/>
        <v>(</v>
      </c>
      <c r="U61" s="63" t="str">
        <f t="shared" si="87"/>
        <v>Fa#</v>
      </c>
      <c r="V61" s="64" t="str">
        <f t="shared" si="88"/>
        <v>,</v>
      </c>
      <c r="W61" s="65" t="str">
        <f t="shared" si="89"/>
        <v/>
      </c>
      <c r="X61" s="64" t="str">
        <f t="shared" si="90"/>
        <v>,</v>
      </c>
      <c r="Y61" s="64">
        <f t="shared" si="91"/>
        <v>250</v>
      </c>
      <c r="Z61" s="56" t="str">
        <f t="shared" si="92"/>
        <v>)</v>
      </c>
      <c r="AA61" s="66" t="str">
        <f t="shared" si="93"/>
        <v/>
      </c>
      <c r="AB61" s="57" t="str">
        <f t="shared" si="94"/>
        <v/>
      </c>
      <c r="AC61" s="67" t="str">
        <f t="shared" si="95"/>
        <v/>
      </c>
      <c r="AD61" s="59" t="str">
        <f t="shared" si="96"/>
        <v/>
      </c>
      <c r="AE61" s="68" t="str">
        <f t="shared" si="97"/>
        <v/>
      </c>
      <c r="AF61" s="61" t="str">
        <f t="shared" si="98"/>
        <v/>
      </c>
      <c r="AG61" s="61" t="str">
        <f t="shared" si="99"/>
        <v/>
      </c>
      <c r="AH61" s="69" t="str">
        <f t="shared" si="100"/>
        <v/>
      </c>
      <c r="AI61" s="70" t="str">
        <f t="shared" si="101"/>
        <v/>
      </c>
      <c r="AJ61" s="64" t="str">
        <f t="shared" si="102"/>
        <v/>
      </c>
      <c r="AK61" s="64" t="str">
        <f t="shared" si="103"/>
        <v/>
      </c>
      <c r="AL61" s="64" t="str">
        <f t="shared" si="104"/>
        <v/>
      </c>
      <c r="AM61" s="64" t="str">
        <f t="shared" si="105"/>
        <v/>
      </c>
      <c r="AN61" s="64" t="str">
        <f t="shared" si="106"/>
        <v/>
      </c>
    </row>
    <row r="62" spans="1:40" ht="24.5" thickTop="1" thickBot="1" x14ac:dyDescent="0.55000000000000004">
      <c r="B62" t="s">
        <v>999</v>
      </c>
      <c r="C62" s="85" t="s">
        <v>1143</v>
      </c>
      <c r="D62" s="86" t="s">
        <v>1015</v>
      </c>
      <c r="E62" s="86"/>
      <c r="F62" s="86" t="s">
        <v>1029</v>
      </c>
      <c r="G62" s="86"/>
      <c r="H62" s="87"/>
      <c r="I62" s="87"/>
      <c r="J62" s="87"/>
      <c r="K62" s="87"/>
      <c r="L62" s="88" t="str">
        <f>IF(C62="","",_xlfn.CONCAT("            { line: ","""",C62,", ",M62:AN62,""", sC: ","""",B62,"""},"))</f>
        <v xml:space="preserve">            { line: "SI HEMOS HALLADO GRACIA A SUS OJOS., (Sol,,14)(Re,,250)", sC: "as"},</v>
      </c>
      <c r="M62" s="56" t="str">
        <f t="shared" si="79"/>
        <v>(</v>
      </c>
      <c r="N62" s="57" t="str">
        <f t="shared" si="80"/>
        <v>Sol</v>
      </c>
      <c r="O62" s="58" t="str">
        <f t="shared" si="81"/>
        <v>,</v>
      </c>
      <c r="P62" s="59" t="str">
        <f t="shared" si="82"/>
        <v/>
      </c>
      <c r="Q62" s="60" t="str">
        <f t="shared" si="83"/>
        <v>,</v>
      </c>
      <c r="R62" s="61">
        <f t="shared" si="84"/>
        <v>14</v>
      </c>
      <c r="S62" s="56" t="str">
        <f t="shared" si="85"/>
        <v>)</v>
      </c>
      <c r="T62" s="62" t="str">
        <f t="shared" si="86"/>
        <v>(</v>
      </c>
      <c r="U62" s="63" t="str">
        <f t="shared" si="87"/>
        <v>Re</v>
      </c>
      <c r="V62" s="64" t="str">
        <f t="shared" si="88"/>
        <v>,</v>
      </c>
      <c r="W62" s="65" t="str">
        <f t="shared" si="89"/>
        <v/>
      </c>
      <c r="X62" s="64" t="str">
        <f t="shared" si="90"/>
        <v>,</v>
      </c>
      <c r="Y62" s="64">
        <f t="shared" si="91"/>
        <v>250</v>
      </c>
      <c r="Z62" s="56" t="str">
        <f t="shared" si="92"/>
        <v>)</v>
      </c>
      <c r="AA62" s="66" t="str">
        <f t="shared" si="93"/>
        <v/>
      </c>
      <c r="AB62" s="57" t="str">
        <f t="shared" si="94"/>
        <v/>
      </c>
      <c r="AC62" s="67" t="str">
        <f t="shared" si="95"/>
        <v/>
      </c>
      <c r="AD62" s="59" t="str">
        <f t="shared" si="96"/>
        <v/>
      </c>
      <c r="AE62" s="68" t="str">
        <f t="shared" si="97"/>
        <v/>
      </c>
      <c r="AF62" s="61" t="str">
        <f t="shared" si="98"/>
        <v/>
      </c>
      <c r="AG62" s="61" t="str">
        <f t="shared" si="99"/>
        <v/>
      </c>
      <c r="AH62" s="69" t="str">
        <f t="shared" si="100"/>
        <v/>
      </c>
      <c r="AI62" s="70" t="str">
        <f t="shared" si="101"/>
        <v/>
      </c>
      <c r="AJ62" s="64" t="str">
        <f t="shared" si="102"/>
        <v/>
      </c>
      <c r="AK62" s="64" t="str">
        <f t="shared" si="103"/>
        <v/>
      </c>
      <c r="AL62" s="64" t="str">
        <f t="shared" si="104"/>
        <v/>
      </c>
      <c r="AM62" s="64" t="str">
        <f t="shared" si="105"/>
        <v/>
      </c>
      <c r="AN62" s="64" t="str">
        <f t="shared" si="106"/>
        <v/>
      </c>
    </row>
    <row r="63" spans="1:40" ht="24.5" thickTop="1" thickBot="1" x14ac:dyDescent="0.55000000000000004">
      <c r="B63" t="s">
        <v>999</v>
      </c>
      <c r="C63" s="85" t="s">
        <v>1144</v>
      </c>
      <c r="D63" s="89" t="s">
        <v>1015</v>
      </c>
      <c r="E63" s="89"/>
      <c r="F63" s="89" t="s">
        <v>1029</v>
      </c>
      <c r="G63" s="89"/>
      <c r="H63" s="90"/>
      <c r="I63" s="90"/>
      <c r="J63" s="90"/>
      <c r="K63" s="90"/>
      <c r="L63" s="88" t="str">
        <f>IF(C63="","",_xlfn.CONCAT("            { line: ","""",C63,", ",M63:AN63,""", sC: ","""",B63,"""},"))</f>
        <v xml:space="preserve">            { line: "ES CIERTO QUE SOMOS PECADORES,, (Sol,,14)(Re,,250)", sC: "as"},</v>
      </c>
      <c r="M63" s="56" t="str">
        <f t="shared" si="79"/>
        <v>(</v>
      </c>
      <c r="N63" s="57" t="str">
        <f t="shared" si="80"/>
        <v>Sol</v>
      </c>
      <c r="O63" s="58" t="str">
        <f t="shared" si="81"/>
        <v>,</v>
      </c>
      <c r="P63" s="59" t="str">
        <f t="shared" si="82"/>
        <v/>
      </c>
      <c r="Q63" s="60" t="str">
        <f t="shared" si="83"/>
        <v>,</v>
      </c>
      <c r="R63" s="61">
        <f t="shared" si="84"/>
        <v>14</v>
      </c>
      <c r="S63" s="56" t="str">
        <f t="shared" si="85"/>
        <v>)</v>
      </c>
      <c r="T63" s="62" t="str">
        <f t="shared" si="86"/>
        <v>(</v>
      </c>
      <c r="U63" s="63" t="str">
        <f t="shared" si="87"/>
        <v>Re</v>
      </c>
      <c r="V63" s="64" t="str">
        <f t="shared" si="88"/>
        <v>,</v>
      </c>
      <c r="W63" s="65" t="str">
        <f t="shared" si="89"/>
        <v/>
      </c>
      <c r="X63" s="64" t="str">
        <f t="shared" si="90"/>
        <v>,</v>
      </c>
      <c r="Y63" s="64">
        <f t="shared" si="91"/>
        <v>250</v>
      </c>
      <c r="Z63" s="56" t="str">
        <f t="shared" si="92"/>
        <v>)</v>
      </c>
      <c r="AA63" s="66" t="str">
        <f t="shared" si="93"/>
        <v/>
      </c>
      <c r="AB63" s="57" t="str">
        <f t="shared" si="94"/>
        <v/>
      </c>
      <c r="AC63" s="67" t="str">
        <f t="shared" si="95"/>
        <v/>
      </c>
      <c r="AD63" s="59" t="str">
        <f t="shared" si="96"/>
        <v/>
      </c>
      <c r="AE63" s="68" t="str">
        <f t="shared" si="97"/>
        <v/>
      </c>
      <c r="AF63" s="61" t="str">
        <f t="shared" si="98"/>
        <v/>
      </c>
      <c r="AG63" s="61" t="str">
        <f t="shared" si="99"/>
        <v/>
      </c>
      <c r="AH63" s="69" t="str">
        <f t="shared" si="100"/>
        <v/>
      </c>
      <c r="AI63" s="70" t="str">
        <f t="shared" si="101"/>
        <v/>
      </c>
      <c r="AJ63" s="64" t="str">
        <f t="shared" si="102"/>
        <v/>
      </c>
      <c r="AK63" s="64" t="str">
        <f t="shared" si="103"/>
        <v/>
      </c>
      <c r="AL63" s="64" t="str">
        <f t="shared" si="104"/>
        <v/>
      </c>
      <c r="AM63" s="64" t="str">
        <f t="shared" si="105"/>
        <v/>
      </c>
      <c r="AN63" s="64" t="str">
        <f t="shared" si="106"/>
        <v/>
      </c>
    </row>
    <row r="64" spans="1:40" ht="24.5" thickTop="1" thickBot="1" x14ac:dyDescent="0.55000000000000004">
      <c r="B64" t="s">
        <v>999</v>
      </c>
      <c r="C64" s="85" t="s">
        <v>1145</v>
      </c>
      <c r="D64" s="86" t="s">
        <v>1013</v>
      </c>
      <c r="E64" s="86"/>
      <c r="F64" s="86"/>
      <c r="G64" s="86"/>
      <c r="H64" s="87"/>
      <c r="I64" s="87"/>
      <c r="J64" s="87"/>
      <c r="K64" s="87"/>
      <c r="L64" s="88" t="str">
        <f>IF(C64="","",_xlfn.CONCAT("            { line: ","""",C64,", ",M64:AN64,""", sC: ","""",B64,"""},"))</f>
        <v xml:space="preserve">            { line: "MAS RUEGA TÚ POR NOSOTROS,, (La,,20)", sC: "as"},</v>
      </c>
      <c r="M64" s="56" t="str">
        <f t="shared" si="79"/>
        <v>(</v>
      </c>
      <c r="N64" s="57" t="str">
        <f t="shared" si="80"/>
        <v>La</v>
      </c>
      <c r="O64" s="58" t="str">
        <f t="shared" si="81"/>
        <v>,</v>
      </c>
      <c r="P64" s="59" t="str">
        <f t="shared" si="82"/>
        <v/>
      </c>
      <c r="Q64" s="60" t="str">
        <f t="shared" si="83"/>
        <v>,</v>
      </c>
      <c r="R64" s="61">
        <f t="shared" si="84"/>
        <v>20</v>
      </c>
      <c r="S64" s="56" t="str">
        <f t="shared" si="85"/>
        <v>)</v>
      </c>
      <c r="T64" s="62" t="str">
        <f t="shared" si="86"/>
        <v/>
      </c>
      <c r="U64" s="63" t="str">
        <f t="shared" si="87"/>
        <v/>
      </c>
      <c r="V64" s="64" t="str">
        <f t="shared" si="88"/>
        <v/>
      </c>
      <c r="W64" s="65" t="str">
        <f t="shared" si="89"/>
        <v/>
      </c>
      <c r="X64" s="64" t="str">
        <f t="shared" si="90"/>
        <v/>
      </c>
      <c r="Y64" s="64" t="str">
        <f t="shared" si="91"/>
        <v/>
      </c>
      <c r="Z64" s="56" t="str">
        <f t="shared" si="92"/>
        <v/>
      </c>
      <c r="AA64" s="66" t="str">
        <f t="shared" si="93"/>
        <v/>
      </c>
      <c r="AB64" s="57" t="str">
        <f t="shared" si="94"/>
        <v/>
      </c>
      <c r="AC64" s="67" t="str">
        <f t="shared" si="95"/>
        <v/>
      </c>
      <c r="AD64" s="59" t="str">
        <f t="shared" si="96"/>
        <v/>
      </c>
      <c r="AE64" s="68" t="str">
        <f t="shared" si="97"/>
        <v/>
      </c>
      <c r="AF64" s="61" t="str">
        <f t="shared" si="98"/>
        <v/>
      </c>
      <c r="AG64" s="61" t="str">
        <f t="shared" si="99"/>
        <v/>
      </c>
      <c r="AH64" s="69" t="str">
        <f t="shared" si="100"/>
        <v/>
      </c>
      <c r="AI64" s="70" t="str">
        <f t="shared" si="101"/>
        <v/>
      </c>
      <c r="AJ64" s="64" t="str">
        <f t="shared" si="102"/>
        <v/>
      </c>
      <c r="AK64" s="64" t="str">
        <f t="shared" si="103"/>
        <v/>
      </c>
      <c r="AL64" s="64" t="str">
        <f t="shared" si="104"/>
        <v/>
      </c>
      <c r="AM64" s="64" t="str">
        <f t="shared" si="105"/>
        <v/>
      </c>
      <c r="AN64" s="64" t="str">
        <f t="shared" si="106"/>
        <v/>
      </c>
    </row>
    <row r="65" spans="1:40" ht="24.5" thickTop="1" thickBot="1" x14ac:dyDescent="0.55000000000000004">
      <c r="B65" t="s">
        <v>999</v>
      </c>
      <c r="C65" s="93" t="s">
        <v>1146</v>
      </c>
      <c r="D65" s="83" t="s">
        <v>1015</v>
      </c>
      <c r="E65" s="83"/>
      <c r="F65" s="83" t="s">
        <v>1013</v>
      </c>
      <c r="G65" s="83"/>
      <c r="H65" s="83" t="s">
        <v>1029</v>
      </c>
      <c r="I65" s="83"/>
      <c r="J65" s="83"/>
      <c r="K65" s="83"/>
      <c r="L65" s="94" t="str">
        <f>IF(C65="","",_xlfn.CONCAT("            { line: ","""",C65,", ",M65:AN65,""", sC: ","""",B65,"""},  ]},"))</f>
        <v xml:space="preserve">            { line: "Y SEREMOS SU PUEBLO Y SU HEREDAD., (Sol,,14)(La,,250)(Re,,350)", sC: "as"},  ]},</v>
      </c>
      <c r="M65" s="56" t="str">
        <f t="shared" si="79"/>
        <v>(</v>
      </c>
      <c r="N65" s="57" t="str">
        <f t="shared" si="80"/>
        <v>Sol</v>
      </c>
      <c r="O65" s="58" t="str">
        <f t="shared" si="81"/>
        <v>,</v>
      </c>
      <c r="P65" s="59" t="str">
        <f t="shared" si="82"/>
        <v/>
      </c>
      <c r="Q65" s="60" t="str">
        <f t="shared" si="83"/>
        <v>,</v>
      </c>
      <c r="R65" s="61">
        <f t="shared" si="84"/>
        <v>14</v>
      </c>
      <c r="S65" s="56" t="str">
        <f t="shared" si="85"/>
        <v>)</v>
      </c>
      <c r="T65" s="62" t="str">
        <f t="shared" si="86"/>
        <v>(</v>
      </c>
      <c r="U65" s="63" t="str">
        <f t="shared" si="87"/>
        <v>La</v>
      </c>
      <c r="V65" s="64" t="str">
        <f t="shared" si="88"/>
        <v>,</v>
      </c>
      <c r="W65" s="65" t="str">
        <f t="shared" si="89"/>
        <v/>
      </c>
      <c r="X65" s="64" t="str">
        <f t="shared" si="90"/>
        <v>,</v>
      </c>
      <c r="Y65" s="64">
        <f t="shared" si="91"/>
        <v>250</v>
      </c>
      <c r="Z65" s="56" t="str">
        <f t="shared" si="92"/>
        <v>)</v>
      </c>
      <c r="AA65" s="66" t="str">
        <f t="shared" si="93"/>
        <v>(</v>
      </c>
      <c r="AB65" s="57" t="str">
        <f t="shared" si="94"/>
        <v>Re</v>
      </c>
      <c r="AC65" s="67" t="str">
        <f t="shared" si="95"/>
        <v>,</v>
      </c>
      <c r="AD65" s="59" t="str">
        <f t="shared" si="96"/>
        <v/>
      </c>
      <c r="AE65" s="68" t="str">
        <f t="shared" si="97"/>
        <v>,</v>
      </c>
      <c r="AF65" s="61">
        <f t="shared" si="98"/>
        <v>350</v>
      </c>
      <c r="AG65" s="61" t="str">
        <f t="shared" si="99"/>
        <v>)</v>
      </c>
      <c r="AH65" s="69" t="str">
        <f t="shared" si="100"/>
        <v/>
      </c>
      <c r="AI65" s="70" t="str">
        <f t="shared" si="101"/>
        <v/>
      </c>
      <c r="AJ65" s="64" t="str">
        <f t="shared" si="102"/>
        <v/>
      </c>
      <c r="AK65" s="64" t="str">
        <f t="shared" si="103"/>
        <v/>
      </c>
      <c r="AL65" s="64" t="str">
        <f t="shared" si="104"/>
        <v/>
      </c>
      <c r="AM65" s="64" t="str">
        <f t="shared" si="105"/>
        <v/>
      </c>
      <c r="AN65" s="64" t="str">
        <f t="shared" si="106"/>
        <v/>
      </c>
    </row>
    <row r="66" spans="1:40" ht="24" customHeight="1" x14ac:dyDescent="0.6">
      <c r="A66" s="95"/>
      <c r="B66" s="95"/>
      <c r="C66" s="95"/>
      <c r="D66" s="95"/>
      <c r="E66" s="95"/>
      <c r="F66" s="95"/>
      <c r="G66" s="95"/>
      <c r="H66" s="95"/>
      <c r="I66" s="95"/>
      <c r="J66" s="95"/>
      <c r="K66" s="95"/>
      <c r="L66" s="99" t="str">
        <f ca="1">_xlfn.CONCAT("]}, // ULTIMA LINEA DEL CANTO: ",L1)</f>
        <v>]}, // ULTIMA LINEA DEL CANTO: MARÍA, PEQUEÑA MARÍA</v>
      </c>
      <c r="M66" s="95"/>
    </row>
    <row r="67" spans="1:40" ht="20.5" x14ac:dyDescent="0.35">
      <c r="L67" s="100" t="s">
        <v>1008</v>
      </c>
      <c r="M67" s="101"/>
    </row>
    <row r="68" spans="1:40" ht="15" hidden="1" thickBot="1" x14ac:dyDescent="0.4">
      <c r="M68" s="101"/>
    </row>
    <row r="69" spans="1:40" ht="26.5" hidden="1" thickTop="1" thickBot="1" x14ac:dyDescent="0.55000000000000004">
      <c r="A69" s="73"/>
      <c r="B69" s="73"/>
      <c r="C69" s="73"/>
      <c r="D69" s="74"/>
      <c r="E69" s="74"/>
      <c r="F69" s="74"/>
      <c r="G69" s="74"/>
      <c r="H69" s="74"/>
      <c r="I69" s="74"/>
      <c r="J69" s="74"/>
      <c r="K69" s="74"/>
      <c r="L69" s="75" t="s">
        <v>993</v>
      </c>
      <c r="M69" s="56"/>
      <c r="N69" s="57"/>
      <c r="O69" s="58"/>
      <c r="P69" s="59"/>
      <c r="Q69" s="60"/>
      <c r="R69" s="61" t="str">
        <f t="shared" ref="R69:R78" si="107">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4.5" hidden="1" thickTop="1" thickBot="1" x14ac:dyDescent="0.55000000000000004">
      <c r="C70" s="79" t="s">
        <v>995</v>
      </c>
      <c r="D70" s="80"/>
      <c r="E70" s="80"/>
      <c r="F70" s="80"/>
      <c r="G70" s="80"/>
      <c r="H70" s="80"/>
      <c r="I70" s="80"/>
      <c r="J70" s="80"/>
      <c r="K70" s="80"/>
      <c r="L70" s="81" t="s">
        <v>996</v>
      </c>
      <c r="M70" s="56" t="str">
        <f t="shared" ref="M70:M77" si="108">IF(N70="","","(")</f>
        <v/>
      </c>
      <c r="N70" s="57" t="str">
        <f t="shared" ref="N70:N77" si="109">IF(D70="","",D70)</f>
        <v/>
      </c>
      <c r="O70" s="58" t="str">
        <f t="shared" ref="O70:O77" si="110">IF(N70="","",",")</f>
        <v/>
      </c>
      <c r="P70" s="59" t="str">
        <f t="shared" ref="P70:P77" si="111">IF(E70="","",E70)</f>
        <v/>
      </c>
      <c r="Q70" s="60" t="str">
        <f t="shared" ref="Q70:Q77" si="112">IF(N70="","",",")</f>
        <v/>
      </c>
      <c r="R70" s="61" t="str">
        <f t="shared" si="107"/>
        <v/>
      </c>
      <c r="S70" s="56" t="str">
        <f t="shared" ref="S70:S77" si="113">IF(N70="","",")")</f>
        <v/>
      </c>
      <c r="T70" s="62" t="str">
        <f t="shared" ref="T70:T77" si="114">IF(U70="","","(")</f>
        <v/>
      </c>
      <c r="U70" s="63" t="str">
        <f t="shared" ref="U70:U77" si="115">IF(F70="","",F70)</f>
        <v/>
      </c>
      <c r="V70" s="64" t="str">
        <f t="shared" ref="V70:V77" si="116">IF(U70="","",",")</f>
        <v/>
      </c>
      <c r="W70" s="65" t="str">
        <f t="shared" ref="W70:W77" si="117">IF(G70="","",G70)</f>
        <v/>
      </c>
      <c r="X70" s="64" t="str">
        <f t="shared" ref="X70:X77" si="118">IF(U70="","",",")</f>
        <v/>
      </c>
      <c r="Y70" s="64" t="str">
        <f t="shared" ref="Y70:Y77" si="119">IF(U70="","",250)</f>
        <v/>
      </c>
      <c r="Z70" s="56" t="str">
        <f t="shared" ref="Z70:Z77" si="120">IF(U70="","",")")</f>
        <v/>
      </c>
      <c r="AA70" s="66" t="str">
        <f t="shared" ref="AA70:AA77" si="121">IF(AB70="","","(")</f>
        <v/>
      </c>
      <c r="AB70" s="57" t="str">
        <f t="shared" ref="AB70:AB77" si="122">IF(H70="","",H70)</f>
        <v/>
      </c>
      <c r="AC70" s="67" t="str">
        <f t="shared" ref="AC70:AC77" si="123">IF(AB70="","",",")</f>
        <v/>
      </c>
      <c r="AD70" s="59" t="str">
        <f t="shared" ref="AD70:AD77" si="124">IF(I70="","",I70)</f>
        <v/>
      </c>
      <c r="AE70" s="68" t="str">
        <f t="shared" ref="AE70:AE77" si="125">IF(AB70="","",",")</f>
        <v/>
      </c>
      <c r="AF70" s="61" t="str">
        <f t="shared" ref="AF70:AF77" si="126">IF(AB70="","",350)</f>
        <v/>
      </c>
      <c r="AG70" s="61" t="str">
        <f t="shared" ref="AG70:AG77" si="127">IF(AB70="","",")")</f>
        <v/>
      </c>
      <c r="AH70" s="69" t="str">
        <f t="shared" ref="AH70:AH77" si="128">IF(AI70="","","(")</f>
        <v/>
      </c>
      <c r="AI70" s="70" t="str">
        <f t="shared" ref="AI70:AI77" si="129">IF(J70="","",J70)</f>
        <v/>
      </c>
      <c r="AJ70" s="64" t="str">
        <f t="shared" ref="AJ70:AJ77" si="130">IF(AI70="","",",")</f>
        <v/>
      </c>
      <c r="AK70" s="64" t="str">
        <f t="shared" ref="AK70:AK77" si="131">IF(K70="","",K70)</f>
        <v/>
      </c>
      <c r="AL70" s="64" t="str">
        <f t="shared" ref="AL70:AL77" si="132">IF(AI70="","",",")</f>
        <v/>
      </c>
      <c r="AM70" s="64" t="str">
        <f t="shared" ref="AM70:AM77" si="133">IF(AI70="","",450)</f>
        <v/>
      </c>
      <c r="AN70" s="64" t="str">
        <f t="shared" ref="AN70:AN77" si="134">IF(AI70="","",")")</f>
        <v/>
      </c>
    </row>
    <row r="71" spans="1:40" ht="24.5" hidden="1" thickTop="1" thickBot="1" x14ac:dyDescent="0.55000000000000004">
      <c r="B71" t="s">
        <v>997</v>
      </c>
      <c r="C71" s="82" t="s">
        <v>998</v>
      </c>
      <c r="D71" s="83"/>
      <c r="E71" s="83"/>
      <c r="F71" s="83"/>
      <c r="G71" s="83"/>
      <c r="H71" s="83"/>
      <c r="I71" s="83"/>
      <c r="J71" s="83"/>
      <c r="K71" s="83"/>
      <c r="L71" s="84" t="str">
        <f>IF(C71="","",_xlfn.CONCAT("       triggerLine: ","""",C71,", ",M71:AN71,""", sC: ","""",B71,""", lines: ["))</f>
        <v xml:space="preserve">       triggerLine: "ASAMBLEA UNO, ", sC: "ta as", lines: [</v>
      </c>
      <c r="M71" s="56" t="str">
        <f t="shared" si="108"/>
        <v/>
      </c>
      <c r="N71" s="57" t="str">
        <f t="shared" si="109"/>
        <v/>
      </c>
      <c r="O71" s="58" t="str">
        <f t="shared" si="110"/>
        <v/>
      </c>
      <c r="P71" s="59" t="str">
        <f t="shared" si="111"/>
        <v/>
      </c>
      <c r="Q71" s="60" t="str">
        <f t="shared" si="112"/>
        <v/>
      </c>
      <c r="R71" s="61" t="str">
        <f t="shared" si="107"/>
        <v/>
      </c>
      <c r="S71" s="56" t="str">
        <f t="shared" si="113"/>
        <v/>
      </c>
      <c r="T71" s="62" t="str">
        <f t="shared" si="114"/>
        <v/>
      </c>
      <c r="U71" s="63" t="str">
        <f t="shared" si="115"/>
        <v/>
      </c>
      <c r="V71" s="64" t="str">
        <f t="shared" si="116"/>
        <v/>
      </c>
      <c r="W71" s="65" t="str">
        <f t="shared" si="117"/>
        <v/>
      </c>
      <c r="X71" s="64" t="str">
        <f t="shared" si="118"/>
        <v/>
      </c>
      <c r="Y71" s="64" t="str">
        <f t="shared" si="119"/>
        <v/>
      </c>
      <c r="Z71" s="56" t="str">
        <f t="shared" si="120"/>
        <v/>
      </c>
      <c r="AA71" s="66" t="str">
        <f t="shared" si="121"/>
        <v/>
      </c>
      <c r="AB71" s="57" t="str">
        <f t="shared" si="122"/>
        <v/>
      </c>
      <c r="AC71" s="67" t="str">
        <f t="shared" si="123"/>
        <v/>
      </c>
      <c r="AD71" s="59" t="str">
        <f t="shared" si="124"/>
        <v/>
      </c>
      <c r="AE71" s="68" t="str">
        <f t="shared" si="125"/>
        <v/>
      </c>
      <c r="AF71" s="61" t="str">
        <f t="shared" si="126"/>
        <v/>
      </c>
      <c r="AG71" s="61" t="str">
        <f t="shared" si="127"/>
        <v/>
      </c>
      <c r="AH71" s="69" t="str">
        <f t="shared" si="128"/>
        <v/>
      </c>
      <c r="AI71" s="70" t="str">
        <f t="shared" si="129"/>
        <v/>
      </c>
      <c r="AJ71" s="64" t="str">
        <f t="shared" si="130"/>
        <v/>
      </c>
      <c r="AK71" s="64" t="str">
        <f t="shared" si="131"/>
        <v/>
      </c>
      <c r="AL71" s="64" t="str">
        <f t="shared" si="132"/>
        <v/>
      </c>
      <c r="AM71" s="64" t="str">
        <f t="shared" si="133"/>
        <v/>
      </c>
      <c r="AN71" s="64" t="str">
        <f t="shared" si="134"/>
        <v/>
      </c>
    </row>
    <row r="72" spans="1:40" ht="24.5" hidden="1" thickTop="1" thickBot="1" x14ac:dyDescent="0.55000000000000004">
      <c r="B72" t="s">
        <v>999</v>
      </c>
      <c r="C72" s="85" t="s">
        <v>1000</v>
      </c>
      <c r="D72" s="86"/>
      <c r="E72" s="86"/>
      <c r="F72" s="86"/>
      <c r="G72" s="86"/>
      <c r="H72" s="87"/>
      <c r="I72" s="87"/>
      <c r="J72" s="87"/>
      <c r="K72" s="87"/>
      <c r="L72" s="88" t="str">
        <f>IF(C72="","",_xlfn.CONCAT("            { line: ","""",C72,", ",M72:AN72,""", sC: ","""",B72,"""},"))</f>
        <v xml:space="preserve">            { line: "ASAMBLEA DOS, ", sC: "as"},</v>
      </c>
      <c r="M72" s="56" t="str">
        <f t="shared" si="108"/>
        <v/>
      </c>
      <c r="N72" s="57" t="str">
        <f t="shared" si="109"/>
        <v/>
      </c>
      <c r="O72" s="58" t="str">
        <f t="shared" si="110"/>
        <v/>
      </c>
      <c r="P72" s="59" t="str">
        <f t="shared" si="111"/>
        <v/>
      </c>
      <c r="Q72" s="60" t="str">
        <f t="shared" si="112"/>
        <v/>
      </c>
      <c r="R72" s="61" t="str">
        <f t="shared" si="107"/>
        <v/>
      </c>
      <c r="S72" s="56" t="str">
        <f t="shared" si="113"/>
        <v/>
      </c>
      <c r="T72" s="62" t="str">
        <f t="shared" si="114"/>
        <v/>
      </c>
      <c r="U72" s="63" t="str">
        <f t="shared" si="115"/>
        <v/>
      </c>
      <c r="V72" s="64" t="str">
        <f t="shared" si="116"/>
        <v/>
      </c>
      <c r="W72" s="65" t="str">
        <f t="shared" si="117"/>
        <v/>
      </c>
      <c r="X72" s="64" t="str">
        <f t="shared" si="118"/>
        <v/>
      </c>
      <c r="Y72" s="64" t="str">
        <f t="shared" si="119"/>
        <v/>
      </c>
      <c r="Z72" s="56" t="str">
        <f t="shared" si="120"/>
        <v/>
      </c>
      <c r="AA72" s="66" t="str">
        <f t="shared" si="121"/>
        <v/>
      </c>
      <c r="AB72" s="57" t="str">
        <f t="shared" si="122"/>
        <v/>
      </c>
      <c r="AC72" s="67" t="str">
        <f t="shared" si="123"/>
        <v/>
      </c>
      <c r="AD72" s="59" t="str">
        <f t="shared" si="124"/>
        <v/>
      </c>
      <c r="AE72" s="68" t="str">
        <f t="shared" si="125"/>
        <v/>
      </c>
      <c r="AF72" s="61" t="str">
        <f t="shared" si="126"/>
        <v/>
      </c>
      <c r="AG72" s="61" t="str">
        <f t="shared" si="127"/>
        <v/>
      </c>
      <c r="AH72" s="69" t="str">
        <f t="shared" si="128"/>
        <v/>
      </c>
      <c r="AI72" s="70" t="str">
        <f t="shared" si="129"/>
        <v/>
      </c>
      <c r="AJ72" s="64" t="str">
        <f t="shared" si="130"/>
        <v/>
      </c>
      <c r="AK72" s="64" t="str">
        <f t="shared" si="131"/>
        <v/>
      </c>
      <c r="AL72" s="64" t="str">
        <f t="shared" si="132"/>
        <v/>
      </c>
      <c r="AM72" s="64" t="str">
        <f t="shared" si="133"/>
        <v/>
      </c>
      <c r="AN72" s="64" t="str">
        <f t="shared" si="134"/>
        <v/>
      </c>
    </row>
    <row r="73" spans="1:40" ht="24.5" hidden="1" thickTop="1" thickBot="1" x14ac:dyDescent="0.55000000000000004">
      <c r="B73" t="s">
        <v>999</v>
      </c>
      <c r="C73" s="85" t="s">
        <v>1001</v>
      </c>
      <c r="D73" s="89"/>
      <c r="E73" s="89"/>
      <c r="F73" s="89"/>
      <c r="G73" s="89"/>
      <c r="H73" s="90"/>
      <c r="I73" s="90"/>
      <c r="J73" s="90"/>
      <c r="K73" s="90"/>
      <c r="L73" s="88" t="str">
        <f>IF(C73="","",_xlfn.CONCAT("            { line: ","""",C73,", ",M73:AN73,""", sC: ","""",B73,"""},"))</f>
        <v xml:space="preserve">            { line: "ASAMBLEA TRES, ", sC: "as"},</v>
      </c>
      <c r="M73" s="56" t="str">
        <f t="shared" si="108"/>
        <v/>
      </c>
      <c r="N73" s="57" t="str">
        <f t="shared" si="109"/>
        <v/>
      </c>
      <c r="O73" s="58" t="str">
        <f t="shared" si="110"/>
        <v/>
      </c>
      <c r="P73" s="59" t="str">
        <f t="shared" si="111"/>
        <v/>
      </c>
      <c r="Q73" s="60" t="str">
        <f t="shared" si="112"/>
        <v/>
      </c>
      <c r="R73" s="61" t="str">
        <f t="shared" si="107"/>
        <v/>
      </c>
      <c r="S73" s="56" t="str">
        <f t="shared" si="113"/>
        <v/>
      </c>
      <c r="T73" s="62" t="str">
        <f t="shared" si="114"/>
        <v/>
      </c>
      <c r="U73" s="63" t="str">
        <f t="shared" si="115"/>
        <v/>
      </c>
      <c r="V73" s="64" t="str">
        <f t="shared" si="116"/>
        <v/>
      </c>
      <c r="W73" s="65" t="str">
        <f t="shared" si="117"/>
        <v/>
      </c>
      <c r="X73" s="64" t="str">
        <f t="shared" si="118"/>
        <v/>
      </c>
      <c r="Y73" s="64" t="str">
        <f t="shared" si="119"/>
        <v/>
      </c>
      <c r="Z73" s="56" t="str">
        <f t="shared" si="120"/>
        <v/>
      </c>
      <c r="AA73" s="66" t="str">
        <f t="shared" si="121"/>
        <v/>
      </c>
      <c r="AB73" s="57" t="str">
        <f t="shared" si="122"/>
        <v/>
      </c>
      <c r="AC73" s="67" t="str">
        <f t="shared" si="123"/>
        <v/>
      </c>
      <c r="AD73" s="59" t="str">
        <f t="shared" si="124"/>
        <v/>
      </c>
      <c r="AE73" s="68" t="str">
        <f t="shared" si="125"/>
        <v/>
      </c>
      <c r="AF73" s="61" t="str">
        <f t="shared" si="126"/>
        <v/>
      </c>
      <c r="AG73" s="61" t="str">
        <f t="shared" si="127"/>
        <v/>
      </c>
      <c r="AH73" s="69" t="str">
        <f t="shared" si="128"/>
        <v/>
      </c>
      <c r="AI73" s="70" t="str">
        <f t="shared" si="129"/>
        <v/>
      </c>
      <c r="AJ73" s="64" t="str">
        <f t="shared" si="130"/>
        <v/>
      </c>
      <c r="AK73" s="64" t="str">
        <f t="shared" si="131"/>
        <v/>
      </c>
      <c r="AL73" s="64" t="str">
        <f t="shared" si="132"/>
        <v/>
      </c>
      <c r="AM73" s="64" t="str">
        <f t="shared" si="133"/>
        <v/>
      </c>
      <c r="AN73" s="64" t="str">
        <f t="shared" si="134"/>
        <v/>
      </c>
    </row>
    <row r="74" spans="1:40" ht="24.5" hidden="1" thickTop="1" thickBot="1" x14ac:dyDescent="0.55000000000000004">
      <c r="B74" t="s">
        <v>999</v>
      </c>
      <c r="C74" s="85" t="s">
        <v>1002</v>
      </c>
      <c r="D74" s="86"/>
      <c r="E74" s="86"/>
      <c r="F74" s="86"/>
      <c r="G74" s="86"/>
      <c r="H74" s="87"/>
      <c r="I74" s="87"/>
      <c r="J74" s="87"/>
      <c r="K74" s="87"/>
      <c r="L74" s="88" t="str">
        <f>IF(C74="","",_xlfn.CONCAT("            { line: ","""",C74,", ",M74:AN74,""", sC: ","""",B74,"""},"))</f>
        <v xml:space="preserve">            { line: "ASAMBLEA CUATRO, ", sC: "as"},</v>
      </c>
      <c r="M74" s="56" t="str">
        <f t="shared" si="108"/>
        <v/>
      </c>
      <c r="N74" s="57" t="str">
        <f t="shared" si="109"/>
        <v/>
      </c>
      <c r="O74" s="58" t="str">
        <f t="shared" si="110"/>
        <v/>
      </c>
      <c r="P74" s="59" t="str">
        <f t="shared" si="111"/>
        <v/>
      </c>
      <c r="Q74" s="60" t="str">
        <f t="shared" si="112"/>
        <v/>
      </c>
      <c r="R74" s="61" t="str">
        <f t="shared" si="107"/>
        <v/>
      </c>
      <c r="S74" s="56" t="str">
        <f t="shared" si="113"/>
        <v/>
      </c>
      <c r="T74" s="62" t="str">
        <f t="shared" si="114"/>
        <v/>
      </c>
      <c r="U74" s="63" t="str">
        <f t="shared" si="115"/>
        <v/>
      </c>
      <c r="V74" s="64" t="str">
        <f t="shared" si="116"/>
        <v/>
      </c>
      <c r="W74" s="65" t="str">
        <f t="shared" si="117"/>
        <v/>
      </c>
      <c r="X74" s="64" t="str">
        <f t="shared" si="118"/>
        <v/>
      </c>
      <c r="Y74" s="64" t="str">
        <f t="shared" si="119"/>
        <v/>
      </c>
      <c r="Z74" s="56" t="str">
        <f t="shared" si="120"/>
        <v/>
      </c>
      <c r="AA74" s="66" t="str">
        <f t="shared" si="121"/>
        <v/>
      </c>
      <c r="AB74" s="57" t="str">
        <f t="shared" si="122"/>
        <v/>
      </c>
      <c r="AC74" s="67" t="str">
        <f t="shared" si="123"/>
        <v/>
      </c>
      <c r="AD74" s="59" t="str">
        <f t="shared" si="124"/>
        <v/>
      </c>
      <c r="AE74" s="68" t="str">
        <f t="shared" si="125"/>
        <v/>
      </c>
      <c r="AF74" s="61" t="str">
        <f t="shared" si="126"/>
        <v/>
      </c>
      <c r="AG74" s="61" t="str">
        <f t="shared" si="127"/>
        <v/>
      </c>
      <c r="AH74" s="69" t="str">
        <f t="shared" si="128"/>
        <v/>
      </c>
      <c r="AI74" s="70" t="str">
        <f t="shared" si="129"/>
        <v/>
      </c>
      <c r="AJ74" s="64" t="str">
        <f t="shared" si="130"/>
        <v/>
      </c>
      <c r="AK74" s="64" t="str">
        <f t="shared" si="131"/>
        <v/>
      </c>
      <c r="AL74" s="64" t="str">
        <f t="shared" si="132"/>
        <v/>
      </c>
      <c r="AM74" s="64" t="str">
        <f t="shared" si="133"/>
        <v/>
      </c>
      <c r="AN74" s="64" t="str">
        <f t="shared" si="134"/>
        <v/>
      </c>
    </row>
    <row r="75" spans="1:40" ht="24.5" hidden="1" thickTop="1" thickBot="1" x14ac:dyDescent="0.55000000000000004">
      <c r="B75" t="s">
        <v>999</v>
      </c>
      <c r="C75" s="85" t="s">
        <v>1003</v>
      </c>
      <c r="D75" s="89"/>
      <c r="E75" s="89"/>
      <c r="F75" s="89"/>
      <c r="G75" s="89"/>
      <c r="H75" s="90"/>
      <c r="I75" s="90"/>
      <c r="J75" s="90"/>
      <c r="K75" s="90"/>
      <c r="L75" s="88" t="str">
        <f>IF(C75="","",_xlfn.CONCAT("            { line: ","""",C75,", ",M75:AN75,""", sC: ","""",B75,"""},"))</f>
        <v xml:space="preserve">            { line: "ASAMBLEA CISCO, ", sC: "as"},</v>
      </c>
      <c r="M75" s="56" t="str">
        <f t="shared" si="108"/>
        <v/>
      </c>
      <c r="N75" s="57" t="str">
        <f t="shared" si="109"/>
        <v/>
      </c>
      <c r="O75" s="58" t="str">
        <f t="shared" si="110"/>
        <v/>
      </c>
      <c r="P75" s="59" t="str">
        <f t="shared" si="111"/>
        <v/>
      </c>
      <c r="Q75" s="60" t="str">
        <f t="shared" si="112"/>
        <v/>
      </c>
      <c r="R75" s="61" t="str">
        <f t="shared" si="107"/>
        <v/>
      </c>
      <c r="S75" s="56" t="str">
        <f t="shared" si="113"/>
        <v/>
      </c>
      <c r="T75" s="62" t="str">
        <f t="shared" si="114"/>
        <v/>
      </c>
      <c r="U75" s="63" t="str">
        <f t="shared" si="115"/>
        <v/>
      </c>
      <c r="V75" s="64" t="str">
        <f t="shared" si="116"/>
        <v/>
      </c>
      <c r="W75" s="65" t="str">
        <f t="shared" si="117"/>
        <v/>
      </c>
      <c r="X75" s="64" t="str">
        <f t="shared" si="118"/>
        <v/>
      </c>
      <c r="Y75" s="64" t="str">
        <f t="shared" si="119"/>
        <v/>
      </c>
      <c r="Z75" s="56" t="str">
        <f t="shared" si="120"/>
        <v/>
      </c>
      <c r="AA75" s="66" t="str">
        <f t="shared" si="121"/>
        <v/>
      </c>
      <c r="AB75" s="57" t="str">
        <f t="shared" si="122"/>
        <v/>
      </c>
      <c r="AC75" s="67" t="str">
        <f t="shared" si="123"/>
        <v/>
      </c>
      <c r="AD75" s="59" t="str">
        <f t="shared" si="124"/>
        <v/>
      </c>
      <c r="AE75" s="68" t="str">
        <f t="shared" si="125"/>
        <v/>
      </c>
      <c r="AF75" s="61" t="str">
        <f t="shared" si="126"/>
        <v/>
      </c>
      <c r="AG75" s="61" t="str">
        <f t="shared" si="127"/>
        <v/>
      </c>
      <c r="AH75" s="69" t="str">
        <f t="shared" si="128"/>
        <v/>
      </c>
      <c r="AI75" s="70" t="str">
        <f t="shared" si="129"/>
        <v/>
      </c>
      <c r="AJ75" s="64" t="str">
        <f t="shared" si="130"/>
        <v/>
      </c>
      <c r="AK75" s="64" t="str">
        <f t="shared" si="131"/>
        <v/>
      </c>
      <c r="AL75" s="64" t="str">
        <f t="shared" si="132"/>
        <v/>
      </c>
      <c r="AM75" s="64" t="str">
        <f t="shared" si="133"/>
        <v/>
      </c>
      <c r="AN75" s="64" t="str">
        <f t="shared" si="134"/>
        <v/>
      </c>
    </row>
    <row r="76" spans="1:40" ht="24.5" hidden="1" thickTop="1" thickBot="1" x14ac:dyDescent="0.55000000000000004">
      <c r="B76" t="s">
        <v>999</v>
      </c>
      <c r="C76" s="85" t="s">
        <v>1004</v>
      </c>
      <c r="D76" s="91"/>
      <c r="E76" s="91"/>
      <c r="F76" s="91"/>
      <c r="G76" s="91"/>
      <c r="H76" s="92"/>
      <c r="I76" s="92"/>
      <c r="J76" s="92"/>
      <c r="K76" s="92"/>
      <c r="L76" s="88" t="str">
        <f>IF(C76="","",_xlfn.CONCAT("            { line: ","""",C76,", ",M76:AN76,""", sC: ","""",B76,"""},"))</f>
        <v xml:space="preserve">            { line: "ASAMBLEA SEIS, ", sC: "as"},</v>
      </c>
      <c r="M76" s="56" t="str">
        <f t="shared" si="108"/>
        <v/>
      </c>
      <c r="N76" s="57" t="str">
        <f t="shared" si="109"/>
        <v/>
      </c>
      <c r="O76" s="58" t="str">
        <f t="shared" si="110"/>
        <v/>
      </c>
      <c r="P76" s="59" t="str">
        <f t="shared" si="111"/>
        <v/>
      </c>
      <c r="Q76" s="60" t="str">
        <f t="shared" si="112"/>
        <v/>
      </c>
      <c r="R76" s="61" t="str">
        <f t="shared" si="107"/>
        <v/>
      </c>
      <c r="S76" s="56" t="str">
        <f t="shared" si="113"/>
        <v/>
      </c>
      <c r="T76" s="62" t="str">
        <f t="shared" si="114"/>
        <v/>
      </c>
      <c r="U76" s="63" t="str">
        <f t="shared" si="115"/>
        <v/>
      </c>
      <c r="V76" s="64" t="str">
        <f t="shared" si="116"/>
        <v/>
      </c>
      <c r="W76" s="65" t="str">
        <f t="shared" si="117"/>
        <v/>
      </c>
      <c r="X76" s="64" t="str">
        <f t="shared" si="118"/>
        <v/>
      </c>
      <c r="Y76" s="64" t="str">
        <f t="shared" si="119"/>
        <v/>
      </c>
      <c r="Z76" s="56" t="str">
        <f t="shared" si="120"/>
        <v/>
      </c>
      <c r="AA76" s="66" t="str">
        <f t="shared" si="121"/>
        <v/>
      </c>
      <c r="AB76" s="57" t="str">
        <f t="shared" si="122"/>
        <v/>
      </c>
      <c r="AC76" s="67" t="str">
        <f t="shared" si="123"/>
        <v/>
      </c>
      <c r="AD76" s="59" t="str">
        <f t="shared" si="124"/>
        <v/>
      </c>
      <c r="AE76" s="68" t="str">
        <f t="shared" si="125"/>
        <v/>
      </c>
      <c r="AF76" s="61" t="str">
        <f t="shared" si="126"/>
        <v/>
      </c>
      <c r="AG76" s="61" t="str">
        <f t="shared" si="127"/>
        <v/>
      </c>
      <c r="AH76" s="69" t="str">
        <f t="shared" si="128"/>
        <v/>
      </c>
      <c r="AI76" s="70" t="str">
        <f t="shared" si="129"/>
        <v/>
      </c>
      <c r="AJ76" s="64" t="str">
        <f t="shared" si="130"/>
        <v/>
      </c>
      <c r="AK76" s="64" t="str">
        <f t="shared" si="131"/>
        <v/>
      </c>
      <c r="AL76" s="64" t="str">
        <f t="shared" si="132"/>
        <v/>
      </c>
      <c r="AM76" s="64" t="str">
        <f t="shared" si="133"/>
        <v/>
      </c>
      <c r="AN76" s="64" t="str">
        <f t="shared" si="134"/>
        <v/>
      </c>
    </row>
    <row r="77" spans="1:40" ht="24.5" hidden="1" thickTop="1" thickBot="1" x14ac:dyDescent="0.55000000000000004">
      <c r="B77" t="s">
        <v>999</v>
      </c>
      <c r="C77" s="93" t="s">
        <v>1005</v>
      </c>
      <c r="D77" s="83"/>
      <c r="E77" s="83"/>
      <c r="F77" s="83"/>
      <c r="G77" s="83"/>
      <c r="H77" s="83"/>
      <c r="I77" s="83"/>
      <c r="J77" s="83"/>
      <c r="K77" s="83"/>
      <c r="L77" s="94" t="str">
        <f>IF(C77="","",_xlfn.CONCAT("            { line: ","""",C77,", ",M77:AN77,""", sC: ","""",B77,"""},  ]},"))</f>
        <v xml:space="preserve">            { line: "ASAMBLEA CIERRE, ", sC: "as"},  ]},</v>
      </c>
      <c r="M77" s="56" t="str">
        <f t="shared" si="108"/>
        <v/>
      </c>
      <c r="N77" s="57" t="str">
        <f t="shared" si="109"/>
        <v/>
      </c>
      <c r="O77" s="58" t="str">
        <f t="shared" si="110"/>
        <v/>
      </c>
      <c r="P77" s="59" t="str">
        <f t="shared" si="111"/>
        <v/>
      </c>
      <c r="Q77" s="60" t="str">
        <f t="shared" si="112"/>
        <v/>
      </c>
      <c r="R77" s="61" t="str">
        <f t="shared" si="107"/>
        <v/>
      </c>
      <c r="S77" s="56" t="str">
        <f t="shared" si="113"/>
        <v/>
      </c>
      <c r="T77" s="62" t="str">
        <f t="shared" si="114"/>
        <v/>
      </c>
      <c r="U77" s="63" t="str">
        <f t="shared" si="115"/>
        <v/>
      </c>
      <c r="V77" s="64" t="str">
        <f t="shared" si="116"/>
        <v/>
      </c>
      <c r="W77" s="65" t="str">
        <f t="shared" si="117"/>
        <v/>
      </c>
      <c r="X77" s="64" t="str">
        <f t="shared" si="118"/>
        <v/>
      </c>
      <c r="Y77" s="64" t="str">
        <f t="shared" si="119"/>
        <v/>
      </c>
      <c r="Z77" s="56" t="str">
        <f t="shared" si="120"/>
        <v/>
      </c>
      <c r="AA77" s="66" t="str">
        <f t="shared" si="121"/>
        <v/>
      </c>
      <c r="AB77" s="57" t="str">
        <f t="shared" si="122"/>
        <v/>
      </c>
      <c r="AC77" s="67" t="str">
        <f t="shared" si="123"/>
        <v/>
      </c>
      <c r="AD77" s="59" t="str">
        <f t="shared" si="124"/>
        <v/>
      </c>
      <c r="AE77" s="68" t="str">
        <f t="shared" si="125"/>
        <v/>
      </c>
      <c r="AF77" s="61" t="str">
        <f t="shared" si="126"/>
        <v/>
      </c>
      <c r="AG77" s="61" t="str">
        <f t="shared" si="127"/>
        <v/>
      </c>
      <c r="AH77" s="69" t="str">
        <f t="shared" si="128"/>
        <v/>
      </c>
      <c r="AI77" s="70" t="str">
        <f t="shared" si="129"/>
        <v/>
      </c>
      <c r="AJ77" s="64" t="str">
        <f t="shared" si="130"/>
        <v/>
      </c>
      <c r="AK77" s="64" t="str">
        <f t="shared" si="131"/>
        <v/>
      </c>
      <c r="AL77" s="64" t="str">
        <f t="shared" si="132"/>
        <v/>
      </c>
      <c r="AM77" s="64" t="str">
        <f t="shared" si="133"/>
        <v/>
      </c>
      <c r="AN77" s="64" t="str">
        <f t="shared" si="134"/>
        <v/>
      </c>
    </row>
    <row r="78" spans="1:40" ht="26.5" hidden="1" thickTop="1" thickBot="1" x14ac:dyDescent="0.55000000000000004">
      <c r="A78" s="73"/>
      <c r="B78" s="73"/>
      <c r="C78" s="73"/>
      <c r="D78" s="74"/>
      <c r="E78" s="74"/>
      <c r="F78" s="74"/>
      <c r="G78" s="74"/>
      <c r="H78" s="74"/>
      <c r="I78" s="74"/>
      <c r="J78" s="74"/>
      <c r="K78" s="74"/>
      <c r="L78" s="75" t="s">
        <v>993</v>
      </c>
      <c r="M78" s="56"/>
      <c r="N78" s="57"/>
      <c r="O78" s="58"/>
      <c r="P78" s="59"/>
      <c r="Q78" s="60"/>
      <c r="R78" s="61" t="str">
        <f t="shared" si="107"/>
        <v/>
      </c>
      <c r="S78" s="56"/>
      <c r="T78" s="62"/>
      <c r="U78" s="63"/>
      <c r="V78" s="64"/>
      <c r="W78" s="65"/>
      <c r="X78" s="64"/>
      <c r="Y78" s="64"/>
      <c r="Z78" s="56"/>
      <c r="AA78" s="66"/>
      <c r="AB78" s="57"/>
      <c r="AC78" s="67"/>
      <c r="AD78" s="59"/>
      <c r="AE78" s="68"/>
      <c r="AF78" s="61"/>
      <c r="AG78" s="61"/>
      <c r="AH78" s="69"/>
      <c r="AI78" s="70"/>
      <c r="AJ78" s="64"/>
      <c r="AK78" s="64"/>
      <c r="AL78" s="64"/>
      <c r="AM78" s="64"/>
      <c r="AN78" s="6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5169"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B9651F-BAE4-485B-8708-82FE20204A53}">
  <sheetPr codeName="Sheet74">
    <tabColor rgb="FF00B0F0"/>
  </sheetPr>
  <dimension ref="A1:AN77"/>
  <sheetViews>
    <sheetView zoomScale="85" zoomScaleNormal="85" workbookViewId="0">
      <pane xSplit="2" ySplit="1" topLeftCell="C2" activePane="bottomRight" state="frozen"/>
      <selection pane="topRight" activeCell="C1" sqref="C1"/>
      <selection pane="bottomLeft" activeCell="A2" sqref="A2"/>
      <selection pane="bottomRight" activeCell="C27" sqref="C27"/>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114</v>
      </c>
      <c r="E1" s="40"/>
      <c r="F1" s="40"/>
      <c r="G1" s="40"/>
      <c r="H1" s="40"/>
      <c r="I1" s="40"/>
      <c r="J1" s="40"/>
      <c r="K1" s="40"/>
      <c r="L1" s="41" t="str">
        <f ca="1">UPPER(VLOOKUP(C1,Table223[],3,FALSE))</f>
        <v>ME ENSEÑARÁS EL CAMINO DE LA VIDA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ME ENSEÑARÁS EL CAMINO DE LA VIDA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meensenaraselcaminodelavida</v>
      </c>
      <c r="L7" s="48" t="str">
        <f ca="1">_xlfn.CONCAT("        id: ","""",C7,"""",",")</f>
        <v xml:space="preserve">        id: "meensenaraselcaminodelavida",</v>
      </c>
    </row>
    <row r="8" spans="2:32" ht="23" x14ac:dyDescent="0.35">
      <c r="C8" t="str">
        <f ca="1">PROPER(L1)</f>
        <v>Me Enseñarás El Camino De La Vida</v>
      </c>
      <c r="L8" s="48" t="str">
        <f ca="1">_xlfn.CONCAT("        tt: ","""",C8,"""",",")</f>
        <v xml:space="preserve">        tt: "Me Enseñarás El Camino De La Vida",</v>
      </c>
    </row>
    <row r="9" spans="2:32" ht="23" x14ac:dyDescent="0.35">
      <c r="C9" t="str">
        <f ca="1">PROPER(L1)</f>
        <v>Me Enseñarás El Camino De La Vida</v>
      </c>
      <c r="L9" s="48" t="str">
        <f ca="1">_xlfn.CONCAT("        title: ","""",C9,"""",",")</f>
        <v xml:space="preserve">        title: "Me Enseñarás El Camino De La Vida",</v>
      </c>
    </row>
    <row r="10" spans="2:32" ht="23" x14ac:dyDescent="0.35">
      <c r="C10" t="str">
        <f ca="1">VLOOKUP(C1,Table223[],4,FALSE)</f>
        <v>Salmo 16 (15)</v>
      </c>
      <c r="L10" s="48" t="str">
        <f ca="1">_xlfn.CONCAT("        ","subtitle: ","""",C10,"""",",")</f>
        <v xml:space="preserve">        subtitle: "Salmo 16 (15)",</v>
      </c>
    </row>
    <row r="11" spans="2:32" ht="23" x14ac:dyDescent="0.35">
      <c r="C11" t="str">
        <f ca="1">_xlfn.CONCAT("category: [",VLOOKUP(C1,Table223[],16,FALSE),"],")</f>
        <v>category: ["Precatecumenado","Pascua","Pentecostés","Entrada","Antiguo Testamento"],</v>
      </c>
      <c r="L11" s="48" t="str">
        <f ca="1">_xlfn.CONCAT("        ",C11)</f>
        <v xml:space="preserve">        category: ["Precatecumenado","Pascua","Pentecostés","Entrada","Antiguo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114</v>
      </c>
      <c r="L16" s="48" t="str">
        <f ca="1">_xlfn.CONCAT("        dbno: ","""",C16,"""",",")</f>
        <v xml:space="preserve">        dbno: "114",</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meensenaraselcaminodelavida</v>
      </c>
      <c r="L19" s="48" t="str">
        <f ca="1">_xlfn.CONCAT("        audioSrc: ","""/audio/",C19,".mp3""",",")</f>
        <v xml:space="preserve">        audioSrc: "/audio/meensenaraselcaminodelavida.mp3",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113</v>
      </c>
      <c r="C26" t="str">
        <f ca="1">VLOOKUP(B26,Table4[],13,FALSE)</f>
        <v>"/src/index.html?canto=mariapequenamaria"</v>
      </c>
      <c r="L26" s="48" t="str">
        <f ca="1">_xlfn.CONCAT("        ant: ",C26,",")</f>
        <v xml:space="preserve">        ant: "/src/index.html?canto=mariapequenamaria",</v>
      </c>
    </row>
    <row r="27" spans="1:40" ht="23" x14ac:dyDescent="0.35">
      <c r="B27">
        <f ca="1">+C1+1</f>
        <v>115</v>
      </c>
      <c r="C27" t="str">
        <f ca="1">VLOOKUP(B27,Table4[],13,FALSE)</f>
        <v>"/src/index.html?canto=mehasseducidosenor"</v>
      </c>
      <c r="L27" s="48" t="str">
        <f ca="1">_xlfn.CONCAT("        sig: ",C27,",")</f>
        <v xml:space="preserve">        sig: "/src/index.html?canto=mehasseducidosenor",</v>
      </c>
    </row>
    <row r="28" spans="1:40" ht="23" x14ac:dyDescent="0.35">
      <c r="L28" s="46" t="s">
        <v>991</v>
      </c>
    </row>
    <row r="29" spans="1:40" ht="36" thickBot="1" x14ac:dyDescent="0.4">
      <c r="A29" s="49"/>
      <c r="B29" s="49"/>
      <c r="C29" s="49" t="s">
        <v>1032</v>
      </c>
      <c r="D29" s="49"/>
      <c r="E29" s="49"/>
      <c r="F29" s="49"/>
      <c r="G29" s="49"/>
      <c r="H29" s="49"/>
      <c r="I29" s="49"/>
      <c r="J29" s="49"/>
      <c r="K29" s="49"/>
      <c r="L29" s="50" t="s">
        <v>992</v>
      </c>
    </row>
    <row r="30" spans="1:40" ht="24.5" thickTop="1" thickBot="1" x14ac:dyDescent="0.55000000000000004">
      <c r="B30" t="s">
        <v>1196</v>
      </c>
      <c r="C30" s="113" t="s">
        <v>1173</v>
      </c>
      <c r="D30" s="112" t="s">
        <v>1013</v>
      </c>
      <c r="E30" s="52" t="s">
        <v>1012</v>
      </c>
      <c r="F30" s="53" t="s">
        <v>1111</v>
      </c>
      <c r="G30" s="53"/>
      <c r="H30" s="52"/>
      <c r="I30" s="52"/>
      <c r="J30" s="54"/>
      <c r="K30" s="54"/>
      <c r="L30" s="55" t="str">
        <f t="shared" ref="L30:L31" si="0">IF(C30="","",_xlfn.CONCAT("            { line: ","""",C30,", ",M30:AN30,""", sC: ","""",B30,"""},"))</f>
        <v xml:space="preserve">            { line: "ME ENSEÑARÁS EL CAMINO DE LA VIDA,, (La,m,20)(Fa,,250)", sC: "tc as"},</v>
      </c>
      <c r="M30" s="56" t="str">
        <f t="shared" ref="M30:M35" si="1">IF(N30="","","(")</f>
        <v>(</v>
      </c>
      <c r="N30" s="57" t="str">
        <f t="shared" ref="N30:N68" si="2">IF(D30="","",D30)</f>
        <v>La</v>
      </c>
      <c r="O30" s="58" t="str">
        <f t="shared" ref="O30:O35" si="3">IF(N30="","",",")</f>
        <v>,</v>
      </c>
      <c r="P30" s="59" t="str">
        <f t="shared" ref="P30:P68"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68" si="8">IF(F30="","",F30)</f>
        <v>Fa</v>
      </c>
      <c r="V30" s="64" t="str">
        <f t="shared" ref="V30:V35" si="9">IF(U30="","",",")</f>
        <v>,</v>
      </c>
      <c r="W30" s="65" t="str">
        <f t="shared" ref="W30:W68" si="10">IF(G30="","",G30)</f>
        <v/>
      </c>
      <c r="X30" s="64" t="str">
        <f t="shared" ref="X30:X35" si="11">IF(U30="","",",")</f>
        <v>,</v>
      </c>
      <c r="Y30" s="64">
        <f t="shared" ref="Y30:Y35" si="12">IF(U30="","",250)</f>
        <v>250</v>
      </c>
      <c r="Z30" s="56" t="str">
        <f t="shared" ref="Z30:Z35" si="13">IF(U30="","",")")</f>
        <v>)</v>
      </c>
      <c r="AA30" s="66" t="str">
        <f t="shared" ref="AA30:AA35" si="14">IF(AB30="","","(")</f>
        <v/>
      </c>
      <c r="AB30" s="57" t="str">
        <f t="shared" ref="AB30:AB68"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68"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B31" t="s">
        <v>999</v>
      </c>
      <c r="C31" s="113" t="s">
        <v>1173</v>
      </c>
      <c r="D31" s="112" t="s">
        <v>1029</v>
      </c>
      <c r="E31" s="52" t="s">
        <v>1012</v>
      </c>
      <c r="F31" s="53" t="s">
        <v>1013</v>
      </c>
      <c r="G31" s="53" t="s">
        <v>1012</v>
      </c>
      <c r="H31" s="52"/>
      <c r="I31" s="52"/>
      <c r="J31" s="54"/>
      <c r="K31" s="54"/>
      <c r="L31" s="55" t="str">
        <f t="shared" si="0"/>
        <v xml:space="preserve">            { line: "ME ENSEÑARÁS EL CAMINO DE LA VIDA,, (Re,m,22)(La,m,250)", sC: "as"},</v>
      </c>
      <c r="M31" s="56" t="str">
        <f t="shared" si="1"/>
        <v>(</v>
      </c>
      <c r="N31" s="57" t="str">
        <f t="shared" si="2"/>
        <v>Re</v>
      </c>
      <c r="O31" s="58" t="str">
        <f t="shared" si="3"/>
        <v>,</v>
      </c>
      <c r="P31" s="59" t="str">
        <f t="shared" si="4"/>
        <v>m</v>
      </c>
      <c r="Q31" s="60" t="str">
        <f t="shared" si="5"/>
        <v>,</v>
      </c>
      <c r="R31" s="61">
        <f t="shared" ref="R31:R68" si="28">IF(N31="Do",10,IF(N31="Re",22,IF(N31="Mi",20,IF(N31="Fa",20,IF(N31="Sol",14,IF(N31="La",20,IF(N31="Si",20,IF(N31="Do#",14,IF(N31="Fa#",15,IF(N31="Sol#",20,""))))))))))</f>
        <v>22</v>
      </c>
      <c r="S31" s="56" t="str">
        <f t="shared" si="6"/>
        <v>)</v>
      </c>
      <c r="T31" s="62" t="str">
        <f t="shared" si="7"/>
        <v>(</v>
      </c>
      <c r="U31" s="63" t="str">
        <f t="shared" si="8"/>
        <v>La</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1174</v>
      </c>
      <c r="D32" s="112" t="s">
        <v>1011</v>
      </c>
      <c r="E32" s="52"/>
      <c r="F32" s="53"/>
      <c r="G32" s="53"/>
      <c r="H32" s="52"/>
      <c r="I32" s="52"/>
      <c r="J32" s="54"/>
      <c r="K32" s="54"/>
      <c r="L32" s="55" t="str">
        <f>IF(C32="","",_xlfn.CONCAT("            { line: ","""",C32,", ",M32:AN32,""", sC: ","""",B32,"""},"))</f>
        <v xml:space="preserve">            { line: "ME SACIARÁS DE GOZO EN TU PRESENCIA,, (Mi,,20)", sC: "as"},</v>
      </c>
      <c r="M32" s="56" t="str">
        <f t="shared" si="1"/>
        <v>(</v>
      </c>
      <c r="N32" s="57" t="str">
        <f t="shared" si="2"/>
        <v>Mi</v>
      </c>
      <c r="O32" s="58" t="str">
        <f t="shared" si="3"/>
        <v>,</v>
      </c>
      <c r="P32" s="59" t="str">
        <f t="shared" si="4"/>
        <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B33" t="s">
        <v>999</v>
      </c>
      <c r="C33" s="113" t="s">
        <v>1175</v>
      </c>
      <c r="D33" s="112" t="s">
        <v>1029</v>
      </c>
      <c r="E33" s="52" t="s">
        <v>1012</v>
      </c>
      <c r="F33" s="53" t="s">
        <v>1011</v>
      </c>
      <c r="G33" s="53"/>
      <c r="H33" s="52"/>
      <c r="I33" s="52"/>
      <c r="J33" s="54"/>
      <c r="K33" s="54"/>
      <c r="L33" s="55" t="str">
        <f>IF(C33="","",_xlfn.CONCAT("            { line: ","""",C33,", ",M33:AN33,""", sC: ","""",B33,"""},"))</f>
        <v xml:space="preserve">            { line: "DE ALEGRÍA PERPETUA A TU DERECHA., (Re,m,22)(Mi,,250)", sC: "as"},</v>
      </c>
      <c r="M33" s="56" t="str">
        <f t="shared" si="1"/>
        <v>(</v>
      </c>
      <c r="N33" s="57" t="str">
        <f t="shared" si="2"/>
        <v>Re</v>
      </c>
      <c r="O33" s="58" t="str">
        <f t="shared" si="3"/>
        <v>,</v>
      </c>
      <c r="P33" s="59" t="str">
        <f t="shared" si="4"/>
        <v>m</v>
      </c>
      <c r="Q33" s="60" t="str">
        <f t="shared" si="5"/>
        <v>,</v>
      </c>
      <c r="R33" s="61">
        <f t="shared" si="28"/>
        <v>22</v>
      </c>
      <c r="S33" s="56" t="str">
        <f t="shared" si="6"/>
        <v>)</v>
      </c>
      <c r="T33" s="62" t="str">
        <f t="shared" si="7"/>
        <v>(</v>
      </c>
      <c r="U33" s="63" t="str">
        <f t="shared" si="8"/>
        <v>Mi</v>
      </c>
      <c r="V33" s="64" t="str">
        <f t="shared" si="9"/>
        <v>,</v>
      </c>
      <c r="W33" s="65" t="str">
        <f t="shared" si="10"/>
        <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1014</v>
      </c>
      <c r="C35" s="113" t="s">
        <v>1176</v>
      </c>
      <c r="D35" s="112" t="s">
        <v>1013</v>
      </c>
      <c r="E35" s="52" t="s">
        <v>1012</v>
      </c>
      <c r="F35" s="53" t="s">
        <v>1111</v>
      </c>
      <c r="G35" s="53"/>
      <c r="H35" s="52" t="s">
        <v>1029</v>
      </c>
      <c r="I35" s="52" t="s">
        <v>1012</v>
      </c>
      <c r="J35" s="54" t="s">
        <v>1013</v>
      </c>
      <c r="K35" s="54" t="s">
        <v>1012</v>
      </c>
      <c r="L35" s="55" t="str">
        <f t="shared" ref="L35:L53" si="29">IF(C35="","",_xlfn.CONCAT("            { line: ","""",C35,", ",M35:AN35,""", sC: ","""",B35,"""},"))</f>
        <v xml:space="preserve">            { line: "Protégeme, Dios mío, en ti me refugio., (La,m,20)(Fa,,250)(Re,m,350)(La,m,450)", sC: "tc"},</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v>
      </c>
      <c r="U35" s="63" t="str">
        <f t="shared" si="8"/>
        <v>Fa</v>
      </c>
      <c r="V35" s="64" t="str">
        <f t="shared" si="9"/>
        <v>,</v>
      </c>
      <c r="W35" s="65" t="str">
        <f t="shared" si="10"/>
        <v/>
      </c>
      <c r="X35" s="64" t="str">
        <f t="shared" si="11"/>
        <v>,</v>
      </c>
      <c r="Y35" s="64">
        <f t="shared" si="12"/>
        <v>250</v>
      </c>
      <c r="Z35" s="56" t="str">
        <f t="shared" si="13"/>
        <v>)</v>
      </c>
      <c r="AA35" s="66" t="str">
        <f t="shared" si="14"/>
        <v>(</v>
      </c>
      <c r="AB35" s="57" t="str">
        <f t="shared" si="15"/>
        <v>Re</v>
      </c>
      <c r="AC35" s="67" t="str">
        <f t="shared" si="16"/>
        <v>,</v>
      </c>
      <c r="AD35" s="59" t="str">
        <f t="shared" si="17"/>
        <v>m</v>
      </c>
      <c r="AE35" s="68" t="str">
        <f t="shared" si="18"/>
        <v>,</v>
      </c>
      <c r="AF35" s="61">
        <f t="shared" si="19"/>
        <v>350</v>
      </c>
      <c r="AG35" s="61" t="str">
        <f t="shared" si="20"/>
        <v>)</v>
      </c>
      <c r="AH35" s="69" t="str">
        <f t="shared" si="21"/>
        <v>(</v>
      </c>
      <c r="AI35" s="70" t="str">
        <f t="shared" si="22"/>
        <v>La</v>
      </c>
      <c r="AJ35" s="64" t="str">
        <f t="shared" si="23"/>
        <v>,</v>
      </c>
      <c r="AK35" s="64" t="str">
        <f t="shared" si="24"/>
        <v>m</v>
      </c>
      <c r="AL35" s="64" t="str">
        <f t="shared" si="25"/>
        <v>,</v>
      </c>
      <c r="AM35" s="64">
        <f t="shared" si="26"/>
        <v>450</v>
      </c>
      <c r="AN35" s="64" t="str">
        <f t="shared" si="27"/>
        <v>)</v>
      </c>
    </row>
    <row r="36" spans="1:40" ht="24.5" thickTop="1" thickBot="1" x14ac:dyDescent="0.55000000000000004">
      <c r="C36" s="113" t="s">
        <v>1177</v>
      </c>
      <c r="D36" s="112" t="s">
        <v>1013</v>
      </c>
      <c r="E36" s="52" t="s">
        <v>1012</v>
      </c>
      <c r="F36" s="53" t="s">
        <v>1111</v>
      </c>
      <c r="G36" s="53"/>
      <c r="H36" s="52" t="s">
        <v>1029</v>
      </c>
      <c r="I36" s="52" t="s">
        <v>1012</v>
      </c>
      <c r="J36" s="54" t="s">
        <v>1013</v>
      </c>
      <c r="K36" s="54" t="s">
        <v>1012</v>
      </c>
      <c r="L36" s="55" t="str">
        <f t="shared" si="29"/>
        <v xml:space="preserve">            { line: "Yo digo a Dios: «Tú eres mi Señor,, (La,m,20)(Fa,,250)(Re,m,350)(La,m,450)", sC: ""},</v>
      </c>
      <c r="M36" s="56" t="str">
        <f>IF(N36="","","(")</f>
        <v>(</v>
      </c>
      <c r="N36" s="57" t="str">
        <f>IF(D36="","",D36)</f>
        <v>La</v>
      </c>
      <c r="O36" s="58" t="str">
        <f>IF(N36="","",",")</f>
        <v>,</v>
      </c>
      <c r="P36" s="59" t="str">
        <f>IF(E36="","",E36)</f>
        <v>m</v>
      </c>
      <c r="Q36" s="60" t="str">
        <f>IF(N36="","",",")</f>
        <v>,</v>
      </c>
      <c r="R36" s="61">
        <f t="shared" si="28"/>
        <v>20</v>
      </c>
      <c r="S36" s="56" t="str">
        <f>IF(N36="","",")")</f>
        <v>)</v>
      </c>
      <c r="T36" s="62" t="str">
        <f>IF(U36="","","(")</f>
        <v>(</v>
      </c>
      <c r="U36" s="63" t="str">
        <f>IF(F36="","",F36)</f>
        <v>Fa</v>
      </c>
      <c r="V36" s="64" t="str">
        <f>IF(U36="","",",")</f>
        <v>,</v>
      </c>
      <c r="W36" s="65" t="str">
        <f>IF(G36="","",G36)</f>
        <v/>
      </c>
      <c r="X36" s="64" t="str">
        <f>IF(U36="","",",")</f>
        <v>,</v>
      </c>
      <c r="Y36" s="64">
        <f>IF(U36="","",250)</f>
        <v>250</v>
      </c>
      <c r="Z36" s="56" t="str">
        <f>IF(U36="","",")")</f>
        <v>)</v>
      </c>
      <c r="AA36" s="66" t="str">
        <f>IF(AB36="","","(")</f>
        <v>(</v>
      </c>
      <c r="AB36" s="57" t="str">
        <f>IF(H36="","",H36)</f>
        <v>Re</v>
      </c>
      <c r="AC36" s="67" t="str">
        <f>IF(AB36="","",",")</f>
        <v>,</v>
      </c>
      <c r="AD36" s="59" t="str">
        <f>IF(I36="","",I36)</f>
        <v>m</v>
      </c>
      <c r="AE36" s="68" t="str">
        <f>IF(AB36="","",",")</f>
        <v>,</v>
      </c>
      <c r="AF36" s="61">
        <f>IF(AB36="","",350)</f>
        <v>350</v>
      </c>
      <c r="AG36" s="61" t="str">
        <f>IF(AB36="","",")")</f>
        <v>)</v>
      </c>
      <c r="AH36" s="69" t="str">
        <f>IF(AI36="","","(")</f>
        <v>(</v>
      </c>
      <c r="AI36" s="70" t="str">
        <f>IF(J36="","",J36)</f>
        <v>La</v>
      </c>
      <c r="AJ36" s="64" t="str">
        <f>IF(AI36="","",",")</f>
        <v>,</v>
      </c>
      <c r="AK36" s="64" t="str">
        <f>IF(K36="","",K36)</f>
        <v>m</v>
      </c>
      <c r="AL36" s="64" t="str">
        <f>IF(AI36="","",",")</f>
        <v>,</v>
      </c>
      <c r="AM36" s="64">
        <f>IF(AI36="","",450)</f>
        <v>450</v>
      </c>
      <c r="AN36" s="64" t="str">
        <f>IF(AI36="","",")")</f>
        <v>)</v>
      </c>
    </row>
    <row r="37" spans="1:40" ht="24.5" thickTop="1" thickBot="1" x14ac:dyDescent="0.55000000000000004">
      <c r="C37" s="113" t="s">
        <v>1178</v>
      </c>
      <c r="D37" s="112" t="s">
        <v>1011</v>
      </c>
      <c r="E37" s="52"/>
      <c r="F37" s="53"/>
      <c r="G37" s="53"/>
      <c r="H37" s="52"/>
      <c r="I37" s="52"/>
      <c r="J37" s="54"/>
      <c r="K37" s="54"/>
      <c r="L37" s="55" t="str">
        <f t="shared" si="29"/>
        <v xml:space="preserve">            { line: "sin ti no tengo nada»., (Mi,,20)", sC: ""},</v>
      </c>
      <c r="M37" s="56" t="str">
        <f>IF(N37="","","(")</f>
        <v>(</v>
      </c>
      <c r="N37" s="57" t="str">
        <f>IF(D37="","",D37)</f>
        <v>Mi</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6.5" thickTop="1" thickBot="1" x14ac:dyDescent="0.550000000000000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4.5" thickTop="1" thickBot="1" x14ac:dyDescent="0.55000000000000004">
      <c r="C39" s="79" t="s">
        <v>995</v>
      </c>
      <c r="D39" s="80"/>
      <c r="E39" s="80"/>
      <c r="F39" s="80"/>
      <c r="G39" s="80"/>
      <c r="H39" s="80"/>
      <c r="I39" s="80"/>
      <c r="J39" s="80"/>
      <c r="K39" s="80"/>
      <c r="L39" s="81" t="s">
        <v>996</v>
      </c>
      <c r="M39" s="56" t="str">
        <f t="shared" ref="M39:M43" si="30">IF(N39="","","(")</f>
        <v/>
      </c>
      <c r="N39" s="57" t="str">
        <f t="shared" ref="N39:N43" si="31">IF(D39="","",D39)</f>
        <v/>
      </c>
      <c r="O39" s="58" t="str">
        <f t="shared" ref="O39:O43" si="32">IF(N39="","",",")</f>
        <v/>
      </c>
      <c r="P39" s="59" t="str">
        <f t="shared" ref="P39:P43" si="33">IF(E39="","",E39)</f>
        <v/>
      </c>
      <c r="Q39" s="60" t="str">
        <f t="shared" ref="Q39:Q43" si="34">IF(N39="","",",")</f>
        <v/>
      </c>
      <c r="R39" s="61" t="str">
        <f t="shared" ref="R39:R44" si="35">IF(N39="Do",10,IF(N39="Re",22,IF(N39="Mi",20,IF(N39="Fa",20,IF(N39="Sol",14,IF(N39="La",20,IF(N39="Si",20,IF(N39="Do#",14,IF(N39="Fa#",15,IF(N39="Sol#",20,""))))))))))</f>
        <v/>
      </c>
      <c r="S39" s="56" t="str">
        <f t="shared" ref="S39:S43" si="36">IF(N39="","",")")</f>
        <v/>
      </c>
      <c r="T39" s="62" t="str">
        <f t="shared" ref="T39:T43" si="37">IF(U39="","","(")</f>
        <v/>
      </c>
      <c r="U39" s="63" t="str">
        <f t="shared" ref="U39:U43" si="38">IF(F39="","",F39)</f>
        <v/>
      </c>
      <c r="V39" s="64" t="str">
        <f t="shared" ref="V39:V43" si="39">IF(U39="","",",")</f>
        <v/>
      </c>
      <c r="W39" s="65" t="str">
        <f t="shared" ref="W39:W43" si="40">IF(G39="","",G39)</f>
        <v/>
      </c>
      <c r="X39" s="64" t="str">
        <f t="shared" ref="X39:X43" si="41">IF(U39="","",",")</f>
        <v/>
      </c>
      <c r="Y39" s="64" t="str">
        <f t="shared" ref="Y39:Y43" si="42">IF(U39="","",250)</f>
        <v/>
      </c>
      <c r="Z39" s="56" t="str">
        <f t="shared" ref="Z39:Z43" si="43">IF(U39="","",")")</f>
        <v/>
      </c>
      <c r="AA39" s="66" t="str">
        <f t="shared" ref="AA39:AA43" si="44">IF(AB39="","","(")</f>
        <v/>
      </c>
      <c r="AB39" s="57" t="str">
        <f t="shared" ref="AB39:AB43" si="45">IF(H39="","",H39)</f>
        <v/>
      </c>
      <c r="AC39" s="67" t="str">
        <f t="shared" ref="AC39:AC43" si="46">IF(AB39="","",",")</f>
        <v/>
      </c>
      <c r="AD39" s="59" t="str">
        <f t="shared" ref="AD39:AD43" si="47">IF(I39="","",I39)</f>
        <v/>
      </c>
      <c r="AE39" s="68" t="str">
        <f t="shared" ref="AE39:AE43" si="48">IF(AB39="","",",")</f>
        <v/>
      </c>
      <c r="AF39" s="61" t="str">
        <f t="shared" ref="AF39:AF43" si="49">IF(AB39="","",350)</f>
        <v/>
      </c>
      <c r="AG39" s="61" t="str">
        <f t="shared" ref="AG39:AG43" si="50">IF(AB39="","",")")</f>
        <v/>
      </c>
      <c r="AH39" s="69" t="str">
        <f t="shared" ref="AH39:AH43" si="51">IF(AI39="","","(")</f>
        <v/>
      </c>
      <c r="AI39" s="70" t="str">
        <f t="shared" ref="AI39:AI43" si="52">IF(J39="","",J39)</f>
        <v/>
      </c>
      <c r="AJ39" s="64" t="str">
        <f t="shared" ref="AJ39:AJ43" si="53">IF(AI39="","",",")</f>
        <v/>
      </c>
      <c r="AK39" s="64" t="str">
        <f t="shared" ref="AK39:AK43" si="54">IF(K39="","",K39)</f>
        <v/>
      </c>
      <c r="AL39" s="64" t="str">
        <f t="shared" ref="AL39:AL43" si="55">IF(AI39="","",",")</f>
        <v/>
      </c>
      <c r="AM39" s="64" t="str">
        <f t="shared" ref="AM39:AM43" si="56">IF(AI39="","",450)</f>
        <v/>
      </c>
      <c r="AN39" s="64" t="str">
        <f t="shared" ref="AN39:AN43" si="57">IF(AI39="","",")")</f>
        <v/>
      </c>
    </row>
    <row r="40" spans="1:40" ht="24.5" thickTop="1" thickBot="1" x14ac:dyDescent="0.55000000000000004">
      <c r="B40" t="s">
        <v>997</v>
      </c>
      <c r="C40" s="82" t="s">
        <v>1195</v>
      </c>
      <c r="D40" s="83" t="s">
        <v>1013</v>
      </c>
      <c r="E40" s="83" t="s">
        <v>1012</v>
      </c>
      <c r="F40" s="83" t="s">
        <v>1111</v>
      </c>
      <c r="G40" s="83"/>
      <c r="H40" s="83"/>
      <c r="I40" s="83"/>
      <c r="J40" s="83"/>
      <c r="K40" s="83"/>
      <c r="L40" s="84" t="str">
        <f>IF(C40="","",_xlfn.CONCAT("       triggerLine: ","""",C40,", ",M40:AN40,""", sC: ","""",B40,""", lines: ["))</f>
        <v xml:space="preserve">       triggerLine: "ME ENSEÑARÁS EL CAMINO DE LA VIDA, (La,m,20)(Fa,,250)", sC: "ta as", lines: [</v>
      </c>
      <c r="M40" s="56" t="str">
        <f t="shared" si="30"/>
        <v>(</v>
      </c>
      <c r="N40" s="57" t="str">
        <f t="shared" si="31"/>
        <v>La</v>
      </c>
      <c r="O40" s="58" t="str">
        <f t="shared" si="32"/>
        <v>,</v>
      </c>
      <c r="P40" s="59" t="str">
        <f t="shared" si="33"/>
        <v>m</v>
      </c>
      <c r="Q40" s="60" t="str">
        <f t="shared" si="34"/>
        <v>,</v>
      </c>
      <c r="R40" s="61">
        <f t="shared" si="35"/>
        <v>20</v>
      </c>
      <c r="S40" s="56" t="str">
        <f t="shared" si="36"/>
        <v>)</v>
      </c>
      <c r="T40" s="62" t="str">
        <f t="shared" si="37"/>
        <v>(</v>
      </c>
      <c r="U40" s="63" t="str">
        <f t="shared" si="38"/>
        <v>Fa</v>
      </c>
      <c r="V40" s="64" t="str">
        <f t="shared" si="39"/>
        <v>,</v>
      </c>
      <c r="W40" s="65" t="str">
        <f t="shared" si="40"/>
        <v/>
      </c>
      <c r="X40" s="64" t="str">
        <f t="shared" si="41"/>
        <v>,</v>
      </c>
      <c r="Y40" s="64">
        <f t="shared" si="42"/>
        <v>250</v>
      </c>
      <c r="Z40" s="56" t="str">
        <f t="shared" si="43"/>
        <v>)</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1:40" ht="24.5" thickTop="1" thickBot="1" x14ac:dyDescent="0.55000000000000004">
      <c r="B41" t="s">
        <v>999</v>
      </c>
      <c r="C41" s="85" t="s">
        <v>1173</v>
      </c>
      <c r="D41" s="86" t="s">
        <v>1029</v>
      </c>
      <c r="E41" s="86" t="s">
        <v>1012</v>
      </c>
      <c r="F41" s="86" t="s">
        <v>1013</v>
      </c>
      <c r="G41" s="86" t="s">
        <v>1012</v>
      </c>
      <c r="H41" s="87"/>
      <c r="I41" s="87"/>
      <c r="J41" s="87"/>
      <c r="K41" s="87"/>
      <c r="L41" s="88" t="str">
        <f>IF(C41="","",_xlfn.CONCAT("            { line: ","""",C41,", ",M41:AN41,""", sC: ","""",B41,"""},"))</f>
        <v xml:space="preserve">            { line: "ME ENSEÑARÁS EL CAMINO DE LA VIDA,, (Re,m,22)(La,m,250)", sC: "as"},</v>
      </c>
      <c r="M41" s="56" t="str">
        <f t="shared" si="30"/>
        <v>(</v>
      </c>
      <c r="N41" s="57" t="str">
        <f t="shared" si="31"/>
        <v>Re</v>
      </c>
      <c r="O41" s="58" t="str">
        <f t="shared" si="32"/>
        <v>,</v>
      </c>
      <c r="P41" s="59" t="str">
        <f t="shared" si="33"/>
        <v>m</v>
      </c>
      <c r="Q41" s="60" t="str">
        <f t="shared" si="34"/>
        <v>,</v>
      </c>
      <c r="R41" s="61">
        <f t="shared" si="35"/>
        <v>22</v>
      </c>
      <c r="S41" s="56" t="str">
        <f t="shared" si="36"/>
        <v>)</v>
      </c>
      <c r="T41" s="62" t="str">
        <f t="shared" si="37"/>
        <v>(</v>
      </c>
      <c r="U41" s="63" t="str">
        <f t="shared" si="38"/>
        <v>La</v>
      </c>
      <c r="V41" s="64" t="str">
        <f t="shared" si="39"/>
        <v>,</v>
      </c>
      <c r="W41" s="65" t="str">
        <f t="shared" si="40"/>
        <v>m</v>
      </c>
      <c r="X41" s="64" t="str">
        <f t="shared" si="41"/>
        <v>,</v>
      </c>
      <c r="Y41" s="64">
        <f t="shared" si="42"/>
        <v>250</v>
      </c>
      <c r="Z41" s="56" t="str">
        <f t="shared" si="43"/>
        <v>)</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1:40" ht="24.5" thickTop="1" thickBot="1" x14ac:dyDescent="0.55000000000000004">
      <c r="B42" t="s">
        <v>999</v>
      </c>
      <c r="C42" s="85" t="s">
        <v>1174</v>
      </c>
      <c r="D42" s="89" t="s">
        <v>1011</v>
      </c>
      <c r="E42" s="89"/>
      <c r="F42" s="89"/>
      <c r="G42" s="89"/>
      <c r="H42" s="90"/>
      <c r="I42" s="90"/>
      <c r="J42" s="90"/>
      <c r="K42" s="90"/>
      <c r="L42" s="88" t="str">
        <f>IF(C42="","",_xlfn.CONCAT("            { line: ","""",C42,", ",M42:AN42,""", sC: ","""",B42,"""},"))</f>
        <v xml:space="preserve">            { line: "ME SACIARÁS DE GOZO EN TU PRESENCIA,, (Mi,,20)", sC: "as"},</v>
      </c>
      <c r="M42" s="56" t="str">
        <f t="shared" si="30"/>
        <v>(</v>
      </c>
      <c r="N42" s="57" t="str">
        <f t="shared" si="31"/>
        <v>Mi</v>
      </c>
      <c r="O42" s="58" t="str">
        <f t="shared" si="32"/>
        <v>,</v>
      </c>
      <c r="P42" s="59" t="str">
        <f t="shared" si="33"/>
        <v/>
      </c>
      <c r="Q42" s="60" t="str">
        <f t="shared" si="34"/>
        <v>,</v>
      </c>
      <c r="R42" s="61">
        <f t="shared" si="35"/>
        <v>20</v>
      </c>
      <c r="S42" s="56" t="str">
        <f t="shared" si="36"/>
        <v>)</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4.5" thickTop="1" thickBot="1" x14ac:dyDescent="0.55000000000000004">
      <c r="B43" t="s">
        <v>999</v>
      </c>
      <c r="C43" s="93" t="s">
        <v>1175</v>
      </c>
      <c r="D43" s="83" t="s">
        <v>1029</v>
      </c>
      <c r="E43" s="83" t="s">
        <v>1012</v>
      </c>
      <c r="F43" s="83" t="s">
        <v>1011</v>
      </c>
      <c r="G43" s="83"/>
      <c r="H43" s="83"/>
      <c r="I43" s="83"/>
      <c r="J43" s="83"/>
      <c r="K43" s="83"/>
      <c r="L43" s="94" t="str">
        <f>IF(C43="","",_xlfn.CONCAT("            { line: ","""",C43,", ",M43:AN43,""", sC: ","""",B43,"""},  ]},"))</f>
        <v xml:space="preserve">            { line: "DE ALEGRÍA PERPETUA A TU DERECHA., (Re,m,22)(Mi,,250)", sC: "as"},  ]},</v>
      </c>
      <c r="M43" s="56" t="str">
        <f t="shared" si="30"/>
        <v>(</v>
      </c>
      <c r="N43" s="57" t="str">
        <f t="shared" si="31"/>
        <v>Re</v>
      </c>
      <c r="O43" s="58" t="str">
        <f t="shared" si="32"/>
        <v>,</v>
      </c>
      <c r="P43" s="59" t="str">
        <f t="shared" si="33"/>
        <v>m</v>
      </c>
      <c r="Q43" s="60" t="str">
        <f t="shared" si="34"/>
        <v>,</v>
      </c>
      <c r="R43" s="61">
        <f t="shared" si="35"/>
        <v>22</v>
      </c>
      <c r="S43" s="56" t="str">
        <f t="shared" si="36"/>
        <v>)</v>
      </c>
      <c r="T43" s="62" t="str">
        <f t="shared" si="37"/>
        <v>(</v>
      </c>
      <c r="U43" s="63" t="str">
        <f t="shared" si="38"/>
        <v>Mi</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 t="shared" si="35"/>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1014</v>
      </c>
      <c r="C45" s="113" t="s">
        <v>1179</v>
      </c>
      <c r="D45" s="112" t="s">
        <v>1013</v>
      </c>
      <c r="E45" s="52" t="s">
        <v>1012</v>
      </c>
      <c r="F45" s="53" t="s">
        <v>1111</v>
      </c>
      <c r="G45" s="53"/>
      <c r="H45" s="52"/>
      <c r="I45" s="52"/>
      <c r="J45" s="54"/>
      <c r="K45" s="54"/>
      <c r="L45" s="55" t="str">
        <f t="shared" si="29"/>
        <v xml:space="preserve">            { line: "El Señor es mi heredad y mi copa,, (La,m,20)(Fa,,250)", sC: "tc"},</v>
      </c>
      <c r="M45" s="56" t="str">
        <f>IF(N45="","","(")</f>
        <v>(</v>
      </c>
      <c r="N45" s="57" t="str">
        <f>IF(D45="","",D45)</f>
        <v>La</v>
      </c>
      <c r="O45" s="58" t="str">
        <f>IF(N45="","",",")</f>
        <v>,</v>
      </c>
      <c r="P45" s="59" t="str">
        <f>IF(E45="","",E45)</f>
        <v>m</v>
      </c>
      <c r="Q45" s="60" t="str">
        <f>IF(N45="","",",")</f>
        <v>,</v>
      </c>
      <c r="R45" s="61">
        <f t="shared" si="28"/>
        <v>20</v>
      </c>
      <c r="S45" s="56" t="str">
        <f>IF(N45="","",")")</f>
        <v>)</v>
      </c>
      <c r="T45" s="62" t="str">
        <f>IF(U45="","","(")</f>
        <v>(</v>
      </c>
      <c r="U45" s="63" t="str">
        <f>IF(F45="","",F45)</f>
        <v>Fa</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C46" s="113" t="s">
        <v>1180</v>
      </c>
      <c r="D46" s="112" t="s">
        <v>1029</v>
      </c>
      <c r="E46" s="52" t="s">
        <v>1012</v>
      </c>
      <c r="F46" s="53" t="s">
        <v>1013</v>
      </c>
      <c r="G46" s="53" t="s">
        <v>1012</v>
      </c>
      <c r="H46" s="52"/>
      <c r="I46" s="52"/>
      <c r="J46" s="54"/>
      <c r="K46" s="54"/>
      <c r="L46" s="55" t="str">
        <f t="shared" si="29"/>
        <v xml:space="preserve">            { line: "mi vida está en sus manos;, (Re,m,22)(La,m,250)", sC: ""},</v>
      </c>
      <c r="M46" s="56" t="str">
        <f>IF(N46="","","(")</f>
        <v>(</v>
      </c>
      <c r="N46" s="57" t="str">
        <f>IF(D46="","",D46)</f>
        <v>Re</v>
      </c>
      <c r="O46" s="58" t="str">
        <f>IF(N46="","",",")</f>
        <v>,</v>
      </c>
      <c r="P46" s="59" t="str">
        <f>IF(E46="","",E46)</f>
        <v>m</v>
      </c>
      <c r="Q46" s="60" t="str">
        <f>IF(N46="","",",")</f>
        <v>,</v>
      </c>
      <c r="R46" s="61">
        <f t="shared" si="28"/>
        <v>22</v>
      </c>
      <c r="S46" s="56" t="str">
        <f>IF(N46="","",")")</f>
        <v>)</v>
      </c>
      <c r="T46" s="62" t="str">
        <f>IF(U46="","","(")</f>
        <v>(</v>
      </c>
      <c r="U46" s="63" t="str">
        <f>IF(F46="","",F46)</f>
        <v>La</v>
      </c>
      <c r="V46" s="64" t="str">
        <f>IF(U46="","",",")</f>
        <v>,</v>
      </c>
      <c r="W46" s="65" t="str">
        <f>IF(G46="","",G46)</f>
        <v>m</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1181</v>
      </c>
      <c r="D47" s="112" t="s">
        <v>1111</v>
      </c>
      <c r="E47" s="52"/>
      <c r="F47" s="53"/>
      <c r="G47" s="53"/>
      <c r="H47" s="52"/>
      <c r="I47" s="52"/>
      <c r="J47" s="54"/>
      <c r="K47" s="54"/>
      <c r="L47" s="55" t="str">
        <f t="shared" si="29"/>
        <v xml:space="preserve">            { line: "me ha tocado en suerte un lote hermoso,, (Fa,,20)", sC: ""},</v>
      </c>
      <c r="M47" s="56" t="str">
        <f>IF(N47="","","(")</f>
        <v>(</v>
      </c>
      <c r="N47" s="57" t="str">
        <f>IF(D47="","",D47)</f>
        <v>Fa</v>
      </c>
      <c r="O47" s="58" t="str">
        <f>IF(N47="","",",")</f>
        <v>,</v>
      </c>
      <c r="P47" s="59" t="str">
        <f>IF(E47="","",E47)</f>
        <v/>
      </c>
      <c r="Q47" s="60" t="str">
        <f>IF(N47="","",",")</f>
        <v>,</v>
      </c>
      <c r="R47" s="61">
        <f t="shared" si="28"/>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1182</v>
      </c>
      <c r="D48" s="112" t="s">
        <v>1029</v>
      </c>
      <c r="E48" s="52" t="s">
        <v>1012</v>
      </c>
      <c r="F48" s="53" t="s">
        <v>1011</v>
      </c>
      <c r="G48" s="53"/>
      <c r="H48" s="52"/>
      <c r="I48" s="52"/>
      <c r="J48" s="54"/>
      <c r="K48" s="54"/>
      <c r="L48" s="55" t="str">
        <f t="shared" si="29"/>
        <v xml:space="preserve">            { line: "me encanta mi heredad., (Re,m,22)(Mi,,250)", sC: ""},</v>
      </c>
      <c r="M48" s="56" t="str">
        <f>IF(N48="","","(")</f>
        <v>(</v>
      </c>
      <c r="N48" s="57" t="str">
        <f>IF(D48="","",D48)</f>
        <v>Re</v>
      </c>
      <c r="O48" s="58" t="str">
        <f>IF(N48="","",",")</f>
        <v>,</v>
      </c>
      <c r="P48" s="59" t="str">
        <f>IF(E48="","",E48)</f>
        <v>m</v>
      </c>
      <c r="Q48" s="60" t="str">
        <f>IF(N48="","",",")</f>
        <v>,</v>
      </c>
      <c r="R48" s="61">
        <f t="shared" si="28"/>
        <v>22</v>
      </c>
      <c r="S48" s="56" t="str">
        <f>IF(N48="","",")")</f>
        <v>)</v>
      </c>
      <c r="T48" s="62" t="str">
        <f>IF(U48="","","(")</f>
        <v>(</v>
      </c>
      <c r="U48" s="63" t="str">
        <f>IF(F48="","",F48)</f>
        <v>Mi</v>
      </c>
      <c r="V48" s="64" t="str">
        <f>IF(U48="","",",")</f>
        <v>,</v>
      </c>
      <c r="W48" s="65" t="str">
        <f>IF(G48="","",G48)</f>
        <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t="str">
        <f>IF(N49="Do",10,IF(N49="Re",22,IF(N49="Mi",20,IF(N49="Fa",20,IF(N49="Sol",14,IF(N49="La",20,IF(N49="Si",20,IF(N49="Do#",14,IF(N49="Fa#",15,IF(N49="Sol#",20,""))))))))))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B50" t="s">
        <v>1014</v>
      </c>
      <c r="C50" s="113" t="s">
        <v>1183</v>
      </c>
      <c r="D50" s="112" t="s">
        <v>1013</v>
      </c>
      <c r="E50" s="52" t="s">
        <v>1012</v>
      </c>
      <c r="F50" s="53" t="s">
        <v>1111</v>
      </c>
      <c r="G50" s="53"/>
      <c r="H50" s="52"/>
      <c r="I50" s="52"/>
      <c r="J50" s="54"/>
      <c r="K50" s="54"/>
      <c r="L50" s="55" t="str">
        <f t="shared" si="29"/>
        <v xml:space="preserve">            { line: "Bendigo al Señor que me aconseja,, (La,m,20)(Fa,,250)", sC: "tc"},</v>
      </c>
      <c r="M50" s="56" t="str">
        <f t="shared" ref="M50:M53" si="58">IF(N50="","","(")</f>
        <v>(</v>
      </c>
      <c r="N50" s="57" t="str">
        <f t="shared" ref="N50:N53" si="59">IF(D50="","",D50)</f>
        <v>La</v>
      </c>
      <c r="O50" s="58" t="str">
        <f t="shared" ref="O50:O53" si="60">IF(N50="","",",")</f>
        <v>,</v>
      </c>
      <c r="P50" s="59" t="str">
        <f t="shared" ref="P50:P53" si="61">IF(E50="","",E50)</f>
        <v>m</v>
      </c>
      <c r="Q50" s="60" t="str">
        <f t="shared" ref="Q50:Q53" si="62">IF(N50="","",",")</f>
        <v>,</v>
      </c>
      <c r="R50" s="61">
        <f t="shared" si="28"/>
        <v>20</v>
      </c>
      <c r="S50" s="56" t="str">
        <f t="shared" ref="S50:S53" si="63">IF(N50="","",")")</f>
        <v>)</v>
      </c>
      <c r="T50" s="62" t="str">
        <f t="shared" ref="T50:T53" si="64">IF(U50="","","(")</f>
        <v>(</v>
      </c>
      <c r="U50" s="63" t="str">
        <f t="shared" ref="U50:U53" si="65">IF(F50="","",F50)</f>
        <v>Fa</v>
      </c>
      <c r="V50" s="64" t="str">
        <f t="shared" ref="V50:V53" si="66">IF(U50="","",",")</f>
        <v>,</v>
      </c>
      <c r="W50" s="65" t="str">
        <f t="shared" ref="W50:W53" si="67">IF(G50="","",G50)</f>
        <v/>
      </c>
      <c r="X50" s="64" t="str">
        <f t="shared" ref="X50:X53" si="68">IF(U50="","",",")</f>
        <v>,</v>
      </c>
      <c r="Y50" s="64">
        <f t="shared" ref="Y50:Y53" si="69">IF(U50="","",250)</f>
        <v>250</v>
      </c>
      <c r="Z50" s="56" t="str">
        <f t="shared" ref="Z50:Z53" si="70">IF(U50="","",")")</f>
        <v>)</v>
      </c>
      <c r="AA50" s="66" t="str">
        <f t="shared" ref="AA50:AA53" si="71">IF(AB50="","","(")</f>
        <v/>
      </c>
      <c r="AB50" s="57" t="str">
        <f t="shared" ref="AB50:AB53" si="72">IF(H50="","",H50)</f>
        <v/>
      </c>
      <c r="AC50" s="67" t="str">
        <f t="shared" ref="AC50:AC53" si="73">IF(AB50="","",",")</f>
        <v/>
      </c>
      <c r="AD50" s="59" t="str">
        <f t="shared" ref="AD50:AD53" si="74">IF(I50="","",I50)</f>
        <v/>
      </c>
      <c r="AE50" s="68" t="str">
        <f t="shared" ref="AE50:AE53" si="75">IF(AB50="","",",")</f>
        <v/>
      </c>
      <c r="AF50" s="61" t="str">
        <f t="shared" ref="AF50:AF53" si="76">IF(AB50="","",350)</f>
        <v/>
      </c>
      <c r="AG50" s="61" t="str">
        <f t="shared" ref="AG50:AG53" si="77">IF(AB50="","",")")</f>
        <v/>
      </c>
      <c r="AH50" s="69" t="str">
        <f t="shared" ref="AH50:AH53" si="78">IF(AI50="","","(")</f>
        <v/>
      </c>
      <c r="AI50" s="70" t="str">
        <f t="shared" ref="AI50:AI53" si="79">IF(J50="","",J50)</f>
        <v/>
      </c>
      <c r="AJ50" s="64" t="str">
        <f t="shared" ref="AJ50:AJ53" si="80">IF(AI50="","",",")</f>
        <v/>
      </c>
      <c r="AK50" s="64" t="str">
        <f t="shared" ref="AK50:AK53" si="81">IF(K50="","",K50)</f>
        <v/>
      </c>
      <c r="AL50" s="64" t="str">
        <f t="shared" ref="AL50:AL53" si="82">IF(AI50="","",",")</f>
        <v/>
      </c>
      <c r="AM50" s="64" t="str">
        <f t="shared" ref="AM50:AM53" si="83">IF(AI50="","",450)</f>
        <v/>
      </c>
      <c r="AN50" s="64" t="str">
        <f t="shared" ref="AN50:AN53" si="84">IF(AI50="","",")")</f>
        <v/>
      </c>
    </row>
    <row r="51" spans="1:40" ht="24.5" thickTop="1" thickBot="1" x14ac:dyDescent="0.55000000000000004">
      <c r="C51" s="113" t="s">
        <v>1184</v>
      </c>
      <c r="D51" s="112" t="s">
        <v>1029</v>
      </c>
      <c r="E51" s="52" t="s">
        <v>1012</v>
      </c>
      <c r="F51" s="53"/>
      <c r="G51" s="53"/>
      <c r="H51" s="52"/>
      <c r="I51" s="52"/>
      <c r="J51" s="54"/>
      <c r="K51" s="54"/>
      <c r="L51" s="55" t="str">
        <f t="shared" si="29"/>
        <v xml:space="preserve">            { line: "hasta de noche instruye mi corazón,, (Re,m,22)", sC: ""},</v>
      </c>
      <c r="M51" s="56" t="str">
        <f t="shared" si="58"/>
        <v>(</v>
      </c>
      <c r="N51" s="57" t="str">
        <f t="shared" si="59"/>
        <v>Re</v>
      </c>
      <c r="O51" s="58" t="str">
        <f t="shared" si="60"/>
        <v>,</v>
      </c>
      <c r="P51" s="59" t="str">
        <f t="shared" si="61"/>
        <v>m</v>
      </c>
      <c r="Q51" s="60" t="str">
        <f t="shared" si="62"/>
        <v>,</v>
      </c>
      <c r="R51" s="61">
        <f t="shared" si="28"/>
        <v>22</v>
      </c>
      <c r="S51" s="56" t="str">
        <f t="shared" si="63"/>
        <v>)</v>
      </c>
      <c r="T51" s="62" t="str">
        <f t="shared" si="64"/>
        <v/>
      </c>
      <c r="U51" s="63" t="str">
        <f t="shared" si="65"/>
        <v/>
      </c>
      <c r="V51" s="64" t="str">
        <f t="shared" si="66"/>
        <v/>
      </c>
      <c r="W51" s="65" t="str">
        <f t="shared" si="67"/>
        <v/>
      </c>
      <c r="X51" s="64" t="str">
        <f t="shared" si="68"/>
        <v/>
      </c>
      <c r="Y51" s="64" t="str">
        <f t="shared" si="69"/>
        <v/>
      </c>
      <c r="Z51" s="56" t="str">
        <f t="shared" si="70"/>
        <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1:40" ht="24.5" thickTop="1" thickBot="1" x14ac:dyDescent="0.55000000000000004">
      <c r="C52" s="113" t="s">
        <v>1185</v>
      </c>
      <c r="D52" s="112" t="s">
        <v>1011</v>
      </c>
      <c r="E52" s="52"/>
      <c r="F52" s="53"/>
      <c r="G52" s="53"/>
      <c r="H52" s="52"/>
      <c r="I52" s="52"/>
      <c r="J52" s="54"/>
      <c r="K52" s="54"/>
      <c r="L52" s="55" t="str">
        <f t="shared" si="29"/>
        <v xml:space="preserve">            { line: "tengo siempre delante de mí al Señor,, (Mi,,20)", sC: ""},</v>
      </c>
      <c r="M52" s="56" t="str">
        <f t="shared" si="58"/>
        <v>(</v>
      </c>
      <c r="N52" s="57" t="str">
        <f t="shared" si="59"/>
        <v>Mi</v>
      </c>
      <c r="O52" s="58" t="str">
        <f t="shared" si="60"/>
        <v>,</v>
      </c>
      <c r="P52" s="59" t="str">
        <f t="shared" si="61"/>
        <v/>
      </c>
      <c r="Q52" s="60" t="str">
        <f t="shared" si="62"/>
        <v>,</v>
      </c>
      <c r="R52" s="61">
        <f t="shared" si="28"/>
        <v>20</v>
      </c>
      <c r="S52" s="56" t="str">
        <f t="shared" si="63"/>
        <v>)</v>
      </c>
      <c r="T52" s="62" t="str">
        <f t="shared" si="64"/>
        <v/>
      </c>
      <c r="U52" s="63" t="str">
        <f t="shared" si="65"/>
        <v/>
      </c>
      <c r="V52" s="64" t="str">
        <f t="shared" si="66"/>
        <v/>
      </c>
      <c r="W52" s="65" t="str">
        <f t="shared" si="67"/>
        <v/>
      </c>
      <c r="X52" s="64" t="str">
        <f t="shared" si="68"/>
        <v/>
      </c>
      <c r="Y52" s="64" t="str">
        <f t="shared" si="69"/>
        <v/>
      </c>
      <c r="Z52" s="56" t="str">
        <f t="shared" si="70"/>
        <v/>
      </c>
      <c r="AA52" s="66" t="str">
        <f t="shared" si="71"/>
        <v/>
      </c>
      <c r="AB52" s="57" t="str">
        <f t="shared" si="72"/>
        <v/>
      </c>
      <c r="AC52" s="67" t="str">
        <f t="shared" si="73"/>
        <v/>
      </c>
      <c r="AD52" s="59" t="str">
        <f t="shared" si="74"/>
        <v/>
      </c>
      <c r="AE52" s="68" t="str">
        <f t="shared" si="75"/>
        <v/>
      </c>
      <c r="AF52" s="61" t="str">
        <f t="shared" si="76"/>
        <v/>
      </c>
      <c r="AG52" s="61" t="str">
        <f t="shared" si="77"/>
        <v/>
      </c>
      <c r="AH52" s="69" t="str">
        <f t="shared" si="78"/>
        <v/>
      </c>
      <c r="AI52" s="70" t="str">
        <f t="shared" si="79"/>
        <v/>
      </c>
      <c r="AJ52" s="64" t="str">
        <f t="shared" si="80"/>
        <v/>
      </c>
      <c r="AK52" s="64" t="str">
        <f t="shared" si="81"/>
        <v/>
      </c>
      <c r="AL52" s="64" t="str">
        <f t="shared" si="82"/>
        <v/>
      </c>
      <c r="AM52" s="64" t="str">
        <f t="shared" si="83"/>
        <v/>
      </c>
      <c r="AN52" s="64" t="str">
        <f t="shared" si="84"/>
        <v/>
      </c>
    </row>
    <row r="53" spans="1:40" ht="24.5" thickTop="1" thickBot="1" x14ac:dyDescent="0.55000000000000004">
      <c r="C53" s="113" t="s">
        <v>1186</v>
      </c>
      <c r="D53" s="112" t="s">
        <v>1029</v>
      </c>
      <c r="E53" s="52" t="s">
        <v>1012</v>
      </c>
      <c r="F53" s="53" t="s">
        <v>1011</v>
      </c>
      <c r="G53" s="53"/>
      <c r="H53" s="52"/>
      <c r="I53" s="52"/>
      <c r="J53" s="54"/>
      <c r="K53" s="54"/>
      <c r="L53" s="55" t="str">
        <f t="shared" si="29"/>
        <v xml:space="preserve">            { line: "está a mi derecha, no vacilaré., (Re,m,22)(Mi,,250)", sC: ""},</v>
      </c>
      <c r="M53" s="56" t="str">
        <f t="shared" si="58"/>
        <v>(</v>
      </c>
      <c r="N53" s="57" t="str">
        <f t="shared" si="59"/>
        <v>Re</v>
      </c>
      <c r="O53" s="58" t="str">
        <f t="shared" si="60"/>
        <v>,</v>
      </c>
      <c r="P53" s="59" t="str">
        <f t="shared" si="61"/>
        <v>m</v>
      </c>
      <c r="Q53" s="60" t="str">
        <f t="shared" si="62"/>
        <v>,</v>
      </c>
      <c r="R53" s="61">
        <f t="shared" si="28"/>
        <v>22</v>
      </c>
      <c r="S53" s="56" t="str">
        <f t="shared" si="63"/>
        <v>)</v>
      </c>
      <c r="T53" s="62" t="str">
        <f t="shared" si="64"/>
        <v>(</v>
      </c>
      <c r="U53" s="63" t="str">
        <f t="shared" si="65"/>
        <v>Mi</v>
      </c>
      <c r="V53" s="64" t="str">
        <f t="shared" si="66"/>
        <v>,</v>
      </c>
      <c r="W53" s="65" t="str">
        <f t="shared" si="67"/>
        <v/>
      </c>
      <c r="X53" s="64" t="str">
        <f t="shared" si="68"/>
        <v>,</v>
      </c>
      <c r="Y53" s="64">
        <f t="shared" si="69"/>
        <v>250</v>
      </c>
      <c r="Z53" s="56" t="str">
        <f t="shared" si="70"/>
        <v>)</v>
      </c>
      <c r="AA53" s="66" t="str">
        <f t="shared" si="71"/>
        <v/>
      </c>
      <c r="AB53" s="57" t="str">
        <f t="shared" si="72"/>
        <v/>
      </c>
      <c r="AC53" s="67" t="str">
        <f t="shared" si="73"/>
        <v/>
      </c>
      <c r="AD53" s="59" t="str">
        <f t="shared" si="74"/>
        <v/>
      </c>
      <c r="AE53" s="68" t="str">
        <f t="shared" si="75"/>
        <v/>
      </c>
      <c r="AF53" s="61" t="str">
        <f t="shared" si="76"/>
        <v/>
      </c>
      <c r="AG53" s="61" t="str">
        <f t="shared" si="77"/>
        <v/>
      </c>
      <c r="AH53" s="69" t="str">
        <f t="shared" si="78"/>
        <v/>
      </c>
      <c r="AI53" s="70" t="str">
        <f t="shared" si="79"/>
        <v/>
      </c>
      <c r="AJ53" s="64" t="str">
        <f t="shared" si="80"/>
        <v/>
      </c>
      <c r="AK53" s="64" t="str">
        <f t="shared" si="81"/>
        <v/>
      </c>
      <c r="AL53" s="64" t="str">
        <f t="shared" si="82"/>
        <v/>
      </c>
      <c r="AM53" s="64" t="str">
        <f t="shared" si="83"/>
        <v/>
      </c>
      <c r="AN53" s="64" t="str">
        <f t="shared" si="84"/>
        <v/>
      </c>
    </row>
    <row r="54" spans="1:40" ht="26.5" thickTop="1" thickBot="1" x14ac:dyDescent="0.55000000000000004">
      <c r="A54" s="73"/>
      <c r="B54" s="73"/>
      <c r="C54" s="73"/>
      <c r="D54" s="74"/>
      <c r="E54" s="74"/>
      <c r="F54" s="74"/>
      <c r="G54" s="74"/>
      <c r="H54" s="74"/>
      <c r="I54" s="74"/>
      <c r="J54" s="74"/>
      <c r="K54" s="74"/>
      <c r="L54" s="75" t="s">
        <v>993</v>
      </c>
      <c r="M54" s="56"/>
      <c r="N54" s="57"/>
      <c r="O54" s="58"/>
      <c r="P54" s="59"/>
      <c r="Q54" s="60"/>
      <c r="R54" s="61" t="str">
        <f>IF(N54="Do",10,IF(N54="Re",22,IF(N54="Mi",20,IF(N54="Fa",20,IF(N54="Sol",14,IF(N54="La",20,IF(N54="Si",20,IF(N54="Do#",14,IF(N54="Fa#",15,IF(N54="Sol#",20,""))))))))))</f>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4.5" thickTop="1" thickBot="1" x14ac:dyDescent="0.55000000000000004">
      <c r="C55" s="79" t="s">
        <v>995</v>
      </c>
      <c r="D55" s="80"/>
      <c r="E55" s="80"/>
      <c r="F55" s="80"/>
      <c r="G55" s="80"/>
      <c r="H55" s="80"/>
      <c r="I55" s="80"/>
      <c r="J55" s="80"/>
      <c r="K55" s="80"/>
      <c r="L55" s="81" t="s">
        <v>996</v>
      </c>
      <c r="M55" s="56" t="str">
        <f t="shared" ref="M55:M59" si="85">IF(N55="","","(")</f>
        <v/>
      </c>
      <c r="N55" s="57" t="str">
        <f t="shared" ref="N55:N59" si="86">IF(D55="","",D55)</f>
        <v/>
      </c>
      <c r="O55" s="58" t="str">
        <f t="shared" ref="O55:O59" si="87">IF(N55="","",",")</f>
        <v/>
      </c>
      <c r="P55" s="59" t="str">
        <f t="shared" ref="P55:P59" si="88">IF(E55="","",E55)</f>
        <v/>
      </c>
      <c r="Q55" s="60" t="str">
        <f t="shared" ref="Q55:Q59" si="89">IF(N55="","",",")</f>
        <v/>
      </c>
      <c r="R55" s="61" t="str">
        <f t="shared" ref="R55:R59" si="90">IF(N55="Do",10,IF(N55="Re",22,IF(N55="Mi",20,IF(N55="Fa",20,IF(N55="Sol",14,IF(N55="La",20,IF(N55="Si",20,IF(N55="Do#",14,IF(N55="Fa#",15,IF(N55="Sol#",20,""))))))))))</f>
        <v/>
      </c>
      <c r="S55" s="56" t="str">
        <f t="shared" ref="S55:S59" si="91">IF(N55="","",")")</f>
        <v/>
      </c>
      <c r="T55" s="62" t="str">
        <f t="shared" ref="T55:T59" si="92">IF(U55="","","(")</f>
        <v/>
      </c>
      <c r="U55" s="63" t="str">
        <f t="shared" ref="U55:U59" si="93">IF(F55="","",F55)</f>
        <v/>
      </c>
      <c r="V55" s="64" t="str">
        <f t="shared" ref="V55:V59" si="94">IF(U55="","",",")</f>
        <v/>
      </c>
      <c r="W55" s="65" t="str">
        <f t="shared" ref="W55:W59" si="95">IF(G55="","",G55)</f>
        <v/>
      </c>
      <c r="X55" s="64" t="str">
        <f t="shared" ref="X55:X59" si="96">IF(U55="","",",")</f>
        <v/>
      </c>
      <c r="Y55" s="64" t="str">
        <f t="shared" ref="Y55:Y59" si="97">IF(U55="","",250)</f>
        <v/>
      </c>
      <c r="Z55" s="56" t="str">
        <f t="shared" ref="Z55:Z59" si="98">IF(U55="","",")")</f>
        <v/>
      </c>
      <c r="AA55" s="66" t="str">
        <f t="shared" ref="AA55:AA59" si="99">IF(AB55="","","(")</f>
        <v/>
      </c>
      <c r="AB55" s="57" t="str">
        <f t="shared" ref="AB55:AB59" si="100">IF(H55="","",H55)</f>
        <v/>
      </c>
      <c r="AC55" s="67" t="str">
        <f t="shared" ref="AC55:AC59" si="101">IF(AB55="","",",")</f>
        <v/>
      </c>
      <c r="AD55" s="59" t="str">
        <f t="shared" ref="AD55:AD59" si="102">IF(I55="","",I55)</f>
        <v/>
      </c>
      <c r="AE55" s="68" t="str">
        <f t="shared" ref="AE55:AE59" si="103">IF(AB55="","",",")</f>
        <v/>
      </c>
      <c r="AF55" s="61" t="str">
        <f t="shared" ref="AF55:AF59" si="104">IF(AB55="","",350)</f>
        <v/>
      </c>
      <c r="AG55" s="61" t="str">
        <f t="shared" ref="AG55:AG59" si="105">IF(AB55="","",")")</f>
        <v/>
      </c>
      <c r="AH55" s="69" t="str">
        <f t="shared" ref="AH55:AH59" si="106">IF(AI55="","","(")</f>
        <v/>
      </c>
      <c r="AI55" s="70" t="str">
        <f t="shared" ref="AI55:AI59" si="107">IF(J55="","",J55)</f>
        <v/>
      </c>
      <c r="AJ55" s="64" t="str">
        <f t="shared" ref="AJ55:AJ59" si="108">IF(AI55="","",",")</f>
        <v/>
      </c>
      <c r="AK55" s="64" t="str">
        <f t="shared" ref="AK55:AK59" si="109">IF(K55="","",K55)</f>
        <v/>
      </c>
      <c r="AL55" s="64" t="str">
        <f t="shared" ref="AL55:AL59" si="110">IF(AI55="","",",")</f>
        <v/>
      </c>
      <c r="AM55" s="64" t="str">
        <f t="shared" ref="AM55:AM59" si="111">IF(AI55="","",450)</f>
        <v/>
      </c>
      <c r="AN55" s="64" t="str">
        <f t="shared" ref="AN55:AN59" si="112">IF(AI55="","",")")</f>
        <v/>
      </c>
    </row>
    <row r="56" spans="1:40" ht="24.5" thickTop="1" thickBot="1" x14ac:dyDescent="0.55000000000000004">
      <c r="B56" t="s">
        <v>997</v>
      </c>
      <c r="C56" s="82" t="s">
        <v>1195</v>
      </c>
      <c r="D56" s="83" t="s">
        <v>1013</v>
      </c>
      <c r="E56" s="83" t="s">
        <v>1012</v>
      </c>
      <c r="F56" s="83" t="s">
        <v>1111</v>
      </c>
      <c r="G56" s="83"/>
      <c r="H56" s="83"/>
      <c r="I56" s="83"/>
      <c r="J56" s="83"/>
      <c r="K56" s="83"/>
      <c r="L56" s="84" t="str">
        <f>IF(C56="","",_xlfn.CONCAT("       triggerLine: ","""",C56,", ",M56:AN56,""", sC: ","""",B56,""", lines: ["))</f>
        <v xml:space="preserve">       triggerLine: "ME ENSEÑARÁS EL CAMINO DE LA VIDA, (La,m,20)(Fa,,250)", sC: "ta as", lines: [</v>
      </c>
      <c r="M56" s="56" t="str">
        <f t="shared" si="85"/>
        <v>(</v>
      </c>
      <c r="N56" s="57" t="str">
        <f t="shared" si="86"/>
        <v>La</v>
      </c>
      <c r="O56" s="58" t="str">
        <f t="shared" si="87"/>
        <v>,</v>
      </c>
      <c r="P56" s="59" t="str">
        <f t="shared" si="88"/>
        <v>m</v>
      </c>
      <c r="Q56" s="60" t="str">
        <f t="shared" si="89"/>
        <v>,</v>
      </c>
      <c r="R56" s="61">
        <f t="shared" si="90"/>
        <v>20</v>
      </c>
      <c r="S56" s="56" t="str">
        <f t="shared" si="91"/>
        <v>)</v>
      </c>
      <c r="T56" s="62" t="str">
        <f t="shared" si="92"/>
        <v>(</v>
      </c>
      <c r="U56" s="63" t="str">
        <f t="shared" si="93"/>
        <v>Fa</v>
      </c>
      <c r="V56" s="64" t="str">
        <f t="shared" si="94"/>
        <v>,</v>
      </c>
      <c r="W56" s="65" t="str">
        <f t="shared" si="95"/>
        <v/>
      </c>
      <c r="X56" s="64" t="str">
        <f t="shared" si="96"/>
        <v>,</v>
      </c>
      <c r="Y56" s="64">
        <f t="shared" si="97"/>
        <v>250</v>
      </c>
      <c r="Z56" s="56" t="str">
        <f t="shared" si="98"/>
        <v>)</v>
      </c>
      <c r="AA56" s="66" t="str">
        <f t="shared" si="99"/>
        <v/>
      </c>
      <c r="AB56" s="57" t="str">
        <f t="shared" si="100"/>
        <v/>
      </c>
      <c r="AC56" s="67" t="str">
        <f t="shared" si="101"/>
        <v/>
      </c>
      <c r="AD56" s="59" t="str">
        <f t="shared" si="102"/>
        <v/>
      </c>
      <c r="AE56" s="68" t="str">
        <f t="shared" si="103"/>
        <v/>
      </c>
      <c r="AF56" s="61" t="str">
        <f t="shared" si="104"/>
        <v/>
      </c>
      <c r="AG56" s="61" t="str">
        <f t="shared" si="105"/>
        <v/>
      </c>
      <c r="AH56" s="69" t="str">
        <f t="shared" si="106"/>
        <v/>
      </c>
      <c r="AI56" s="70" t="str">
        <f t="shared" si="107"/>
        <v/>
      </c>
      <c r="AJ56" s="64" t="str">
        <f t="shared" si="108"/>
        <v/>
      </c>
      <c r="AK56" s="64" t="str">
        <f t="shared" si="109"/>
        <v/>
      </c>
      <c r="AL56" s="64" t="str">
        <f t="shared" si="110"/>
        <v/>
      </c>
      <c r="AM56" s="64" t="str">
        <f t="shared" si="111"/>
        <v/>
      </c>
      <c r="AN56" s="64" t="str">
        <f t="shared" si="112"/>
        <v/>
      </c>
    </row>
    <row r="57" spans="1:40" ht="24.5" thickTop="1" thickBot="1" x14ac:dyDescent="0.55000000000000004">
      <c r="B57" t="s">
        <v>999</v>
      </c>
      <c r="C57" s="85" t="s">
        <v>1173</v>
      </c>
      <c r="D57" s="86" t="s">
        <v>1029</v>
      </c>
      <c r="E57" s="86" t="s">
        <v>1012</v>
      </c>
      <c r="F57" s="86" t="s">
        <v>1013</v>
      </c>
      <c r="G57" s="86" t="s">
        <v>1012</v>
      </c>
      <c r="H57" s="87"/>
      <c r="I57" s="87"/>
      <c r="J57" s="87"/>
      <c r="K57" s="87"/>
      <c r="L57" s="88" t="str">
        <f>IF(C57="","",_xlfn.CONCAT("            { line: ","""",C57,", ",M57:AN57,""", sC: ","""",B57,"""},"))</f>
        <v xml:space="preserve">            { line: "ME ENSEÑARÁS EL CAMINO DE LA VIDA,, (Re,m,22)(La,m,250)", sC: "as"},</v>
      </c>
      <c r="M57" s="56" t="str">
        <f t="shared" si="85"/>
        <v>(</v>
      </c>
      <c r="N57" s="57" t="str">
        <f t="shared" si="86"/>
        <v>Re</v>
      </c>
      <c r="O57" s="58" t="str">
        <f t="shared" si="87"/>
        <v>,</v>
      </c>
      <c r="P57" s="59" t="str">
        <f t="shared" si="88"/>
        <v>m</v>
      </c>
      <c r="Q57" s="60" t="str">
        <f t="shared" si="89"/>
        <v>,</v>
      </c>
      <c r="R57" s="61">
        <f t="shared" si="90"/>
        <v>22</v>
      </c>
      <c r="S57" s="56" t="str">
        <f t="shared" si="91"/>
        <v>)</v>
      </c>
      <c r="T57" s="62" t="str">
        <f t="shared" si="92"/>
        <v>(</v>
      </c>
      <c r="U57" s="63" t="str">
        <f t="shared" si="93"/>
        <v>La</v>
      </c>
      <c r="V57" s="64" t="str">
        <f t="shared" si="94"/>
        <v>,</v>
      </c>
      <c r="W57" s="65" t="str">
        <f t="shared" si="95"/>
        <v>m</v>
      </c>
      <c r="X57" s="64" t="str">
        <f t="shared" si="96"/>
        <v>,</v>
      </c>
      <c r="Y57" s="64">
        <f t="shared" si="97"/>
        <v>250</v>
      </c>
      <c r="Z57" s="56" t="str">
        <f t="shared" si="98"/>
        <v>)</v>
      </c>
      <c r="AA57" s="66" t="str">
        <f t="shared" si="99"/>
        <v/>
      </c>
      <c r="AB57" s="57" t="str">
        <f t="shared" si="100"/>
        <v/>
      </c>
      <c r="AC57" s="67" t="str">
        <f t="shared" si="101"/>
        <v/>
      </c>
      <c r="AD57" s="59" t="str">
        <f t="shared" si="102"/>
        <v/>
      </c>
      <c r="AE57" s="68" t="str">
        <f t="shared" si="103"/>
        <v/>
      </c>
      <c r="AF57" s="61" t="str">
        <f t="shared" si="104"/>
        <v/>
      </c>
      <c r="AG57" s="61" t="str">
        <f t="shared" si="105"/>
        <v/>
      </c>
      <c r="AH57" s="69" t="str">
        <f t="shared" si="106"/>
        <v/>
      </c>
      <c r="AI57" s="70" t="str">
        <f t="shared" si="107"/>
        <v/>
      </c>
      <c r="AJ57" s="64" t="str">
        <f t="shared" si="108"/>
        <v/>
      </c>
      <c r="AK57" s="64" t="str">
        <f t="shared" si="109"/>
        <v/>
      </c>
      <c r="AL57" s="64" t="str">
        <f t="shared" si="110"/>
        <v/>
      </c>
      <c r="AM57" s="64" t="str">
        <f t="shared" si="111"/>
        <v/>
      </c>
      <c r="AN57" s="64" t="str">
        <f t="shared" si="112"/>
        <v/>
      </c>
    </row>
    <row r="58" spans="1:40" ht="24.5" thickTop="1" thickBot="1" x14ac:dyDescent="0.55000000000000004">
      <c r="B58" t="s">
        <v>999</v>
      </c>
      <c r="C58" s="85" t="s">
        <v>1174</v>
      </c>
      <c r="D58" s="89" t="s">
        <v>1011</v>
      </c>
      <c r="E58" s="89"/>
      <c r="F58" s="89"/>
      <c r="G58" s="89"/>
      <c r="H58" s="90"/>
      <c r="I58" s="90"/>
      <c r="J58" s="90"/>
      <c r="K58" s="90"/>
      <c r="L58" s="88" t="str">
        <f>IF(C58="","",_xlfn.CONCAT("            { line: ","""",C58,", ",M58:AN58,""", sC: ","""",B58,"""},"))</f>
        <v xml:space="preserve">            { line: "ME SACIARÁS DE GOZO EN TU PRESENCIA,, (Mi,,20)", sC: "as"},</v>
      </c>
      <c r="M58" s="56" t="str">
        <f t="shared" si="85"/>
        <v>(</v>
      </c>
      <c r="N58" s="57" t="str">
        <f t="shared" si="86"/>
        <v>Mi</v>
      </c>
      <c r="O58" s="58" t="str">
        <f t="shared" si="87"/>
        <v>,</v>
      </c>
      <c r="P58" s="59" t="str">
        <f t="shared" si="88"/>
        <v/>
      </c>
      <c r="Q58" s="60" t="str">
        <f t="shared" si="89"/>
        <v>,</v>
      </c>
      <c r="R58" s="61">
        <f t="shared" si="90"/>
        <v>20</v>
      </c>
      <c r="S58" s="56" t="str">
        <f t="shared" si="91"/>
        <v>)</v>
      </c>
      <c r="T58" s="62" t="str">
        <f t="shared" si="92"/>
        <v/>
      </c>
      <c r="U58" s="63" t="str">
        <f t="shared" si="93"/>
        <v/>
      </c>
      <c r="V58" s="64" t="str">
        <f t="shared" si="94"/>
        <v/>
      </c>
      <c r="W58" s="65" t="str">
        <f t="shared" si="95"/>
        <v/>
      </c>
      <c r="X58" s="64" t="str">
        <f t="shared" si="96"/>
        <v/>
      </c>
      <c r="Y58" s="64" t="str">
        <f t="shared" si="97"/>
        <v/>
      </c>
      <c r="Z58" s="56" t="str">
        <f t="shared" si="98"/>
        <v/>
      </c>
      <c r="AA58" s="66" t="str">
        <f t="shared" si="99"/>
        <v/>
      </c>
      <c r="AB58" s="57" t="str">
        <f t="shared" si="100"/>
        <v/>
      </c>
      <c r="AC58" s="67" t="str">
        <f t="shared" si="101"/>
        <v/>
      </c>
      <c r="AD58" s="59" t="str">
        <f t="shared" si="102"/>
        <v/>
      </c>
      <c r="AE58" s="68" t="str">
        <f t="shared" si="103"/>
        <v/>
      </c>
      <c r="AF58" s="61" t="str">
        <f t="shared" si="104"/>
        <v/>
      </c>
      <c r="AG58" s="61" t="str">
        <f t="shared" si="105"/>
        <v/>
      </c>
      <c r="AH58" s="69" t="str">
        <f t="shared" si="106"/>
        <v/>
      </c>
      <c r="AI58" s="70" t="str">
        <f t="shared" si="107"/>
        <v/>
      </c>
      <c r="AJ58" s="64" t="str">
        <f t="shared" si="108"/>
        <v/>
      </c>
      <c r="AK58" s="64" t="str">
        <f t="shared" si="109"/>
        <v/>
      </c>
      <c r="AL58" s="64" t="str">
        <f t="shared" si="110"/>
        <v/>
      </c>
      <c r="AM58" s="64" t="str">
        <f t="shared" si="111"/>
        <v/>
      </c>
      <c r="AN58" s="64" t="str">
        <f t="shared" si="112"/>
        <v/>
      </c>
    </row>
    <row r="59" spans="1:40" ht="24.5" thickTop="1" thickBot="1" x14ac:dyDescent="0.55000000000000004">
      <c r="B59" t="s">
        <v>999</v>
      </c>
      <c r="C59" s="93" t="s">
        <v>1175</v>
      </c>
      <c r="D59" s="83" t="s">
        <v>1029</v>
      </c>
      <c r="E59" s="83" t="s">
        <v>1012</v>
      </c>
      <c r="F59" s="83" t="s">
        <v>1011</v>
      </c>
      <c r="G59" s="83"/>
      <c r="H59" s="83"/>
      <c r="I59" s="83"/>
      <c r="J59" s="83"/>
      <c r="K59" s="83"/>
      <c r="L59" s="94" t="str">
        <f>IF(C59="","",_xlfn.CONCAT("            { line: ","""",C59,", ",M59:AN59,""", sC: ","""",B59,"""},  ]},"))</f>
        <v xml:space="preserve">            { line: "DE ALEGRÍA PERPETUA A TU DERECHA., (Re,m,22)(Mi,,250)", sC: "as"},  ]},</v>
      </c>
      <c r="M59" s="56" t="str">
        <f t="shared" si="85"/>
        <v>(</v>
      </c>
      <c r="N59" s="57" t="str">
        <f t="shared" si="86"/>
        <v>Re</v>
      </c>
      <c r="O59" s="58" t="str">
        <f t="shared" si="87"/>
        <v>,</v>
      </c>
      <c r="P59" s="59" t="str">
        <f t="shared" si="88"/>
        <v>m</v>
      </c>
      <c r="Q59" s="60" t="str">
        <f t="shared" si="89"/>
        <v>,</v>
      </c>
      <c r="R59" s="61">
        <f t="shared" si="90"/>
        <v>22</v>
      </c>
      <c r="S59" s="56" t="str">
        <f t="shared" si="91"/>
        <v>)</v>
      </c>
      <c r="T59" s="62" t="str">
        <f t="shared" si="92"/>
        <v>(</v>
      </c>
      <c r="U59" s="63" t="str">
        <f t="shared" si="93"/>
        <v>Mi</v>
      </c>
      <c r="V59" s="64" t="str">
        <f t="shared" si="94"/>
        <v>,</v>
      </c>
      <c r="W59" s="65" t="str">
        <f t="shared" si="95"/>
        <v/>
      </c>
      <c r="X59" s="64" t="str">
        <f t="shared" si="96"/>
        <v>,</v>
      </c>
      <c r="Y59" s="64">
        <f t="shared" si="97"/>
        <v>250</v>
      </c>
      <c r="Z59" s="56" t="str">
        <f t="shared" si="98"/>
        <v>)</v>
      </c>
      <c r="AA59" s="66" t="str">
        <f t="shared" si="99"/>
        <v/>
      </c>
      <c r="AB59" s="57" t="str">
        <f t="shared" si="100"/>
        <v/>
      </c>
      <c r="AC59" s="67" t="str">
        <f t="shared" si="101"/>
        <v/>
      </c>
      <c r="AD59" s="59" t="str">
        <f t="shared" si="102"/>
        <v/>
      </c>
      <c r="AE59" s="68" t="str">
        <f t="shared" si="103"/>
        <v/>
      </c>
      <c r="AF59" s="61" t="str">
        <f t="shared" si="104"/>
        <v/>
      </c>
      <c r="AG59" s="61" t="str">
        <f t="shared" si="105"/>
        <v/>
      </c>
      <c r="AH59" s="69" t="str">
        <f t="shared" si="106"/>
        <v/>
      </c>
      <c r="AI59" s="70" t="str">
        <f t="shared" si="107"/>
        <v/>
      </c>
      <c r="AJ59" s="64" t="str">
        <f t="shared" si="108"/>
        <v/>
      </c>
      <c r="AK59" s="64" t="str">
        <f t="shared" si="109"/>
        <v/>
      </c>
      <c r="AL59" s="64" t="str">
        <f t="shared" si="110"/>
        <v/>
      </c>
      <c r="AM59" s="64" t="str">
        <f t="shared" si="111"/>
        <v/>
      </c>
      <c r="AN59" s="64" t="str">
        <f t="shared" si="112"/>
        <v/>
      </c>
    </row>
    <row r="60" spans="1:40" ht="36.5" thickTop="1" thickBot="1" x14ac:dyDescent="0.55000000000000004">
      <c r="A60" s="76"/>
      <c r="B60" s="76"/>
      <c r="C60" s="76" t="s">
        <v>1032</v>
      </c>
      <c r="D60" s="77"/>
      <c r="E60" s="77"/>
      <c r="F60" s="77"/>
      <c r="G60" s="77"/>
      <c r="H60" s="77"/>
      <c r="I60" s="77"/>
      <c r="J60" s="77"/>
      <c r="K60" s="77"/>
      <c r="L60" s="50" t="s">
        <v>994</v>
      </c>
      <c r="M60" s="104"/>
      <c r="N60" s="57"/>
      <c r="O60" s="105"/>
      <c r="P60" s="59"/>
      <c r="Q60" s="106"/>
      <c r="R60" s="61" t="str">
        <f t="shared" si="28"/>
        <v/>
      </c>
      <c r="S60" s="104"/>
      <c r="T60" s="107"/>
      <c r="U60" s="108"/>
      <c r="V60" s="109"/>
      <c r="W60" s="110"/>
      <c r="X60" s="109"/>
      <c r="Y60" s="109"/>
      <c r="Z60" s="104"/>
      <c r="AA60" s="66"/>
      <c r="AB60" s="57"/>
      <c r="AC60" s="67"/>
      <c r="AD60" s="59"/>
      <c r="AE60" s="68"/>
      <c r="AF60" s="61"/>
      <c r="AG60" s="61"/>
      <c r="AH60" s="66"/>
      <c r="AI60" s="111"/>
      <c r="AJ60" s="109"/>
      <c r="AK60" s="109"/>
      <c r="AL60" s="109"/>
      <c r="AM60" s="109"/>
      <c r="AN60" s="109"/>
    </row>
    <row r="61" spans="1:40" ht="24.5" thickTop="1" thickBot="1" x14ac:dyDescent="0.55000000000000004">
      <c r="B61" t="s">
        <v>1014</v>
      </c>
      <c r="C61" s="113" t="s">
        <v>1187</v>
      </c>
      <c r="D61" s="112" t="s">
        <v>1013</v>
      </c>
      <c r="E61" s="52" t="s">
        <v>1012</v>
      </c>
      <c r="F61" s="53" t="s">
        <v>1111</v>
      </c>
      <c r="G61" s="53"/>
      <c r="H61" s="52"/>
      <c r="I61" s="52"/>
      <c r="J61" s="54"/>
      <c r="K61" s="54"/>
      <c r="L61" s="55" t="str">
        <f t="shared" ref="L61:L68" si="113">IF(C61="","",_xlfn.CONCAT("            { line: ","""",C61,", ",M61:AN61,""", sC: ","""",B61,"""},"))</f>
        <v xml:space="preserve">            { line: "Por eso se alegra mi corazón,, (La,m,20)(Fa,,250)", sC: "tc"},</v>
      </c>
      <c r="M61" s="56" t="str">
        <f t="shared" ref="M61:M68" si="114">IF(N61="","","(")</f>
        <v>(</v>
      </c>
      <c r="N61" s="57" t="str">
        <f t="shared" si="2"/>
        <v>La</v>
      </c>
      <c r="O61" s="58" t="str">
        <f t="shared" ref="O61:O68" si="115">IF(N61="","",",")</f>
        <v>,</v>
      </c>
      <c r="P61" s="59" t="str">
        <f t="shared" si="4"/>
        <v>m</v>
      </c>
      <c r="Q61" s="60" t="str">
        <f t="shared" ref="Q61:Q68" si="116">IF(N61="","",",")</f>
        <v>,</v>
      </c>
      <c r="R61" s="61">
        <f t="shared" si="28"/>
        <v>20</v>
      </c>
      <c r="S61" s="56" t="str">
        <f t="shared" ref="S61:S68" si="117">IF(N61="","",")")</f>
        <v>)</v>
      </c>
      <c r="T61" s="62" t="str">
        <f t="shared" ref="T61:T68" si="118">IF(U61="","","(")</f>
        <v>(</v>
      </c>
      <c r="U61" s="63" t="str">
        <f t="shared" si="8"/>
        <v>Fa</v>
      </c>
      <c r="V61" s="64" t="str">
        <f t="shared" ref="V61:V68" si="119">IF(U61="","",",")</f>
        <v>,</v>
      </c>
      <c r="W61" s="65" t="str">
        <f t="shared" si="10"/>
        <v/>
      </c>
      <c r="X61" s="64" t="str">
        <f t="shared" ref="X61:X68" si="120">IF(U61="","",",")</f>
        <v>,</v>
      </c>
      <c r="Y61" s="64">
        <f t="shared" ref="Y61:Y68" si="121">IF(U61="","",250)</f>
        <v>250</v>
      </c>
      <c r="Z61" s="56" t="str">
        <f t="shared" ref="Z61:Z68" si="122">IF(U61="","",")")</f>
        <v>)</v>
      </c>
      <c r="AA61" s="66" t="str">
        <f t="shared" ref="AA61:AA68" si="123">IF(AB61="","","(")</f>
        <v/>
      </c>
      <c r="AB61" s="57" t="str">
        <f t="shared" si="15"/>
        <v/>
      </c>
      <c r="AC61" s="67" t="str">
        <f t="shared" ref="AC61:AC68" si="124">IF(AB61="","",",")</f>
        <v/>
      </c>
      <c r="AD61" s="59" t="str">
        <f t="shared" ref="AD61:AD68" si="125">IF(I61="","",I61)</f>
        <v/>
      </c>
      <c r="AE61" s="68" t="str">
        <f t="shared" ref="AE61:AE68" si="126">IF(AB61="","",",")</f>
        <v/>
      </c>
      <c r="AF61" s="61" t="str">
        <f t="shared" ref="AF61:AF68" si="127">IF(AB61="","",350)</f>
        <v/>
      </c>
      <c r="AG61" s="61" t="str">
        <f t="shared" ref="AG61:AG68" si="128">IF(AB61="","",")")</f>
        <v/>
      </c>
      <c r="AH61" s="69" t="str">
        <f t="shared" ref="AH61:AH68" si="129">IF(AI61="","","(")</f>
        <v/>
      </c>
      <c r="AI61" s="70" t="str">
        <f t="shared" si="22"/>
        <v/>
      </c>
      <c r="AJ61" s="64" t="str">
        <f t="shared" ref="AJ61:AJ68" si="130">IF(AI61="","",",")</f>
        <v/>
      </c>
      <c r="AK61" s="64" t="str">
        <f t="shared" ref="AK61:AK68" si="131">IF(K61="","",K61)</f>
        <v/>
      </c>
      <c r="AL61" s="64" t="str">
        <f t="shared" ref="AL61:AL68" si="132">IF(AI61="","",",")</f>
        <v/>
      </c>
      <c r="AM61" s="64" t="str">
        <f t="shared" ref="AM61:AM68" si="133">IF(AI61="","",450)</f>
        <v/>
      </c>
      <c r="AN61" s="64" t="str">
        <f t="shared" ref="AN61:AN68" si="134">IF(AI61="","",")")</f>
        <v/>
      </c>
    </row>
    <row r="62" spans="1:40" ht="24.5" thickTop="1" thickBot="1" x14ac:dyDescent="0.55000000000000004">
      <c r="C62" s="113" t="s">
        <v>1188</v>
      </c>
      <c r="D62" s="112" t="s">
        <v>1029</v>
      </c>
      <c r="E62" s="52" t="s">
        <v>1012</v>
      </c>
      <c r="F62" s="53" t="s">
        <v>1013</v>
      </c>
      <c r="G62" s="53" t="s">
        <v>1012</v>
      </c>
      <c r="H62" s="52"/>
      <c r="I62" s="52"/>
      <c r="J62" s="54"/>
      <c r="K62" s="54"/>
      <c r="L62" s="55" t="str">
        <f t="shared" si="113"/>
        <v xml:space="preserve">            { line: "exulta mi alma,, (Re,m,22)(La,m,250)", sC: ""},</v>
      </c>
      <c r="M62" s="56" t="str">
        <f t="shared" si="114"/>
        <v>(</v>
      </c>
      <c r="N62" s="57" t="str">
        <f t="shared" si="2"/>
        <v>Re</v>
      </c>
      <c r="O62" s="58" t="str">
        <f t="shared" si="115"/>
        <v>,</v>
      </c>
      <c r="P62" s="59" t="str">
        <f t="shared" si="4"/>
        <v>m</v>
      </c>
      <c r="Q62" s="60" t="str">
        <f t="shared" si="116"/>
        <v>,</v>
      </c>
      <c r="R62" s="61">
        <f t="shared" si="28"/>
        <v>22</v>
      </c>
      <c r="S62" s="56" t="str">
        <f t="shared" si="117"/>
        <v>)</v>
      </c>
      <c r="T62" s="62" t="str">
        <f t="shared" si="118"/>
        <v>(</v>
      </c>
      <c r="U62" s="63" t="str">
        <f t="shared" si="8"/>
        <v>La</v>
      </c>
      <c r="V62" s="64" t="str">
        <f t="shared" si="119"/>
        <v>,</v>
      </c>
      <c r="W62" s="65" t="str">
        <f t="shared" si="10"/>
        <v>m</v>
      </c>
      <c r="X62" s="64" t="str">
        <f t="shared" si="120"/>
        <v>,</v>
      </c>
      <c r="Y62" s="64">
        <f t="shared" si="121"/>
        <v>250</v>
      </c>
      <c r="Z62" s="56" t="str">
        <f t="shared" si="122"/>
        <v>)</v>
      </c>
      <c r="AA62" s="66" t="str">
        <f t="shared" si="123"/>
        <v/>
      </c>
      <c r="AB62" s="57" t="str">
        <f t="shared" si="15"/>
        <v/>
      </c>
      <c r="AC62" s="67" t="str">
        <f t="shared" si="124"/>
        <v/>
      </c>
      <c r="AD62" s="59" t="str">
        <f t="shared" si="125"/>
        <v/>
      </c>
      <c r="AE62" s="68" t="str">
        <f t="shared" si="126"/>
        <v/>
      </c>
      <c r="AF62" s="61" t="str">
        <f t="shared" si="127"/>
        <v/>
      </c>
      <c r="AG62" s="61" t="str">
        <f t="shared" si="128"/>
        <v/>
      </c>
      <c r="AH62" s="69" t="str">
        <f t="shared" si="129"/>
        <v/>
      </c>
      <c r="AI62" s="70" t="str">
        <f t="shared" si="22"/>
        <v/>
      </c>
      <c r="AJ62" s="64" t="str">
        <f t="shared" si="130"/>
        <v/>
      </c>
      <c r="AK62" s="64" t="str">
        <f t="shared" si="131"/>
        <v/>
      </c>
      <c r="AL62" s="64" t="str">
        <f t="shared" si="132"/>
        <v/>
      </c>
      <c r="AM62" s="64" t="str">
        <f t="shared" si="133"/>
        <v/>
      </c>
      <c r="AN62" s="64" t="str">
        <f t="shared" si="134"/>
        <v/>
      </c>
    </row>
    <row r="63" spans="1:40" ht="24.5" thickTop="1" thickBot="1" x14ac:dyDescent="0.55000000000000004">
      <c r="C63" s="113" t="s">
        <v>1189</v>
      </c>
      <c r="D63" s="112" t="s">
        <v>1011</v>
      </c>
      <c r="E63" s="52"/>
      <c r="F63" s="53"/>
      <c r="G63" s="53"/>
      <c r="H63" s="52"/>
      <c r="I63" s="52"/>
      <c r="J63" s="54"/>
      <c r="K63" s="54"/>
      <c r="L63" s="55" t="str">
        <f t="shared" si="113"/>
        <v xml:space="preserve">            { line: "y mi carne descansa serena;, (Mi,,20)", sC: ""},</v>
      </c>
      <c r="M63" s="56" t="str">
        <f t="shared" si="114"/>
        <v>(</v>
      </c>
      <c r="N63" s="57" t="str">
        <f t="shared" si="2"/>
        <v>Mi</v>
      </c>
      <c r="O63" s="58" t="str">
        <f t="shared" si="115"/>
        <v>,</v>
      </c>
      <c r="P63" s="59" t="str">
        <f t="shared" si="4"/>
        <v/>
      </c>
      <c r="Q63" s="60" t="str">
        <f t="shared" si="116"/>
        <v>,</v>
      </c>
      <c r="R63" s="61">
        <f t="shared" si="28"/>
        <v>20</v>
      </c>
      <c r="S63" s="56" t="str">
        <f t="shared" si="117"/>
        <v>)</v>
      </c>
      <c r="T63" s="62" t="str">
        <f t="shared" si="118"/>
        <v/>
      </c>
      <c r="U63" s="63" t="str">
        <f t="shared" si="8"/>
        <v/>
      </c>
      <c r="V63" s="64" t="str">
        <f t="shared" si="119"/>
        <v/>
      </c>
      <c r="W63" s="65" t="str">
        <f t="shared" si="10"/>
        <v/>
      </c>
      <c r="X63" s="64" t="str">
        <f t="shared" si="120"/>
        <v/>
      </c>
      <c r="Y63" s="64" t="str">
        <f t="shared" si="121"/>
        <v/>
      </c>
      <c r="Z63" s="56" t="str">
        <f t="shared" si="122"/>
        <v/>
      </c>
      <c r="AA63" s="66" t="str">
        <f t="shared" si="123"/>
        <v/>
      </c>
      <c r="AB63" s="57" t="str">
        <f t="shared" si="15"/>
        <v/>
      </c>
      <c r="AC63" s="67" t="str">
        <f t="shared" si="124"/>
        <v/>
      </c>
      <c r="AD63" s="59" t="str">
        <f t="shared" si="125"/>
        <v/>
      </c>
      <c r="AE63" s="68" t="str">
        <f t="shared" si="126"/>
        <v/>
      </c>
      <c r="AF63" s="61" t="str">
        <f t="shared" si="127"/>
        <v/>
      </c>
      <c r="AG63" s="61" t="str">
        <f t="shared" si="128"/>
        <v/>
      </c>
      <c r="AH63" s="69" t="str">
        <f t="shared" si="129"/>
        <v/>
      </c>
      <c r="AI63" s="70" t="str">
        <f t="shared" si="22"/>
        <v/>
      </c>
      <c r="AJ63" s="64" t="str">
        <f t="shared" si="130"/>
        <v/>
      </c>
      <c r="AK63" s="64" t="str">
        <f t="shared" si="131"/>
        <v/>
      </c>
      <c r="AL63" s="64" t="str">
        <f t="shared" si="132"/>
        <v/>
      </c>
      <c r="AM63" s="64" t="str">
        <f t="shared" si="133"/>
        <v/>
      </c>
      <c r="AN63" s="64" t="str">
        <f t="shared" si="134"/>
        <v/>
      </c>
    </row>
    <row r="64" spans="1:40" ht="24.5" thickTop="1" thickBot="1" x14ac:dyDescent="0.55000000000000004">
      <c r="C64" s="113" t="s">
        <v>1190</v>
      </c>
      <c r="D64" s="112" t="s">
        <v>1029</v>
      </c>
      <c r="E64" s="52" t="s">
        <v>1012</v>
      </c>
      <c r="F64" s="53"/>
      <c r="G64" s="53"/>
      <c r="H64" s="52"/>
      <c r="I64" s="52"/>
      <c r="J64" s="54"/>
      <c r="K64" s="54"/>
      <c r="L64" s="55" t="str">
        <f t="shared" si="113"/>
        <v xml:space="preserve">            { line: "porque no abandonarás, (Re,m,22)", sC: ""},</v>
      </c>
      <c r="M64" s="56" t="str">
        <f t="shared" si="114"/>
        <v>(</v>
      </c>
      <c r="N64" s="57" t="str">
        <f t="shared" si="2"/>
        <v>Re</v>
      </c>
      <c r="O64" s="58" t="str">
        <f t="shared" si="115"/>
        <v>,</v>
      </c>
      <c r="P64" s="59" t="str">
        <f t="shared" si="4"/>
        <v>m</v>
      </c>
      <c r="Q64" s="60" t="str">
        <f t="shared" si="116"/>
        <v>,</v>
      </c>
      <c r="R64" s="61">
        <f t="shared" si="28"/>
        <v>22</v>
      </c>
      <c r="S64" s="56" t="str">
        <f t="shared" si="117"/>
        <v>)</v>
      </c>
      <c r="T64" s="62" t="str">
        <f t="shared" si="118"/>
        <v/>
      </c>
      <c r="U64" s="63" t="str">
        <f t="shared" si="8"/>
        <v/>
      </c>
      <c r="V64" s="64" t="str">
        <f t="shared" si="119"/>
        <v/>
      </c>
      <c r="W64" s="65" t="str">
        <f t="shared" si="10"/>
        <v/>
      </c>
      <c r="X64" s="64" t="str">
        <f t="shared" si="120"/>
        <v/>
      </c>
      <c r="Y64" s="64" t="str">
        <f t="shared" si="121"/>
        <v/>
      </c>
      <c r="Z64" s="56" t="str">
        <f t="shared" si="122"/>
        <v/>
      </c>
      <c r="AA64" s="66" t="str">
        <f t="shared" si="123"/>
        <v/>
      </c>
      <c r="AB64" s="57" t="str">
        <f t="shared" si="15"/>
        <v/>
      </c>
      <c r="AC64" s="67" t="str">
        <f t="shared" si="124"/>
        <v/>
      </c>
      <c r="AD64" s="59" t="str">
        <f t="shared" si="125"/>
        <v/>
      </c>
      <c r="AE64" s="68" t="str">
        <f t="shared" si="126"/>
        <v/>
      </c>
      <c r="AF64" s="61" t="str">
        <f t="shared" si="127"/>
        <v/>
      </c>
      <c r="AG64" s="61" t="str">
        <f t="shared" si="128"/>
        <v/>
      </c>
      <c r="AH64" s="69" t="str">
        <f t="shared" si="129"/>
        <v/>
      </c>
      <c r="AI64" s="70" t="str">
        <f t="shared" si="22"/>
        <v/>
      </c>
      <c r="AJ64" s="64" t="str">
        <f t="shared" si="130"/>
        <v/>
      </c>
      <c r="AK64" s="64" t="str">
        <f t="shared" si="131"/>
        <v/>
      </c>
      <c r="AL64" s="64" t="str">
        <f t="shared" si="132"/>
        <v/>
      </c>
      <c r="AM64" s="64" t="str">
        <f t="shared" si="133"/>
        <v/>
      </c>
      <c r="AN64" s="64" t="str">
        <f t="shared" si="134"/>
        <v/>
      </c>
    </row>
    <row r="65" spans="1:40" ht="24.5" thickTop="1" thickBot="1" x14ac:dyDescent="0.55000000000000004">
      <c r="C65" s="113" t="s">
        <v>1191</v>
      </c>
      <c r="D65" s="112" t="s">
        <v>1011</v>
      </c>
      <c r="E65" s="52"/>
      <c r="F65" s="53"/>
      <c r="G65" s="53"/>
      <c r="H65" s="52"/>
      <c r="I65" s="52"/>
      <c r="J65" s="54"/>
      <c r="K65" s="54"/>
      <c r="L65" s="78" t="str">
        <f t="shared" si="113"/>
        <v xml:space="preserve">            { line: "mi vida en el sepulcro,, (Mi,,20)", sC: ""},</v>
      </c>
      <c r="M65" s="56" t="str">
        <f t="shared" si="114"/>
        <v>(</v>
      </c>
      <c r="N65" s="57" t="str">
        <f t="shared" si="2"/>
        <v>Mi</v>
      </c>
      <c r="O65" s="58" t="str">
        <f t="shared" si="115"/>
        <v>,</v>
      </c>
      <c r="P65" s="59" t="str">
        <f t="shared" si="4"/>
        <v/>
      </c>
      <c r="Q65" s="60" t="str">
        <f t="shared" si="116"/>
        <v>,</v>
      </c>
      <c r="R65" s="61">
        <f t="shared" si="28"/>
        <v>20</v>
      </c>
      <c r="S65" s="56" t="str">
        <f t="shared" si="117"/>
        <v>)</v>
      </c>
      <c r="T65" s="62" t="str">
        <f t="shared" si="118"/>
        <v/>
      </c>
      <c r="U65" s="63" t="str">
        <f t="shared" si="8"/>
        <v/>
      </c>
      <c r="V65" s="64" t="str">
        <f t="shared" si="119"/>
        <v/>
      </c>
      <c r="W65" s="65" t="str">
        <f t="shared" si="10"/>
        <v/>
      </c>
      <c r="X65" s="64" t="str">
        <f t="shared" si="120"/>
        <v/>
      </c>
      <c r="Y65" s="64" t="str">
        <f t="shared" si="121"/>
        <v/>
      </c>
      <c r="Z65" s="56" t="str">
        <f t="shared" si="122"/>
        <v/>
      </c>
      <c r="AA65" s="66" t="str">
        <f t="shared" si="123"/>
        <v/>
      </c>
      <c r="AB65" s="57" t="str">
        <f t="shared" si="15"/>
        <v/>
      </c>
      <c r="AC65" s="67" t="str">
        <f t="shared" si="124"/>
        <v/>
      </c>
      <c r="AD65" s="59" t="str">
        <f t="shared" si="125"/>
        <v/>
      </c>
      <c r="AE65" s="68" t="str">
        <f t="shared" si="126"/>
        <v/>
      </c>
      <c r="AF65" s="61" t="str">
        <f t="shared" si="127"/>
        <v/>
      </c>
      <c r="AG65" s="61" t="str">
        <f t="shared" si="128"/>
        <v/>
      </c>
      <c r="AH65" s="69" t="str">
        <f t="shared" si="129"/>
        <v/>
      </c>
      <c r="AI65" s="70" t="str">
        <f t="shared" si="22"/>
        <v/>
      </c>
      <c r="AJ65" s="64" t="str">
        <f t="shared" si="130"/>
        <v/>
      </c>
      <c r="AK65" s="64" t="str">
        <f t="shared" si="131"/>
        <v/>
      </c>
      <c r="AL65" s="64" t="str">
        <f t="shared" si="132"/>
        <v/>
      </c>
      <c r="AM65" s="64" t="str">
        <f t="shared" si="133"/>
        <v/>
      </c>
      <c r="AN65" s="64" t="str">
        <f t="shared" si="134"/>
        <v/>
      </c>
    </row>
    <row r="66" spans="1:40" ht="24.5" thickTop="1" thickBot="1" x14ac:dyDescent="0.55000000000000004">
      <c r="C66" s="113" t="s">
        <v>1192</v>
      </c>
      <c r="D66" s="112" t="s">
        <v>1029</v>
      </c>
      <c r="E66" s="52" t="s">
        <v>1012</v>
      </c>
      <c r="F66" s="53"/>
      <c r="G66" s="53"/>
      <c r="H66" s="52"/>
      <c r="I66" s="52"/>
      <c r="J66" s="54"/>
      <c r="K66" s="54"/>
      <c r="L66" s="78" t="str">
        <f t="shared" si="113"/>
        <v xml:space="preserve">            { line: "ni dejarás que tu santo, (Re,m,22)", sC: ""},</v>
      </c>
      <c r="M66" s="56" t="str">
        <f t="shared" si="114"/>
        <v>(</v>
      </c>
      <c r="N66" s="57" t="str">
        <f t="shared" si="2"/>
        <v>Re</v>
      </c>
      <c r="O66" s="58" t="str">
        <f t="shared" si="115"/>
        <v>,</v>
      </c>
      <c r="P66" s="59" t="str">
        <f t="shared" si="4"/>
        <v>m</v>
      </c>
      <c r="Q66" s="60" t="str">
        <f t="shared" si="116"/>
        <v>,</v>
      </c>
      <c r="R66" s="61">
        <f t="shared" si="28"/>
        <v>22</v>
      </c>
      <c r="S66" s="56" t="str">
        <f t="shared" si="117"/>
        <v>)</v>
      </c>
      <c r="T66" s="62" t="str">
        <f t="shared" si="118"/>
        <v/>
      </c>
      <c r="U66" s="63" t="str">
        <f t="shared" si="8"/>
        <v/>
      </c>
      <c r="V66" s="64" t="str">
        <f t="shared" si="119"/>
        <v/>
      </c>
      <c r="W66" s="65" t="str">
        <f t="shared" si="10"/>
        <v/>
      </c>
      <c r="X66" s="64" t="str">
        <f t="shared" si="120"/>
        <v/>
      </c>
      <c r="Y66" s="64" t="str">
        <f t="shared" si="121"/>
        <v/>
      </c>
      <c r="Z66" s="56" t="str">
        <f t="shared" si="122"/>
        <v/>
      </c>
      <c r="AA66" s="66" t="str">
        <f t="shared" si="123"/>
        <v/>
      </c>
      <c r="AB66" s="57" t="str">
        <f t="shared" si="15"/>
        <v/>
      </c>
      <c r="AC66" s="67" t="str">
        <f t="shared" si="124"/>
        <v/>
      </c>
      <c r="AD66" s="59" t="str">
        <f t="shared" si="125"/>
        <v/>
      </c>
      <c r="AE66" s="68" t="str">
        <f t="shared" si="126"/>
        <v/>
      </c>
      <c r="AF66" s="61" t="str">
        <f t="shared" si="127"/>
        <v/>
      </c>
      <c r="AG66" s="61" t="str">
        <f t="shared" si="128"/>
        <v/>
      </c>
      <c r="AH66" s="69" t="str">
        <f t="shared" si="129"/>
        <v/>
      </c>
      <c r="AI66" s="70" t="str">
        <f t="shared" si="22"/>
        <v/>
      </c>
      <c r="AJ66" s="64" t="str">
        <f t="shared" si="130"/>
        <v/>
      </c>
      <c r="AK66" s="64" t="str">
        <f t="shared" si="131"/>
        <v/>
      </c>
      <c r="AL66" s="64" t="str">
        <f t="shared" si="132"/>
        <v/>
      </c>
      <c r="AM66" s="64" t="str">
        <f t="shared" si="133"/>
        <v/>
      </c>
      <c r="AN66" s="64" t="str">
        <f t="shared" si="134"/>
        <v/>
      </c>
    </row>
    <row r="67" spans="1:40" ht="24.5" thickTop="1" thickBot="1" x14ac:dyDescent="0.55000000000000004">
      <c r="C67" s="113" t="s">
        <v>1193</v>
      </c>
      <c r="D67" s="112" t="s">
        <v>1011</v>
      </c>
      <c r="E67" s="52"/>
      <c r="F67" s="53"/>
      <c r="G67" s="53"/>
      <c r="H67" s="52"/>
      <c r="I67" s="52"/>
      <c r="J67" s="54"/>
      <c r="K67" s="54"/>
      <c r="L67" s="78" t="str">
        <f t="shared" si="113"/>
        <v xml:space="preserve">            { line: "experimente la corrupción,, (Mi,,20)", sC: ""},</v>
      </c>
      <c r="M67" s="56" t="str">
        <f t="shared" si="114"/>
        <v>(</v>
      </c>
      <c r="N67" s="57" t="str">
        <f t="shared" si="2"/>
        <v>Mi</v>
      </c>
      <c r="O67" s="58" t="str">
        <f t="shared" si="115"/>
        <v>,</v>
      </c>
      <c r="P67" s="59" t="str">
        <f t="shared" si="4"/>
        <v/>
      </c>
      <c r="Q67" s="60" t="str">
        <f t="shared" si="116"/>
        <v>,</v>
      </c>
      <c r="R67" s="61">
        <f t="shared" si="28"/>
        <v>20</v>
      </c>
      <c r="S67" s="56" t="str">
        <f t="shared" si="117"/>
        <v>)</v>
      </c>
      <c r="T67" s="62" t="str">
        <f t="shared" si="118"/>
        <v/>
      </c>
      <c r="U67" s="63" t="str">
        <f t="shared" si="8"/>
        <v/>
      </c>
      <c r="V67" s="64" t="str">
        <f t="shared" si="119"/>
        <v/>
      </c>
      <c r="W67" s="65" t="str">
        <f t="shared" si="10"/>
        <v/>
      </c>
      <c r="X67" s="64" t="str">
        <f t="shared" si="120"/>
        <v/>
      </c>
      <c r="Y67" s="64" t="str">
        <f t="shared" si="121"/>
        <v/>
      </c>
      <c r="Z67" s="56" t="str">
        <f t="shared" si="122"/>
        <v/>
      </c>
      <c r="AA67" s="66" t="str">
        <f t="shared" si="123"/>
        <v/>
      </c>
      <c r="AB67" s="57" t="str">
        <f t="shared" si="15"/>
        <v/>
      </c>
      <c r="AC67" s="67" t="str">
        <f t="shared" si="124"/>
        <v/>
      </c>
      <c r="AD67" s="59" t="str">
        <f t="shared" si="125"/>
        <v/>
      </c>
      <c r="AE67" s="68" t="str">
        <f t="shared" si="126"/>
        <v/>
      </c>
      <c r="AF67" s="61" t="str">
        <f t="shared" si="127"/>
        <v/>
      </c>
      <c r="AG67" s="61" t="str">
        <f t="shared" si="128"/>
        <v/>
      </c>
      <c r="AH67" s="69" t="str">
        <f t="shared" si="129"/>
        <v/>
      </c>
      <c r="AI67" s="70" t="str">
        <f t="shared" si="22"/>
        <v/>
      </c>
      <c r="AJ67" s="64" t="str">
        <f t="shared" si="130"/>
        <v/>
      </c>
      <c r="AK67" s="64" t="str">
        <f t="shared" si="131"/>
        <v/>
      </c>
      <c r="AL67" s="64" t="str">
        <f t="shared" si="132"/>
        <v/>
      </c>
      <c r="AM67" s="64" t="str">
        <f t="shared" si="133"/>
        <v/>
      </c>
      <c r="AN67" s="64" t="str">
        <f t="shared" si="134"/>
        <v/>
      </c>
    </row>
    <row r="68" spans="1:40" ht="24.5" thickTop="1" thickBot="1" x14ac:dyDescent="0.55000000000000004">
      <c r="B68" t="s">
        <v>1197</v>
      </c>
      <c r="C68" s="113" t="s">
        <v>1194</v>
      </c>
      <c r="D68" s="112" t="s">
        <v>1029</v>
      </c>
      <c r="E68" s="52" t="s">
        <v>1012</v>
      </c>
      <c r="F68" s="53" t="s">
        <v>1011</v>
      </c>
      <c r="G68" s="53"/>
      <c r="H68" s="52"/>
      <c r="I68" s="52"/>
      <c r="J68" s="54"/>
      <c r="K68" s="54"/>
      <c r="L68" s="55" t="str">
        <f t="shared" si="113"/>
        <v xml:space="preserve">            { line: "la corrupción., (Re,m,22)(Mi,,250)", sC: "melisma"},</v>
      </c>
      <c r="M68" s="56" t="str">
        <f t="shared" si="114"/>
        <v>(</v>
      </c>
      <c r="N68" s="57" t="str">
        <f t="shared" si="2"/>
        <v>Re</v>
      </c>
      <c r="O68" s="58" t="str">
        <f t="shared" si="115"/>
        <v>,</v>
      </c>
      <c r="P68" s="59" t="str">
        <f t="shared" si="4"/>
        <v>m</v>
      </c>
      <c r="Q68" s="60" t="str">
        <f t="shared" si="116"/>
        <v>,</v>
      </c>
      <c r="R68" s="61">
        <f t="shared" si="28"/>
        <v>22</v>
      </c>
      <c r="S68" s="56" t="str">
        <f t="shared" si="117"/>
        <v>)</v>
      </c>
      <c r="T68" s="62" t="str">
        <f t="shared" si="118"/>
        <v>(</v>
      </c>
      <c r="U68" s="63" t="str">
        <f t="shared" si="8"/>
        <v>Mi</v>
      </c>
      <c r="V68" s="64" t="str">
        <f t="shared" si="119"/>
        <v>,</v>
      </c>
      <c r="W68" s="65" t="str">
        <f t="shared" si="10"/>
        <v/>
      </c>
      <c r="X68" s="64" t="str">
        <f t="shared" si="120"/>
        <v>,</v>
      </c>
      <c r="Y68" s="64">
        <f t="shared" si="121"/>
        <v>250</v>
      </c>
      <c r="Z68" s="56" t="str">
        <f t="shared" si="122"/>
        <v>)</v>
      </c>
      <c r="AA68" s="66" t="str">
        <f t="shared" si="123"/>
        <v/>
      </c>
      <c r="AB68" s="57" t="str">
        <f t="shared" si="15"/>
        <v/>
      </c>
      <c r="AC68" s="67" t="str">
        <f t="shared" si="124"/>
        <v/>
      </c>
      <c r="AD68" s="59" t="str">
        <f t="shared" si="125"/>
        <v/>
      </c>
      <c r="AE68" s="68" t="str">
        <f t="shared" si="126"/>
        <v/>
      </c>
      <c r="AF68" s="61" t="str">
        <f t="shared" si="127"/>
        <v/>
      </c>
      <c r="AG68" s="61" t="str">
        <f t="shared" si="128"/>
        <v/>
      </c>
      <c r="AH68" s="69" t="str">
        <f t="shared" si="129"/>
        <v/>
      </c>
      <c r="AI68" s="70" t="str">
        <f t="shared" si="22"/>
        <v/>
      </c>
      <c r="AJ68" s="64" t="str">
        <f t="shared" si="130"/>
        <v/>
      </c>
      <c r="AK68" s="64" t="str">
        <f t="shared" si="131"/>
        <v/>
      </c>
      <c r="AL68" s="64" t="str">
        <f t="shared" si="132"/>
        <v/>
      </c>
      <c r="AM68" s="64" t="str">
        <f t="shared" si="133"/>
        <v/>
      </c>
      <c r="AN68" s="64" t="str">
        <f t="shared" si="134"/>
        <v/>
      </c>
    </row>
    <row r="69" spans="1:40" ht="26.5" thickTop="1" thickBot="1" x14ac:dyDescent="0.55000000000000004">
      <c r="A69" s="73"/>
      <c r="B69" s="73"/>
      <c r="C69" s="73"/>
      <c r="D69" s="74"/>
      <c r="E69" s="74"/>
      <c r="F69" s="74"/>
      <c r="G69" s="74"/>
      <c r="H69" s="74"/>
      <c r="I69" s="74"/>
      <c r="J69" s="74"/>
      <c r="K69" s="74"/>
      <c r="L69" s="75" t="s">
        <v>993</v>
      </c>
      <c r="M69" s="56"/>
      <c r="N69" s="57"/>
      <c r="O69" s="58"/>
      <c r="P69" s="59"/>
      <c r="Q69" s="60"/>
      <c r="R69" s="61" t="str">
        <f>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4.5" thickTop="1" thickBot="1" x14ac:dyDescent="0.55000000000000004">
      <c r="C70" s="79" t="s">
        <v>995</v>
      </c>
      <c r="D70" s="80"/>
      <c r="E70" s="80"/>
      <c r="F70" s="80"/>
      <c r="G70" s="80"/>
      <c r="H70" s="80"/>
      <c r="I70" s="80"/>
      <c r="J70" s="80"/>
      <c r="K70" s="80"/>
      <c r="L70" s="81" t="s">
        <v>996</v>
      </c>
      <c r="M70" s="56" t="str">
        <f t="shared" ref="M70:M74" si="135">IF(N70="","","(")</f>
        <v/>
      </c>
      <c r="N70" s="57" t="str">
        <f t="shared" ref="N70:N74" si="136">IF(D70="","",D70)</f>
        <v/>
      </c>
      <c r="O70" s="58" t="str">
        <f t="shared" ref="O70:O74" si="137">IF(N70="","",",")</f>
        <v/>
      </c>
      <c r="P70" s="59" t="str">
        <f t="shared" ref="P70:P74" si="138">IF(E70="","",E70)</f>
        <v/>
      </c>
      <c r="Q70" s="60" t="str">
        <f t="shared" ref="Q70:Q74" si="139">IF(N70="","",",")</f>
        <v/>
      </c>
      <c r="R70" s="61" t="str">
        <f t="shared" ref="R70:R74" si="140">IF(N70="Do",10,IF(N70="Re",22,IF(N70="Mi",20,IF(N70="Fa",20,IF(N70="Sol",14,IF(N70="La",20,IF(N70="Si",20,IF(N70="Do#",14,IF(N70="Fa#",15,IF(N70="Sol#",20,""))))))))))</f>
        <v/>
      </c>
      <c r="S70" s="56" t="str">
        <f t="shared" ref="S70:S74" si="141">IF(N70="","",")")</f>
        <v/>
      </c>
      <c r="T70" s="62" t="str">
        <f t="shared" ref="T70:T74" si="142">IF(U70="","","(")</f>
        <v/>
      </c>
      <c r="U70" s="63" t="str">
        <f t="shared" ref="U70:U74" si="143">IF(F70="","",F70)</f>
        <v/>
      </c>
      <c r="V70" s="64" t="str">
        <f t="shared" ref="V70:V74" si="144">IF(U70="","",",")</f>
        <v/>
      </c>
      <c r="W70" s="65" t="str">
        <f t="shared" ref="W70:W74" si="145">IF(G70="","",G70)</f>
        <v/>
      </c>
      <c r="X70" s="64" t="str">
        <f t="shared" ref="X70:X74" si="146">IF(U70="","",",")</f>
        <v/>
      </c>
      <c r="Y70" s="64" t="str">
        <f t="shared" ref="Y70:Y74" si="147">IF(U70="","",250)</f>
        <v/>
      </c>
      <c r="Z70" s="56" t="str">
        <f t="shared" ref="Z70:Z74" si="148">IF(U70="","",")")</f>
        <v/>
      </c>
      <c r="AA70" s="66" t="str">
        <f t="shared" ref="AA70:AA74" si="149">IF(AB70="","","(")</f>
        <v/>
      </c>
      <c r="AB70" s="57" t="str">
        <f t="shared" ref="AB70:AB74" si="150">IF(H70="","",H70)</f>
        <v/>
      </c>
      <c r="AC70" s="67" t="str">
        <f t="shared" ref="AC70:AC74" si="151">IF(AB70="","",",")</f>
        <v/>
      </c>
      <c r="AD70" s="59" t="str">
        <f t="shared" ref="AD70:AD74" si="152">IF(I70="","",I70)</f>
        <v/>
      </c>
      <c r="AE70" s="68" t="str">
        <f t="shared" ref="AE70:AE74" si="153">IF(AB70="","",",")</f>
        <v/>
      </c>
      <c r="AF70" s="61" t="str">
        <f t="shared" ref="AF70:AF74" si="154">IF(AB70="","",350)</f>
        <v/>
      </c>
      <c r="AG70" s="61" t="str">
        <f t="shared" ref="AG70:AG74" si="155">IF(AB70="","",")")</f>
        <v/>
      </c>
      <c r="AH70" s="69" t="str">
        <f t="shared" ref="AH70:AH74" si="156">IF(AI70="","","(")</f>
        <v/>
      </c>
      <c r="AI70" s="70" t="str">
        <f t="shared" ref="AI70:AI74" si="157">IF(J70="","",J70)</f>
        <v/>
      </c>
      <c r="AJ70" s="64" t="str">
        <f t="shared" ref="AJ70:AJ74" si="158">IF(AI70="","",",")</f>
        <v/>
      </c>
      <c r="AK70" s="64" t="str">
        <f t="shared" ref="AK70:AK74" si="159">IF(K70="","",K70)</f>
        <v/>
      </c>
      <c r="AL70" s="64" t="str">
        <f t="shared" ref="AL70:AL74" si="160">IF(AI70="","",",")</f>
        <v/>
      </c>
      <c r="AM70" s="64" t="str">
        <f t="shared" ref="AM70:AM74" si="161">IF(AI70="","",450)</f>
        <v/>
      </c>
      <c r="AN70" s="64" t="str">
        <f t="shared" ref="AN70:AN74" si="162">IF(AI70="","",")")</f>
        <v/>
      </c>
    </row>
    <row r="71" spans="1:40" ht="24.5" thickTop="1" thickBot="1" x14ac:dyDescent="0.55000000000000004">
      <c r="B71" t="s">
        <v>997</v>
      </c>
      <c r="C71" s="82" t="s">
        <v>1195</v>
      </c>
      <c r="D71" s="83" t="s">
        <v>1013</v>
      </c>
      <c r="E71" s="83" t="s">
        <v>1012</v>
      </c>
      <c r="F71" s="83" t="s">
        <v>1111</v>
      </c>
      <c r="G71" s="83"/>
      <c r="H71" s="83"/>
      <c r="I71" s="83"/>
      <c r="J71" s="83"/>
      <c r="K71" s="83"/>
      <c r="L71" s="84" t="str">
        <f>IF(C71="","",_xlfn.CONCAT("       triggerLine: ","""",C71,", ",M71:AN71,""", sC: ","""",B71,""", lines: ["))</f>
        <v xml:space="preserve">       triggerLine: "ME ENSEÑARÁS EL CAMINO DE LA VIDA, (La,m,20)(Fa,,250)", sC: "ta as", lines: [</v>
      </c>
      <c r="M71" s="56" t="str">
        <f t="shared" si="135"/>
        <v>(</v>
      </c>
      <c r="N71" s="57" t="str">
        <f t="shared" si="136"/>
        <v>La</v>
      </c>
      <c r="O71" s="58" t="str">
        <f t="shared" si="137"/>
        <v>,</v>
      </c>
      <c r="P71" s="59" t="str">
        <f t="shared" si="138"/>
        <v>m</v>
      </c>
      <c r="Q71" s="60" t="str">
        <f t="shared" si="139"/>
        <v>,</v>
      </c>
      <c r="R71" s="61">
        <f t="shared" si="140"/>
        <v>20</v>
      </c>
      <c r="S71" s="56" t="str">
        <f t="shared" si="141"/>
        <v>)</v>
      </c>
      <c r="T71" s="62" t="str">
        <f t="shared" si="142"/>
        <v>(</v>
      </c>
      <c r="U71" s="63" t="str">
        <f t="shared" si="143"/>
        <v>Fa</v>
      </c>
      <c r="V71" s="64" t="str">
        <f t="shared" si="144"/>
        <v>,</v>
      </c>
      <c r="W71" s="65" t="str">
        <f t="shared" si="145"/>
        <v/>
      </c>
      <c r="X71" s="64" t="str">
        <f t="shared" si="146"/>
        <v>,</v>
      </c>
      <c r="Y71" s="64">
        <f t="shared" si="147"/>
        <v>250</v>
      </c>
      <c r="Z71" s="56" t="str">
        <f t="shared" si="148"/>
        <v>)</v>
      </c>
      <c r="AA71" s="66" t="str">
        <f t="shared" si="149"/>
        <v/>
      </c>
      <c r="AB71" s="57" t="str">
        <f t="shared" si="150"/>
        <v/>
      </c>
      <c r="AC71" s="67" t="str">
        <f t="shared" si="151"/>
        <v/>
      </c>
      <c r="AD71" s="59" t="str">
        <f t="shared" si="152"/>
        <v/>
      </c>
      <c r="AE71" s="68" t="str">
        <f t="shared" si="153"/>
        <v/>
      </c>
      <c r="AF71" s="61" t="str">
        <f t="shared" si="154"/>
        <v/>
      </c>
      <c r="AG71" s="61" t="str">
        <f t="shared" si="155"/>
        <v/>
      </c>
      <c r="AH71" s="69" t="str">
        <f t="shared" si="156"/>
        <v/>
      </c>
      <c r="AI71" s="70" t="str">
        <f t="shared" si="157"/>
        <v/>
      </c>
      <c r="AJ71" s="64" t="str">
        <f t="shared" si="158"/>
        <v/>
      </c>
      <c r="AK71" s="64" t="str">
        <f t="shared" si="159"/>
        <v/>
      </c>
      <c r="AL71" s="64" t="str">
        <f t="shared" si="160"/>
        <v/>
      </c>
      <c r="AM71" s="64" t="str">
        <f t="shared" si="161"/>
        <v/>
      </c>
      <c r="AN71" s="64" t="str">
        <f t="shared" si="162"/>
        <v/>
      </c>
    </row>
    <row r="72" spans="1:40" ht="24.5" thickTop="1" thickBot="1" x14ac:dyDescent="0.55000000000000004">
      <c r="B72" t="s">
        <v>999</v>
      </c>
      <c r="C72" s="85" t="s">
        <v>1173</v>
      </c>
      <c r="D72" s="86" t="s">
        <v>1029</v>
      </c>
      <c r="E72" s="86" t="s">
        <v>1012</v>
      </c>
      <c r="F72" s="86" t="s">
        <v>1013</v>
      </c>
      <c r="G72" s="86" t="s">
        <v>1012</v>
      </c>
      <c r="H72" s="87"/>
      <c r="I72" s="87"/>
      <c r="J72" s="87"/>
      <c r="K72" s="87"/>
      <c r="L72" s="88" t="str">
        <f>IF(C72="","",_xlfn.CONCAT("            { line: ","""",C72,", ",M72:AN72,""", sC: ","""",B72,"""},"))</f>
        <v xml:space="preserve">            { line: "ME ENSEÑARÁS EL CAMINO DE LA VIDA,, (Re,m,22)(La,m,250)", sC: "as"},</v>
      </c>
      <c r="M72" s="56" t="str">
        <f t="shared" si="135"/>
        <v>(</v>
      </c>
      <c r="N72" s="57" t="str">
        <f t="shared" si="136"/>
        <v>Re</v>
      </c>
      <c r="O72" s="58" t="str">
        <f t="shared" si="137"/>
        <v>,</v>
      </c>
      <c r="P72" s="59" t="str">
        <f t="shared" si="138"/>
        <v>m</v>
      </c>
      <c r="Q72" s="60" t="str">
        <f t="shared" si="139"/>
        <v>,</v>
      </c>
      <c r="R72" s="61">
        <f t="shared" si="140"/>
        <v>22</v>
      </c>
      <c r="S72" s="56" t="str">
        <f t="shared" si="141"/>
        <v>)</v>
      </c>
      <c r="T72" s="62" t="str">
        <f t="shared" si="142"/>
        <v>(</v>
      </c>
      <c r="U72" s="63" t="str">
        <f t="shared" si="143"/>
        <v>La</v>
      </c>
      <c r="V72" s="64" t="str">
        <f t="shared" si="144"/>
        <v>,</v>
      </c>
      <c r="W72" s="65" t="str">
        <f t="shared" si="145"/>
        <v>m</v>
      </c>
      <c r="X72" s="64" t="str">
        <f t="shared" si="146"/>
        <v>,</v>
      </c>
      <c r="Y72" s="64">
        <f t="shared" si="147"/>
        <v>250</v>
      </c>
      <c r="Z72" s="56" t="str">
        <f t="shared" si="148"/>
        <v>)</v>
      </c>
      <c r="AA72" s="66" t="str">
        <f t="shared" si="149"/>
        <v/>
      </c>
      <c r="AB72" s="57" t="str">
        <f t="shared" si="150"/>
        <v/>
      </c>
      <c r="AC72" s="67" t="str">
        <f t="shared" si="151"/>
        <v/>
      </c>
      <c r="AD72" s="59" t="str">
        <f t="shared" si="152"/>
        <v/>
      </c>
      <c r="AE72" s="68" t="str">
        <f t="shared" si="153"/>
        <v/>
      </c>
      <c r="AF72" s="61" t="str">
        <f t="shared" si="154"/>
        <v/>
      </c>
      <c r="AG72" s="61" t="str">
        <f t="shared" si="155"/>
        <v/>
      </c>
      <c r="AH72" s="69" t="str">
        <f t="shared" si="156"/>
        <v/>
      </c>
      <c r="AI72" s="70" t="str">
        <f t="shared" si="157"/>
        <v/>
      </c>
      <c r="AJ72" s="64" t="str">
        <f t="shared" si="158"/>
        <v/>
      </c>
      <c r="AK72" s="64" t="str">
        <f t="shared" si="159"/>
        <v/>
      </c>
      <c r="AL72" s="64" t="str">
        <f t="shared" si="160"/>
        <v/>
      </c>
      <c r="AM72" s="64" t="str">
        <f t="shared" si="161"/>
        <v/>
      </c>
      <c r="AN72" s="64" t="str">
        <f t="shared" si="162"/>
        <v/>
      </c>
    </row>
    <row r="73" spans="1:40" ht="24.5" thickTop="1" thickBot="1" x14ac:dyDescent="0.55000000000000004">
      <c r="B73" t="s">
        <v>999</v>
      </c>
      <c r="C73" s="85" t="s">
        <v>1174</v>
      </c>
      <c r="D73" s="89" t="s">
        <v>1011</v>
      </c>
      <c r="E73" s="89"/>
      <c r="F73" s="89"/>
      <c r="G73" s="89"/>
      <c r="H73" s="90"/>
      <c r="I73" s="90"/>
      <c r="J73" s="90"/>
      <c r="K73" s="90"/>
      <c r="L73" s="88" t="str">
        <f>IF(C73="","",_xlfn.CONCAT("            { line: ","""",C73,", ",M73:AN73,""", sC: ","""",B73,"""},"))</f>
        <v xml:space="preserve">            { line: "ME SACIARÁS DE GOZO EN TU PRESENCIA,, (Mi,,20)", sC: "as"},</v>
      </c>
      <c r="M73" s="56" t="str">
        <f t="shared" si="135"/>
        <v>(</v>
      </c>
      <c r="N73" s="57" t="str">
        <f t="shared" si="136"/>
        <v>Mi</v>
      </c>
      <c r="O73" s="58" t="str">
        <f t="shared" si="137"/>
        <v>,</v>
      </c>
      <c r="P73" s="59" t="str">
        <f t="shared" si="138"/>
        <v/>
      </c>
      <c r="Q73" s="60" t="str">
        <f t="shared" si="139"/>
        <v>,</v>
      </c>
      <c r="R73" s="61">
        <f t="shared" si="140"/>
        <v>20</v>
      </c>
      <c r="S73" s="56" t="str">
        <f t="shared" si="141"/>
        <v>)</v>
      </c>
      <c r="T73" s="62" t="str">
        <f t="shared" si="142"/>
        <v/>
      </c>
      <c r="U73" s="63" t="str">
        <f t="shared" si="143"/>
        <v/>
      </c>
      <c r="V73" s="64" t="str">
        <f t="shared" si="144"/>
        <v/>
      </c>
      <c r="W73" s="65" t="str">
        <f t="shared" si="145"/>
        <v/>
      </c>
      <c r="X73" s="64" t="str">
        <f t="shared" si="146"/>
        <v/>
      </c>
      <c r="Y73" s="64" t="str">
        <f t="shared" si="147"/>
        <v/>
      </c>
      <c r="Z73" s="56" t="str">
        <f t="shared" si="148"/>
        <v/>
      </c>
      <c r="AA73" s="66" t="str">
        <f t="shared" si="149"/>
        <v/>
      </c>
      <c r="AB73" s="57" t="str">
        <f t="shared" si="150"/>
        <v/>
      </c>
      <c r="AC73" s="67" t="str">
        <f t="shared" si="151"/>
        <v/>
      </c>
      <c r="AD73" s="59" t="str">
        <f t="shared" si="152"/>
        <v/>
      </c>
      <c r="AE73" s="68" t="str">
        <f t="shared" si="153"/>
        <v/>
      </c>
      <c r="AF73" s="61" t="str">
        <f t="shared" si="154"/>
        <v/>
      </c>
      <c r="AG73" s="61" t="str">
        <f t="shared" si="155"/>
        <v/>
      </c>
      <c r="AH73" s="69" t="str">
        <f t="shared" si="156"/>
        <v/>
      </c>
      <c r="AI73" s="70" t="str">
        <f t="shared" si="157"/>
        <v/>
      </c>
      <c r="AJ73" s="64" t="str">
        <f t="shared" si="158"/>
        <v/>
      </c>
      <c r="AK73" s="64" t="str">
        <f t="shared" si="159"/>
        <v/>
      </c>
      <c r="AL73" s="64" t="str">
        <f t="shared" si="160"/>
        <v/>
      </c>
      <c r="AM73" s="64" t="str">
        <f t="shared" si="161"/>
        <v/>
      </c>
      <c r="AN73" s="64" t="str">
        <f t="shared" si="162"/>
        <v/>
      </c>
    </row>
    <row r="74" spans="1:40" ht="24.5" thickTop="1" thickBot="1" x14ac:dyDescent="0.55000000000000004">
      <c r="B74" t="s">
        <v>999</v>
      </c>
      <c r="C74" s="93" t="s">
        <v>1175</v>
      </c>
      <c r="D74" s="83" t="s">
        <v>1029</v>
      </c>
      <c r="E74" s="83" t="s">
        <v>1012</v>
      </c>
      <c r="F74" s="83" t="s">
        <v>1011</v>
      </c>
      <c r="G74" s="83"/>
      <c r="H74" s="83"/>
      <c r="I74" s="83"/>
      <c r="J74" s="83"/>
      <c r="K74" s="83"/>
      <c r="L74" s="94" t="str">
        <f>IF(C74="","",_xlfn.CONCAT("            { line: ","""",C74,", ",M74:AN74,""", sC: ","""",B74,"""},  ]},"))</f>
        <v xml:space="preserve">            { line: "DE ALEGRÍA PERPETUA A TU DERECHA., (Re,m,22)(Mi,,250)", sC: "as"},  ]},</v>
      </c>
      <c r="M74" s="56" t="str">
        <f t="shared" si="135"/>
        <v>(</v>
      </c>
      <c r="N74" s="57" t="str">
        <f t="shared" si="136"/>
        <v>Re</v>
      </c>
      <c r="O74" s="58" t="str">
        <f t="shared" si="137"/>
        <v>,</v>
      </c>
      <c r="P74" s="59" t="str">
        <f t="shared" si="138"/>
        <v>m</v>
      </c>
      <c r="Q74" s="60" t="str">
        <f t="shared" si="139"/>
        <v>,</v>
      </c>
      <c r="R74" s="61">
        <f t="shared" si="140"/>
        <v>22</v>
      </c>
      <c r="S74" s="56" t="str">
        <f t="shared" si="141"/>
        <v>)</v>
      </c>
      <c r="T74" s="62" t="str">
        <f t="shared" si="142"/>
        <v>(</v>
      </c>
      <c r="U74" s="63" t="str">
        <f t="shared" si="143"/>
        <v>Mi</v>
      </c>
      <c r="V74" s="64" t="str">
        <f t="shared" si="144"/>
        <v>,</v>
      </c>
      <c r="W74" s="65" t="str">
        <f t="shared" si="145"/>
        <v/>
      </c>
      <c r="X74" s="64" t="str">
        <f t="shared" si="146"/>
        <v>,</v>
      </c>
      <c r="Y74" s="64">
        <f t="shared" si="147"/>
        <v>250</v>
      </c>
      <c r="Z74" s="56" t="str">
        <f t="shared" si="148"/>
        <v>)</v>
      </c>
      <c r="AA74" s="66" t="str">
        <f t="shared" si="149"/>
        <v/>
      </c>
      <c r="AB74" s="57" t="str">
        <f t="shared" si="150"/>
        <v/>
      </c>
      <c r="AC74" s="67" t="str">
        <f t="shared" si="151"/>
        <v/>
      </c>
      <c r="AD74" s="59" t="str">
        <f t="shared" si="152"/>
        <v/>
      </c>
      <c r="AE74" s="68" t="str">
        <f t="shared" si="153"/>
        <v/>
      </c>
      <c r="AF74" s="61" t="str">
        <f t="shared" si="154"/>
        <v/>
      </c>
      <c r="AG74" s="61" t="str">
        <f t="shared" si="155"/>
        <v/>
      </c>
      <c r="AH74" s="69" t="str">
        <f t="shared" si="156"/>
        <v/>
      </c>
      <c r="AI74" s="70" t="str">
        <f t="shared" si="157"/>
        <v/>
      </c>
      <c r="AJ74" s="64" t="str">
        <f t="shared" si="158"/>
        <v/>
      </c>
      <c r="AK74" s="64" t="str">
        <f t="shared" si="159"/>
        <v/>
      </c>
      <c r="AL74" s="64" t="str">
        <f t="shared" si="160"/>
        <v/>
      </c>
      <c r="AM74" s="64" t="str">
        <f t="shared" si="161"/>
        <v/>
      </c>
      <c r="AN74" s="64" t="str">
        <f t="shared" si="162"/>
        <v/>
      </c>
    </row>
    <row r="75" spans="1:40" ht="24" customHeight="1" x14ac:dyDescent="0.6">
      <c r="A75" s="95"/>
      <c r="B75" s="95"/>
      <c r="C75" s="95"/>
      <c r="D75" s="95"/>
      <c r="E75" s="95"/>
      <c r="F75" s="95"/>
      <c r="G75" s="95"/>
      <c r="H75" s="95"/>
      <c r="I75" s="95"/>
      <c r="J75" s="95"/>
      <c r="K75" s="95"/>
      <c r="L75" s="99" t="str">
        <f ca="1">_xlfn.CONCAT("]}, // ULTIMA LINEA DEL CANTO: ",L1)</f>
        <v>]}, // ULTIMA LINEA DEL CANTO: ME ENSEÑARÁS EL CAMINO DE LA VIDA</v>
      </c>
      <c r="M75" s="95"/>
    </row>
    <row r="76" spans="1:40" ht="20.5" x14ac:dyDescent="0.35">
      <c r="L76" s="100" t="s">
        <v>1008</v>
      </c>
      <c r="M76" s="101"/>
    </row>
    <row r="77" spans="1:40" x14ac:dyDescent="0.35">
      <c r="M7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5"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CD330-5539-41B1-88A3-E0FBB10101D7}">
  <sheetPr codeName="Sheet75">
    <tabColor rgb="FF00B0F0"/>
  </sheetPr>
  <dimension ref="A1:AN83"/>
  <sheetViews>
    <sheetView zoomScale="85" zoomScaleNormal="85" workbookViewId="0">
      <pane xSplit="2" ySplit="1" topLeftCell="C46" activePane="bottomRight" state="frozen"/>
      <selection pane="topRight" activeCell="C1" sqref="C1"/>
      <selection pane="bottomLeft" activeCell="A2" sqref="A2"/>
      <selection pane="bottomRight" activeCell="B77" sqref="B77"/>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115</v>
      </c>
      <c r="E1" s="40"/>
      <c r="F1" s="40"/>
      <c r="G1" s="40"/>
      <c r="H1" s="40"/>
      <c r="I1" s="40"/>
      <c r="J1" s="40"/>
      <c r="K1" s="40"/>
      <c r="L1" s="41" t="str">
        <f ca="1">UPPER(VLOOKUP(C1,Table223[],3,FALSE))</f>
        <v xml:space="preserve">ME HAS SEDUCIDO, SEÑOR </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ME HAS SEDUCIDO, SEÑOR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mehasseducidosenor</v>
      </c>
      <c r="L7" s="48" t="str">
        <f ca="1">_xlfn.CONCAT("        id: ","""",C7,"""",",")</f>
        <v xml:space="preserve">        id: "mehasseducidosenor",</v>
      </c>
    </row>
    <row r="8" spans="2:32" ht="23" x14ac:dyDescent="0.35">
      <c r="C8" t="str">
        <f ca="1">PROPER(L1)</f>
        <v xml:space="preserve">Me Has Seducido, Señor </v>
      </c>
      <c r="L8" s="48" t="str">
        <f ca="1">_xlfn.CONCAT("        tt: ","""",C8,"""",",")</f>
        <v xml:space="preserve">        tt: "Me Has Seducido, Señor ",</v>
      </c>
    </row>
    <row r="9" spans="2:32" ht="23" x14ac:dyDescent="0.35">
      <c r="C9" t="str">
        <f ca="1">PROPER(L1)</f>
        <v xml:space="preserve">Me Has Seducido, Señor </v>
      </c>
      <c r="L9" s="48" t="str">
        <f ca="1">_xlfn.CONCAT("        title: ","""",C9,"""",",")</f>
        <v xml:space="preserve">        title: "Me Has Seducido, Señor ",</v>
      </c>
    </row>
    <row r="10" spans="2:32" ht="23" x14ac:dyDescent="0.35">
      <c r="C10" t="str">
        <f ca="1">VLOOKUP(C1,Table223[],4,FALSE)</f>
        <v>Jeremias 20,7-18</v>
      </c>
      <c r="L10" s="48" t="str">
        <f ca="1">_xlfn.CONCAT("        ","subtitle: ","""",C10,"""",",")</f>
        <v xml:space="preserve">        subtitle: "Jeremias 20,7-18",</v>
      </c>
    </row>
    <row r="11" spans="2:32" ht="23" x14ac:dyDescent="0.35">
      <c r="C11" t="str">
        <f ca="1">_xlfn.CONCAT("category: [",VLOOKUP(C1,Table223[],16,FALSE),"],")</f>
        <v>category: ["Precatecumenado","Antiguo Testamento"],</v>
      </c>
      <c r="L11" s="48" t="str">
        <f ca="1">_xlfn.CONCAT("        ",C11)</f>
        <v xml:space="preserve">        category: ["Precatecumenado","Antiguo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115</v>
      </c>
      <c r="L16" s="48" t="str">
        <f ca="1">_xlfn.CONCAT("        dbno: ","""",C16,"""",",")</f>
        <v xml:space="preserve">        dbno: "115",</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mehasseducidosenor</v>
      </c>
      <c r="L19" s="48" t="str">
        <f ca="1">_xlfn.CONCAT("        audioSrc: ","""/audio/",C19,".mp3""",",")</f>
        <v xml:space="preserve">        audioSrc: "/audio/mehasseducidosenor.mp3",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114</v>
      </c>
      <c r="C26" t="str">
        <f ca="1">VLOOKUP(B26,Table4[],13,FALSE)</f>
        <v>"/src/index.html?canto=meensenaraselcaminodelavida"</v>
      </c>
      <c r="L26" s="48" t="str">
        <f ca="1">_xlfn.CONCAT("        ant: ",C26,",")</f>
        <v xml:space="preserve">        ant: "/src/index.html?canto=meensenaraselcaminodelavida",</v>
      </c>
    </row>
    <row r="27" spans="1:40" ht="23" x14ac:dyDescent="0.35">
      <c r="B27">
        <f ca="1">+C1+1</f>
        <v>116</v>
      </c>
      <c r="C27" t="str">
        <f ca="1">VLOOKUP(B27,Table4[],13,FALSE)</f>
        <v>"/src/index.html?canto=miradqueestupendo"</v>
      </c>
      <c r="L27" s="48" t="str">
        <f ca="1">_xlfn.CONCAT("        sig: ",C27,",")</f>
        <v xml:space="preserve">        sig: "/src/index.html?canto=miradqueestupendo",</v>
      </c>
    </row>
    <row r="28" spans="1:40" ht="23" x14ac:dyDescent="0.35">
      <c r="L28" s="46" t="s">
        <v>991</v>
      </c>
    </row>
    <row r="29" spans="1:40" ht="36" thickBot="1" x14ac:dyDescent="0.4">
      <c r="A29" s="49"/>
      <c r="B29" s="49"/>
      <c r="C29" s="49" t="s">
        <v>1032</v>
      </c>
      <c r="D29" s="49"/>
      <c r="E29" s="49"/>
      <c r="F29" s="49"/>
      <c r="G29" s="49"/>
      <c r="H29" s="49"/>
      <c r="I29" s="49"/>
      <c r="J29" s="49"/>
      <c r="K29" s="49"/>
      <c r="L29" s="50" t="s">
        <v>992</v>
      </c>
    </row>
    <row r="30" spans="1:40" ht="24.5" thickTop="1" thickBot="1" x14ac:dyDescent="0.55000000000000004">
      <c r="B30" t="s">
        <v>997</v>
      </c>
      <c r="C30" s="113" t="s">
        <v>1204</v>
      </c>
      <c r="D30" s="112" t="s">
        <v>1013</v>
      </c>
      <c r="E30" s="52" t="s">
        <v>1012</v>
      </c>
      <c r="F30" s="53" t="s">
        <v>1205</v>
      </c>
      <c r="G30" s="53"/>
      <c r="H30" s="52"/>
      <c r="I30" s="52"/>
      <c r="J30" s="54"/>
      <c r="K30" s="54"/>
      <c r="L30" s="55" t="str">
        <f t="shared" ref="L30:L31" si="0">IF(C30="","",_xlfn.CONCAT("            { line: ","""",C30,", ",M30:AN30,""", sC: ","""",B30,"""},"))</f>
        <v xml:space="preserve">            { line: "ME HAS SEDUCIDO, SEÑOR,, (La,m,20)(Mi7,,250)", sC: "ta as"},</v>
      </c>
      <c r="M30" s="56" t="str">
        <f t="shared" ref="M30:M34" si="1">IF(N30="","","(")</f>
        <v>(</v>
      </c>
      <c r="N30" s="57" t="str">
        <f t="shared" ref="N30:N72" si="2">IF(D30="","",D30)</f>
        <v>La</v>
      </c>
      <c r="O30" s="58" t="str">
        <f t="shared" ref="O30:O34" si="3">IF(N30="","",",")</f>
        <v>,</v>
      </c>
      <c r="P30" s="59" t="str">
        <f t="shared" ref="P30:P72" si="4">IF(E30="","",E30)</f>
        <v>m</v>
      </c>
      <c r="Q30" s="60" t="str">
        <f t="shared" ref="Q30:Q34" si="5">IF(N30="","",",")</f>
        <v>,</v>
      </c>
      <c r="R30" s="61">
        <f>IF(N30="Do",10,IF(N30="Re",22,IF(N30="Mi",20,IF(N30="Fa",20,IF(N30="Sol",14,IF(N30="La",20,IF(N30="Si",20,IF(N30="Do#",14,IF(N30="Fa#",15,IF(N30="Sol#",20,""))))))))))</f>
        <v>20</v>
      </c>
      <c r="S30" s="56" t="str">
        <f t="shared" ref="S30:S34" si="6">IF(N30="","",")")</f>
        <v>)</v>
      </c>
      <c r="T30" s="62" t="str">
        <f t="shared" ref="T30:T34" si="7">IF(U30="","","(")</f>
        <v>(</v>
      </c>
      <c r="U30" s="63" t="str">
        <f t="shared" ref="U30:U72" si="8">IF(F30="","",F30)</f>
        <v>Mi7</v>
      </c>
      <c r="V30" s="64" t="str">
        <f t="shared" ref="V30:V34" si="9">IF(U30="","",",")</f>
        <v>,</v>
      </c>
      <c r="W30" s="65" t="str">
        <f t="shared" ref="W30:W72" si="10">IF(G30="","",G30)</f>
        <v/>
      </c>
      <c r="X30" s="64" t="str">
        <f t="shared" ref="X30:X34" si="11">IF(U30="","",",")</f>
        <v>,</v>
      </c>
      <c r="Y30" s="64">
        <f t="shared" ref="Y30:Y34" si="12">IF(U30="","",250)</f>
        <v>250</v>
      </c>
      <c r="Z30" s="56" t="str">
        <f t="shared" ref="Z30:Z34" si="13">IF(U30="","",")")</f>
        <v>)</v>
      </c>
      <c r="AA30" s="66" t="str">
        <f t="shared" ref="AA30:AA34" si="14">IF(AB30="","","(")</f>
        <v/>
      </c>
      <c r="AB30" s="57" t="str">
        <f t="shared" ref="AB30:AB72"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72"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4.5" thickTop="1" thickBot="1" x14ac:dyDescent="0.55000000000000004">
      <c r="B31" t="s">
        <v>1031</v>
      </c>
      <c r="C31" s="113" t="s">
        <v>1206</v>
      </c>
      <c r="D31" s="112" t="s">
        <v>1013</v>
      </c>
      <c r="E31" s="52" t="s">
        <v>1012</v>
      </c>
      <c r="F31" s="53"/>
      <c r="G31" s="53"/>
      <c r="H31" s="52"/>
      <c r="I31" s="52"/>
      <c r="J31" s="54"/>
      <c r="K31" s="54"/>
      <c r="L31" s="55" t="str">
        <f t="shared" si="0"/>
        <v xml:space="preserve">            { line: "Y ME HE DEJADO SEDUCIR., (La,m,20)", sC: "as r1"},</v>
      </c>
      <c r="M31" s="56" t="str">
        <f t="shared" si="1"/>
        <v>(</v>
      </c>
      <c r="N31" s="57" t="str">
        <f t="shared" si="2"/>
        <v>La</v>
      </c>
      <c r="O31" s="58" t="str">
        <f t="shared" si="3"/>
        <v>,</v>
      </c>
      <c r="P31" s="59" t="str">
        <f t="shared" si="4"/>
        <v>m</v>
      </c>
      <c r="Q31" s="60" t="str">
        <f t="shared" si="5"/>
        <v>,</v>
      </c>
      <c r="R31" s="61">
        <f t="shared" ref="R31:R80"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1207</v>
      </c>
      <c r="D32" s="112" t="s">
        <v>1205</v>
      </c>
      <c r="E32" s="52"/>
      <c r="F32" s="53"/>
      <c r="G32" s="53"/>
      <c r="H32" s="52"/>
      <c r="I32" s="52"/>
      <c r="J32" s="54"/>
      <c r="K32" s="54"/>
      <c r="L32" s="55" t="str">
        <f>IF(C32="","",_xlfn.CONCAT("            { line: ","""",C32,", ",M32:AN32,""", sC: ","""",B32,"""},"))</f>
        <v xml:space="preserve">            { line: "HAS LUCHADO CONMIGO, (Mi7,,)", sC: "as"},</v>
      </c>
      <c r="M32" s="56" t="str">
        <f t="shared" si="1"/>
        <v>(</v>
      </c>
      <c r="N32" s="57" t="str">
        <f t="shared" si="2"/>
        <v>Mi7</v>
      </c>
      <c r="O32" s="58" t="str">
        <f t="shared" si="3"/>
        <v>,</v>
      </c>
      <c r="P32" s="59" t="str">
        <f t="shared" si="4"/>
        <v/>
      </c>
      <c r="Q32" s="60" t="str">
        <f t="shared" si="5"/>
        <v>,</v>
      </c>
      <c r="R32" s="61" t="str">
        <f t="shared" si="28"/>
        <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B33" t="s">
        <v>999</v>
      </c>
      <c r="C33" s="113" t="s">
        <v>1208</v>
      </c>
      <c r="D33" s="112" t="s">
        <v>1013</v>
      </c>
      <c r="E33" s="52" t="s">
        <v>1012</v>
      </c>
      <c r="F33" s="53"/>
      <c r="G33" s="53"/>
      <c r="H33" s="52"/>
      <c r="I33" s="52"/>
      <c r="J33" s="54"/>
      <c r="K33" s="54"/>
      <c r="L33" s="55" t="str">
        <f>IF(C33="","",_xlfn.CONCAT("            { line: ","""",C33,", ",M33:AN33,""", sC: ","""",B33,"""},"))</f>
        <v xml:space="preserve">            { line: "Y ME HAS VENCIDO., (La,m,20)", sC: "as"},</v>
      </c>
      <c r="M33" s="56" t="str">
        <f t="shared" si="1"/>
        <v>(</v>
      </c>
      <c r="N33" s="57" t="str">
        <f t="shared" si="2"/>
        <v>La</v>
      </c>
      <c r="O33" s="58" t="str">
        <f t="shared" si="3"/>
        <v>,</v>
      </c>
      <c r="P33" s="59" t="str">
        <f t="shared" si="4"/>
        <v>m</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B34" t="s">
        <v>999</v>
      </c>
      <c r="C34" s="113" t="s">
        <v>1209</v>
      </c>
      <c r="D34" s="112" t="s">
        <v>1111</v>
      </c>
      <c r="E34" s="52"/>
      <c r="F34" s="53"/>
      <c r="G34" s="53"/>
      <c r="H34" s="52"/>
      <c r="I34" s="52"/>
      <c r="J34" s="54"/>
      <c r="K34" s="54"/>
      <c r="L34" s="55" t="str">
        <f t="shared" ref="L34:L48" si="29">IF(C34="","",_xlfn.CONCAT("            { line: ","""",C34,", ",M34:AN34,""", sC: ","""",B34,"""},"))</f>
        <v xml:space="preserve">            { line: "HAS SIDO MÁS FUERTE QUE YO,, (Fa,,20)", sC: "as"},</v>
      </c>
      <c r="M34" s="56" t="str">
        <f t="shared" si="1"/>
        <v>(</v>
      </c>
      <c r="N34" s="57" t="str">
        <f t="shared" si="2"/>
        <v>Fa</v>
      </c>
      <c r="O34" s="58" t="str">
        <f t="shared" si="3"/>
        <v>,</v>
      </c>
      <c r="P34" s="59" t="str">
        <f t="shared" si="4"/>
        <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B35" t="s">
        <v>999</v>
      </c>
      <c r="C35" s="113" t="s">
        <v>1210</v>
      </c>
      <c r="D35" s="112" t="s">
        <v>1205</v>
      </c>
      <c r="E35" s="52"/>
      <c r="F35" s="53"/>
      <c r="G35" s="53"/>
      <c r="H35" s="52"/>
      <c r="I35" s="52"/>
      <c r="J35" s="54"/>
      <c r="K35" s="54"/>
      <c r="L35" s="55" t="str">
        <f t="shared" si="29"/>
        <v xml:space="preserve">            { line: "ME HAS PODIDO., (Mi7,,)", sC: "as"},</v>
      </c>
      <c r="M35" s="56" t="str">
        <f>IF(N35="","","(")</f>
        <v>(</v>
      </c>
      <c r="N35" s="57" t="str">
        <f>IF(D35="","",D35)</f>
        <v>Mi7</v>
      </c>
      <c r="O35" s="58" t="str">
        <f>IF(N35="","",",")</f>
        <v>,</v>
      </c>
      <c r="P35" s="59" t="str">
        <f>IF(E35="","",E35)</f>
        <v/>
      </c>
      <c r="Q35" s="60" t="str">
        <f>IF(N35="","",",")</f>
        <v>,</v>
      </c>
      <c r="R35" s="61" t="str">
        <f t="shared" si="28"/>
        <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6.5" thickTop="1" thickBot="1" x14ac:dyDescent="0.550000000000000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4.5" thickTop="1" thickBot="1" x14ac:dyDescent="0.55000000000000004">
      <c r="B37" t="s">
        <v>1014</v>
      </c>
      <c r="C37" s="113" t="s">
        <v>1211</v>
      </c>
      <c r="D37" s="112" t="s">
        <v>1013</v>
      </c>
      <c r="E37" s="52" t="s">
        <v>1012</v>
      </c>
      <c r="F37" s="53" t="s">
        <v>1011</v>
      </c>
      <c r="G37" s="53">
        <v>7</v>
      </c>
      <c r="H37" s="52"/>
      <c r="I37" s="52"/>
      <c r="J37" s="54"/>
      <c r="K37" s="54"/>
      <c r="L37" s="55" t="str">
        <f t="shared" si="29"/>
        <v xml:space="preserve">            { line: "Cuando hablo debo gritar:, (La,m,20)(Mi,7,250)", sC: "tc"},</v>
      </c>
      <c r="M37" s="56" t="str">
        <f>IF(N37="","","(")</f>
        <v>(</v>
      </c>
      <c r="N37" s="57" t="str">
        <f>IF(D37="","",D37)</f>
        <v>La</v>
      </c>
      <c r="O37" s="58" t="str">
        <f>IF(N37="","",",")</f>
        <v>,</v>
      </c>
      <c r="P37" s="59" t="str">
        <f>IF(E37="","",E37)</f>
        <v>m</v>
      </c>
      <c r="Q37" s="60" t="str">
        <f>IF(N37="","",",")</f>
        <v>,</v>
      </c>
      <c r="R37" s="61">
        <f t="shared" si="28"/>
        <v>20</v>
      </c>
      <c r="S37" s="56" t="str">
        <f>IF(N37="","",")")</f>
        <v>)</v>
      </c>
      <c r="T37" s="62" t="str">
        <f>IF(U37="","","(")</f>
        <v>(</v>
      </c>
      <c r="U37" s="63" t="str">
        <f>IF(F37="","",F37)</f>
        <v>Mi</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1212</v>
      </c>
      <c r="D38" s="112" t="s">
        <v>1013</v>
      </c>
      <c r="E38" s="52" t="s">
        <v>1012</v>
      </c>
      <c r="F38" s="53"/>
      <c r="G38" s="53"/>
      <c r="H38" s="52"/>
      <c r="I38" s="52"/>
      <c r="J38" s="54"/>
      <c r="K38" s="54"/>
      <c r="L38" s="55" t="str">
        <f t="shared" si="29"/>
        <v xml:space="preserve">            { line: "«¡Violencia!», «¡Opresión!», (La,m,20)", sC: ""},</v>
      </c>
      <c r="M38" s="56" t="str">
        <f>IF(N38="","","(")</f>
        <v>(</v>
      </c>
      <c r="N38" s="57" t="str">
        <f>IF(D38="","",D38)</f>
        <v>La</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1213</v>
      </c>
      <c r="D39" s="112" t="s">
        <v>1011</v>
      </c>
      <c r="E39" s="52">
        <v>7</v>
      </c>
      <c r="F39" s="53" t="s">
        <v>1013</v>
      </c>
      <c r="G39" s="53" t="s">
        <v>1012</v>
      </c>
      <c r="H39" s="52"/>
      <c r="I39" s="52"/>
      <c r="J39" s="54"/>
      <c r="K39" s="54"/>
      <c r="L39" s="55" t="str">
        <f t="shared" si="29"/>
        <v xml:space="preserve">            { line: "Así tu palabra es para mí befa y oprobio., (Mi,7,20)(La,m,250)", sC: ""},</v>
      </c>
      <c r="M39" s="56" t="str">
        <f t="shared" ref="M39:M41" si="30">IF(N39="","","(")</f>
        <v>(</v>
      </c>
      <c r="N39" s="57" t="str">
        <f t="shared" ref="N39:N41" si="31">IF(D39="","",D39)</f>
        <v>Mi</v>
      </c>
      <c r="O39" s="58" t="str">
        <f t="shared" ref="O39:O41" si="32">IF(N39="","",",")</f>
        <v>,</v>
      </c>
      <c r="P39" s="59">
        <f t="shared" ref="P39:P41" si="33">IF(E39="","",E39)</f>
        <v>7</v>
      </c>
      <c r="Q39" s="60" t="str">
        <f t="shared" ref="Q39:Q41" si="34">IF(N39="","",",")</f>
        <v>,</v>
      </c>
      <c r="R39" s="61">
        <f t="shared" si="28"/>
        <v>20</v>
      </c>
      <c r="S39" s="56" t="str">
        <f t="shared" ref="S39:S41" si="35">IF(N39="","",")")</f>
        <v>)</v>
      </c>
      <c r="T39" s="62" t="str">
        <f t="shared" ref="T39:T41" si="36">IF(U39="","","(")</f>
        <v>(</v>
      </c>
      <c r="U39" s="63" t="str">
        <f t="shared" ref="U39:U41" si="37">IF(F39="","",F39)</f>
        <v>La</v>
      </c>
      <c r="V39" s="64" t="str">
        <f t="shared" ref="V39:V41" si="38">IF(U39="","",",")</f>
        <v>,</v>
      </c>
      <c r="W39" s="65" t="str">
        <f t="shared" ref="W39:W41" si="39">IF(G39="","",G39)</f>
        <v>m</v>
      </c>
      <c r="X39" s="64" t="str">
        <f t="shared" ref="X39:X41" si="40">IF(U39="","",",")</f>
        <v>,</v>
      </c>
      <c r="Y39" s="64">
        <f t="shared" ref="Y39:Y41" si="41">IF(U39="","",250)</f>
        <v>250</v>
      </c>
      <c r="Z39" s="56" t="str">
        <f t="shared" ref="Z39:Z41" si="42">IF(U39="","",")")</f>
        <v>)</v>
      </c>
      <c r="AA39" s="66" t="str">
        <f t="shared" ref="AA39:AA41" si="43">IF(AB39="","","(")</f>
        <v/>
      </c>
      <c r="AB39" s="57" t="str">
        <f t="shared" ref="AB39:AB41" si="44">IF(H39="","",H39)</f>
        <v/>
      </c>
      <c r="AC39" s="67" t="str">
        <f t="shared" ref="AC39:AC41" si="45">IF(AB39="","",",")</f>
        <v/>
      </c>
      <c r="AD39" s="59" t="str">
        <f t="shared" ref="AD39:AD41" si="46">IF(I39="","",I39)</f>
        <v/>
      </c>
      <c r="AE39" s="68" t="str">
        <f t="shared" ref="AE39:AE41" si="47">IF(AB39="","",",")</f>
        <v/>
      </c>
      <c r="AF39" s="61" t="str">
        <f t="shared" ref="AF39:AF41" si="48">IF(AB39="","",350)</f>
        <v/>
      </c>
      <c r="AG39" s="61" t="str">
        <f t="shared" ref="AG39:AG41" si="49">IF(AB39="","",")")</f>
        <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1:40" ht="24.5" thickTop="1" thickBot="1" x14ac:dyDescent="0.55000000000000004">
      <c r="C40" s="113" t="s">
        <v>1214</v>
      </c>
      <c r="D40" s="112" t="s">
        <v>1205</v>
      </c>
      <c r="E40" s="52"/>
      <c r="F40" s="53"/>
      <c r="G40" s="53"/>
      <c r="H40" s="52"/>
      <c r="I40" s="52"/>
      <c r="J40" s="54"/>
      <c r="K40" s="54"/>
      <c r="L40" s="55" t="str">
        <f t="shared" si="29"/>
        <v xml:space="preserve">            { line: "Me decía: «No pensaré más en Él,, (Mi7,,)", sC: ""},</v>
      </c>
      <c r="M40" s="56" t="str">
        <f t="shared" si="30"/>
        <v>(</v>
      </c>
      <c r="N40" s="57" t="str">
        <f t="shared" si="31"/>
        <v>Mi7</v>
      </c>
      <c r="O40" s="58" t="str">
        <f t="shared" si="32"/>
        <v>,</v>
      </c>
      <c r="P40" s="59" t="str">
        <f t="shared" si="33"/>
        <v/>
      </c>
      <c r="Q40" s="60" t="str">
        <f t="shared" si="34"/>
        <v>,</v>
      </c>
      <c r="R40" s="61" t="str">
        <f t="shared" si="28"/>
        <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4.5" thickTop="1" thickBot="1" x14ac:dyDescent="0.55000000000000004">
      <c r="C41" s="113" t="s">
        <v>1215</v>
      </c>
      <c r="D41" s="112" t="s">
        <v>1013</v>
      </c>
      <c r="E41" s="52" t="s">
        <v>1012</v>
      </c>
      <c r="F41" s="53"/>
      <c r="G41" s="53"/>
      <c r="H41" s="52"/>
      <c r="I41" s="52"/>
      <c r="J41" s="54"/>
      <c r="K41" s="54"/>
      <c r="L41" s="55" t="str">
        <f t="shared" si="29"/>
        <v xml:space="preserve">            { line: "no hablaré más en su nombre•., (La,m,20)", sC: ""},</v>
      </c>
      <c r="M41" s="56" t="str">
        <f t="shared" si="30"/>
        <v>(</v>
      </c>
      <c r="N41" s="57" t="str">
        <f t="shared" si="31"/>
        <v>La</v>
      </c>
      <c r="O41" s="58" t="str">
        <f t="shared" si="32"/>
        <v>,</v>
      </c>
      <c r="P41" s="59" t="str">
        <f t="shared" si="33"/>
        <v>m</v>
      </c>
      <c r="Q41" s="60" t="str">
        <f t="shared" si="34"/>
        <v>,</v>
      </c>
      <c r="R41" s="61">
        <f t="shared" si="28"/>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C42" s="113" t="s">
        <v>1216</v>
      </c>
      <c r="D42" s="112" t="s">
        <v>1205</v>
      </c>
      <c r="E42" s="52"/>
      <c r="F42" s="53"/>
      <c r="G42" s="53"/>
      <c r="H42" s="52"/>
      <c r="I42" s="52"/>
      <c r="J42" s="54"/>
      <c r="K42" s="54"/>
      <c r="L42" s="55" t="str">
        <f t="shared" si="29"/>
        <v xml:space="preserve">            { line: "Mas en mi corazón, (Mi7,,)", sC: ""},</v>
      </c>
      <c r="M42" s="56" t="str">
        <f>IF(N42="","","(")</f>
        <v>(</v>
      </c>
      <c r="N42" s="57" t="str">
        <f>IF(D42="","",D42)</f>
        <v>Mi7</v>
      </c>
      <c r="O42" s="58" t="str">
        <f>IF(N42="","",",")</f>
        <v>,</v>
      </c>
      <c r="P42" s="59" t="str">
        <f>IF(E42="","",E42)</f>
        <v/>
      </c>
      <c r="Q42" s="60" t="str">
        <f>IF(N42="","",",")</f>
        <v>,</v>
      </c>
      <c r="R42" s="61" t="str">
        <f t="shared" si="28"/>
        <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4.5" thickTop="1" thickBot="1" x14ac:dyDescent="0.55000000000000004">
      <c r="C43" s="113" t="s">
        <v>1217</v>
      </c>
      <c r="D43" s="112"/>
      <c r="E43" s="52"/>
      <c r="F43" s="53"/>
      <c r="G43" s="53"/>
      <c r="H43" s="52"/>
      <c r="I43" s="52"/>
      <c r="J43" s="54"/>
      <c r="K43" s="54"/>
      <c r="L43" s="55" t="str">
        <f t="shared" si="29"/>
        <v xml:space="preserve">            { line: "había un fuego ardiente,, ", sC: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4.5" thickTop="1" thickBot="1" x14ac:dyDescent="0.55000000000000004">
      <c r="C44" s="113" t="s">
        <v>1218</v>
      </c>
      <c r="D44" s="112" t="s">
        <v>1111</v>
      </c>
      <c r="E44" s="52"/>
      <c r="F44" s="53" t="s">
        <v>1011</v>
      </c>
      <c r="G44" s="53"/>
      <c r="H44" s="52"/>
      <c r="I44" s="52"/>
      <c r="J44" s="54"/>
      <c r="K44" s="54"/>
      <c r="L44" s="55" t="str">
        <f t="shared" si="29"/>
        <v xml:space="preserve">            { line: "que corría por mis huesos., (Fa,,20)(Mi,,250)", sC: ""},</v>
      </c>
      <c r="M44" s="56" t="str">
        <f>IF(N44="","","(")</f>
        <v>(</v>
      </c>
      <c r="N44" s="57" t="str">
        <f>IF(D44="","",D44)</f>
        <v>Fa</v>
      </c>
      <c r="O44" s="58" t="str">
        <f>IF(N44="","",",")</f>
        <v>,</v>
      </c>
      <c r="P44" s="59" t="str">
        <f>IF(E44="","",E44)</f>
        <v/>
      </c>
      <c r="Q44" s="60" t="str">
        <f>IF(N44="","",",")</f>
        <v>,</v>
      </c>
      <c r="R44" s="61">
        <f t="shared" si="28"/>
        <v>20</v>
      </c>
      <c r="S44" s="56" t="str">
        <f>IF(N44="","",")")</f>
        <v>)</v>
      </c>
      <c r="T44" s="62" t="str">
        <f>IF(U44="","","(")</f>
        <v>(</v>
      </c>
      <c r="U44" s="63" t="str">
        <f>IF(F44="","",F44)</f>
        <v>Mi</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6.5" thickTop="1" thickBot="1" x14ac:dyDescent="0.55000000000000004">
      <c r="A45" s="73"/>
      <c r="B45" s="73"/>
      <c r="C45" s="73"/>
      <c r="D45" s="74"/>
      <c r="E45" s="74"/>
      <c r="F45" s="74"/>
      <c r="G45" s="74"/>
      <c r="H45" s="74"/>
      <c r="I45" s="74"/>
      <c r="J45" s="74"/>
      <c r="K45" s="74"/>
      <c r="L45" s="75" t="s">
        <v>993</v>
      </c>
      <c r="M45" s="56"/>
      <c r="N45" s="57"/>
      <c r="O45" s="58"/>
      <c r="P45" s="59"/>
      <c r="Q45" s="60"/>
      <c r="R45" s="61" t="str">
        <f>IF(N45="Do",10,IF(N45="Re",22,IF(N45="Mi",20,IF(N45="Fa",20,IF(N45="Sol",14,IF(N45="La",20,IF(N45="Si",20,IF(N45="Do#",14,IF(N45="Fa#",15,IF(N45="Sol#",20,""))))))))))</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4.5" thickTop="1" thickBot="1" x14ac:dyDescent="0.55000000000000004">
      <c r="B46" t="s">
        <v>997</v>
      </c>
      <c r="C46" s="113" t="s">
        <v>1219</v>
      </c>
      <c r="D46" s="112" t="s">
        <v>1205</v>
      </c>
      <c r="E46" s="52"/>
      <c r="F46" s="53"/>
      <c r="G46" s="53"/>
      <c r="H46" s="52"/>
      <c r="I46" s="52"/>
      <c r="J46" s="54"/>
      <c r="K46" s="54"/>
      <c r="L46" s="55" t="str">
        <f t="shared" si="29"/>
        <v xml:space="preserve">            { line: "MAS EN MI CORAZÓN, (Mi7,,)", sC: "ta as"},</v>
      </c>
      <c r="M46" s="56" t="str">
        <f>IF(N46="","","(")</f>
        <v>(</v>
      </c>
      <c r="N46" s="57" t="str">
        <f>IF(D46="","",D46)</f>
        <v>Mi7</v>
      </c>
      <c r="O46" s="58" t="str">
        <f>IF(N46="","",",")</f>
        <v>,</v>
      </c>
      <c r="P46" s="59" t="str">
        <f>IF(E46="","",E46)</f>
        <v/>
      </c>
      <c r="Q46" s="60" t="str">
        <f>IF(N46="","",",")</f>
        <v>,</v>
      </c>
      <c r="R46" s="61" t="str">
        <f t="shared" si="28"/>
        <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B47" t="s">
        <v>999</v>
      </c>
      <c r="C47" s="113" t="s">
        <v>1220</v>
      </c>
      <c r="D47" s="112"/>
      <c r="E47" s="52"/>
      <c r="F47" s="53"/>
      <c r="G47" s="53"/>
      <c r="H47" s="52"/>
      <c r="I47" s="52"/>
      <c r="J47" s="54"/>
      <c r="K47" s="54"/>
      <c r="L47" s="55" t="str">
        <f t="shared" si="29"/>
        <v xml:space="preserve">            { line: "HABÍA UN FUEGO ARDIENTE,, ", sC: "as"},</v>
      </c>
      <c r="M47" s="56" t="str">
        <f t="shared" ref="M47:M48" si="57">IF(N47="","","(")</f>
        <v/>
      </c>
      <c r="N47" s="57" t="str">
        <f t="shared" ref="N47:N48" si="58">IF(D47="","",D47)</f>
        <v/>
      </c>
      <c r="O47" s="58" t="str">
        <f t="shared" ref="O47:O48" si="59">IF(N47="","",",")</f>
        <v/>
      </c>
      <c r="P47" s="59" t="str">
        <f t="shared" ref="P47:P48" si="60">IF(E47="","",E47)</f>
        <v/>
      </c>
      <c r="Q47" s="60" t="str">
        <f t="shared" ref="Q47:Q48" si="61">IF(N47="","",",")</f>
        <v/>
      </c>
      <c r="R47" s="61" t="str">
        <f t="shared" si="28"/>
        <v/>
      </c>
      <c r="S47" s="56" t="str">
        <f t="shared" ref="S47:S48" si="62">IF(N47="","",")")</f>
        <v/>
      </c>
      <c r="T47" s="62" t="str">
        <f t="shared" ref="T47:T48" si="63">IF(U47="","","(")</f>
        <v/>
      </c>
      <c r="U47" s="63" t="str">
        <f t="shared" ref="U47:U48" si="64">IF(F47="","",F47)</f>
        <v/>
      </c>
      <c r="V47" s="64" t="str">
        <f t="shared" ref="V47:V48" si="65">IF(U47="","",",")</f>
        <v/>
      </c>
      <c r="W47" s="65" t="str">
        <f t="shared" ref="W47:W48" si="66">IF(G47="","",G47)</f>
        <v/>
      </c>
      <c r="X47" s="64" t="str">
        <f t="shared" ref="X47:X48" si="67">IF(U47="","",",")</f>
        <v/>
      </c>
      <c r="Y47" s="64" t="str">
        <f t="shared" ref="Y47:Y48" si="68">IF(U47="","",250)</f>
        <v/>
      </c>
      <c r="Z47" s="56" t="str">
        <f t="shared" ref="Z47:Z48" si="69">IF(U47="","",")")</f>
        <v/>
      </c>
      <c r="AA47" s="66" t="str">
        <f t="shared" ref="AA47:AA48" si="70">IF(AB47="","","(")</f>
        <v/>
      </c>
      <c r="AB47" s="57" t="str">
        <f t="shared" ref="AB47:AB48" si="71">IF(H47="","",H47)</f>
        <v/>
      </c>
      <c r="AC47" s="67" t="str">
        <f t="shared" ref="AC47:AC48" si="72">IF(AB47="","",",")</f>
        <v/>
      </c>
      <c r="AD47" s="59" t="str">
        <f t="shared" ref="AD47:AD48" si="73">IF(I47="","",I47)</f>
        <v/>
      </c>
      <c r="AE47" s="68" t="str">
        <f t="shared" ref="AE47:AE48" si="74">IF(AB47="","",",")</f>
        <v/>
      </c>
      <c r="AF47" s="61" t="str">
        <f t="shared" ref="AF47:AF48" si="75">IF(AB47="","",350)</f>
        <v/>
      </c>
      <c r="AG47" s="61" t="str">
        <f t="shared" ref="AG47:AG48" si="76">IF(AB47="","",")")</f>
        <v/>
      </c>
      <c r="AH47" s="69" t="str">
        <f t="shared" ref="AH47:AH48" si="77">IF(AI47="","","(")</f>
        <v/>
      </c>
      <c r="AI47" s="70" t="str">
        <f t="shared" ref="AI47:AI48" si="78">IF(J47="","",J47)</f>
        <v/>
      </c>
      <c r="AJ47" s="64" t="str">
        <f t="shared" ref="AJ47:AJ48" si="79">IF(AI47="","",",")</f>
        <v/>
      </c>
      <c r="AK47" s="64" t="str">
        <f t="shared" ref="AK47:AK48" si="80">IF(K47="","",K47)</f>
        <v/>
      </c>
      <c r="AL47" s="64" t="str">
        <f t="shared" ref="AL47:AL48" si="81">IF(AI47="","",",")</f>
        <v/>
      </c>
      <c r="AM47" s="64" t="str">
        <f t="shared" ref="AM47:AM48" si="82">IF(AI47="","",450)</f>
        <v/>
      </c>
      <c r="AN47" s="64" t="str">
        <f t="shared" ref="AN47:AN48" si="83">IF(AI47="","",")")</f>
        <v/>
      </c>
    </row>
    <row r="48" spans="1:40" ht="24.5" thickTop="1" thickBot="1" x14ac:dyDescent="0.55000000000000004">
      <c r="B48" t="s">
        <v>999</v>
      </c>
      <c r="C48" s="113" t="s">
        <v>1221</v>
      </c>
      <c r="D48" s="112" t="s">
        <v>1111</v>
      </c>
      <c r="E48" s="52"/>
      <c r="F48" s="53" t="s">
        <v>1011</v>
      </c>
      <c r="G48" s="53"/>
      <c r="H48" s="52"/>
      <c r="I48" s="52"/>
      <c r="J48" s="54"/>
      <c r="K48" s="54"/>
      <c r="L48" s="55" t="str">
        <f t="shared" si="29"/>
        <v xml:space="preserve">            { line: "QUE CORRÍA POR MIS HUESOS., (Fa,,20)(Mi,,250)", sC: "as"},</v>
      </c>
      <c r="M48" s="56" t="str">
        <f t="shared" si="57"/>
        <v>(</v>
      </c>
      <c r="N48" s="57" t="str">
        <f t="shared" si="58"/>
        <v>Fa</v>
      </c>
      <c r="O48" s="58" t="str">
        <f t="shared" si="59"/>
        <v>,</v>
      </c>
      <c r="P48" s="59" t="str">
        <f t="shared" si="60"/>
        <v/>
      </c>
      <c r="Q48" s="60" t="str">
        <f t="shared" si="61"/>
        <v>,</v>
      </c>
      <c r="R48" s="61">
        <f t="shared" si="28"/>
        <v>20</v>
      </c>
      <c r="S48" s="56" t="str">
        <f t="shared" si="62"/>
        <v>)</v>
      </c>
      <c r="T48" s="62" t="str">
        <f t="shared" si="63"/>
        <v>(</v>
      </c>
      <c r="U48" s="63" t="str">
        <f t="shared" si="64"/>
        <v>Mi</v>
      </c>
      <c r="V48" s="64" t="str">
        <f t="shared" si="65"/>
        <v>,</v>
      </c>
      <c r="W48" s="65" t="str">
        <f t="shared" si="66"/>
        <v/>
      </c>
      <c r="X48" s="64" t="str">
        <f t="shared" si="67"/>
        <v>,</v>
      </c>
      <c r="Y48" s="64">
        <f t="shared" si="68"/>
        <v>250</v>
      </c>
      <c r="Z48" s="56" t="str">
        <f t="shared" si="69"/>
        <v>)</v>
      </c>
      <c r="AA48" s="66" t="str">
        <f t="shared" si="70"/>
        <v/>
      </c>
      <c r="AB48" s="57" t="str">
        <f t="shared" si="71"/>
        <v/>
      </c>
      <c r="AC48" s="67" t="str">
        <f t="shared" si="72"/>
        <v/>
      </c>
      <c r="AD48" s="59" t="str">
        <f t="shared" si="73"/>
        <v/>
      </c>
      <c r="AE48" s="68" t="str">
        <f t="shared" si="74"/>
        <v/>
      </c>
      <c r="AF48" s="61" t="str">
        <f t="shared" si="75"/>
        <v/>
      </c>
      <c r="AG48" s="61" t="str">
        <f t="shared" si="76"/>
        <v/>
      </c>
      <c r="AH48" s="69" t="str">
        <f t="shared" si="77"/>
        <v/>
      </c>
      <c r="AI48" s="70" t="str">
        <f t="shared" si="78"/>
        <v/>
      </c>
      <c r="AJ48" s="64" t="str">
        <f t="shared" si="79"/>
        <v/>
      </c>
      <c r="AK48" s="64" t="str">
        <f t="shared" si="80"/>
        <v/>
      </c>
      <c r="AL48" s="64" t="str">
        <f t="shared" si="81"/>
        <v/>
      </c>
      <c r="AM48" s="64" t="str">
        <f t="shared" si="82"/>
        <v/>
      </c>
      <c r="AN48" s="64" t="str">
        <f t="shared" si="83"/>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t="str">
        <f t="shared" ref="R49:R56" si="84">IF(N49="Do",10,IF(N49="Re",22,IF(N49="Mi",20,IF(N49="Fa",20,IF(N49="Sol",14,IF(N49="La",20,IF(N49="Si",20,IF(N49="Do#",14,IF(N49="Fa#",15,IF(N49="Sol#",20,""))))))))))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C50" s="79" t="s">
        <v>995</v>
      </c>
      <c r="D50" s="80"/>
      <c r="E50" s="80"/>
      <c r="F50" s="80"/>
      <c r="G50" s="80"/>
      <c r="H50" s="80"/>
      <c r="I50" s="80"/>
      <c r="J50" s="80"/>
      <c r="K50" s="80"/>
      <c r="L50" s="81" t="s">
        <v>996</v>
      </c>
      <c r="M50" s="56" t="str">
        <f t="shared" ref="M50:M56" si="85">IF(N50="","","(")</f>
        <v/>
      </c>
      <c r="N50" s="57" t="str">
        <f t="shared" ref="N50:N56" si="86">IF(D50="","",D50)</f>
        <v/>
      </c>
      <c r="O50" s="58" t="str">
        <f t="shared" ref="O50:O56" si="87">IF(N50="","",",")</f>
        <v/>
      </c>
      <c r="P50" s="59" t="str">
        <f t="shared" ref="P50:P56" si="88">IF(E50="","",E50)</f>
        <v/>
      </c>
      <c r="Q50" s="60" t="str">
        <f t="shared" ref="Q50:Q56" si="89">IF(N50="","",",")</f>
        <v/>
      </c>
      <c r="R50" s="61" t="str">
        <f t="shared" si="84"/>
        <v/>
      </c>
      <c r="S50" s="56" t="str">
        <f t="shared" ref="S50:S56" si="90">IF(N50="","",")")</f>
        <v/>
      </c>
      <c r="T50" s="62" t="str">
        <f t="shared" ref="T50:T56" si="91">IF(U50="","","(")</f>
        <v/>
      </c>
      <c r="U50" s="63" t="str">
        <f t="shared" ref="U50:U56" si="92">IF(F50="","",F50)</f>
        <v/>
      </c>
      <c r="V50" s="64" t="str">
        <f t="shared" ref="V50:V56" si="93">IF(U50="","",",")</f>
        <v/>
      </c>
      <c r="W50" s="65" t="str">
        <f t="shared" ref="W50:W56" si="94">IF(G50="","",G50)</f>
        <v/>
      </c>
      <c r="X50" s="64" t="str">
        <f t="shared" ref="X50:X56" si="95">IF(U50="","",",")</f>
        <v/>
      </c>
      <c r="Y50" s="64" t="str">
        <f t="shared" ref="Y50:Y56" si="96">IF(U50="","",250)</f>
        <v/>
      </c>
      <c r="Z50" s="56" t="str">
        <f t="shared" ref="Z50:Z56" si="97">IF(U50="","",")")</f>
        <v/>
      </c>
      <c r="AA50" s="66" t="str">
        <f t="shared" ref="AA50:AA56" si="98">IF(AB50="","","(")</f>
        <v/>
      </c>
      <c r="AB50" s="57" t="str">
        <f t="shared" ref="AB50:AB56" si="99">IF(H50="","",H50)</f>
        <v/>
      </c>
      <c r="AC50" s="67" t="str">
        <f t="shared" ref="AC50:AC56" si="100">IF(AB50="","",",")</f>
        <v/>
      </c>
      <c r="AD50" s="59" t="str">
        <f t="shared" ref="AD50:AD56" si="101">IF(I50="","",I50)</f>
        <v/>
      </c>
      <c r="AE50" s="68" t="str">
        <f t="shared" ref="AE50:AE56" si="102">IF(AB50="","",",")</f>
        <v/>
      </c>
      <c r="AF50" s="61" t="str">
        <f t="shared" ref="AF50:AF56" si="103">IF(AB50="","",350)</f>
        <v/>
      </c>
      <c r="AG50" s="61" t="str">
        <f t="shared" ref="AG50:AG56" si="104">IF(AB50="","",")")</f>
        <v/>
      </c>
      <c r="AH50" s="69" t="str">
        <f t="shared" ref="AH50:AH56" si="105">IF(AI50="","","(")</f>
        <v/>
      </c>
      <c r="AI50" s="70" t="str">
        <f t="shared" ref="AI50:AI56" si="106">IF(J50="","",J50)</f>
        <v/>
      </c>
      <c r="AJ50" s="64" t="str">
        <f t="shared" ref="AJ50:AJ56" si="107">IF(AI50="","",",")</f>
        <v/>
      </c>
      <c r="AK50" s="64" t="str">
        <f t="shared" ref="AK50:AK56" si="108">IF(K50="","",K50)</f>
        <v/>
      </c>
      <c r="AL50" s="64" t="str">
        <f t="shared" ref="AL50:AL56" si="109">IF(AI50="","",",")</f>
        <v/>
      </c>
      <c r="AM50" s="64" t="str">
        <f t="shared" ref="AM50:AM56" si="110">IF(AI50="","",450)</f>
        <v/>
      </c>
      <c r="AN50" s="64" t="str">
        <f t="shared" ref="AN50:AN56" si="111">IF(AI50="","",")")</f>
        <v/>
      </c>
    </row>
    <row r="51" spans="1:40" ht="24.5" thickTop="1" thickBot="1" x14ac:dyDescent="0.55000000000000004">
      <c r="B51" t="s">
        <v>997</v>
      </c>
      <c r="C51" s="82" t="s">
        <v>1222</v>
      </c>
      <c r="D51" s="83" t="s">
        <v>1013</v>
      </c>
      <c r="E51" s="83" t="s">
        <v>1012</v>
      </c>
      <c r="F51" s="83" t="s">
        <v>1205</v>
      </c>
      <c r="G51" s="83"/>
      <c r="H51" s="83"/>
      <c r="I51" s="83"/>
      <c r="J51" s="83"/>
      <c r="K51" s="83"/>
      <c r="L51" s="84" t="str">
        <f>IF(C51="","",_xlfn.CONCAT("       triggerLine: ","""",C51,", ",M51:AN51,""", sC: ","""",B51,""", lines: ["))</f>
        <v xml:space="preserve">       triggerLine: "ME HAS SEDUCIDO, SEÑOR, (La,m,20)(Mi7,,250)", sC: "ta as", lines: [</v>
      </c>
      <c r="M51" s="56" t="str">
        <f t="shared" si="85"/>
        <v>(</v>
      </c>
      <c r="N51" s="57" t="str">
        <f t="shared" si="86"/>
        <v>La</v>
      </c>
      <c r="O51" s="58" t="str">
        <f t="shared" si="87"/>
        <v>,</v>
      </c>
      <c r="P51" s="59" t="str">
        <f t="shared" si="88"/>
        <v>m</v>
      </c>
      <c r="Q51" s="60" t="str">
        <f t="shared" si="89"/>
        <v>,</v>
      </c>
      <c r="R51" s="61">
        <f t="shared" si="84"/>
        <v>20</v>
      </c>
      <c r="S51" s="56" t="str">
        <f t="shared" si="90"/>
        <v>)</v>
      </c>
      <c r="T51" s="62" t="str">
        <f t="shared" si="91"/>
        <v>(</v>
      </c>
      <c r="U51" s="63" t="str">
        <f t="shared" si="92"/>
        <v>Mi7</v>
      </c>
      <c r="V51" s="64" t="str">
        <f t="shared" si="93"/>
        <v>,</v>
      </c>
      <c r="W51" s="65" t="str">
        <f t="shared" si="94"/>
        <v/>
      </c>
      <c r="X51" s="64" t="str">
        <f t="shared" si="95"/>
        <v>,</v>
      </c>
      <c r="Y51" s="64">
        <f t="shared" si="96"/>
        <v>250</v>
      </c>
      <c r="Z51" s="56" t="str">
        <f t="shared" si="97"/>
        <v>)</v>
      </c>
      <c r="AA51" s="66" t="str">
        <f t="shared" si="98"/>
        <v/>
      </c>
      <c r="AB51" s="57" t="str">
        <f t="shared" si="99"/>
        <v/>
      </c>
      <c r="AC51" s="67" t="str">
        <f t="shared" si="100"/>
        <v/>
      </c>
      <c r="AD51" s="59" t="str">
        <f t="shared" si="101"/>
        <v/>
      </c>
      <c r="AE51" s="68" t="str">
        <f t="shared" si="102"/>
        <v/>
      </c>
      <c r="AF51" s="61" t="str">
        <f t="shared" si="103"/>
        <v/>
      </c>
      <c r="AG51" s="61" t="str">
        <f t="shared" si="104"/>
        <v/>
      </c>
      <c r="AH51" s="69" t="str">
        <f t="shared" si="105"/>
        <v/>
      </c>
      <c r="AI51" s="70" t="str">
        <f t="shared" si="106"/>
        <v/>
      </c>
      <c r="AJ51" s="64" t="str">
        <f t="shared" si="107"/>
        <v/>
      </c>
      <c r="AK51" s="64" t="str">
        <f t="shared" si="108"/>
        <v/>
      </c>
      <c r="AL51" s="64" t="str">
        <f t="shared" si="109"/>
        <v/>
      </c>
      <c r="AM51" s="64" t="str">
        <f t="shared" si="110"/>
        <v/>
      </c>
      <c r="AN51" s="64" t="str">
        <f t="shared" si="111"/>
        <v/>
      </c>
    </row>
    <row r="52" spans="1:40" ht="24.5" thickTop="1" thickBot="1" x14ac:dyDescent="0.55000000000000004">
      <c r="B52" t="s">
        <v>999</v>
      </c>
      <c r="C52" s="85" t="s">
        <v>1206</v>
      </c>
      <c r="D52" s="86" t="s">
        <v>1013</v>
      </c>
      <c r="E52" s="86" t="s">
        <v>1012</v>
      </c>
      <c r="F52" s="86"/>
      <c r="G52" s="86"/>
      <c r="H52" s="87"/>
      <c r="I52" s="87"/>
      <c r="J52" s="87"/>
      <c r="K52" s="87"/>
      <c r="L52" s="88" t="str">
        <f>IF(C52="","",_xlfn.CONCAT("            { line: ","""",C52,", ",M52:AN52,""", sC: ","""",B52,"""},"))</f>
        <v xml:space="preserve">            { line: "Y ME HE DEJADO SEDUCIR., (La,m,20)", sC: "as"},</v>
      </c>
      <c r="M52" s="56" t="str">
        <f t="shared" si="85"/>
        <v>(</v>
      </c>
      <c r="N52" s="57" t="str">
        <f t="shared" si="86"/>
        <v>La</v>
      </c>
      <c r="O52" s="58" t="str">
        <f t="shared" si="87"/>
        <v>,</v>
      </c>
      <c r="P52" s="59" t="str">
        <f t="shared" si="88"/>
        <v>m</v>
      </c>
      <c r="Q52" s="60" t="str">
        <f t="shared" si="89"/>
        <v>,</v>
      </c>
      <c r="R52" s="61">
        <f t="shared" si="84"/>
        <v>20</v>
      </c>
      <c r="S52" s="56" t="str">
        <f t="shared" si="90"/>
        <v>)</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4.5" thickTop="1" thickBot="1" x14ac:dyDescent="0.55000000000000004">
      <c r="B53" t="s">
        <v>999</v>
      </c>
      <c r="C53" s="85" t="s">
        <v>1207</v>
      </c>
      <c r="D53" s="89" t="s">
        <v>1205</v>
      </c>
      <c r="E53" s="89"/>
      <c r="F53" s="89"/>
      <c r="G53" s="89"/>
      <c r="H53" s="90"/>
      <c r="I53" s="90"/>
      <c r="J53" s="90"/>
      <c r="K53" s="90"/>
      <c r="L53" s="88" t="str">
        <f>IF(C53="","",_xlfn.CONCAT("            { line: ","""",C53,", ",M53:AN53,""", sC: ","""",B53,"""},"))</f>
        <v xml:space="preserve">            { line: "HAS LUCHADO CONMIGO, (Mi7,,)", sC: "as"},</v>
      </c>
      <c r="M53" s="56" t="str">
        <f t="shared" si="85"/>
        <v>(</v>
      </c>
      <c r="N53" s="57" t="str">
        <f t="shared" si="86"/>
        <v>Mi7</v>
      </c>
      <c r="O53" s="58" t="str">
        <f t="shared" si="87"/>
        <v>,</v>
      </c>
      <c r="P53" s="59" t="str">
        <f t="shared" si="88"/>
        <v/>
      </c>
      <c r="Q53" s="60" t="str">
        <f t="shared" si="89"/>
        <v>,</v>
      </c>
      <c r="R53" s="61" t="str">
        <f t="shared" si="84"/>
        <v/>
      </c>
      <c r="S53" s="56" t="str">
        <f t="shared" si="90"/>
        <v>)</v>
      </c>
      <c r="T53" s="62" t="str">
        <f t="shared" si="91"/>
        <v/>
      </c>
      <c r="U53" s="63" t="str">
        <f t="shared" si="92"/>
        <v/>
      </c>
      <c r="V53" s="64" t="str">
        <f t="shared" si="93"/>
        <v/>
      </c>
      <c r="W53" s="65" t="str">
        <f t="shared" si="94"/>
        <v/>
      </c>
      <c r="X53" s="64" t="str">
        <f t="shared" si="95"/>
        <v/>
      </c>
      <c r="Y53" s="64" t="str">
        <f t="shared" si="96"/>
        <v/>
      </c>
      <c r="Z53" s="56" t="str">
        <f t="shared" si="97"/>
        <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4.5" thickTop="1" thickBot="1" x14ac:dyDescent="0.55000000000000004">
      <c r="B54" t="s">
        <v>999</v>
      </c>
      <c r="C54" s="85" t="s">
        <v>1208</v>
      </c>
      <c r="D54" s="86" t="s">
        <v>1013</v>
      </c>
      <c r="E54" s="86" t="s">
        <v>1012</v>
      </c>
      <c r="F54" s="86"/>
      <c r="G54" s="86"/>
      <c r="H54" s="87"/>
      <c r="I54" s="87"/>
      <c r="J54" s="87"/>
      <c r="K54" s="87"/>
      <c r="L54" s="88" t="str">
        <f>IF(C54="","",_xlfn.CONCAT("            { line: ","""",C54,", ",M54:AN54,""", sC: ","""",B54,"""},"))</f>
        <v xml:space="preserve">            { line: "Y ME HAS VENCIDO., (La,m,20)", sC: "as"},</v>
      </c>
      <c r="M54" s="56" t="str">
        <f t="shared" si="85"/>
        <v>(</v>
      </c>
      <c r="N54" s="57" t="str">
        <f t="shared" si="86"/>
        <v>La</v>
      </c>
      <c r="O54" s="58" t="str">
        <f t="shared" si="87"/>
        <v>,</v>
      </c>
      <c r="P54" s="59" t="str">
        <f t="shared" si="88"/>
        <v>m</v>
      </c>
      <c r="Q54" s="60" t="str">
        <f t="shared" si="89"/>
        <v>,</v>
      </c>
      <c r="R54" s="61">
        <f t="shared" si="84"/>
        <v>20</v>
      </c>
      <c r="S54" s="56" t="str">
        <f t="shared" si="90"/>
        <v>)</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4.5" thickTop="1" thickBot="1" x14ac:dyDescent="0.55000000000000004">
      <c r="B55" t="s">
        <v>999</v>
      </c>
      <c r="C55" s="85" t="s">
        <v>1209</v>
      </c>
      <c r="D55" s="89" t="s">
        <v>1111</v>
      </c>
      <c r="E55" s="89"/>
      <c r="F55" s="89"/>
      <c r="G55" s="89"/>
      <c r="H55" s="90"/>
      <c r="I55" s="90"/>
      <c r="J55" s="90"/>
      <c r="K55" s="90"/>
      <c r="L55" s="88" t="str">
        <f>IF(C55="","",_xlfn.CONCAT("            { line: ","""",C55,", ",M55:AN55,""", sC: ","""",B55,"""},"))</f>
        <v xml:space="preserve">            { line: "HAS SIDO MÁS FUERTE QUE YO,, (Fa,,20)", sC: "as"},</v>
      </c>
      <c r="M55" s="56" t="str">
        <f t="shared" si="85"/>
        <v>(</v>
      </c>
      <c r="N55" s="57" t="str">
        <f t="shared" si="86"/>
        <v>Fa</v>
      </c>
      <c r="O55" s="58" t="str">
        <f t="shared" si="87"/>
        <v>,</v>
      </c>
      <c r="P55" s="59" t="str">
        <f t="shared" si="88"/>
        <v/>
      </c>
      <c r="Q55" s="60" t="str">
        <f t="shared" si="89"/>
        <v>,</v>
      </c>
      <c r="R55" s="61">
        <f t="shared" si="84"/>
        <v>20</v>
      </c>
      <c r="S55" s="56" t="str">
        <f t="shared" si="90"/>
        <v>)</v>
      </c>
      <c r="T55" s="62" t="str">
        <f t="shared" si="91"/>
        <v/>
      </c>
      <c r="U55" s="63" t="str">
        <f t="shared" si="92"/>
        <v/>
      </c>
      <c r="V55" s="64" t="str">
        <f t="shared" si="93"/>
        <v/>
      </c>
      <c r="W55" s="65" t="str">
        <f t="shared" si="94"/>
        <v/>
      </c>
      <c r="X55" s="64" t="str">
        <f t="shared" si="95"/>
        <v/>
      </c>
      <c r="Y55" s="64" t="str">
        <f t="shared" si="96"/>
        <v/>
      </c>
      <c r="Z55" s="56" t="str">
        <f t="shared" si="97"/>
        <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4.5" thickTop="1" thickBot="1" x14ac:dyDescent="0.55000000000000004">
      <c r="B56" t="s">
        <v>999</v>
      </c>
      <c r="C56" s="93" t="s">
        <v>1210</v>
      </c>
      <c r="D56" s="83" t="s">
        <v>1205</v>
      </c>
      <c r="E56" s="83"/>
      <c r="F56" s="83"/>
      <c r="G56" s="83"/>
      <c r="H56" s="83"/>
      <c r="I56" s="83"/>
      <c r="J56" s="83"/>
      <c r="K56" s="83"/>
      <c r="L56" s="94" t="str">
        <f>IF(C56="","",_xlfn.CONCAT("            { line: ","""",C56,", ",M56:AN56,""", sC: ","""",B56,"""},  ]},"))</f>
        <v xml:space="preserve">            { line: "ME HAS PODIDO., (Mi7,,)", sC: "as"},  ]},</v>
      </c>
      <c r="M56" s="56" t="str">
        <f t="shared" si="85"/>
        <v>(</v>
      </c>
      <c r="N56" s="57" t="str">
        <f t="shared" si="86"/>
        <v>Mi7</v>
      </c>
      <c r="O56" s="58" t="str">
        <f t="shared" si="87"/>
        <v>,</v>
      </c>
      <c r="P56" s="59" t="str">
        <f t="shared" si="88"/>
        <v/>
      </c>
      <c r="Q56" s="60" t="str">
        <f t="shared" si="89"/>
        <v>,</v>
      </c>
      <c r="R56" s="61" t="str">
        <f t="shared" si="84"/>
        <v/>
      </c>
      <c r="S56" s="56" t="str">
        <f t="shared" si="90"/>
        <v>)</v>
      </c>
      <c r="T56" s="62" t="str">
        <f t="shared" si="91"/>
        <v/>
      </c>
      <c r="U56" s="63" t="str">
        <f t="shared" si="92"/>
        <v/>
      </c>
      <c r="V56" s="64" t="str">
        <f t="shared" si="93"/>
        <v/>
      </c>
      <c r="W56" s="65" t="str">
        <f t="shared" si="94"/>
        <v/>
      </c>
      <c r="X56" s="64" t="str">
        <f t="shared" si="95"/>
        <v/>
      </c>
      <c r="Y56" s="64" t="str">
        <f t="shared" si="96"/>
        <v/>
      </c>
      <c r="Z56" s="56" t="str">
        <f t="shared" si="97"/>
        <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36.5" thickTop="1" thickBot="1" x14ac:dyDescent="0.55000000000000004">
      <c r="A57" s="76"/>
      <c r="B57" s="76"/>
      <c r="C57" s="76" t="s">
        <v>1032</v>
      </c>
      <c r="D57" s="77"/>
      <c r="E57" s="77"/>
      <c r="F57" s="77"/>
      <c r="G57" s="77"/>
      <c r="H57" s="77"/>
      <c r="I57" s="77"/>
      <c r="J57" s="77"/>
      <c r="K57" s="77"/>
      <c r="L57" s="50" t="s">
        <v>994</v>
      </c>
      <c r="M57" s="104"/>
      <c r="N57" s="57"/>
      <c r="O57" s="105"/>
      <c r="P57" s="59"/>
      <c r="Q57" s="106"/>
      <c r="R57" s="61" t="str">
        <f t="shared" si="28"/>
        <v/>
      </c>
      <c r="S57" s="104"/>
      <c r="T57" s="107"/>
      <c r="U57" s="108"/>
      <c r="V57" s="109"/>
      <c r="W57" s="110"/>
      <c r="X57" s="109"/>
      <c r="Y57" s="109"/>
      <c r="Z57" s="104"/>
      <c r="AA57" s="66"/>
      <c r="AB57" s="57"/>
      <c r="AC57" s="67"/>
      <c r="AD57" s="59"/>
      <c r="AE57" s="68"/>
      <c r="AF57" s="61"/>
      <c r="AG57" s="61"/>
      <c r="AH57" s="66"/>
      <c r="AI57" s="111"/>
      <c r="AJ57" s="109"/>
      <c r="AK57" s="109"/>
      <c r="AL57" s="109"/>
      <c r="AM57" s="109"/>
      <c r="AN57" s="109"/>
    </row>
    <row r="58" spans="1:40" ht="24.5" thickTop="1" thickBot="1" x14ac:dyDescent="0.55000000000000004">
      <c r="B58" t="s">
        <v>1014</v>
      </c>
      <c r="C58" s="113" t="s">
        <v>1223</v>
      </c>
      <c r="D58" s="112" t="s">
        <v>1205</v>
      </c>
      <c r="E58" s="52"/>
      <c r="F58" s="53"/>
      <c r="G58" s="53"/>
      <c r="H58" s="52"/>
      <c r="I58" s="52"/>
      <c r="J58" s="54"/>
      <c r="K58" s="54"/>
      <c r="L58" s="55" t="str">
        <f t="shared" ref="L58:L72" si="112">IF(C58="","",_xlfn.CONCAT("            { line: ","""",C58,", ",M58:AN58,""", sC: ","""",B58,"""},"))</f>
        <v xml:space="preserve">            { line: "Maldito el día en que nací., (Mi7,,)", sC: "tc"},</v>
      </c>
      <c r="M58" s="56" t="str">
        <f t="shared" ref="M58:M72" si="113">IF(N58="","","(")</f>
        <v>(</v>
      </c>
      <c r="N58" s="57" t="str">
        <f t="shared" si="2"/>
        <v>Mi7</v>
      </c>
      <c r="O58" s="58" t="str">
        <f t="shared" ref="O58:O72" si="114">IF(N58="","",",")</f>
        <v>,</v>
      </c>
      <c r="P58" s="59" t="str">
        <f t="shared" si="4"/>
        <v/>
      </c>
      <c r="Q58" s="60" t="str">
        <f t="shared" ref="Q58:Q72" si="115">IF(N58="","",",")</f>
        <v>,</v>
      </c>
      <c r="R58" s="61" t="str">
        <f t="shared" si="28"/>
        <v/>
      </c>
      <c r="S58" s="56" t="str">
        <f t="shared" ref="S58:S72" si="116">IF(N58="","",")")</f>
        <v>)</v>
      </c>
      <c r="T58" s="62" t="str">
        <f t="shared" ref="T58:T72" si="117">IF(U58="","","(")</f>
        <v/>
      </c>
      <c r="U58" s="63" t="str">
        <f t="shared" si="8"/>
        <v/>
      </c>
      <c r="V58" s="64" t="str">
        <f t="shared" ref="V58:V72" si="118">IF(U58="","",",")</f>
        <v/>
      </c>
      <c r="W58" s="65" t="str">
        <f t="shared" si="10"/>
        <v/>
      </c>
      <c r="X58" s="64" t="str">
        <f t="shared" ref="X58:X72" si="119">IF(U58="","",",")</f>
        <v/>
      </c>
      <c r="Y58" s="64" t="str">
        <f t="shared" ref="Y58:Y72" si="120">IF(U58="","",250)</f>
        <v/>
      </c>
      <c r="Z58" s="56" t="str">
        <f t="shared" ref="Z58:Z72" si="121">IF(U58="","",")")</f>
        <v/>
      </c>
      <c r="AA58" s="66" t="str">
        <f t="shared" ref="AA58:AA72" si="122">IF(AB58="","","(")</f>
        <v/>
      </c>
      <c r="AB58" s="57" t="str">
        <f t="shared" si="15"/>
        <v/>
      </c>
      <c r="AC58" s="67" t="str">
        <f t="shared" ref="AC58:AC72" si="123">IF(AB58="","",",")</f>
        <v/>
      </c>
      <c r="AD58" s="59" t="str">
        <f t="shared" ref="AD58:AD72" si="124">IF(I58="","",I58)</f>
        <v/>
      </c>
      <c r="AE58" s="68" t="str">
        <f t="shared" ref="AE58:AE72" si="125">IF(AB58="","",",")</f>
        <v/>
      </c>
      <c r="AF58" s="61" t="str">
        <f t="shared" ref="AF58:AF72" si="126">IF(AB58="","",350)</f>
        <v/>
      </c>
      <c r="AG58" s="61" t="str">
        <f t="shared" ref="AG58:AG72" si="127">IF(AB58="","",")")</f>
        <v/>
      </c>
      <c r="AH58" s="69" t="str">
        <f t="shared" ref="AH58:AH72" si="128">IF(AI58="","","(")</f>
        <v/>
      </c>
      <c r="AI58" s="70" t="str">
        <f t="shared" si="22"/>
        <v/>
      </c>
      <c r="AJ58" s="64" t="str">
        <f t="shared" ref="AJ58:AJ72" si="129">IF(AI58="","",",")</f>
        <v/>
      </c>
      <c r="AK58" s="64" t="str">
        <f t="shared" ref="AK58:AK72" si="130">IF(K58="","",K58)</f>
        <v/>
      </c>
      <c r="AL58" s="64" t="str">
        <f t="shared" ref="AL58:AL72" si="131">IF(AI58="","",",")</f>
        <v/>
      </c>
      <c r="AM58" s="64" t="str">
        <f t="shared" ref="AM58:AM72" si="132">IF(AI58="","",450)</f>
        <v/>
      </c>
      <c r="AN58" s="64" t="str">
        <f t="shared" ref="AN58:AN72" si="133">IF(AI58="","",")")</f>
        <v/>
      </c>
    </row>
    <row r="59" spans="1:40" ht="24.5" thickTop="1" thickBot="1" x14ac:dyDescent="0.55000000000000004">
      <c r="C59" s="113" t="s">
        <v>1224</v>
      </c>
      <c r="D59" s="112"/>
      <c r="E59" s="52"/>
      <c r="F59" s="53"/>
      <c r="G59" s="53"/>
      <c r="H59" s="52"/>
      <c r="I59" s="52"/>
      <c r="J59" s="54"/>
      <c r="K59" s="54"/>
      <c r="L59" s="55" t="str">
        <f t="shared" si="112"/>
        <v xml:space="preserve">            { line: "Maldito el hombre, ", sC: ""},</v>
      </c>
      <c r="M59" s="56" t="str">
        <f t="shared" si="113"/>
        <v/>
      </c>
      <c r="N59" s="57" t="str">
        <f t="shared" si="2"/>
        <v/>
      </c>
      <c r="O59" s="58" t="str">
        <f t="shared" si="114"/>
        <v/>
      </c>
      <c r="P59" s="59" t="str">
        <f t="shared" si="4"/>
        <v/>
      </c>
      <c r="Q59" s="60" t="str">
        <f t="shared" si="115"/>
        <v/>
      </c>
      <c r="R59" s="61" t="str">
        <f t="shared" si="28"/>
        <v/>
      </c>
      <c r="S59" s="56" t="str">
        <f t="shared" si="116"/>
        <v/>
      </c>
      <c r="T59" s="62" t="str">
        <f t="shared" si="117"/>
        <v/>
      </c>
      <c r="U59" s="63" t="str">
        <f t="shared" si="8"/>
        <v/>
      </c>
      <c r="V59" s="64" t="str">
        <f t="shared" si="118"/>
        <v/>
      </c>
      <c r="W59" s="65" t="str">
        <f t="shared" si="10"/>
        <v/>
      </c>
      <c r="X59" s="64" t="str">
        <f t="shared" si="119"/>
        <v/>
      </c>
      <c r="Y59" s="64" t="str">
        <f t="shared" si="120"/>
        <v/>
      </c>
      <c r="Z59" s="56" t="str">
        <f t="shared" si="121"/>
        <v/>
      </c>
      <c r="AA59" s="66" t="str">
        <f t="shared" si="122"/>
        <v/>
      </c>
      <c r="AB59" s="57" t="str">
        <f t="shared" si="15"/>
        <v/>
      </c>
      <c r="AC59" s="67" t="str">
        <f t="shared" si="123"/>
        <v/>
      </c>
      <c r="AD59" s="59" t="str">
        <f t="shared" si="124"/>
        <v/>
      </c>
      <c r="AE59" s="68" t="str">
        <f t="shared" si="125"/>
        <v/>
      </c>
      <c r="AF59" s="61" t="str">
        <f t="shared" si="126"/>
        <v/>
      </c>
      <c r="AG59" s="61" t="str">
        <f t="shared" si="127"/>
        <v/>
      </c>
      <c r="AH59" s="69" t="str">
        <f t="shared" si="128"/>
        <v/>
      </c>
      <c r="AI59" s="70" t="str">
        <f t="shared" si="22"/>
        <v/>
      </c>
      <c r="AJ59" s="64" t="str">
        <f t="shared" si="129"/>
        <v/>
      </c>
      <c r="AK59" s="64" t="str">
        <f t="shared" si="130"/>
        <v/>
      </c>
      <c r="AL59" s="64" t="str">
        <f t="shared" si="131"/>
        <v/>
      </c>
      <c r="AM59" s="64" t="str">
        <f t="shared" si="132"/>
        <v/>
      </c>
      <c r="AN59" s="64" t="str">
        <f t="shared" si="133"/>
        <v/>
      </c>
    </row>
    <row r="60" spans="1:40" ht="24.5" thickTop="1" thickBot="1" x14ac:dyDescent="0.55000000000000004">
      <c r="C60" s="113" t="s">
        <v>1225</v>
      </c>
      <c r="D60" s="112"/>
      <c r="E60" s="52"/>
      <c r="F60" s="53"/>
      <c r="G60" s="53"/>
      <c r="H60" s="52"/>
      <c r="I60" s="52"/>
      <c r="J60" s="54"/>
      <c r="K60" s="54"/>
      <c r="L60" s="55" t="str">
        <f t="shared" si="112"/>
        <v xml:space="preserve">            { line: "que le dio la noticia a mi padre:, ", sC: ""},</v>
      </c>
      <c r="M60" s="56" t="str">
        <f t="shared" si="113"/>
        <v/>
      </c>
      <c r="N60" s="57" t="str">
        <f t="shared" si="2"/>
        <v/>
      </c>
      <c r="O60" s="58" t="str">
        <f t="shared" si="114"/>
        <v/>
      </c>
      <c r="P60" s="59" t="str">
        <f t="shared" si="4"/>
        <v/>
      </c>
      <c r="Q60" s="60" t="str">
        <f t="shared" si="115"/>
        <v/>
      </c>
      <c r="R60" s="61" t="str">
        <f t="shared" si="28"/>
        <v/>
      </c>
      <c r="S60" s="56" t="str">
        <f t="shared" si="116"/>
        <v/>
      </c>
      <c r="T60" s="62" t="str">
        <f t="shared" si="117"/>
        <v/>
      </c>
      <c r="U60" s="63" t="str">
        <f t="shared" si="8"/>
        <v/>
      </c>
      <c r="V60" s="64" t="str">
        <f t="shared" si="118"/>
        <v/>
      </c>
      <c r="W60" s="65" t="str">
        <f t="shared" si="10"/>
        <v/>
      </c>
      <c r="X60" s="64" t="str">
        <f t="shared" si="119"/>
        <v/>
      </c>
      <c r="Y60" s="64" t="str">
        <f t="shared" si="120"/>
        <v/>
      </c>
      <c r="Z60" s="56" t="str">
        <f t="shared" si="121"/>
        <v/>
      </c>
      <c r="AA60" s="66" t="str">
        <f t="shared" si="122"/>
        <v/>
      </c>
      <c r="AB60" s="57" t="str">
        <f t="shared" si="15"/>
        <v/>
      </c>
      <c r="AC60" s="67" t="str">
        <f t="shared" si="123"/>
        <v/>
      </c>
      <c r="AD60" s="59" t="str">
        <f t="shared" si="124"/>
        <v/>
      </c>
      <c r="AE60" s="68" t="str">
        <f t="shared" si="125"/>
        <v/>
      </c>
      <c r="AF60" s="61" t="str">
        <f t="shared" si="126"/>
        <v/>
      </c>
      <c r="AG60" s="61" t="str">
        <f t="shared" si="127"/>
        <v/>
      </c>
      <c r="AH60" s="69" t="str">
        <f t="shared" si="128"/>
        <v/>
      </c>
      <c r="AI60" s="70" t="str">
        <f t="shared" si="22"/>
        <v/>
      </c>
      <c r="AJ60" s="64" t="str">
        <f t="shared" si="129"/>
        <v/>
      </c>
      <c r="AK60" s="64" t="str">
        <f t="shared" si="130"/>
        <v/>
      </c>
      <c r="AL60" s="64" t="str">
        <f t="shared" si="131"/>
        <v/>
      </c>
      <c r="AM60" s="64" t="str">
        <f t="shared" si="132"/>
        <v/>
      </c>
      <c r="AN60" s="64" t="str">
        <f t="shared" si="133"/>
        <v/>
      </c>
    </row>
    <row r="61" spans="1:40" ht="24.5" thickTop="1" thickBot="1" x14ac:dyDescent="0.55000000000000004">
      <c r="C61" s="113" t="s">
        <v>1226</v>
      </c>
      <c r="D61" s="112"/>
      <c r="E61" s="52"/>
      <c r="F61" s="53"/>
      <c r="G61" s="53"/>
      <c r="H61" s="52"/>
      <c r="I61" s="52"/>
      <c r="J61" s="54"/>
      <c r="K61" s="54"/>
      <c r="L61" s="55" t="str">
        <f t="shared" si="112"/>
        <v xml:space="preserve">            { line: "«Te ha nacido un hijo»., ", sC: ""},</v>
      </c>
      <c r="M61" s="56" t="str">
        <f t="shared" si="113"/>
        <v/>
      </c>
      <c r="N61" s="57" t="str">
        <f t="shared" si="2"/>
        <v/>
      </c>
      <c r="O61" s="58" t="str">
        <f t="shared" si="114"/>
        <v/>
      </c>
      <c r="P61" s="59" t="str">
        <f t="shared" si="4"/>
        <v/>
      </c>
      <c r="Q61" s="60" t="str">
        <f t="shared" si="115"/>
        <v/>
      </c>
      <c r="R61" s="61" t="str">
        <f t="shared" si="28"/>
        <v/>
      </c>
      <c r="S61" s="56" t="str">
        <f t="shared" si="116"/>
        <v/>
      </c>
      <c r="T61" s="62" t="str">
        <f t="shared" si="117"/>
        <v/>
      </c>
      <c r="U61" s="63" t="str">
        <f t="shared" si="8"/>
        <v/>
      </c>
      <c r="V61" s="64" t="str">
        <f t="shared" si="118"/>
        <v/>
      </c>
      <c r="W61" s="65" t="str">
        <f t="shared" si="10"/>
        <v/>
      </c>
      <c r="X61" s="64" t="str">
        <f t="shared" si="119"/>
        <v/>
      </c>
      <c r="Y61" s="64" t="str">
        <f t="shared" si="120"/>
        <v/>
      </c>
      <c r="Z61" s="56" t="str">
        <f t="shared" si="121"/>
        <v/>
      </c>
      <c r="AA61" s="66" t="str">
        <f t="shared" si="122"/>
        <v/>
      </c>
      <c r="AB61" s="57" t="str">
        <f t="shared" si="15"/>
        <v/>
      </c>
      <c r="AC61" s="67" t="str">
        <f t="shared" si="123"/>
        <v/>
      </c>
      <c r="AD61" s="59" t="str">
        <f t="shared" si="124"/>
        <v/>
      </c>
      <c r="AE61" s="68" t="str">
        <f t="shared" si="125"/>
        <v/>
      </c>
      <c r="AF61" s="61" t="str">
        <f t="shared" si="126"/>
        <v/>
      </c>
      <c r="AG61" s="61" t="str">
        <f t="shared" si="127"/>
        <v/>
      </c>
      <c r="AH61" s="69" t="str">
        <f t="shared" si="128"/>
        <v/>
      </c>
      <c r="AI61" s="70" t="str">
        <f t="shared" si="22"/>
        <v/>
      </c>
      <c r="AJ61" s="64" t="str">
        <f t="shared" si="129"/>
        <v/>
      </c>
      <c r="AK61" s="64" t="str">
        <f t="shared" si="130"/>
        <v/>
      </c>
      <c r="AL61" s="64" t="str">
        <f t="shared" si="131"/>
        <v/>
      </c>
      <c r="AM61" s="64" t="str">
        <f t="shared" si="132"/>
        <v/>
      </c>
      <c r="AN61" s="64" t="str">
        <f t="shared" si="133"/>
        <v/>
      </c>
    </row>
    <row r="62" spans="1:40" ht="24.5" thickTop="1" thickBot="1" x14ac:dyDescent="0.55000000000000004">
      <c r="C62" s="113" t="s">
        <v>1227</v>
      </c>
      <c r="D62" s="112"/>
      <c r="E62" s="52"/>
      <c r="F62" s="53"/>
      <c r="G62" s="53"/>
      <c r="H62" s="52"/>
      <c r="I62" s="52"/>
      <c r="J62" s="54"/>
      <c r="K62" s="54"/>
      <c r="L62" s="78" t="str">
        <f t="shared" si="112"/>
        <v xml:space="preserve">            { line: "¿Por qué he salido del seno de mi madre,, ", sC: ""},</v>
      </c>
      <c r="M62" s="56" t="str">
        <f t="shared" si="113"/>
        <v/>
      </c>
      <c r="N62" s="57" t="str">
        <f t="shared" si="2"/>
        <v/>
      </c>
      <c r="O62" s="58" t="str">
        <f t="shared" si="114"/>
        <v/>
      </c>
      <c r="P62" s="59" t="str">
        <f t="shared" si="4"/>
        <v/>
      </c>
      <c r="Q62" s="60" t="str">
        <f t="shared" si="115"/>
        <v/>
      </c>
      <c r="R62" s="61" t="str">
        <f t="shared" si="28"/>
        <v/>
      </c>
      <c r="S62" s="56" t="str">
        <f t="shared" si="116"/>
        <v/>
      </c>
      <c r="T62" s="62" t="str">
        <f t="shared" si="117"/>
        <v/>
      </c>
      <c r="U62" s="63" t="str">
        <f t="shared" si="8"/>
        <v/>
      </c>
      <c r="V62" s="64" t="str">
        <f t="shared" si="118"/>
        <v/>
      </c>
      <c r="W62" s="65" t="str">
        <f t="shared" si="10"/>
        <v/>
      </c>
      <c r="X62" s="64" t="str">
        <f t="shared" si="119"/>
        <v/>
      </c>
      <c r="Y62" s="64" t="str">
        <f t="shared" si="120"/>
        <v/>
      </c>
      <c r="Z62" s="56" t="str">
        <f t="shared" si="121"/>
        <v/>
      </c>
      <c r="AA62" s="66" t="str">
        <f t="shared" si="122"/>
        <v/>
      </c>
      <c r="AB62" s="57" t="str">
        <f t="shared" si="15"/>
        <v/>
      </c>
      <c r="AC62" s="67" t="str">
        <f t="shared" si="123"/>
        <v/>
      </c>
      <c r="AD62" s="59" t="str">
        <f t="shared" si="124"/>
        <v/>
      </c>
      <c r="AE62" s="68" t="str">
        <f t="shared" si="125"/>
        <v/>
      </c>
      <c r="AF62" s="61" t="str">
        <f t="shared" si="126"/>
        <v/>
      </c>
      <c r="AG62" s="61" t="str">
        <f t="shared" si="127"/>
        <v/>
      </c>
      <c r="AH62" s="69" t="str">
        <f t="shared" si="128"/>
        <v/>
      </c>
      <c r="AI62" s="70" t="str">
        <f t="shared" si="22"/>
        <v/>
      </c>
      <c r="AJ62" s="64" t="str">
        <f t="shared" si="129"/>
        <v/>
      </c>
      <c r="AK62" s="64" t="str">
        <f t="shared" si="130"/>
        <v/>
      </c>
      <c r="AL62" s="64" t="str">
        <f t="shared" si="131"/>
        <v/>
      </c>
      <c r="AM62" s="64" t="str">
        <f t="shared" si="132"/>
        <v/>
      </c>
      <c r="AN62" s="64" t="str">
        <f t="shared" si="133"/>
        <v/>
      </c>
    </row>
    <row r="63" spans="1:40" ht="24.5" thickTop="1" thickBot="1" x14ac:dyDescent="0.55000000000000004">
      <c r="C63" s="113" t="s">
        <v>1228</v>
      </c>
      <c r="D63" s="112"/>
      <c r="E63" s="52"/>
      <c r="F63" s="53"/>
      <c r="G63" s="53"/>
      <c r="H63" s="52"/>
      <c r="I63" s="52"/>
      <c r="J63" s="54"/>
      <c r="K63" s="54"/>
      <c r="L63" s="78" t="str">
        <f t="shared" si="112"/>
        <v xml:space="preserve">            { line: "si sólo debo ver penas y aflicción?, ", sC: ""},</v>
      </c>
      <c r="M63" s="56" t="str">
        <f t="shared" si="113"/>
        <v/>
      </c>
      <c r="N63" s="57" t="str">
        <f t="shared" si="2"/>
        <v/>
      </c>
      <c r="O63" s="58" t="str">
        <f t="shared" si="114"/>
        <v/>
      </c>
      <c r="P63" s="59" t="str">
        <f t="shared" si="4"/>
        <v/>
      </c>
      <c r="Q63" s="60" t="str">
        <f t="shared" si="115"/>
        <v/>
      </c>
      <c r="R63" s="61" t="str">
        <f t="shared" si="28"/>
        <v/>
      </c>
      <c r="S63" s="56" t="str">
        <f t="shared" si="116"/>
        <v/>
      </c>
      <c r="T63" s="62" t="str">
        <f t="shared" si="117"/>
        <v/>
      </c>
      <c r="U63" s="63" t="str">
        <f t="shared" si="8"/>
        <v/>
      </c>
      <c r="V63" s="64" t="str">
        <f t="shared" si="118"/>
        <v/>
      </c>
      <c r="W63" s="65" t="str">
        <f t="shared" si="10"/>
        <v/>
      </c>
      <c r="X63" s="64" t="str">
        <f t="shared" si="119"/>
        <v/>
      </c>
      <c r="Y63" s="64" t="str">
        <f t="shared" si="120"/>
        <v/>
      </c>
      <c r="Z63" s="56" t="str">
        <f t="shared" si="121"/>
        <v/>
      </c>
      <c r="AA63" s="66" t="str">
        <f t="shared" si="122"/>
        <v/>
      </c>
      <c r="AB63" s="57" t="str">
        <f t="shared" si="15"/>
        <v/>
      </c>
      <c r="AC63" s="67" t="str">
        <f t="shared" si="123"/>
        <v/>
      </c>
      <c r="AD63" s="59" t="str">
        <f t="shared" si="124"/>
        <v/>
      </c>
      <c r="AE63" s="68" t="str">
        <f t="shared" si="125"/>
        <v/>
      </c>
      <c r="AF63" s="61" t="str">
        <f t="shared" si="126"/>
        <v/>
      </c>
      <c r="AG63" s="61" t="str">
        <f t="shared" si="127"/>
        <v/>
      </c>
      <c r="AH63" s="69" t="str">
        <f t="shared" si="128"/>
        <v/>
      </c>
      <c r="AI63" s="70" t="str">
        <f t="shared" si="22"/>
        <v/>
      </c>
      <c r="AJ63" s="64" t="str">
        <f t="shared" si="129"/>
        <v/>
      </c>
      <c r="AK63" s="64" t="str">
        <f t="shared" si="130"/>
        <v/>
      </c>
      <c r="AL63" s="64" t="str">
        <f t="shared" si="131"/>
        <v/>
      </c>
      <c r="AM63" s="64" t="str">
        <f t="shared" si="132"/>
        <v/>
      </c>
      <c r="AN63" s="64" t="str">
        <f t="shared" si="133"/>
        <v/>
      </c>
    </row>
    <row r="64" spans="1:40" ht="26.5" thickTop="1" thickBot="1" x14ac:dyDescent="0.55000000000000004">
      <c r="A64" s="73"/>
      <c r="B64" s="73"/>
      <c r="C64" s="73"/>
      <c r="D64" s="74"/>
      <c r="E64" s="74"/>
      <c r="F64" s="74"/>
      <c r="G64" s="74"/>
      <c r="H64" s="74"/>
      <c r="I64" s="74"/>
      <c r="J64" s="74"/>
      <c r="K64" s="74"/>
      <c r="L64" s="75" t="s">
        <v>993</v>
      </c>
      <c r="M64" s="56"/>
      <c r="N64" s="57"/>
      <c r="O64" s="58"/>
      <c r="P64" s="59"/>
      <c r="Q64" s="60"/>
      <c r="R64" s="61" t="str">
        <f t="shared" si="28"/>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4.5" thickTop="1" thickBot="1" x14ac:dyDescent="0.55000000000000004">
      <c r="B65" t="s">
        <v>997</v>
      </c>
      <c r="C65" s="113" t="s">
        <v>1229</v>
      </c>
      <c r="D65" s="112" t="s">
        <v>1030</v>
      </c>
      <c r="E65" s="52"/>
      <c r="F65" s="53" t="s">
        <v>1015</v>
      </c>
      <c r="G65" s="53"/>
      <c r="H65" s="52"/>
      <c r="I65" s="52"/>
      <c r="J65" s="54"/>
      <c r="K65" s="54"/>
      <c r="L65" s="78" t="str">
        <f t="shared" si="112"/>
        <v xml:space="preserve">            { line: "MAS EL SEÑOR ESTÁ CONMIGO,, (Do,,10)(Sol,,250)", sC: "ta as"},</v>
      </c>
      <c r="M65" s="56" t="str">
        <f t="shared" si="113"/>
        <v>(</v>
      </c>
      <c r="N65" s="57" t="str">
        <f t="shared" si="2"/>
        <v>Do</v>
      </c>
      <c r="O65" s="58" t="str">
        <f t="shared" si="114"/>
        <v>,</v>
      </c>
      <c r="P65" s="59" t="str">
        <f t="shared" si="4"/>
        <v/>
      </c>
      <c r="Q65" s="60" t="str">
        <f t="shared" si="115"/>
        <v>,</v>
      </c>
      <c r="R65" s="61">
        <f t="shared" si="28"/>
        <v>10</v>
      </c>
      <c r="S65" s="56" t="str">
        <f t="shared" si="116"/>
        <v>)</v>
      </c>
      <c r="T65" s="62" t="str">
        <f t="shared" si="117"/>
        <v>(</v>
      </c>
      <c r="U65" s="63" t="str">
        <f t="shared" si="8"/>
        <v>Sol</v>
      </c>
      <c r="V65" s="64" t="str">
        <f t="shared" si="118"/>
        <v>,</v>
      </c>
      <c r="W65" s="65" t="str">
        <f t="shared" si="10"/>
        <v/>
      </c>
      <c r="X65" s="64" t="str">
        <f t="shared" si="119"/>
        <v>,</v>
      </c>
      <c r="Y65" s="64">
        <f t="shared" si="120"/>
        <v>250</v>
      </c>
      <c r="Z65" s="56" t="str">
        <f t="shared" si="121"/>
        <v>)</v>
      </c>
      <c r="AA65" s="66" t="str">
        <f t="shared" si="122"/>
        <v/>
      </c>
      <c r="AB65" s="57" t="str">
        <f t="shared" si="15"/>
        <v/>
      </c>
      <c r="AC65" s="67" t="str">
        <f t="shared" si="123"/>
        <v/>
      </c>
      <c r="AD65" s="59" t="str">
        <f t="shared" si="124"/>
        <v/>
      </c>
      <c r="AE65" s="68" t="str">
        <f t="shared" si="125"/>
        <v/>
      </c>
      <c r="AF65" s="61" t="str">
        <f t="shared" si="126"/>
        <v/>
      </c>
      <c r="AG65" s="61" t="str">
        <f t="shared" si="127"/>
        <v/>
      </c>
      <c r="AH65" s="69" t="str">
        <f t="shared" si="128"/>
        <v/>
      </c>
      <c r="AI65" s="70" t="str">
        <f t="shared" si="22"/>
        <v/>
      </c>
      <c r="AJ65" s="64" t="str">
        <f t="shared" si="129"/>
        <v/>
      </c>
      <c r="AK65" s="64" t="str">
        <f t="shared" si="130"/>
        <v/>
      </c>
      <c r="AL65" s="64" t="str">
        <f t="shared" si="131"/>
        <v/>
      </c>
      <c r="AM65" s="64" t="str">
        <f t="shared" si="132"/>
        <v/>
      </c>
      <c r="AN65" s="64" t="str">
        <f t="shared" si="133"/>
        <v/>
      </c>
    </row>
    <row r="66" spans="1:40" ht="24.5" thickTop="1" thickBot="1" x14ac:dyDescent="0.55000000000000004">
      <c r="B66" t="s">
        <v>1031</v>
      </c>
      <c r="C66" s="113" t="s">
        <v>1230</v>
      </c>
      <c r="D66" s="112" t="s">
        <v>1030</v>
      </c>
      <c r="E66" s="52"/>
      <c r="F66" s="53"/>
      <c r="G66" s="53"/>
      <c r="H66" s="52"/>
      <c r="I66" s="52"/>
      <c r="J66" s="54"/>
      <c r="K66" s="54"/>
      <c r="L66" s="55" t="str">
        <f t="shared" si="112"/>
        <v xml:space="preserve">            { line: "COMO UN HÉROE VALEROSO., (Do,,10)", sC: "as r1"},</v>
      </c>
      <c r="M66" s="56" t="str">
        <f t="shared" si="113"/>
        <v>(</v>
      </c>
      <c r="N66" s="57" t="str">
        <f t="shared" si="2"/>
        <v>Do</v>
      </c>
      <c r="O66" s="58" t="str">
        <f t="shared" si="114"/>
        <v>,</v>
      </c>
      <c r="P66" s="59" t="str">
        <f t="shared" si="4"/>
        <v/>
      </c>
      <c r="Q66" s="60" t="str">
        <f t="shared" si="115"/>
        <v>,</v>
      </c>
      <c r="R66" s="61">
        <f t="shared" si="28"/>
        <v>10</v>
      </c>
      <c r="S66" s="56" t="str">
        <f t="shared" si="116"/>
        <v>)</v>
      </c>
      <c r="T66" s="62" t="str">
        <f t="shared" si="117"/>
        <v/>
      </c>
      <c r="U66" s="63" t="str">
        <f t="shared" si="8"/>
        <v/>
      </c>
      <c r="V66" s="64" t="str">
        <f t="shared" si="118"/>
        <v/>
      </c>
      <c r="W66" s="65" t="str">
        <f t="shared" si="10"/>
        <v/>
      </c>
      <c r="X66" s="64" t="str">
        <f t="shared" si="119"/>
        <v/>
      </c>
      <c r="Y66" s="64" t="str">
        <f t="shared" si="120"/>
        <v/>
      </c>
      <c r="Z66" s="56" t="str">
        <f t="shared" si="121"/>
        <v/>
      </c>
      <c r="AA66" s="66" t="str">
        <f t="shared" si="122"/>
        <v/>
      </c>
      <c r="AB66" s="57" t="str">
        <f t="shared" si="15"/>
        <v/>
      </c>
      <c r="AC66" s="67" t="str">
        <f t="shared" si="123"/>
        <v/>
      </c>
      <c r="AD66" s="59" t="str">
        <f t="shared" si="124"/>
        <v/>
      </c>
      <c r="AE66" s="68" t="str">
        <f t="shared" si="125"/>
        <v/>
      </c>
      <c r="AF66" s="61" t="str">
        <f t="shared" si="126"/>
        <v/>
      </c>
      <c r="AG66" s="61" t="str">
        <f t="shared" si="127"/>
        <v/>
      </c>
      <c r="AH66" s="69" t="str">
        <f t="shared" si="128"/>
        <v/>
      </c>
      <c r="AI66" s="70" t="str">
        <f t="shared" si="22"/>
        <v/>
      </c>
      <c r="AJ66" s="64" t="str">
        <f t="shared" si="129"/>
        <v/>
      </c>
      <c r="AK66" s="64" t="str">
        <f t="shared" si="130"/>
        <v/>
      </c>
      <c r="AL66" s="64" t="str">
        <f t="shared" si="131"/>
        <v/>
      </c>
      <c r="AM66" s="64" t="str">
        <f t="shared" si="132"/>
        <v/>
      </c>
      <c r="AN66" s="64" t="str">
        <f t="shared" si="133"/>
        <v/>
      </c>
    </row>
    <row r="67" spans="1:40" ht="26.5" thickTop="1" thickBot="1" x14ac:dyDescent="0.55000000000000004">
      <c r="A67" s="73"/>
      <c r="B67" s="73"/>
      <c r="C67" s="73"/>
      <c r="D67" s="74"/>
      <c r="E67" s="74"/>
      <c r="F67" s="74"/>
      <c r="G67" s="74"/>
      <c r="H67" s="74"/>
      <c r="I67" s="74"/>
      <c r="J67" s="74"/>
      <c r="K67" s="74"/>
      <c r="L67" s="75" t="s">
        <v>993</v>
      </c>
      <c r="M67" s="56"/>
      <c r="N67" s="57"/>
      <c r="O67" s="58"/>
      <c r="P67" s="59"/>
      <c r="Q67" s="60"/>
      <c r="R67" s="61" t="str">
        <f t="shared" ref="R67" si="134">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4.5" thickTop="1" thickBot="1" x14ac:dyDescent="0.55000000000000004">
      <c r="B68" t="s">
        <v>1014</v>
      </c>
      <c r="C68" s="113" t="s">
        <v>1231</v>
      </c>
      <c r="D68" s="112" t="s">
        <v>1013</v>
      </c>
      <c r="E68" s="52" t="s">
        <v>1012</v>
      </c>
      <c r="F68" s="53" t="s">
        <v>1205</v>
      </c>
      <c r="G68" s="53"/>
      <c r="H68" s="52" t="s">
        <v>1013</v>
      </c>
      <c r="I68" s="52" t="s">
        <v>1012</v>
      </c>
      <c r="J68" s="54"/>
      <c r="K68" s="54"/>
      <c r="L68" s="55" t="str">
        <f t="shared" si="112"/>
        <v xml:space="preserve">            { line: "Cantad himnos al Señor, alabad su Nombre, (La,m,20)(Mi7,,250)(La,m,350)", sC: "tc"},</v>
      </c>
      <c r="M68" s="56" t="str">
        <f t="shared" si="113"/>
        <v>(</v>
      </c>
      <c r="N68" s="57" t="str">
        <f t="shared" si="2"/>
        <v>La</v>
      </c>
      <c r="O68" s="58" t="str">
        <f t="shared" si="114"/>
        <v>,</v>
      </c>
      <c r="P68" s="59" t="str">
        <f t="shared" si="4"/>
        <v>m</v>
      </c>
      <c r="Q68" s="60" t="str">
        <f t="shared" si="115"/>
        <v>,</v>
      </c>
      <c r="R68" s="61">
        <f t="shared" si="28"/>
        <v>20</v>
      </c>
      <c r="S68" s="56" t="str">
        <f t="shared" si="116"/>
        <v>)</v>
      </c>
      <c r="T68" s="62" t="str">
        <f t="shared" si="117"/>
        <v>(</v>
      </c>
      <c r="U68" s="63" t="str">
        <f t="shared" si="8"/>
        <v>Mi7</v>
      </c>
      <c r="V68" s="64" t="str">
        <f t="shared" si="118"/>
        <v>,</v>
      </c>
      <c r="W68" s="65" t="str">
        <f t="shared" si="10"/>
        <v/>
      </c>
      <c r="X68" s="64" t="str">
        <f t="shared" si="119"/>
        <v>,</v>
      </c>
      <c r="Y68" s="64">
        <f t="shared" si="120"/>
        <v>250</v>
      </c>
      <c r="Z68" s="56" t="str">
        <f t="shared" si="121"/>
        <v>)</v>
      </c>
      <c r="AA68" s="66" t="str">
        <f t="shared" si="122"/>
        <v>(</v>
      </c>
      <c r="AB68" s="57" t="str">
        <f t="shared" si="15"/>
        <v>La</v>
      </c>
      <c r="AC68" s="67" t="str">
        <f t="shared" si="123"/>
        <v>,</v>
      </c>
      <c r="AD68" s="59" t="str">
        <f t="shared" si="124"/>
        <v>m</v>
      </c>
      <c r="AE68" s="68" t="str">
        <f t="shared" si="125"/>
        <v>,</v>
      </c>
      <c r="AF68" s="61">
        <f t="shared" si="126"/>
        <v>350</v>
      </c>
      <c r="AG68" s="61" t="str">
        <f t="shared" si="127"/>
        <v>)</v>
      </c>
      <c r="AH68" s="69" t="str">
        <f t="shared" si="128"/>
        <v/>
      </c>
      <c r="AI68" s="70" t="str">
        <f t="shared" si="22"/>
        <v/>
      </c>
      <c r="AJ68" s="64" t="str">
        <f t="shared" si="129"/>
        <v/>
      </c>
      <c r="AK68" s="64" t="str">
        <f t="shared" si="130"/>
        <v/>
      </c>
      <c r="AL68" s="64" t="str">
        <f t="shared" si="131"/>
        <v/>
      </c>
      <c r="AM68" s="64" t="str">
        <f t="shared" si="132"/>
        <v/>
      </c>
      <c r="AN68" s="64" t="str">
        <f t="shared" si="133"/>
        <v/>
      </c>
    </row>
    <row r="69" spans="1:40" ht="24.5" thickTop="1" thickBot="1" x14ac:dyDescent="0.55000000000000004">
      <c r="C69" s="113" t="s">
        <v>1232</v>
      </c>
      <c r="D69" s="112" t="s">
        <v>1111</v>
      </c>
      <c r="E69" s="52"/>
      <c r="F69" s="53" t="s">
        <v>1205</v>
      </c>
      <c r="G69" s="53"/>
      <c r="H69" s="52"/>
      <c r="I69" s="52"/>
      <c r="J69" s="54"/>
      <c r="K69" s="54"/>
      <c r="L69" s="55" t="str">
        <f t="shared" si="112"/>
        <v xml:space="preserve">            { line: "que ha salvado la vida de este pobre., (Fa,,20)(Mi7,,250)", sC: ""},</v>
      </c>
      <c r="M69" s="56" t="str">
        <f t="shared" si="113"/>
        <v>(</v>
      </c>
      <c r="N69" s="57" t="str">
        <f t="shared" si="2"/>
        <v>Fa</v>
      </c>
      <c r="O69" s="58" t="str">
        <f t="shared" si="114"/>
        <v>,</v>
      </c>
      <c r="P69" s="59" t="str">
        <f t="shared" si="4"/>
        <v/>
      </c>
      <c r="Q69" s="60" t="str">
        <f t="shared" si="115"/>
        <v>,</v>
      </c>
      <c r="R69" s="61">
        <f t="shared" si="28"/>
        <v>20</v>
      </c>
      <c r="S69" s="56" t="str">
        <f t="shared" si="116"/>
        <v>)</v>
      </c>
      <c r="T69" s="62" t="str">
        <f t="shared" si="117"/>
        <v>(</v>
      </c>
      <c r="U69" s="63" t="str">
        <f t="shared" si="8"/>
        <v>Mi7</v>
      </c>
      <c r="V69" s="64" t="str">
        <f t="shared" si="118"/>
        <v>,</v>
      </c>
      <c r="W69" s="65" t="str">
        <f t="shared" si="10"/>
        <v/>
      </c>
      <c r="X69" s="64" t="str">
        <f t="shared" si="119"/>
        <v>,</v>
      </c>
      <c r="Y69" s="64">
        <f t="shared" si="120"/>
        <v>250</v>
      </c>
      <c r="Z69" s="56" t="str">
        <f t="shared" si="121"/>
        <v>)</v>
      </c>
      <c r="AA69" s="66" t="str">
        <f t="shared" si="122"/>
        <v/>
      </c>
      <c r="AB69" s="57" t="str">
        <f t="shared" si="15"/>
        <v/>
      </c>
      <c r="AC69" s="67" t="str">
        <f t="shared" si="123"/>
        <v/>
      </c>
      <c r="AD69" s="59" t="str">
        <f t="shared" si="124"/>
        <v/>
      </c>
      <c r="AE69" s="68" t="str">
        <f t="shared" si="125"/>
        <v/>
      </c>
      <c r="AF69" s="61" t="str">
        <f t="shared" si="126"/>
        <v/>
      </c>
      <c r="AG69" s="61" t="str">
        <f t="shared" si="127"/>
        <v/>
      </c>
      <c r="AH69" s="69" t="str">
        <f t="shared" si="128"/>
        <v/>
      </c>
      <c r="AI69" s="70" t="str">
        <f t="shared" si="22"/>
        <v/>
      </c>
      <c r="AJ69" s="64" t="str">
        <f t="shared" si="129"/>
        <v/>
      </c>
      <c r="AK69" s="64" t="str">
        <f t="shared" si="130"/>
        <v/>
      </c>
      <c r="AL69" s="64" t="str">
        <f t="shared" si="131"/>
        <v/>
      </c>
      <c r="AM69" s="64" t="str">
        <f t="shared" si="132"/>
        <v/>
      </c>
      <c r="AN69" s="64" t="str">
        <f t="shared" si="133"/>
        <v/>
      </c>
    </row>
    <row r="70" spans="1:40" ht="26.5" thickTop="1" thickBot="1" x14ac:dyDescent="0.55000000000000004">
      <c r="A70" s="73"/>
      <c r="B70" s="73"/>
      <c r="C70" s="73"/>
      <c r="D70" s="74"/>
      <c r="E70" s="74"/>
      <c r="F70" s="74"/>
      <c r="G70" s="74"/>
      <c r="H70" s="74"/>
      <c r="I70" s="74"/>
      <c r="J70" s="74"/>
      <c r="K70" s="74"/>
      <c r="L70" s="75" t="s">
        <v>993</v>
      </c>
      <c r="M70" s="56"/>
      <c r="N70" s="57"/>
      <c r="O70" s="58"/>
      <c r="P70" s="59"/>
      <c r="Q70" s="60"/>
      <c r="R70" s="61" t="str">
        <f t="shared" si="28"/>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4.5" thickTop="1" thickBot="1" x14ac:dyDescent="0.55000000000000004">
      <c r="B71" t="s">
        <v>997</v>
      </c>
      <c r="C71" s="113" t="s">
        <v>1229</v>
      </c>
      <c r="D71" s="112" t="s">
        <v>1030</v>
      </c>
      <c r="E71" s="52"/>
      <c r="F71" s="53" t="s">
        <v>1015</v>
      </c>
      <c r="G71" s="53"/>
      <c r="H71" s="52"/>
      <c r="I71" s="52"/>
      <c r="J71" s="54"/>
      <c r="K71" s="54"/>
      <c r="L71" s="55" t="str">
        <f t="shared" si="112"/>
        <v xml:space="preserve">            { line: "MAS EL SEÑOR ESTÁ CONMIGO,, (Do,,10)(Sol,,250)", sC: "ta as"},</v>
      </c>
      <c r="M71" s="56" t="str">
        <f t="shared" si="113"/>
        <v>(</v>
      </c>
      <c r="N71" s="57" t="str">
        <f t="shared" si="2"/>
        <v>Do</v>
      </c>
      <c r="O71" s="58" t="str">
        <f t="shared" si="114"/>
        <v>,</v>
      </c>
      <c r="P71" s="59" t="str">
        <f t="shared" si="4"/>
        <v/>
      </c>
      <c r="Q71" s="60" t="str">
        <f t="shared" si="115"/>
        <v>,</v>
      </c>
      <c r="R71" s="61">
        <f t="shared" si="28"/>
        <v>10</v>
      </c>
      <c r="S71" s="56" t="str">
        <f t="shared" si="116"/>
        <v>)</v>
      </c>
      <c r="T71" s="62" t="str">
        <f t="shared" si="117"/>
        <v>(</v>
      </c>
      <c r="U71" s="63" t="str">
        <f t="shared" si="8"/>
        <v>Sol</v>
      </c>
      <c r="V71" s="64" t="str">
        <f t="shared" si="118"/>
        <v>,</v>
      </c>
      <c r="W71" s="65" t="str">
        <f t="shared" si="10"/>
        <v/>
      </c>
      <c r="X71" s="64" t="str">
        <f t="shared" si="119"/>
        <v>,</v>
      </c>
      <c r="Y71" s="64">
        <f t="shared" si="120"/>
        <v>250</v>
      </c>
      <c r="Z71" s="56" t="str">
        <f t="shared" si="121"/>
        <v>)</v>
      </c>
      <c r="AA71" s="66" t="str">
        <f t="shared" si="122"/>
        <v/>
      </c>
      <c r="AB71" s="57" t="str">
        <f t="shared" si="15"/>
        <v/>
      </c>
      <c r="AC71" s="67" t="str">
        <f t="shared" si="123"/>
        <v/>
      </c>
      <c r="AD71" s="59" t="str">
        <f t="shared" si="124"/>
        <v/>
      </c>
      <c r="AE71" s="68" t="str">
        <f t="shared" si="125"/>
        <v/>
      </c>
      <c r="AF71" s="61" t="str">
        <f t="shared" si="126"/>
        <v/>
      </c>
      <c r="AG71" s="61" t="str">
        <f t="shared" si="127"/>
        <v/>
      </c>
      <c r="AH71" s="69" t="str">
        <f t="shared" si="128"/>
        <v/>
      </c>
      <c r="AI71" s="70" t="str">
        <f t="shared" si="22"/>
        <v/>
      </c>
      <c r="AJ71" s="64" t="str">
        <f t="shared" si="129"/>
        <v/>
      </c>
      <c r="AK71" s="64" t="str">
        <f t="shared" si="130"/>
        <v/>
      </c>
      <c r="AL71" s="64" t="str">
        <f t="shared" si="131"/>
        <v/>
      </c>
      <c r="AM71" s="64" t="str">
        <f t="shared" si="132"/>
        <v/>
      </c>
      <c r="AN71" s="64" t="str">
        <f t="shared" si="133"/>
        <v/>
      </c>
    </row>
    <row r="72" spans="1:40" ht="24.5" thickTop="1" thickBot="1" x14ac:dyDescent="0.55000000000000004">
      <c r="B72" t="s">
        <v>999</v>
      </c>
      <c r="C72" s="113" t="s">
        <v>1230</v>
      </c>
      <c r="D72" s="112" t="s">
        <v>1030</v>
      </c>
      <c r="E72" s="52"/>
      <c r="F72" s="53"/>
      <c r="G72" s="53"/>
      <c r="H72" s="52"/>
      <c r="I72" s="52"/>
      <c r="J72" s="54"/>
      <c r="K72" s="54"/>
      <c r="L72" s="55" t="str">
        <f t="shared" si="112"/>
        <v xml:space="preserve">            { line: "COMO UN HÉROE VALEROSO., (Do,,10)", sC: "as"},</v>
      </c>
      <c r="M72" s="56" t="str">
        <f t="shared" si="113"/>
        <v>(</v>
      </c>
      <c r="N72" s="57" t="str">
        <f t="shared" si="2"/>
        <v>Do</v>
      </c>
      <c r="O72" s="58" t="str">
        <f t="shared" si="114"/>
        <v>,</v>
      </c>
      <c r="P72" s="59" t="str">
        <f t="shared" si="4"/>
        <v/>
      </c>
      <c r="Q72" s="60" t="str">
        <f t="shared" si="115"/>
        <v>,</v>
      </c>
      <c r="R72" s="61">
        <f t="shared" si="28"/>
        <v>10</v>
      </c>
      <c r="S72" s="56" t="str">
        <f t="shared" si="116"/>
        <v>)</v>
      </c>
      <c r="T72" s="62" t="str">
        <f t="shared" si="117"/>
        <v/>
      </c>
      <c r="U72" s="63" t="str">
        <f t="shared" si="8"/>
        <v/>
      </c>
      <c r="V72" s="64" t="str">
        <f t="shared" si="118"/>
        <v/>
      </c>
      <c r="W72" s="65" t="str">
        <f t="shared" si="10"/>
        <v/>
      </c>
      <c r="X72" s="64" t="str">
        <f t="shared" si="119"/>
        <v/>
      </c>
      <c r="Y72" s="64" t="str">
        <f t="shared" si="120"/>
        <v/>
      </c>
      <c r="Z72" s="56" t="str">
        <f t="shared" si="121"/>
        <v/>
      </c>
      <c r="AA72" s="66" t="str">
        <f t="shared" si="122"/>
        <v/>
      </c>
      <c r="AB72" s="57" t="str">
        <f t="shared" si="15"/>
        <v/>
      </c>
      <c r="AC72" s="67" t="str">
        <f t="shared" si="123"/>
        <v/>
      </c>
      <c r="AD72" s="59" t="str">
        <f t="shared" si="124"/>
        <v/>
      </c>
      <c r="AE72" s="68" t="str">
        <f t="shared" si="125"/>
        <v/>
      </c>
      <c r="AF72" s="61" t="str">
        <f t="shared" si="126"/>
        <v/>
      </c>
      <c r="AG72" s="61" t="str">
        <f t="shared" si="127"/>
        <v/>
      </c>
      <c r="AH72" s="69" t="str">
        <f t="shared" si="128"/>
        <v/>
      </c>
      <c r="AI72" s="70" t="str">
        <f t="shared" si="22"/>
        <v/>
      </c>
      <c r="AJ72" s="64" t="str">
        <f t="shared" si="129"/>
        <v/>
      </c>
      <c r="AK72" s="64" t="str">
        <f t="shared" si="130"/>
        <v/>
      </c>
      <c r="AL72" s="64" t="str">
        <f t="shared" si="131"/>
        <v/>
      </c>
      <c r="AM72" s="64" t="str">
        <f t="shared" si="132"/>
        <v/>
      </c>
      <c r="AN72" s="64" t="str">
        <f t="shared" si="133"/>
        <v/>
      </c>
    </row>
    <row r="73" spans="1:40" ht="26.5" thickTop="1" thickBot="1" x14ac:dyDescent="0.55000000000000004">
      <c r="A73" s="73"/>
      <c r="B73" s="73"/>
      <c r="C73" s="73"/>
      <c r="D73" s="74"/>
      <c r="E73" s="74"/>
      <c r="F73" s="74"/>
      <c r="G73" s="74"/>
      <c r="H73" s="74"/>
      <c r="I73" s="74"/>
      <c r="J73" s="74"/>
      <c r="K73" s="74"/>
      <c r="L73" s="75" t="s">
        <v>993</v>
      </c>
      <c r="M73" s="56"/>
      <c r="N73" s="57"/>
      <c r="O73" s="58"/>
      <c r="P73" s="59"/>
      <c r="Q73" s="60"/>
      <c r="R73" s="61" t="str">
        <f t="shared" si="28"/>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4.5" thickTop="1" thickBot="1" x14ac:dyDescent="0.55000000000000004">
      <c r="C74" s="79" t="s">
        <v>995</v>
      </c>
      <c r="D74" s="80"/>
      <c r="E74" s="80"/>
      <c r="F74" s="80"/>
      <c r="G74" s="80"/>
      <c r="H74" s="80"/>
      <c r="I74" s="80"/>
      <c r="J74" s="80"/>
      <c r="K74" s="80"/>
      <c r="L74" s="81" t="s">
        <v>996</v>
      </c>
      <c r="M74" s="56" t="str">
        <f t="shared" ref="M74:M80" si="135">IF(N74="","","(")</f>
        <v/>
      </c>
      <c r="N74" s="57" t="str">
        <f t="shared" ref="N74:N80" si="136">IF(D74="","",D74)</f>
        <v/>
      </c>
      <c r="O74" s="58" t="str">
        <f t="shared" ref="O74:O80" si="137">IF(N74="","",",")</f>
        <v/>
      </c>
      <c r="P74" s="59" t="str">
        <f t="shared" ref="P74:P80" si="138">IF(E74="","",E74)</f>
        <v/>
      </c>
      <c r="Q74" s="60" t="str">
        <f t="shared" ref="Q74:Q80" si="139">IF(N74="","",",")</f>
        <v/>
      </c>
      <c r="R74" s="61" t="str">
        <f t="shared" si="28"/>
        <v/>
      </c>
      <c r="S74" s="56" t="str">
        <f t="shared" ref="S74:S80" si="140">IF(N74="","",")")</f>
        <v/>
      </c>
      <c r="T74" s="62" t="str">
        <f t="shared" ref="T74:T80" si="141">IF(U74="","","(")</f>
        <v/>
      </c>
      <c r="U74" s="63" t="str">
        <f t="shared" ref="U74:U80" si="142">IF(F74="","",F74)</f>
        <v/>
      </c>
      <c r="V74" s="64" t="str">
        <f t="shared" ref="V74:V80" si="143">IF(U74="","",",")</f>
        <v/>
      </c>
      <c r="W74" s="65" t="str">
        <f t="shared" ref="W74:W80" si="144">IF(G74="","",G74)</f>
        <v/>
      </c>
      <c r="X74" s="64" t="str">
        <f t="shared" ref="X74:X80" si="145">IF(U74="","",",")</f>
        <v/>
      </c>
      <c r="Y74" s="64" t="str">
        <f t="shared" ref="Y74:Y80" si="146">IF(U74="","",250)</f>
        <v/>
      </c>
      <c r="Z74" s="56" t="str">
        <f t="shared" ref="Z74:Z80" si="147">IF(U74="","",")")</f>
        <v/>
      </c>
      <c r="AA74" s="66" t="str">
        <f t="shared" ref="AA74:AA80" si="148">IF(AB74="","","(")</f>
        <v/>
      </c>
      <c r="AB74" s="57" t="str">
        <f t="shared" ref="AB74:AB80" si="149">IF(H74="","",H74)</f>
        <v/>
      </c>
      <c r="AC74" s="67" t="str">
        <f t="shared" ref="AC74:AC80" si="150">IF(AB74="","",",")</f>
        <v/>
      </c>
      <c r="AD74" s="59" t="str">
        <f t="shared" ref="AD74:AD80" si="151">IF(I74="","",I74)</f>
        <v/>
      </c>
      <c r="AE74" s="68" t="str">
        <f t="shared" ref="AE74:AE80" si="152">IF(AB74="","",",")</f>
        <v/>
      </c>
      <c r="AF74" s="61" t="str">
        <f t="shared" ref="AF74:AF80" si="153">IF(AB74="","",350)</f>
        <v/>
      </c>
      <c r="AG74" s="61" t="str">
        <f t="shared" ref="AG74:AG80" si="154">IF(AB74="","",")")</f>
        <v/>
      </c>
      <c r="AH74" s="69" t="str">
        <f t="shared" ref="AH74:AH80" si="155">IF(AI74="","","(")</f>
        <v/>
      </c>
      <c r="AI74" s="70" t="str">
        <f t="shared" ref="AI74:AI80" si="156">IF(J74="","",J74)</f>
        <v/>
      </c>
      <c r="AJ74" s="64" t="str">
        <f t="shared" ref="AJ74:AJ80" si="157">IF(AI74="","",",")</f>
        <v/>
      </c>
      <c r="AK74" s="64" t="str">
        <f t="shared" ref="AK74:AK80" si="158">IF(K74="","",K74)</f>
        <v/>
      </c>
      <c r="AL74" s="64" t="str">
        <f t="shared" ref="AL74:AL80" si="159">IF(AI74="","",",")</f>
        <v/>
      </c>
      <c r="AM74" s="64" t="str">
        <f t="shared" ref="AM74:AM80" si="160">IF(AI74="","",450)</f>
        <v/>
      </c>
      <c r="AN74" s="64" t="str">
        <f t="shared" ref="AN74:AN80" si="161">IF(AI74="","",")")</f>
        <v/>
      </c>
    </row>
    <row r="75" spans="1:40" ht="24.5" thickTop="1" thickBot="1" x14ac:dyDescent="0.55000000000000004">
      <c r="B75" t="s">
        <v>997</v>
      </c>
      <c r="C75" s="82" t="s">
        <v>1222</v>
      </c>
      <c r="D75" s="83" t="s">
        <v>1013</v>
      </c>
      <c r="E75" s="83" t="s">
        <v>1012</v>
      </c>
      <c r="F75" s="83" t="s">
        <v>1205</v>
      </c>
      <c r="G75" s="83"/>
      <c r="H75" s="83"/>
      <c r="I75" s="83"/>
      <c r="J75" s="83"/>
      <c r="K75" s="83"/>
      <c r="L75" s="84" t="str">
        <f>IF(C75="","",_xlfn.CONCAT("       triggerLine: ","""",C75,", ",M75:AN75,""", sC: ","""",B75,""", lines: ["))</f>
        <v xml:space="preserve">       triggerLine: "ME HAS SEDUCIDO, SEÑOR, (La,m,20)(Mi7,,250)", sC: "ta as", lines: [</v>
      </c>
      <c r="M75" s="56" t="str">
        <f t="shared" si="135"/>
        <v>(</v>
      </c>
      <c r="N75" s="57" t="str">
        <f t="shared" si="136"/>
        <v>La</v>
      </c>
      <c r="O75" s="58" t="str">
        <f t="shared" si="137"/>
        <v>,</v>
      </c>
      <c r="P75" s="59" t="str">
        <f t="shared" si="138"/>
        <v>m</v>
      </c>
      <c r="Q75" s="60" t="str">
        <f t="shared" si="139"/>
        <v>,</v>
      </c>
      <c r="R75" s="61">
        <f t="shared" si="28"/>
        <v>20</v>
      </c>
      <c r="S75" s="56" t="str">
        <f t="shared" si="140"/>
        <v>)</v>
      </c>
      <c r="T75" s="62" t="str">
        <f t="shared" si="141"/>
        <v>(</v>
      </c>
      <c r="U75" s="63" t="str">
        <f t="shared" si="142"/>
        <v>Mi7</v>
      </c>
      <c r="V75" s="64" t="str">
        <f t="shared" si="143"/>
        <v>,</v>
      </c>
      <c r="W75" s="65" t="str">
        <f t="shared" si="144"/>
        <v/>
      </c>
      <c r="X75" s="64" t="str">
        <f t="shared" si="145"/>
        <v>,</v>
      </c>
      <c r="Y75" s="64">
        <f t="shared" si="146"/>
        <v>250</v>
      </c>
      <c r="Z75" s="56" t="str">
        <f t="shared" si="147"/>
        <v>)</v>
      </c>
      <c r="AA75" s="66" t="str">
        <f t="shared" si="148"/>
        <v/>
      </c>
      <c r="AB75" s="57" t="str">
        <f t="shared" si="149"/>
        <v/>
      </c>
      <c r="AC75" s="67" t="str">
        <f t="shared" si="150"/>
        <v/>
      </c>
      <c r="AD75" s="59" t="str">
        <f t="shared" si="151"/>
        <v/>
      </c>
      <c r="AE75" s="68" t="str">
        <f t="shared" si="152"/>
        <v/>
      </c>
      <c r="AF75" s="61" t="str">
        <f t="shared" si="153"/>
        <v/>
      </c>
      <c r="AG75" s="61" t="str">
        <f t="shared" si="154"/>
        <v/>
      </c>
      <c r="AH75" s="69" t="str">
        <f t="shared" si="155"/>
        <v/>
      </c>
      <c r="AI75" s="70" t="str">
        <f t="shared" si="156"/>
        <v/>
      </c>
      <c r="AJ75" s="64" t="str">
        <f t="shared" si="157"/>
        <v/>
      </c>
      <c r="AK75" s="64" t="str">
        <f t="shared" si="158"/>
        <v/>
      </c>
      <c r="AL75" s="64" t="str">
        <f t="shared" si="159"/>
        <v/>
      </c>
      <c r="AM75" s="64" t="str">
        <f t="shared" si="160"/>
        <v/>
      </c>
      <c r="AN75" s="64" t="str">
        <f t="shared" si="161"/>
        <v/>
      </c>
    </row>
    <row r="76" spans="1:40" ht="24.5" thickTop="1" thickBot="1" x14ac:dyDescent="0.55000000000000004">
      <c r="B76" t="s">
        <v>999</v>
      </c>
      <c r="C76" s="85" t="s">
        <v>1206</v>
      </c>
      <c r="D76" s="86" t="s">
        <v>1013</v>
      </c>
      <c r="E76" s="86" t="s">
        <v>1012</v>
      </c>
      <c r="F76" s="86"/>
      <c r="G76" s="86"/>
      <c r="H76" s="87"/>
      <c r="I76" s="87"/>
      <c r="J76" s="87"/>
      <c r="K76" s="87"/>
      <c r="L76" s="88" t="str">
        <f>IF(C76="","",_xlfn.CONCAT("            { line: ","""",C76,", ",M76:AN76,""", sC: ","""",B76,"""},"))</f>
        <v xml:space="preserve">            { line: "Y ME HE DEJADO SEDUCIR., (La,m,20)", sC: "as"},</v>
      </c>
      <c r="M76" s="56" t="str">
        <f t="shared" si="135"/>
        <v>(</v>
      </c>
      <c r="N76" s="57" t="str">
        <f t="shared" si="136"/>
        <v>La</v>
      </c>
      <c r="O76" s="58" t="str">
        <f t="shared" si="137"/>
        <v>,</v>
      </c>
      <c r="P76" s="59" t="str">
        <f t="shared" si="138"/>
        <v>m</v>
      </c>
      <c r="Q76" s="60" t="str">
        <f t="shared" si="139"/>
        <v>,</v>
      </c>
      <c r="R76" s="61">
        <f t="shared" si="28"/>
        <v>20</v>
      </c>
      <c r="S76" s="56" t="str">
        <f t="shared" si="140"/>
        <v>)</v>
      </c>
      <c r="T76" s="62" t="str">
        <f t="shared" si="141"/>
        <v/>
      </c>
      <c r="U76" s="63" t="str">
        <f t="shared" si="142"/>
        <v/>
      </c>
      <c r="V76" s="64" t="str">
        <f t="shared" si="143"/>
        <v/>
      </c>
      <c r="W76" s="65" t="str">
        <f t="shared" si="144"/>
        <v/>
      </c>
      <c r="X76" s="64" t="str">
        <f t="shared" si="145"/>
        <v/>
      </c>
      <c r="Y76" s="64" t="str">
        <f t="shared" si="146"/>
        <v/>
      </c>
      <c r="Z76" s="56" t="str">
        <f t="shared" si="147"/>
        <v/>
      </c>
      <c r="AA76" s="66" t="str">
        <f t="shared" si="148"/>
        <v/>
      </c>
      <c r="AB76" s="57" t="str">
        <f t="shared" si="149"/>
        <v/>
      </c>
      <c r="AC76" s="67" t="str">
        <f t="shared" si="150"/>
        <v/>
      </c>
      <c r="AD76" s="59" t="str">
        <f t="shared" si="151"/>
        <v/>
      </c>
      <c r="AE76" s="68" t="str">
        <f t="shared" si="152"/>
        <v/>
      </c>
      <c r="AF76" s="61" t="str">
        <f t="shared" si="153"/>
        <v/>
      </c>
      <c r="AG76" s="61" t="str">
        <f t="shared" si="154"/>
        <v/>
      </c>
      <c r="AH76" s="69" t="str">
        <f t="shared" si="155"/>
        <v/>
      </c>
      <c r="AI76" s="70" t="str">
        <f t="shared" si="156"/>
        <v/>
      </c>
      <c r="AJ76" s="64" t="str">
        <f t="shared" si="157"/>
        <v/>
      </c>
      <c r="AK76" s="64" t="str">
        <f t="shared" si="158"/>
        <v/>
      </c>
      <c r="AL76" s="64" t="str">
        <f t="shared" si="159"/>
        <v/>
      </c>
      <c r="AM76" s="64" t="str">
        <f t="shared" si="160"/>
        <v/>
      </c>
      <c r="AN76" s="64" t="str">
        <f t="shared" si="161"/>
        <v/>
      </c>
    </row>
    <row r="77" spans="1:40" ht="24.5" thickTop="1" thickBot="1" x14ac:dyDescent="0.55000000000000004">
      <c r="B77" t="s">
        <v>999</v>
      </c>
      <c r="C77" s="85" t="s">
        <v>1207</v>
      </c>
      <c r="D77" s="89" t="s">
        <v>1205</v>
      </c>
      <c r="E77" s="89"/>
      <c r="F77" s="89"/>
      <c r="G77" s="89"/>
      <c r="H77" s="90"/>
      <c r="I77" s="90"/>
      <c r="J77" s="90"/>
      <c r="K77" s="90"/>
      <c r="L77" s="88" t="str">
        <f>IF(C77="","",_xlfn.CONCAT("            { line: ","""",C77,", ",M77:AN77,""", sC: ","""",B77,"""},"))</f>
        <v xml:space="preserve">            { line: "HAS LUCHADO CONMIGO, (Mi7,,)", sC: "as"},</v>
      </c>
      <c r="M77" s="56" t="str">
        <f t="shared" si="135"/>
        <v>(</v>
      </c>
      <c r="N77" s="57" t="str">
        <f t="shared" si="136"/>
        <v>Mi7</v>
      </c>
      <c r="O77" s="58" t="str">
        <f t="shared" si="137"/>
        <v>,</v>
      </c>
      <c r="P77" s="59" t="str">
        <f t="shared" si="138"/>
        <v/>
      </c>
      <c r="Q77" s="60" t="str">
        <f t="shared" si="139"/>
        <v>,</v>
      </c>
      <c r="R77" s="61" t="str">
        <f t="shared" si="28"/>
        <v/>
      </c>
      <c r="S77" s="56" t="str">
        <f t="shared" si="140"/>
        <v>)</v>
      </c>
      <c r="T77" s="62" t="str">
        <f t="shared" si="141"/>
        <v/>
      </c>
      <c r="U77" s="63" t="str">
        <f t="shared" si="142"/>
        <v/>
      </c>
      <c r="V77" s="64" t="str">
        <f t="shared" si="143"/>
        <v/>
      </c>
      <c r="W77" s="65" t="str">
        <f t="shared" si="144"/>
        <v/>
      </c>
      <c r="X77" s="64" t="str">
        <f t="shared" si="145"/>
        <v/>
      </c>
      <c r="Y77" s="64" t="str">
        <f t="shared" si="146"/>
        <v/>
      </c>
      <c r="Z77" s="56" t="str">
        <f t="shared" si="147"/>
        <v/>
      </c>
      <c r="AA77" s="66" t="str">
        <f t="shared" si="148"/>
        <v/>
      </c>
      <c r="AB77" s="57" t="str">
        <f t="shared" si="149"/>
        <v/>
      </c>
      <c r="AC77" s="67" t="str">
        <f t="shared" si="150"/>
        <v/>
      </c>
      <c r="AD77" s="59" t="str">
        <f t="shared" si="151"/>
        <v/>
      </c>
      <c r="AE77" s="68" t="str">
        <f t="shared" si="152"/>
        <v/>
      </c>
      <c r="AF77" s="61" t="str">
        <f t="shared" si="153"/>
        <v/>
      </c>
      <c r="AG77" s="61" t="str">
        <f t="shared" si="154"/>
        <v/>
      </c>
      <c r="AH77" s="69" t="str">
        <f t="shared" si="155"/>
        <v/>
      </c>
      <c r="AI77" s="70" t="str">
        <f t="shared" si="156"/>
        <v/>
      </c>
      <c r="AJ77" s="64" t="str">
        <f t="shared" si="157"/>
        <v/>
      </c>
      <c r="AK77" s="64" t="str">
        <f t="shared" si="158"/>
        <v/>
      </c>
      <c r="AL77" s="64" t="str">
        <f t="shared" si="159"/>
        <v/>
      </c>
      <c r="AM77" s="64" t="str">
        <f t="shared" si="160"/>
        <v/>
      </c>
      <c r="AN77" s="64" t="str">
        <f t="shared" si="161"/>
        <v/>
      </c>
    </row>
    <row r="78" spans="1:40" ht="24.5" thickTop="1" thickBot="1" x14ac:dyDescent="0.55000000000000004">
      <c r="B78" t="s">
        <v>999</v>
      </c>
      <c r="C78" s="85" t="s">
        <v>1208</v>
      </c>
      <c r="D78" s="86" t="s">
        <v>1013</v>
      </c>
      <c r="E78" s="86" t="s">
        <v>1012</v>
      </c>
      <c r="F78" s="86"/>
      <c r="G78" s="86"/>
      <c r="H78" s="87"/>
      <c r="I78" s="87"/>
      <c r="J78" s="87"/>
      <c r="K78" s="87"/>
      <c r="L78" s="88" t="str">
        <f>IF(C78="","",_xlfn.CONCAT("            { line: ","""",C78,", ",M78:AN78,""", sC: ","""",B78,"""},"))</f>
        <v xml:space="preserve">            { line: "Y ME HAS VENCIDO., (La,m,20)", sC: "as"},</v>
      </c>
      <c r="M78" s="56" t="str">
        <f t="shared" si="135"/>
        <v>(</v>
      </c>
      <c r="N78" s="57" t="str">
        <f t="shared" si="136"/>
        <v>La</v>
      </c>
      <c r="O78" s="58" t="str">
        <f t="shared" si="137"/>
        <v>,</v>
      </c>
      <c r="P78" s="59" t="str">
        <f t="shared" si="138"/>
        <v>m</v>
      </c>
      <c r="Q78" s="60" t="str">
        <f t="shared" si="139"/>
        <v>,</v>
      </c>
      <c r="R78" s="61">
        <f t="shared" si="28"/>
        <v>20</v>
      </c>
      <c r="S78" s="56" t="str">
        <f t="shared" si="140"/>
        <v>)</v>
      </c>
      <c r="T78" s="62" t="str">
        <f t="shared" si="141"/>
        <v/>
      </c>
      <c r="U78" s="63" t="str">
        <f t="shared" si="142"/>
        <v/>
      </c>
      <c r="V78" s="64" t="str">
        <f t="shared" si="143"/>
        <v/>
      </c>
      <c r="W78" s="65" t="str">
        <f t="shared" si="144"/>
        <v/>
      </c>
      <c r="X78" s="64" t="str">
        <f t="shared" si="145"/>
        <v/>
      </c>
      <c r="Y78" s="64" t="str">
        <f t="shared" si="146"/>
        <v/>
      </c>
      <c r="Z78" s="56" t="str">
        <f t="shared" si="147"/>
        <v/>
      </c>
      <c r="AA78" s="66" t="str">
        <f t="shared" si="148"/>
        <v/>
      </c>
      <c r="AB78" s="57" t="str">
        <f t="shared" si="149"/>
        <v/>
      </c>
      <c r="AC78" s="67" t="str">
        <f t="shared" si="150"/>
        <v/>
      </c>
      <c r="AD78" s="59" t="str">
        <f t="shared" si="151"/>
        <v/>
      </c>
      <c r="AE78" s="68" t="str">
        <f t="shared" si="152"/>
        <v/>
      </c>
      <c r="AF78" s="61" t="str">
        <f t="shared" si="153"/>
        <v/>
      </c>
      <c r="AG78" s="61" t="str">
        <f t="shared" si="154"/>
        <v/>
      </c>
      <c r="AH78" s="69" t="str">
        <f t="shared" si="155"/>
        <v/>
      </c>
      <c r="AI78" s="70" t="str">
        <f t="shared" si="156"/>
        <v/>
      </c>
      <c r="AJ78" s="64" t="str">
        <f t="shared" si="157"/>
        <v/>
      </c>
      <c r="AK78" s="64" t="str">
        <f t="shared" si="158"/>
        <v/>
      </c>
      <c r="AL78" s="64" t="str">
        <f t="shared" si="159"/>
        <v/>
      </c>
      <c r="AM78" s="64" t="str">
        <f t="shared" si="160"/>
        <v/>
      </c>
      <c r="AN78" s="64" t="str">
        <f t="shared" si="161"/>
        <v/>
      </c>
    </row>
    <row r="79" spans="1:40" ht="24.5" thickTop="1" thickBot="1" x14ac:dyDescent="0.55000000000000004">
      <c r="B79" t="s">
        <v>999</v>
      </c>
      <c r="C79" s="85" t="s">
        <v>1209</v>
      </c>
      <c r="D79" s="89" t="s">
        <v>1111</v>
      </c>
      <c r="E79" s="89"/>
      <c r="F79" s="89"/>
      <c r="G79" s="89"/>
      <c r="H79" s="90"/>
      <c r="I79" s="90"/>
      <c r="J79" s="90"/>
      <c r="K79" s="90"/>
      <c r="L79" s="88" t="str">
        <f>IF(C79="","",_xlfn.CONCAT("            { line: ","""",C79,", ",M79:AN79,""", sC: ","""",B79,"""},"))</f>
        <v xml:space="preserve">            { line: "HAS SIDO MÁS FUERTE QUE YO,, (Fa,,20)", sC: "as"},</v>
      </c>
      <c r="M79" s="56" t="str">
        <f t="shared" si="135"/>
        <v>(</v>
      </c>
      <c r="N79" s="57" t="str">
        <f t="shared" si="136"/>
        <v>Fa</v>
      </c>
      <c r="O79" s="58" t="str">
        <f t="shared" si="137"/>
        <v>,</v>
      </c>
      <c r="P79" s="59" t="str">
        <f t="shared" si="138"/>
        <v/>
      </c>
      <c r="Q79" s="60" t="str">
        <f t="shared" si="139"/>
        <v>,</v>
      </c>
      <c r="R79" s="61">
        <f t="shared" si="28"/>
        <v>20</v>
      </c>
      <c r="S79" s="56" t="str">
        <f t="shared" si="140"/>
        <v>)</v>
      </c>
      <c r="T79" s="62" t="str">
        <f t="shared" si="141"/>
        <v/>
      </c>
      <c r="U79" s="63" t="str">
        <f t="shared" si="142"/>
        <v/>
      </c>
      <c r="V79" s="64" t="str">
        <f t="shared" si="143"/>
        <v/>
      </c>
      <c r="W79" s="65" t="str">
        <f t="shared" si="144"/>
        <v/>
      </c>
      <c r="X79" s="64" t="str">
        <f t="shared" si="145"/>
        <v/>
      </c>
      <c r="Y79" s="64" t="str">
        <f t="shared" si="146"/>
        <v/>
      </c>
      <c r="Z79" s="56" t="str">
        <f t="shared" si="147"/>
        <v/>
      </c>
      <c r="AA79" s="66" t="str">
        <f t="shared" si="148"/>
        <v/>
      </c>
      <c r="AB79" s="57" t="str">
        <f t="shared" si="149"/>
        <v/>
      </c>
      <c r="AC79" s="67" t="str">
        <f t="shared" si="150"/>
        <v/>
      </c>
      <c r="AD79" s="59" t="str">
        <f t="shared" si="151"/>
        <v/>
      </c>
      <c r="AE79" s="68" t="str">
        <f t="shared" si="152"/>
        <v/>
      </c>
      <c r="AF79" s="61" t="str">
        <f t="shared" si="153"/>
        <v/>
      </c>
      <c r="AG79" s="61" t="str">
        <f t="shared" si="154"/>
        <v/>
      </c>
      <c r="AH79" s="69" t="str">
        <f t="shared" si="155"/>
        <v/>
      </c>
      <c r="AI79" s="70" t="str">
        <f t="shared" si="156"/>
        <v/>
      </c>
      <c r="AJ79" s="64" t="str">
        <f t="shared" si="157"/>
        <v/>
      </c>
      <c r="AK79" s="64" t="str">
        <f t="shared" si="158"/>
        <v/>
      </c>
      <c r="AL79" s="64" t="str">
        <f t="shared" si="159"/>
        <v/>
      </c>
      <c r="AM79" s="64" t="str">
        <f t="shared" si="160"/>
        <v/>
      </c>
      <c r="AN79" s="64" t="str">
        <f t="shared" si="161"/>
        <v/>
      </c>
    </row>
    <row r="80" spans="1:40" ht="24.5" thickTop="1" thickBot="1" x14ac:dyDescent="0.55000000000000004">
      <c r="B80" t="s">
        <v>999</v>
      </c>
      <c r="C80" s="93" t="s">
        <v>1210</v>
      </c>
      <c r="D80" s="83" t="s">
        <v>1205</v>
      </c>
      <c r="E80" s="83"/>
      <c r="F80" s="83"/>
      <c r="G80" s="83"/>
      <c r="H80" s="83"/>
      <c r="I80" s="83"/>
      <c r="J80" s="83"/>
      <c r="K80" s="83"/>
      <c r="L80" s="94" t="str">
        <f>IF(C80="","",_xlfn.CONCAT("            { line: ","""",C80,", ",M80:AN80,""", sC: ","""",B80,"""},  ]},"))</f>
        <v xml:space="preserve">            { line: "ME HAS PODIDO., (Mi7,,)", sC: "as"},  ]},</v>
      </c>
      <c r="M80" s="56" t="str">
        <f t="shared" si="135"/>
        <v>(</v>
      </c>
      <c r="N80" s="57" t="str">
        <f t="shared" si="136"/>
        <v>Mi7</v>
      </c>
      <c r="O80" s="58" t="str">
        <f t="shared" si="137"/>
        <v>,</v>
      </c>
      <c r="P80" s="59" t="str">
        <f t="shared" si="138"/>
        <v/>
      </c>
      <c r="Q80" s="60" t="str">
        <f t="shared" si="139"/>
        <v>,</v>
      </c>
      <c r="R80" s="61" t="str">
        <f t="shared" si="28"/>
        <v/>
      </c>
      <c r="S80" s="56" t="str">
        <f t="shared" si="140"/>
        <v>)</v>
      </c>
      <c r="T80" s="62" t="str">
        <f t="shared" si="141"/>
        <v/>
      </c>
      <c r="U80" s="63" t="str">
        <f t="shared" si="142"/>
        <v/>
      </c>
      <c r="V80" s="64" t="str">
        <f t="shared" si="143"/>
        <v/>
      </c>
      <c r="W80" s="65" t="str">
        <f t="shared" si="144"/>
        <v/>
      </c>
      <c r="X80" s="64" t="str">
        <f t="shared" si="145"/>
        <v/>
      </c>
      <c r="Y80" s="64" t="str">
        <f t="shared" si="146"/>
        <v/>
      </c>
      <c r="Z80" s="56" t="str">
        <f t="shared" si="147"/>
        <v/>
      </c>
      <c r="AA80" s="66" t="str">
        <f t="shared" si="148"/>
        <v/>
      </c>
      <c r="AB80" s="57" t="str">
        <f t="shared" si="149"/>
        <v/>
      </c>
      <c r="AC80" s="67" t="str">
        <f t="shared" si="150"/>
        <v/>
      </c>
      <c r="AD80" s="59" t="str">
        <f t="shared" si="151"/>
        <v/>
      </c>
      <c r="AE80" s="68" t="str">
        <f t="shared" si="152"/>
        <v/>
      </c>
      <c r="AF80" s="61" t="str">
        <f t="shared" si="153"/>
        <v/>
      </c>
      <c r="AG80" s="61" t="str">
        <f t="shared" si="154"/>
        <v/>
      </c>
      <c r="AH80" s="69" t="str">
        <f t="shared" si="155"/>
        <v/>
      </c>
      <c r="AI80" s="70" t="str">
        <f t="shared" si="156"/>
        <v/>
      </c>
      <c r="AJ80" s="64" t="str">
        <f t="shared" si="157"/>
        <v/>
      </c>
      <c r="AK80" s="64" t="str">
        <f t="shared" si="158"/>
        <v/>
      </c>
      <c r="AL80" s="64" t="str">
        <f t="shared" si="159"/>
        <v/>
      </c>
      <c r="AM80" s="64" t="str">
        <f t="shared" si="160"/>
        <v/>
      </c>
      <c r="AN80" s="64" t="str">
        <f t="shared" si="161"/>
        <v/>
      </c>
    </row>
    <row r="81" spans="1:13" ht="24" customHeight="1" x14ac:dyDescent="0.6">
      <c r="A81" s="95"/>
      <c r="B81" s="95"/>
      <c r="C81" s="95"/>
      <c r="D81" s="95"/>
      <c r="E81" s="95"/>
      <c r="F81" s="95"/>
      <c r="G81" s="95"/>
      <c r="H81" s="95"/>
      <c r="I81" s="95"/>
      <c r="J81" s="95"/>
      <c r="K81" s="95"/>
      <c r="L81" s="99" t="str">
        <f ca="1">_xlfn.CONCAT("]}, // ULTIMA LINEA DEL CANTO: ",L1)</f>
        <v xml:space="preserve">]}, // ULTIMA LINEA DEL CANTO: ME HAS SEDUCIDO, SEÑOR </v>
      </c>
      <c r="M81" s="95"/>
    </row>
    <row r="82" spans="1:13" ht="20.5" x14ac:dyDescent="0.35">
      <c r="L82" s="100" t="s">
        <v>1008</v>
      </c>
      <c r="M82" s="101"/>
    </row>
    <row r="83" spans="1:13" x14ac:dyDescent="0.35">
      <c r="M8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2337"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A452D-57B5-43C1-A534-DFAF2F9A8198}">
  <sheetPr codeName="Sheet76">
    <tabColor rgb="FF00B0F0"/>
  </sheetPr>
  <dimension ref="A1:AN97"/>
  <sheetViews>
    <sheetView tabSelected="1" zoomScale="115" zoomScaleNormal="115" workbookViewId="0">
      <pane xSplit="2" ySplit="1" topLeftCell="C87" activePane="bottomRight" state="frozen"/>
      <selection pane="topRight" activeCell="C1" sqref="C1"/>
      <selection pane="bottomLeft" activeCell="A2" sqref="A2"/>
      <selection pane="bottomRight" activeCell="B95" sqref="B9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116</v>
      </c>
      <c r="E1" s="40"/>
      <c r="F1" s="40"/>
      <c r="G1" s="40"/>
      <c r="H1" s="40"/>
      <c r="I1" s="40"/>
      <c r="J1" s="40"/>
      <c r="K1" s="40"/>
      <c r="L1" s="41" t="str">
        <f ca="1">UPPER(VLOOKUP(C1,Table223[],3,FALSE))</f>
        <v>MIRAD QUÉ ESTUPENDO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MIRAD QUÉ ESTUPENDO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miradqueestupendo</v>
      </c>
      <c r="L7" s="48" t="str">
        <f ca="1">_xlfn.CONCAT("        id: ","""",C7,"""",",")</f>
        <v xml:space="preserve">        id: "miradqueestupendo",</v>
      </c>
    </row>
    <row r="8" spans="2:32" ht="23" x14ac:dyDescent="0.35">
      <c r="C8" t="str">
        <f ca="1">PROPER(L1)</f>
        <v>Mirad Qué Estupendo</v>
      </c>
      <c r="L8" s="48" t="str">
        <f ca="1">_xlfn.CONCAT("        tt: ","""",C8,"""",",")</f>
        <v xml:space="preserve">        tt: "Mirad Qué Estupendo",</v>
      </c>
    </row>
    <row r="9" spans="2:32" ht="23" x14ac:dyDescent="0.35">
      <c r="C9" t="str">
        <f ca="1">PROPER(L1)</f>
        <v>Mirad Qué Estupendo</v>
      </c>
      <c r="L9" s="48" t="str">
        <f ca="1">_xlfn.CONCAT("        title: ","""",C9,"""",",")</f>
        <v xml:space="preserve">        title: "Mirad Qué Estupendo",</v>
      </c>
    </row>
    <row r="10" spans="2:32" ht="23" x14ac:dyDescent="0.35">
      <c r="C10" t="str">
        <f ca="1">VLOOKUP(C1,Table223[],4,FALSE)</f>
        <v>Salmo 133 (132)</v>
      </c>
      <c r="L10" s="48" t="str">
        <f ca="1">_xlfn.CONCAT("        ","subtitle: ","""",C10,"""",",")</f>
        <v xml:space="preserve">        subtitle: "Salmo 133 (132)",</v>
      </c>
    </row>
    <row r="11" spans="2:32" ht="23" x14ac:dyDescent="0.35">
      <c r="C11" t="str">
        <f ca="1">_xlfn.CONCAT("category: [",VLOOKUP(C1,Table223[],16,FALSE),"],")</f>
        <v>category: ["Precatecumenado","Paz","Antiguo Testamento"],</v>
      </c>
      <c r="L11" s="48" t="str">
        <f ca="1">_xlfn.CONCAT("        ",C11)</f>
        <v xml:space="preserve">        category: ["Precatecumenado","Paz","Antiguo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C13">
        <v>3</v>
      </c>
      <c r="L13" s="48" t="str">
        <f>_xlfn.CONCAT("        cejilla: ","""",C13,"""",",")</f>
        <v xml:space="preserve">        cejilla: "3",</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116</v>
      </c>
      <c r="L16" s="48" t="str">
        <f ca="1">_xlfn.CONCAT("        dbno: ","""",C16,"""",",")</f>
        <v xml:space="preserve">        dbno: "116",</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miradqueestupendo</v>
      </c>
      <c r="L19" s="48" t="str">
        <f ca="1">_xlfn.CONCAT("        audioSrc: ","""/audio/",C19,".mp3""",",")</f>
        <v xml:space="preserve">        audioSrc: "/audio/miradqueestupendo.mp3",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115</v>
      </c>
      <c r="C26" t="str">
        <f ca="1">VLOOKUP(B26,Table4[],13,FALSE)</f>
        <v>"/src/index.html?canto=mehasseducidosenor"</v>
      </c>
      <c r="L26" s="48" t="str">
        <f ca="1">_xlfn.CONCAT("        ant: ",C26,",")</f>
        <v xml:space="preserve">        ant: "/src/index.html?canto=mehasseducidosenor",</v>
      </c>
    </row>
    <row r="27" spans="1:40" ht="23" x14ac:dyDescent="0.35">
      <c r="B27">
        <f ca="1">+C1+1</f>
        <v>117</v>
      </c>
      <c r="C27" t="str">
        <f ca="1">VLOOKUP(B27,Table4[],13,FALSE)</f>
        <v>"/src/index.html?canto=misericordiadiosmio"</v>
      </c>
      <c r="L27" s="48" t="str">
        <f ca="1">_xlfn.CONCAT("        sig: ",C27,",")</f>
        <v xml:space="preserve">        sig: "/src/index.html?canto=misericordiadiosmio",</v>
      </c>
    </row>
    <row r="28" spans="1:40" ht="23" x14ac:dyDescent="0.35">
      <c r="L28" s="46" t="s">
        <v>991</v>
      </c>
    </row>
    <row r="29" spans="1:40" ht="36" thickBot="1" x14ac:dyDescent="0.4">
      <c r="A29" s="49"/>
      <c r="B29" s="49"/>
      <c r="C29" s="49" t="s">
        <v>1032</v>
      </c>
      <c r="D29" s="49"/>
      <c r="E29" s="49"/>
      <c r="F29" s="49"/>
      <c r="G29" s="49"/>
      <c r="H29" s="49"/>
      <c r="I29" s="49"/>
      <c r="J29" s="49"/>
      <c r="K29" s="49"/>
      <c r="L29" s="50" t="s">
        <v>992</v>
      </c>
    </row>
    <row r="30" spans="1:40" ht="24.5" thickTop="1" thickBot="1" x14ac:dyDescent="0.55000000000000004">
      <c r="B30" t="s">
        <v>997</v>
      </c>
      <c r="C30" s="113" t="s">
        <v>1233</v>
      </c>
      <c r="D30" s="112" t="s">
        <v>1011</v>
      </c>
      <c r="E30" s="52" t="s">
        <v>1012</v>
      </c>
      <c r="F30" s="53"/>
      <c r="G30" s="53"/>
      <c r="H30" s="52"/>
      <c r="I30" s="52"/>
      <c r="J30" s="54"/>
      <c r="K30" s="54"/>
      <c r="L30" s="55" t="str">
        <f t="shared" ref="L30:L57" si="0">IF(C30="","",_xlfn.CONCAT("            { line: ","""",C30,", ",M30:AN30,""", sC: ","""",B30,"""},"))</f>
        <v xml:space="preserve">            { line: "¡MIRAD QUÉ ESTUPENDO,, (Mi,m,20)", sC: "ta as"},</v>
      </c>
      <c r="M30" s="56" t="str">
        <f t="shared" ref="M30:M57" si="1">IF(N30="","","(")</f>
        <v>(</v>
      </c>
      <c r="N30" s="57" t="str">
        <f t="shared" ref="N30:N85" si="2">IF(D30="","",D30)</f>
        <v>Mi</v>
      </c>
      <c r="O30" s="58" t="str">
        <f t="shared" ref="O30:O57" si="3">IF(N30="","",",")</f>
        <v>,</v>
      </c>
      <c r="P30" s="59" t="str">
        <f t="shared" ref="P30:P85" si="4">IF(E30="","",E30)</f>
        <v>m</v>
      </c>
      <c r="Q30" s="60" t="str">
        <f t="shared" ref="Q30:Q57" si="5">IF(N30="","",",")</f>
        <v>,</v>
      </c>
      <c r="R30" s="61">
        <f>IF(N30="Do",10,IF(N30="Re",22,IF(N30="Mi",20,IF(N30="Fa",20,IF(N30="Sol",14,IF(N30="La",20,IF(N30="Si",20,IF(N30="Do#",14,IF(N30="Fa#",15,IF(N30="Sol#",20,""))))))))))</f>
        <v>20</v>
      </c>
      <c r="S30" s="56" t="str">
        <f t="shared" ref="S30:S57" si="6">IF(N30="","",")")</f>
        <v>)</v>
      </c>
      <c r="T30" s="62" t="str">
        <f t="shared" ref="T30:T57" si="7">IF(U30="","","(")</f>
        <v/>
      </c>
      <c r="U30" s="63" t="str">
        <f t="shared" ref="U30:U85" si="8">IF(F30="","",F30)</f>
        <v/>
      </c>
      <c r="V30" s="64" t="str">
        <f t="shared" ref="V30:V57" si="9">IF(U30="","",",")</f>
        <v/>
      </c>
      <c r="W30" s="65" t="str">
        <f t="shared" ref="W30:W85" si="10">IF(G30="","",G30)</f>
        <v/>
      </c>
      <c r="X30" s="64" t="str">
        <f t="shared" ref="X30:X57" si="11">IF(U30="","",",")</f>
        <v/>
      </c>
      <c r="Y30" s="64" t="str">
        <f t="shared" ref="Y30:Y57" si="12">IF(U30="","",250)</f>
        <v/>
      </c>
      <c r="Z30" s="56" t="str">
        <f t="shared" ref="Z30:Z57" si="13">IF(U30="","",")")</f>
        <v/>
      </c>
      <c r="AA30" s="66" t="str">
        <f t="shared" ref="AA30:AA57" si="14">IF(AB30="","","(")</f>
        <v/>
      </c>
      <c r="AB30" s="57" t="str">
        <f t="shared" ref="AB30:AB85" si="15">IF(H30="","",H30)</f>
        <v/>
      </c>
      <c r="AC30" s="67" t="str">
        <f t="shared" ref="AC30:AC57" si="16">IF(AB30="","",",")</f>
        <v/>
      </c>
      <c r="AD30" s="59" t="str">
        <f t="shared" ref="AD30:AD57" si="17">IF(I30="","",I30)</f>
        <v/>
      </c>
      <c r="AE30" s="68" t="str">
        <f t="shared" ref="AE30:AE57" si="18">IF(AB30="","",",")</f>
        <v/>
      </c>
      <c r="AF30" s="61" t="str">
        <f t="shared" ref="AF30:AF57" si="19">IF(AB30="","",350)</f>
        <v/>
      </c>
      <c r="AG30" s="61" t="str">
        <f t="shared" ref="AG30:AG57" si="20">IF(AB30="","",")")</f>
        <v/>
      </c>
      <c r="AH30" s="69" t="str">
        <f t="shared" ref="AH30:AH57" si="21">IF(AI30="","","(")</f>
        <v/>
      </c>
      <c r="AI30" s="70" t="str">
        <f t="shared" ref="AI30:AI85" si="22">IF(J30="","",J30)</f>
        <v/>
      </c>
      <c r="AJ30" s="64" t="str">
        <f t="shared" ref="AJ30:AJ57" si="23">IF(AI30="","",",")</f>
        <v/>
      </c>
      <c r="AK30" s="64" t="str">
        <f t="shared" ref="AK30:AK57" si="24">IF(K30="","",K30)</f>
        <v/>
      </c>
      <c r="AL30" s="64" t="str">
        <f t="shared" ref="AL30:AL57" si="25">IF(AI30="","",",")</f>
        <v/>
      </c>
      <c r="AM30" s="64" t="str">
        <f t="shared" ref="AM30:AM57" si="26">IF(AI30="","",450)</f>
        <v/>
      </c>
      <c r="AN30" s="64" t="str">
        <f t="shared" ref="AN30:AN57" si="27">IF(AI30="","",")")</f>
        <v/>
      </c>
    </row>
    <row r="31" spans="1:40" ht="24.5" thickTop="1" thickBot="1" x14ac:dyDescent="0.55000000000000004">
      <c r="B31" t="s">
        <v>999</v>
      </c>
      <c r="C31" s="113" t="s">
        <v>1234</v>
      </c>
      <c r="D31" s="112"/>
      <c r="E31" s="52"/>
      <c r="F31" s="53"/>
      <c r="G31" s="53"/>
      <c r="H31" s="52"/>
      <c r="I31" s="52"/>
      <c r="J31" s="54"/>
      <c r="K31" s="54"/>
      <c r="L31" s="55" t="str">
        <f t="shared" si="0"/>
        <v xml:space="preserve">            { line: "GUSTAD QUÉ ALEGRÍA, ", sC: "as"},</v>
      </c>
      <c r="M31" s="56" t="str">
        <f t="shared" si="1"/>
        <v/>
      </c>
      <c r="N31" s="57" t="str">
        <f t="shared" si="2"/>
        <v/>
      </c>
      <c r="O31" s="58" t="str">
        <f t="shared" si="3"/>
        <v/>
      </c>
      <c r="P31" s="59" t="str">
        <f t="shared" si="4"/>
        <v/>
      </c>
      <c r="Q31" s="60" t="str">
        <f t="shared" si="5"/>
        <v/>
      </c>
      <c r="R31" s="61" t="str">
        <f t="shared" ref="R31:R85"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1235</v>
      </c>
      <c r="D32" s="112" t="s">
        <v>1030</v>
      </c>
      <c r="E32" s="52"/>
      <c r="F32" s="53" t="s">
        <v>1236</v>
      </c>
      <c r="G32" s="53"/>
      <c r="H32" s="52"/>
      <c r="I32" s="52"/>
      <c r="J32" s="54"/>
      <c r="K32" s="54"/>
      <c r="L32" s="55" t="str">
        <f>IF(C32="","",_xlfn.CONCAT("            { line: ","""",C32,", ",M32:AN32,""", sC: ","""",B32,"""},"))</f>
        <v xml:space="preserve">            { line: "EL AMOR ENTRE LOS HERMANOS!, (Do,,10)(Si7,,250)", sC: "as"},</v>
      </c>
      <c r="M32" s="56" t="str">
        <f t="shared" si="1"/>
        <v>(</v>
      </c>
      <c r="N32" s="57" t="str">
        <f t="shared" si="2"/>
        <v>Do</v>
      </c>
      <c r="O32" s="58" t="str">
        <f t="shared" si="3"/>
        <v>,</v>
      </c>
      <c r="P32" s="59" t="str">
        <f t="shared" si="4"/>
        <v/>
      </c>
      <c r="Q32" s="60" t="str">
        <f t="shared" si="5"/>
        <v>,</v>
      </c>
      <c r="R32" s="61">
        <f t="shared" si="28"/>
        <v>10</v>
      </c>
      <c r="S32" s="56" t="str">
        <f t="shared" si="6"/>
        <v>)</v>
      </c>
      <c r="T32" s="62" t="str">
        <f t="shared" si="7"/>
        <v>(</v>
      </c>
      <c r="U32" s="63" t="str">
        <f t="shared" si="8"/>
        <v>Si7</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6.5" thickTop="1" thickBot="1" x14ac:dyDescent="0.550000000000000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B34" t="s">
        <v>999</v>
      </c>
      <c r="C34" s="113" t="s">
        <v>1233</v>
      </c>
      <c r="D34" s="112" t="s">
        <v>1011</v>
      </c>
      <c r="E34" s="52" t="s">
        <v>1012</v>
      </c>
      <c r="F34" s="53"/>
      <c r="G34" s="53"/>
      <c r="H34" s="52"/>
      <c r="I34" s="52"/>
      <c r="J34" s="54"/>
      <c r="K34" s="54"/>
      <c r="L34" s="55" t="str">
        <f>IF(C34="","",_xlfn.CONCAT("            { line: ","""",C34,", ",M34:AN34,""", sC: ","""",B34,"""},"))</f>
        <v xml:space="preserve">            { line: "¡MIRAD QUÉ ESTUPENDO,, (Mi,m,20)", sC: "as"},</v>
      </c>
      <c r="M34" s="56" t="str">
        <f t="shared" si="1"/>
        <v>(</v>
      </c>
      <c r="N34" s="57" t="str">
        <f t="shared" si="2"/>
        <v>Mi</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B35" t="s">
        <v>999</v>
      </c>
      <c r="C35" s="113" t="s">
        <v>1234</v>
      </c>
      <c r="D35" s="112"/>
      <c r="E35" s="52"/>
      <c r="F35" s="53"/>
      <c r="G35" s="53"/>
      <c r="H35" s="52"/>
      <c r="I35" s="52"/>
      <c r="J35" s="54"/>
      <c r="K35" s="54"/>
      <c r="L35" s="55" t="str">
        <f t="shared" ref="L35:L56" si="29">IF(C35="","",_xlfn.CONCAT("            { line: ","""",C35,", ",M35:AN35,""", sC: ","""",B35,"""},"))</f>
        <v xml:space="preserve">            { line: "GUSTAD QUÉ ALEGRÍA, ", sC: "as"},</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B36" t="s">
        <v>999</v>
      </c>
      <c r="C36" s="113" t="s">
        <v>1235</v>
      </c>
      <c r="D36" s="112" t="s">
        <v>1030</v>
      </c>
      <c r="E36" s="52"/>
      <c r="F36" s="53" t="s">
        <v>1236</v>
      </c>
      <c r="G36" s="53"/>
      <c r="H36" s="52" t="s">
        <v>1030</v>
      </c>
      <c r="I36" s="52"/>
      <c r="J36" s="54" t="s">
        <v>1236</v>
      </c>
      <c r="K36" s="54"/>
      <c r="L36" s="55" t="str">
        <f t="shared" si="29"/>
        <v xml:space="preserve">            { line: "EL AMOR ENTRE LOS HERMANOS!, (Do,,10)(Si7,,250)(Do,,350)(Si7,,450)", sC: "as"},</v>
      </c>
      <c r="M36" s="56" t="str">
        <f>IF(N36="","","(")</f>
        <v>(</v>
      </c>
      <c r="N36" s="57" t="str">
        <f>IF(D36="","",D36)</f>
        <v>Do</v>
      </c>
      <c r="O36" s="58" t="str">
        <f>IF(N36="","",",")</f>
        <v>,</v>
      </c>
      <c r="P36" s="59" t="str">
        <f>IF(E36="","",E36)</f>
        <v/>
      </c>
      <c r="Q36" s="60" t="str">
        <f>IF(N36="","",",")</f>
        <v>,</v>
      </c>
      <c r="R36" s="61">
        <f t="shared" si="28"/>
        <v>10</v>
      </c>
      <c r="S36" s="56" t="str">
        <f>IF(N36="","",")")</f>
        <v>)</v>
      </c>
      <c r="T36" s="62" t="str">
        <f>IF(U36="","","(")</f>
        <v>(</v>
      </c>
      <c r="U36" s="63" t="str">
        <f>IF(F36="","",F36)</f>
        <v>Si7</v>
      </c>
      <c r="V36" s="64" t="str">
        <f>IF(U36="","",",")</f>
        <v>,</v>
      </c>
      <c r="W36" s="65" t="str">
        <f>IF(G36="","",G36)</f>
        <v/>
      </c>
      <c r="X36" s="64" t="str">
        <f>IF(U36="","",",")</f>
        <v>,</v>
      </c>
      <c r="Y36" s="64">
        <f>IF(U36="","",250)</f>
        <v>250</v>
      </c>
      <c r="Z36" s="56" t="str">
        <f>IF(U36="","",")")</f>
        <v>)</v>
      </c>
      <c r="AA36" s="66" t="str">
        <f>IF(AB36="","","(")</f>
        <v>(</v>
      </c>
      <c r="AB36" s="57" t="str">
        <f>IF(H36="","",H36)</f>
        <v>Do</v>
      </c>
      <c r="AC36" s="67" t="str">
        <f>IF(AB36="","",",")</f>
        <v>,</v>
      </c>
      <c r="AD36" s="59" t="str">
        <f>IF(I36="","",I36)</f>
        <v/>
      </c>
      <c r="AE36" s="68" t="str">
        <f>IF(AB36="","",",")</f>
        <v>,</v>
      </c>
      <c r="AF36" s="61">
        <f>IF(AB36="","",350)</f>
        <v>350</v>
      </c>
      <c r="AG36" s="61" t="str">
        <f>IF(AB36="","",")")</f>
        <v>)</v>
      </c>
      <c r="AH36" s="69" t="str">
        <f>IF(AI36="","","(")</f>
        <v>(</v>
      </c>
      <c r="AI36" s="70" t="str">
        <f>IF(J36="","",J36)</f>
        <v>Si7</v>
      </c>
      <c r="AJ36" s="64" t="str">
        <f>IF(AI36="","",",")</f>
        <v>,</v>
      </c>
      <c r="AK36" s="64" t="str">
        <f>IF(K36="","",K36)</f>
        <v/>
      </c>
      <c r="AL36" s="64" t="str">
        <f>IF(AI36="","",",")</f>
        <v>,</v>
      </c>
      <c r="AM36" s="64">
        <f>IF(AI36="","",450)</f>
        <v>450</v>
      </c>
      <c r="AN36" s="64" t="str">
        <f>IF(AI36="","",")")</f>
        <v>)</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B38" t="s">
        <v>1014</v>
      </c>
      <c r="C38" s="113" t="s">
        <v>1237</v>
      </c>
      <c r="D38" s="112" t="s">
        <v>1013</v>
      </c>
      <c r="E38" s="52" t="s">
        <v>1012</v>
      </c>
      <c r="F38" s="53" t="s">
        <v>1236</v>
      </c>
      <c r="G38" s="53"/>
      <c r="H38" s="52"/>
      <c r="I38" s="52"/>
      <c r="J38" s="54"/>
      <c r="K38" s="54"/>
      <c r="L38" s="55" t="str">
        <f t="shared" si="29"/>
        <v xml:space="preserve">            { line: "Es ungüento perfumado que desciende,, (La,m,20)(Si7,,250)", sC: "tc"},</v>
      </c>
      <c r="M38" s="56" t="str">
        <f>IF(N38="","","(")</f>
        <v>(</v>
      </c>
      <c r="N38" s="57" t="str">
        <f>IF(D38="","",D38)</f>
        <v>La</v>
      </c>
      <c r="O38" s="58" t="str">
        <f>IF(N38="","",",")</f>
        <v>,</v>
      </c>
      <c r="P38" s="59" t="str">
        <f>IF(E38="","",E38)</f>
        <v>m</v>
      </c>
      <c r="Q38" s="60" t="str">
        <f>IF(N38="","",",")</f>
        <v>,</v>
      </c>
      <c r="R38" s="61">
        <f t="shared" si="28"/>
        <v>20</v>
      </c>
      <c r="S38" s="56" t="str">
        <f>IF(N38="","",")")</f>
        <v>)</v>
      </c>
      <c r="T38" s="62" t="str">
        <f>IF(U38="","","(")</f>
        <v>(</v>
      </c>
      <c r="U38" s="63" t="str">
        <f>IF(F38="","",F38)</f>
        <v>Si7</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1238</v>
      </c>
      <c r="D39" s="112" t="s">
        <v>1013</v>
      </c>
      <c r="E39" s="52" t="s">
        <v>1012</v>
      </c>
      <c r="F39" s="53" t="s">
        <v>1236</v>
      </c>
      <c r="G39" s="53"/>
      <c r="H39" s="52"/>
      <c r="I39" s="52"/>
      <c r="J39" s="54"/>
      <c r="K39" s="54"/>
      <c r="L39" s="55" t="str">
        <f t="shared" si="29"/>
        <v xml:space="preserve">            { line: "que desciende por la barba de Aarón., (La,m,20)(Si7,,250)", sC: ""},</v>
      </c>
      <c r="M39" s="56" t="str">
        <f>IF(N39="","","(")</f>
        <v>(</v>
      </c>
      <c r="N39" s="57" t="str">
        <f>IF(D39="","",D39)</f>
        <v>La</v>
      </c>
      <c r="O39" s="58" t="str">
        <f>IF(N39="","",",")</f>
        <v>,</v>
      </c>
      <c r="P39" s="59" t="str">
        <f>IF(E39="","",E39)</f>
        <v>m</v>
      </c>
      <c r="Q39" s="60" t="str">
        <f>IF(N39="","",",")</f>
        <v>,</v>
      </c>
      <c r="R39" s="61">
        <f t="shared" si="28"/>
        <v>20</v>
      </c>
      <c r="S39" s="56" t="str">
        <f>IF(N39="","",")")</f>
        <v>)</v>
      </c>
      <c r="T39" s="62" t="str">
        <f>IF(U39="","","(")</f>
        <v>(</v>
      </c>
      <c r="U39" s="63" t="str">
        <f>IF(F39="","",F39)</f>
        <v>Si7</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6.5" thickTop="1" thickBot="1" x14ac:dyDescent="0.550000000000000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thickTop="1" thickBot="1" x14ac:dyDescent="0.55000000000000004">
      <c r="B41" t="s">
        <v>997</v>
      </c>
      <c r="C41" s="113" t="s">
        <v>1239</v>
      </c>
      <c r="D41" s="112" t="s">
        <v>1030</v>
      </c>
      <c r="E41" s="52"/>
      <c r="F41" s="53"/>
      <c r="G41" s="53"/>
      <c r="H41" s="52"/>
      <c r="I41" s="52"/>
      <c r="J41" s="54"/>
      <c r="K41" s="54"/>
      <c r="L41" s="55" t="str">
        <f t="shared" si="29"/>
        <v xml:space="preserve">            { line: "ES UNGÜENTO PERFUMADO, (Do,,10)", sC: "ta as"},</v>
      </c>
      <c r="M41" s="56" t="str">
        <f t="shared" ref="M41:M43" si="30">IF(N41="","","(")</f>
        <v>(</v>
      </c>
      <c r="N41" s="57" t="str">
        <f t="shared" ref="N41:N43" si="31">IF(D41="","",D41)</f>
        <v>Do</v>
      </c>
      <c r="O41" s="58" t="str">
        <f t="shared" ref="O41:O43" si="32">IF(N41="","",",")</f>
        <v>,</v>
      </c>
      <c r="P41" s="59" t="str">
        <f t="shared" ref="P41:P43" si="33">IF(E41="","",E41)</f>
        <v/>
      </c>
      <c r="Q41" s="60" t="str">
        <f t="shared" ref="Q41:Q43" si="34">IF(N41="","",",")</f>
        <v>,</v>
      </c>
      <c r="R41" s="61">
        <f t="shared" si="28"/>
        <v>10</v>
      </c>
      <c r="S41" s="56" t="str">
        <f t="shared" ref="S41:S43" si="35">IF(N41="","",")")</f>
        <v>)</v>
      </c>
      <c r="T41" s="62" t="str">
        <f t="shared" ref="T41:T43" si="36">IF(U41="","","(")</f>
        <v/>
      </c>
      <c r="U41" s="63" t="str">
        <f t="shared" ref="U41:U43" si="37">IF(F41="","",F41)</f>
        <v/>
      </c>
      <c r="V41" s="64" t="str">
        <f t="shared" ref="V41:V43" si="38">IF(U41="","",",")</f>
        <v/>
      </c>
      <c r="W41" s="65" t="str">
        <f t="shared" ref="W41:W43" si="39">IF(G41="","",G41)</f>
        <v/>
      </c>
      <c r="X41" s="64" t="str">
        <f t="shared" ref="X41:X43" si="40">IF(U41="","",",")</f>
        <v/>
      </c>
      <c r="Y41" s="64" t="str">
        <f t="shared" ref="Y41:Y43" si="41">IF(U41="","",250)</f>
        <v/>
      </c>
      <c r="Z41" s="56" t="str">
        <f t="shared" ref="Z41:Z43" si="42">IF(U41="","",")")</f>
        <v/>
      </c>
      <c r="AA41" s="66" t="str">
        <f t="shared" ref="AA41:AA43" si="43">IF(AB41="","","(")</f>
        <v/>
      </c>
      <c r="AB41" s="57" t="str">
        <f t="shared" ref="AB41:AB43" si="44">IF(H41="","",H41)</f>
        <v/>
      </c>
      <c r="AC41" s="67" t="str">
        <f t="shared" ref="AC41:AC43" si="45">IF(AB41="","",",")</f>
        <v/>
      </c>
      <c r="AD41" s="59" t="str">
        <f t="shared" ref="AD41:AD43" si="46">IF(I41="","",I41)</f>
        <v/>
      </c>
      <c r="AE41" s="68" t="str">
        <f t="shared" ref="AE41:AE43" si="47">IF(AB41="","",",")</f>
        <v/>
      </c>
      <c r="AF41" s="61" t="str">
        <f t="shared" ref="AF41:AF43" si="48">IF(AB41="","",350)</f>
        <v/>
      </c>
      <c r="AG41" s="61" t="str">
        <f t="shared" ref="AG41:AG43" si="49">IF(AB41="","",")")</f>
        <v/>
      </c>
      <c r="AH41" s="69" t="str">
        <f t="shared" ref="AH41:AH43" si="50">IF(AI41="","","(")</f>
        <v/>
      </c>
      <c r="AI41" s="70" t="str">
        <f t="shared" ref="AI41:AI43" si="51">IF(J41="","",J41)</f>
        <v/>
      </c>
      <c r="AJ41" s="64" t="str">
        <f t="shared" ref="AJ41:AJ43" si="52">IF(AI41="","",",")</f>
        <v/>
      </c>
      <c r="AK41" s="64" t="str">
        <f t="shared" ref="AK41:AK43" si="53">IF(K41="","",K41)</f>
        <v/>
      </c>
      <c r="AL41" s="64" t="str">
        <f t="shared" ref="AL41:AL43" si="54">IF(AI41="","",",")</f>
        <v/>
      </c>
      <c r="AM41" s="64" t="str">
        <f t="shared" ref="AM41:AM43" si="55">IF(AI41="","",450)</f>
        <v/>
      </c>
      <c r="AN41" s="64" t="str">
        <f t="shared" ref="AN41:AN43" si="56">IF(AI41="","",")")</f>
        <v/>
      </c>
    </row>
    <row r="42" spans="1:40" ht="24.5" thickTop="1" thickBot="1" x14ac:dyDescent="0.55000000000000004">
      <c r="B42" t="s">
        <v>999</v>
      </c>
      <c r="C42" s="113" t="s">
        <v>1240</v>
      </c>
      <c r="D42" s="112" t="s">
        <v>1236</v>
      </c>
      <c r="E42" s="52"/>
      <c r="F42" s="53"/>
      <c r="G42" s="53"/>
      <c r="H42" s="52"/>
      <c r="I42" s="52"/>
      <c r="J42" s="54"/>
      <c r="K42" s="54"/>
      <c r="L42" s="55" t="str">
        <f t="shared" si="29"/>
        <v xml:space="preserve">            { line: "QUE DESCIENDE, (Si7,,)", sC: "as"},</v>
      </c>
      <c r="M42" s="56" t="str">
        <f t="shared" si="30"/>
        <v>(</v>
      </c>
      <c r="N42" s="57" t="str">
        <f t="shared" si="31"/>
        <v>Si7</v>
      </c>
      <c r="O42" s="58" t="str">
        <f t="shared" si="32"/>
        <v>,</v>
      </c>
      <c r="P42" s="59" t="str">
        <f t="shared" si="33"/>
        <v/>
      </c>
      <c r="Q42" s="60" t="str">
        <f t="shared" si="34"/>
        <v>,</v>
      </c>
      <c r="R42" s="61" t="str">
        <f t="shared" si="28"/>
        <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B43" t="s">
        <v>999</v>
      </c>
      <c r="C43" s="113" t="s">
        <v>1241</v>
      </c>
      <c r="D43" s="112" t="s">
        <v>1030</v>
      </c>
      <c r="E43" s="52"/>
      <c r="F43" s="53" t="s">
        <v>1236</v>
      </c>
      <c r="G43" s="53"/>
      <c r="H43" s="52"/>
      <c r="I43" s="52"/>
      <c r="J43" s="54"/>
      <c r="K43" s="54"/>
      <c r="L43" s="55" t="str">
        <f t="shared" si="29"/>
        <v xml:space="preserve">            { line: "HASTA EL BORDE DEL MANTO., (Do,,10)(Si7,,250)", sC: "as"},</v>
      </c>
      <c r="M43" s="56" t="str">
        <f t="shared" si="30"/>
        <v>(</v>
      </c>
      <c r="N43" s="57" t="str">
        <f t="shared" si="31"/>
        <v>Do</v>
      </c>
      <c r="O43" s="58" t="str">
        <f t="shared" si="32"/>
        <v>,</v>
      </c>
      <c r="P43" s="59" t="str">
        <f t="shared" si="33"/>
        <v/>
      </c>
      <c r="Q43" s="60" t="str">
        <f t="shared" si="34"/>
        <v>,</v>
      </c>
      <c r="R43" s="61">
        <f t="shared" si="28"/>
        <v>10</v>
      </c>
      <c r="S43" s="56" t="str">
        <f t="shared" si="35"/>
        <v>)</v>
      </c>
      <c r="T43" s="62" t="str">
        <f t="shared" si="36"/>
        <v>(</v>
      </c>
      <c r="U43" s="63" t="str">
        <f t="shared" si="37"/>
        <v>Si7</v>
      </c>
      <c r="V43" s="64" t="str">
        <f t="shared" si="38"/>
        <v>,</v>
      </c>
      <c r="W43" s="65" t="str">
        <f t="shared" si="39"/>
        <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 t="shared" ref="R44:R53" si="57">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C45" s="79" t="s">
        <v>995</v>
      </c>
      <c r="D45" s="80"/>
      <c r="E45" s="80"/>
      <c r="F45" s="80"/>
      <c r="G45" s="80"/>
      <c r="H45" s="80"/>
      <c r="I45" s="80"/>
      <c r="J45" s="80"/>
      <c r="K45" s="80"/>
      <c r="L45" s="81" t="s">
        <v>996</v>
      </c>
      <c r="M45" s="56" t="str">
        <f t="shared" ref="M45:M52" si="58">IF(N45="","","(")</f>
        <v/>
      </c>
      <c r="N45" s="57" t="str">
        <f t="shared" ref="N45:N52" si="59">IF(D45="","",D45)</f>
        <v/>
      </c>
      <c r="O45" s="58" t="str">
        <f t="shared" ref="O45:O52" si="60">IF(N45="","",",")</f>
        <v/>
      </c>
      <c r="P45" s="59" t="str">
        <f t="shared" ref="P45:P52" si="61">IF(E45="","",E45)</f>
        <v/>
      </c>
      <c r="Q45" s="60" t="str">
        <f t="shared" ref="Q45:Q52" si="62">IF(N45="","",",")</f>
        <v/>
      </c>
      <c r="R45" s="61" t="str">
        <f t="shared" si="57"/>
        <v/>
      </c>
      <c r="S45" s="56" t="str">
        <f t="shared" ref="S45:S52" si="63">IF(N45="","",")")</f>
        <v/>
      </c>
      <c r="T45" s="62" t="str">
        <f t="shared" ref="T45:T52" si="64">IF(U45="","","(")</f>
        <v/>
      </c>
      <c r="U45" s="63" t="str">
        <f t="shared" ref="U45:U52" si="65">IF(F45="","",F45)</f>
        <v/>
      </c>
      <c r="V45" s="64" t="str">
        <f t="shared" ref="V45:V52" si="66">IF(U45="","",",")</f>
        <v/>
      </c>
      <c r="W45" s="65" t="str">
        <f t="shared" ref="W45:W52" si="67">IF(G45="","",G45)</f>
        <v/>
      </c>
      <c r="X45" s="64" t="str">
        <f t="shared" ref="X45:X52" si="68">IF(U45="","",",")</f>
        <v/>
      </c>
      <c r="Y45" s="64" t="str">
        <f t="shared" ref="Y45:Y52" si="69">IF(U45="","",250)</f>
        <v/>
      </c>
      <c r="Z45" s="56" t="str">
        <f t="shared" ref="Z45:Z52" si="70">IF(U45="","",")")</f>
        <v/>
      </c>
      <c r="AA45" s="66" t="str">
        <f t="shared" ref="AA45:AA52" si="71">IF(AB45="","","(")</f>
        <v/>
      </c>
      <c r="AB45" s="57" t="str">
        <f t="shared" ref="AB45:AB52" si="72">IF(H45="","",H45)</f>
        <v/>
      </c>
      <c r="AC45" s="67" t="str">
        <f t="shared" ref="AC45:AC52" si="73">IF(AB45="","",",")</f>
        <v/>
      </c>
      <c r="AD45" s="59" t="str">
        <f t="shared" ref="AD45:AD52" si="74">IF(I45="","",I45)</f>
        <v/>
      </c>
      <c r="AE45" s="68" t="str">
        <f t="shared" ref="AE45:AE52" si="75">IF(AB45="","",",")</f>
        <v/>
      </c>
      <c r="AF45" s="61" t="str">
        <f t="shared" ref="AF45:AF52" si="76">IF(AB45="","",350)</f>
        <v/>
      </c>
      <c r="AG45" s="61" t="str">
        <f t="shared" ref="AG45:AG52" si="77">IF(AB45="","",")")</f>
        <v/>
      </c>
      <c r="AH45" s="69" t="str">
        <f t="shared" ref="AH45:AH52" si="78">IF(AI45="","","(")</f>
        <v/>
      </c>
      <c r="AI45" s="70" t="str">
        <f t="shared" ref="AI45:AI52" si="79">IF(J45="","",J45)</f>
        <v/>
      </c>
      <c r="AJ45" s="64" t="str">
        <f t="shared" ref="AJ45:AJ52" si="80">IF(AI45="","",",")</f>
        <v/>
      </c>
      <c r="AK45" s="64" t="str">
        <f t="shared" ref="AK45:AK52" si="81">IF(K45="","",K45)</f>
        <v/>
      </c>
      <c r="AL45" s="64" t="str">
        <f t="shared" ref="AL45:AL52" si="82">IF(AI45="","",",")</f>
        <v/>
      </c>
      <c r="AM45" s="64" t="str">
        <f t="shared" ref="AM45:AM52" si="83">IF(AI45="","",450)</f>
        <v/>
      </c>
      <c r="AN45" s="64" t="str">
        <f t="shared" ref="AN45:AN52" si="84">IF(AI45="","",")")</f>
        <v/>
      </c>
    </row>
    <row r="46" spans="1:40" ht="24.5" thickTop="1" thickBot="1" x14ac:dyDescent="0.55000000000000004">
      <c r="B46" t="s">
        <v>997</v>
      </c>
      <c r="C46" s="82" t="s">
        <v>1253</v>
      </c>
      <c r="D46" s="83" t="s">
        <v>1011</v>
      </c>
      <c r="E46" s="83" t="s">
        <v>1012</v>
      </c>
      <c r="F46" s="83"/>
      <c r="G46" s="83"/>
      <c r="H46" s="83"/>
      <c r="I46" s="83"/>
      <c r="J46" s="83"/>
      <c r="K46" s="83"/>
      <c r="L46" s="84" t="str">
        <f>IF(C46="","",_xlfn.CONCAT("       triggerLine: ","""",C46,", ",M46:AN46,""", sC: ","""",B46,""", lines: ["))</f>
        <v xml:space="preserve">       triggerLine: "¡MIRAD QUÉ ESTUPENDO, (Mi,m,20)", sC: "ta as", lines: [</v>
      </c>
      <c r="M46" s="56" t="str">
        <f t="shared" si="58"/>
        <v>(</v>
      </c>
      <c r="N46" s="57" t="str">
        <f t="shared" si="59"/>
        <v>Mi</v>
      </c>
      <c r="O46" s="58" t="str">
        <f t="shared" si="60"/>
        <v>,</v>
      </c>
      <c r="P46" s="59" t="str">
        <f t="shared" si="61"/>
        <v>m</v>
      </c>
      <c r="Q46" s="60" t="str">
        <f t="shared" si="62"/>
        <v>,</v>
      </c>
      <c r="R46" s="61">
        <f t="shared" si="57"/>
        <v>20</v>
      </c>
      <c r="S46" s="56" t="str">
        <f t="shared" si="63"/>
        <v>)</v>
      </c>
      <c r="T46" s="62" t="str">
        <f t="shared" si="64"/>
        <v/>
      </c>
      <c r="U46" s="63" t="str">
        <f t="shared" si="65"/>
        <v/>
      </c>
      <c r="V46" s="64" t="str">
        <f t="shared" si="66"/>
        <v/>
      </c>
      <c r="W46" s="65" t="str">
        <f t="shared" si="67"/>
        <v/>
      </c>
      <c r="X46" s="64" t="str">
        <f t="shared" si="68"/>
        <v/>
      </c>
      <c r="Y46" s="64" t="str">
        <f t="shared" si="69"/>
        <v/>
      </c>
      <c r="Z46" s="56" t="str">
        <f t="shared" si="70"/>
        <v/>
      </c>
      <c r="AA46" s="66" t="str">
        <f t="shared" si="71"/>
        <v/>
      </c>
      <c r="AB46" s="57" t="str">
        <f t="shared" si="72"/>
        <v/>
      </c>
      <c r="AC46" s="67" t="str">
        <f t="shared" si="73"/>
        <v/>
      </c>
      <c r="AD46" s="59" t="str">
        <f t="shared" si="74"/>
        <v/>
      </c>
      <c r="AE46" s="68" t="str">
        <f t="shared" si="75"/>
        <v/>
      </c>
      <c r="AF46" s="61" t="str">
        <f t="shared" si="76"/>
        <v/>
      </c>
      <c r="AG46" s="61" t="str">
        <f t="shared" si="77"/>
        <v/>
      </c>
      <c r="AH46" s="69" t="str">
        <f t="shared" si="78"/>
        <v/>
      </c>
      <c r="AI46" s="70" t="str">
        <f t="shared" si="79"/>
        <v/>
      </c>
      <c r="AJ46" s="64" t="str">
        <f t="shared" si="80"/>
        <v/>
      </c>
      <c r="AK46" s="64" t="str">
        <f t="shared" si="81"/>
        <v/>
      </c>
      <c r="AL46" s="64" t="str">
        <f t="shared" si="82"/>
        <v/>
      </c>
      <c r="AM46" s="64" t="str">
        <f t="shared" si="83"/>
        <v/>
      </c>
      <c r="AN46" s="64" t="str">
        <f t="shared" si="84"/>
        <v/>
      </c>
    </row>
    <row r="47" spans="1:40" ht="24.5" thickTop="1" thickBot="1" x14ac:dyDescent="0.55000000000000004">
      <c r="B47" t="s">
        <v>999</v>
      </c>
      <c r="C47" s="85" t="s">
        <v>1234</v>
      </c>
      <c r="D47" s="86"/>
      <c r="E47" s="86"/>
      <c r="F47" s="86"/>
      <c r="G47" s="86"/>
      <c r="H47" s="87"/>
      <c r="I47" s="87"/>
      <c r="J47" s="87"/>
      <c r="K47" s="87"/>
      <c r="L47" s="88" t="str">
        <f>IF(C47="","",_xlfn.CONCAT("            { line: ","""",C47,", ",M47:AN47,""", sC: ","""",B47,"""},"))</f>
        <v xml:space="preserve">            { line: "GUSTAD QUÉ ALEGRÍA, ", sC: "as"},</v>
      </c>
      <c r="M47" s="56" t="str">
        <f t="shared" si="58"/>
        <v/>
      </c>
      <c r="N47" s="57" t="str">
        <f t="shared" si="59"/>
        <v/>
      </c>
      <c r="O47" s="58" t="str">
        <f t="shared" si="60"/>
        <v/>
      </c>
      <c r="P47" s="59" t="str">
        <f t="shared" si="61"/>
        <v/>
      </c>
      <c r="Q47" s="60" t="str">
        <f t="shared" si="62"/>
        <v/>
      </c>
      <c r="R47" s="61" t="str">
        <f t="shared" si="57"/>
        <v/>
      </c>
      <c r="S47" s="56" t="str">
        <f t="shared" si="63"/>
        <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4.5" thickTop="1" thickBot="1" x14ac:dyDescent="0.55000000000000004">
      <c r="B48" t="s">
        <v>999</v>
      </c>
      <c r="C48" s="85" t="s">
        <v>1235</v>
      </c>
      <c r="D48" s="89" t="s">
        <v>1030</v>
      </c>
      <c r="E48" s="89"/>
      <c r="F48" s="89" t="s">
        <v>1236</v>
      </c>
      <c r="G48" s="89"/>
      <c r="H48" s="90"/>
      <c r="I48" s="90"/>
      <c r="J48" s="90"/>
      <c r="K48" s="90"/>
      <c r="L48" s="88" t="str">
        <f>IF(C48="","",_xlfn.CONCAT("            { line: ","""",C48,", ",M48:AN48,""", sC: ","""",B48,"""},"))</f>
        <v xml:space="preserve">            { line: "EL AMOR ENTRE LOS HERMANOS!, (Do,,10)(Si7,,250)", sC: "as"},</v>
      </c>
      <c r="M48" s="56" t="str">
        <f t="shared" si="58"/>
        <v>(</v>
      </c>
      <c r="N48" s="57" t="str">
        <f t="shared" si="59"/>
        <v>Do</v>
      </c>
      <c r="O48" s="58" t="str">
        <f t="shared" si="60"/>
        <v>,</v>
      </c>
      <c r="P48" s="59" t="str">
        <f t="shared" si="61"/>
        <v/>
      </c>
      <c r="Q48" s="60" t="str">
        <f t="shared" si="62"/>
        <v>,</v>
      </c>
      <c r="R48" s="61">
        <f t="shared" si="57"/>
        <v>10</v>
      </c>
      <c r="S48" s="56" t="str">
        <f t="shared" si="63"/>
        <v>)</v>
      </c>
      <c r="T48" s="62" t="str">
        <f t="shared" si="64"/>
        <v>(</v>
      </c>
      <c r="U48" s="63" t="str">
        <f t="shared" si="65"/>
        <v>Si7</v>
      </c>
      <c r="V48" s="64" t="str">
        <f t="shared" si="66"/>
        <v>,</v>
      </c>
      <c r="W48" s="65" t="str">
        <f t="shared" si="67"/>
        <v/>
      </c>
      <c r="X48" s="64" t="str">
        <f t="shared" si="68"/>
        <v>,</v>
      </c>
      <c r="Y48" s="64">
        <f t="shared" si="69"/>
        <v>250</v>
      </c>
      <c r="Z48" s="56" t="str">
        <f t="shared" si="70"/>
        <v>)</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t="str">
        <f t="shared" si="57"/>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B50" t="s">
        <v>999</v>
      </c>
      <c r="C50" s="85" t="s">
        <v>1233</v>
      </c>
      <c r="D50" s="86" t="s">
        <v>1011</v>
      </c>
      <c r="E50" s="86" t="s">
        <v>1012</v>
      </c>
      <c r="F50" s="86"/>
      <c r="G50" s="86"/>
      <c r="H50" s="87"/>
      <c r="I50" s="87"/>
      <c r="J50" s="87"/>
      <c r="K50" s="87"/>
      <c r="L50" s="88" t="str">
        <f>IF(C50="","",_xlfn.CONCAT("            { line: ","""",C50,", ",M50:AN50,""", sC: ","""",B50,"""},"))</f>
        <v xml:space="preserve">            { line: "¡MIRAD QUÉ ESTUPENDO,, (Mi,m,20)", sC: "as"},</v>
      </c>
      <c r="M50" s="56" t="str">
        <f t="shared" si="58"/>
        <v>(</v>
      </c>
      <c r="N50" s="57" t="str">
        <f t="shared" si="59"/>
        <v>Mi</v>
      </c>
      <c r="O50" s="58" t="str">
        <f t="shared" si="60"/>
        <v>,</v>
      </c>
      <c r="P50" s="59" t="str">
        <f t="shared" si="61"/>
        <v>m</v>
      </c>
      <c r="Q50" s="60" t="str">
        <f t="shared" si="62"/>
        <v>,</v>
      </c>
      <c r="R50" s="61">
        <f t="shared" si="57"/>
        <v>20</v>
      </c>
      <c r="S50" s="56" t="str">
        <f t="shared" si="63"/>
        <v>)</v>
      </c>
      <c r="T50" s="62" t="str">
        <f t="shared" si="64"/>
        <v/>
      </c>
      <c r="U50" s="63" t="str">
        <f t="shared" si="65"/>
        <v/>
      </c>
      <c r="V50" s="64" t="str">
        <f t="shared" si="66"/>
        <v/>
      </c>
      <c r="W50" s="65" t="str">
        <f t="shared" si="67"/>
        <v/>
      </c>
      <c r="X50" s="64" t="str">
        <f t="shared" si="68"/>
        <v/>
      </c>
      <c r="Y50" s="64" t="str">
        <f t="shared" si="69"/>
        <v/>
      </c>
      <c r="Z50" s="56" t="str">
        <f t="shared" si="70"/>
        <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1:40" ht="24.5" thickTop="1" thickBot="1" x14ac:dyDescent="0.55000000000000004">
      <c r="B51" t="s">
        <v>999</v>
      </c>
      <c r="C51" s="85" t="s">
        <v>1234</v>
      </c>
      <c r="D51" s="89"/>
      <c r="E51" s="89"/>
      <c r="F51" s="89"/>
      <c r="G51" s="89"/>
      <c r="H51" s="90"/>
      <c r="I51" s="90"/>
      <c r="J51" s="90"/>
      <c r="K51" s="90"/>
      <c r="L51" s="88" t="str">
        <f>IF(C51="","",_xlfn.CONCAT("            { line: ","""",C51,", ",M51:AN51,""", sC: ","""",B51,"""},"))</f>
        <v xml:space="preserve">            { line: "GUSTAD QUÉ ALEGRÍA, ", sC: "as"},</v>
      </c>
      <c r="M51" s="56" t="str">
        <f t="shared" si="58"/>
        <v/>
      </c>
      <c r="N51" s="57" t="str">
        <f t="shared" si="59"/>
        <v/>
      </c>
      <c r="O51" s="58" t="str">
        <f t="shared" si="60"/>
        <v/>
      </c>
      <c r="P51" s="59" t="str">
        <f t="shared" si="61"/>
        <v/>
      </c>
      <c r="Q51" s="60" t="str">
        <f t="shared" si="62"/>
        <v/>
      </c>
      <c r="R51" s="61" t="str">
        <f t="shared" si="57"/>
        <v/>
      </c>
      <c r="S51" s="56" t="str">
        <f t="shared" si="63"/>
        <v/>
      </c>
      <c r="T51" s="62" t="str">
        <f t="shared" si="64"/>
        <v/>
      </c>
      <c r="U51" s="63" t="str">
        <f t="shared" si="65"/>
        <v/>
      </c>
      <c r="V51" s="64" t="str">
        <f t="shared" si="66"/>
        <v/>
      </c>
      <c r="W51" s="65" t="str">
        <f t="shared" si="67"/>
        <v/>
      </c>
      <c r="X51" s="64" t="str">
        <f t="shared" si="68"/>
        <v/>
      </c>
      <c r="Y51" s="64" t="str">
        <f t="shared" si="69"/>
        <v/>
      </c>
      <c r="Z51" s="56" t="str">
        <f t="shared" si="70"/>
        <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1:40" ht="24.5" thickTop="1" thickBot="1" x14ac:dyDescent="0.55000000000000004">
      <c r="B52" t="s">
        <v>999</v>
      </c>
      <c r="C52" s="93" t="s">
        <v>1235</v>
      </c>
      <c r="D52" s="83" t="s">
        <v>1030</v>
      </c>
      <c r="E52" s="83"/>
      <c r="F52" s="83" t="s">
        <v>1236</v>
      </c>
      <c r="G52" s="83"/>
      <c r="H52" s="83" t="s">
        <v>1030</v>
      </c>
      <c r="I52" s="83"/>
      <c r="J52" s="83" t="s">
        <v>1236</v>
      </c>
      <c r="K52" s="83"/>
      <c r="L52" s="94" t="str">
        <f>IF(C52="","",_xlfn.CONCAT("            { line: ","""",C52,", ",M52:AN52,""", sC: ","""",B52,"""},  ]},"))</f>
        <v xml:space="preserve">            { line: "EL AMOR ENTRE LOS HERMANOS!, (Do,,10)(Si7,,250)(Do,,350)(Si7,,450)", sC: "as"},  ]},</v>
      </c>
      <c r="M52" s="56" t="str">
        <f t="shared" si="58"/>
        <v>(</v>
      </c>
      <c r="N52" s="57" t="str">
        <f t="shared" si="59"/>
        <v>Do</v>
      </c>
      <c r="O52" s="58" t="str">
        <f t="shared" si="60"/>
        <v>,</v>
      </c>
      <c r="P52" s="59" t="str">
        <f t="shared" si="61"/>
        <v/>
      </c>
      <c r="Q52" s="60" t="str">
        <f t="shared" si="62"/>
        <v>,</v>
      </c>
      <c r="R52" s="61">
        <f t="shared" si="57"/>
        <v>10</v>
      </c>
      <c r="S52" s="56" t="str">
        <f t="shared" si="63"/>
        <v>)</v>
      </c>
      <c r="T52" s="62" t="str">
        <f t="shared" si="64"/>
        <v>(</v>
      </c>
      <c r="U52" s="63" t="str">
        <f t="shared" si="65"/>
        <v>Si7</v>
      </c>
      <c r="V52" s="64" t="str">
        <f t="shared" si="66"/>
        <v>,</v>
      </c>
      <c r="W52" s="65" t="str">
        <f t="shared" si="67"/>
        <v/>
      </c>
      <c r="X52" s="64" t="str">
        <f t="shared" si="68"/>
        <v>,</v>
      </c>
      <c r="Y52" s="64">
        <f t="shared" si="69"/>
        <v>250</v>
      </c>
      <c r="Z52" s="56" t="str">
        <f t="shared" si="70"/>
        <v>)</v>
      </c>
      <c r="AA52" s="66" t="str">
        <f t="shared" si="71"/>
        <v>(</v>
      </c>
      <c r="AB52" s="57" t="str">
        <f t="shared" si="72"/>
        <v>Do</v>
      </c>
      <c r="AC52" s="67" t="str">
        <f t="shared" si="73"/>
        <v>,</v>
      </c>
      <c r="AD52" s="59" t="str">
        <f t="shared" si="74"/>
        <v/>
      </c>
      <c r="AE52" s="68" t="str">
        <f t="shared" si="75"/>
        <v>,</v>
      </c>
      <c r="AF52" s="61">
        <f t="shared" si="76"/>
        <v>350</v>
      </c>
      <c r="AG52" s="61" t="str">
        <f t="shared" si="77"/>
        <v>)</v>
      </c>
      <c r="AH52" s="69" t="str">
        <f t="shared" si="78"/>
        <v>(</v>
      </c>
      <c r="AI52" s="70" t="str">
        <f t="shared" si="79"/>
        <v>Si7</v>
      </c>
      <c r="AJ52" s="64" t="str">
        <f t="shared" si="80"/>
        <v>,</v>
      </c>
      <c r="AK52" s="64" t="str">
        <f t="shared" si="81"/>
        <v/>
      </c>
      <c r="AL52" s="64" t="str">
        <f t="shared" si="82"/>
        <v>,</v>
      </c>
      <c r="AM52" s="64">
        <f t="shared" si="83"/>
        <v>450</v>
      </c>
      <c r="AN52" s="64" t="str">
        <f t="shared" si="84"/>
        <v>)</v>
      </c>
    </row>
    <row r="53" spans="1:40" ht="26.5" thickTop="1" thickBot="1" x14ac:dyDescent="0.55000000000000004">
      <c r="A53" s="73"/>
      <c r="B53" s="73"/>
      <c r="C53" s="73"/>
      <c r="D53" s="74"/>
      <c r="E53" s="74"/>
      <c r="F53" s="74"/>
      <c r="G53" s="74"/>
      <c r="H53" s="74"/>
      <c r="I53" s="74"/>
      <c r="J53" s="74"/>
      <c r="K53" s="74"/>
      <c r="L53" s="75" t="s">
        <v>993</v>
      </c>
      <c r="M53" s="56"/>
      <c r="N53" s="57"/>
      <c r="O53" s="58"/>
      <c r="P53" s="59"/>
      <c r="Q53" s="60"/>
      <c r="R53" s="61" t="str">
        <f t="shared" si="57"/>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4.5" thickTop="1" thickBot="1" x14ac:dyDescent="0.55000000000000004">
      <c r="B54" t="s">
        <v>1014</v>
      </c>
      <c r="C54" s="113" t="s">
        <v>1242</v>
      </c>
      <c r="D54" s="112" t="s">
        <v>1013</v>
      </c>
      <c r="E54" s="52" t="s">
        <v>1012</v>
      </c>
      <c r="F54" s="53" t="s">
        <v>1236</v>
      </c>
      <c r="G54" s="53"/>
      <c r="H54" s="52"/>
      <c r="I54" s="52"/>
      <c r="J54" s="54"/>
      <c r="K54" s="54"/>
      <c r="L54" s="55" t="str">
        <f t="shared" si="29"/>
        <v xml:space="preserve">            { line: "Es como rocío del Hermón, (La,m,20)(Si7,,250)", sC: "tc"},</v>
      </c>
      <c r="M54" s="56" t="str">
        <f t="shared" ref="M54:M56" si="85">IF(N54="","","(")</f>
        <v>(</v>
      </c>
      <c r="N54" s="57" t="str">
        <f t="shared" ref="N54:N56" si="86">IF(D54="","",D54)</f>
        <v>La</v>
      </c>
      <c r="O54" s="58" t="str">
        <f t="shared" ref="O54:O56" si="87">IF(N54="","",",")</f>
        <v>,</v>
      </c>
      <c r="P54" s="59" t="str">
        <f t="shared" ref="P54:P56" si="88">IF(E54="","",E54)</f>
        <v>m</v>
      </c>
      <c r="Q54" s="60" t="str">
        <f t="shared" ref="Q54:Q56" si="89">IF(N54="","",",")</f>
        <v>,</v>
      </c>
      <c r="R54" s="61">
        <f t="shared" si="28"/>
        <v>20</v>
      </c>
      <c r="S54" s="56" t="str">
        <f t="shared" ref="S54:S56" si="90">IF(N54="","",")")</f>
        <v>)</v>
      </c>
      <c r="T54" s="62" t="str">
        <f t="shared" ref="T54:T56" si="91">IF(U54="","","(")</f>
        <v>(</v>
      </c>
      <c r="U54" s="63" t="str">
        <f t="shared" ref="U54:U56" si="92">IF(F54="","",F54)</f>
        <v>Si7</v>
      </c>
      <c r="V54" s="64" t="str">
        <f t="shared" ref="V54:V56" si="93">IF(U54="","",",")</f>
        <v>,</v>
      </c>
      <c r="W54" s="65" t="str">
        <f t="shared" ref="W54:W56" si="94">IF(G54="","",G54)</f>
        <v/>
      </c>
      <c r="X54" s="64" t="str">
        <f t="shared" ref="X54:X56" si="95">IF(U54="","",",")</f>
        <v>,</v>
      </c>
      <c r="Y54" s="64">
        <f t="shared" ref="Y54:Y56" si="96">IF(U54="","",250)</f>
        <v>250</v>
      </c>
      <c r="Z54" s="56" t="str">
        <f t="shared" ref="Z54:Z56" si="97">IF(U54="","",")")</f>
        <v>)</v>
      </c>
      <c r="AA54" s="66" t="str">
        <f t="shared" ref="AA54:AA56" si="98">IF(AB54="","","(")</f>
        <v/>
      </c>
      <c r="AB54" s="57" t="str">
        <f t="shared" ref="AB54:AB56" si="99">IF(H54="","",H54)</f>
        <v/>
      </c>
      <c r="AC54" s="67" t="str">
        <f t="shared" ref="AC54:AC56" si="100">IF(AB54="","",",")</f>
        <v/>
      </c>
      <c r="AD54" s="59" t="str">
        <f t="shared" ref="AD54:AD56" si="101">IF(I54="","",I54)</f>
        <v/>
      </c>
      <c r="AE54" s="68" t="str">
        <f t="shared" ref="AE54:AE56" si="102">IF(AB54="","",",")</f>
        <v/>
      </c>
      <c r="AF54" s="61" t="str">
        <f t="shared" ref="AF54:AF56" si="103">IF(AB54="","",350)</f>
        <v/>
      </c>
      <c r="AG54" s="61" t="str">
        <f t="shared" ref="AG54:AG56" si="104">IF(AB54="","",")")</f>
        <v/>
      </c>
      <c r="AH54" s="69" t="str">
        <f t="shared" ref="AH54:AH56" si="105">IF(AI54="","","(")</f>
        <v/>
      </c>
      <c r="AI54" s="70" t="str">
        <f t="shared" ref="AI54:AI56" si="106">IF(J54="","",J54)</f>
        <v/>
      </c>
      <c r="AJ54" s="64" t="str">
        <f t="shared" ref="AJ54:AJ56" si="107">IF(AI54="","",",")</f>
        <v/>
      </c>
      <c r="AK54" s="64" t="str">
        <f t="shared" ref="AK54:AK56" si="108">IF(K54="","",K54)</f>
        <v/>
      </c>
      <c r="AL54" s="64" t="str">
        <f t="shared" ref="AL54:AL56" si="109">IF(AI54="","",",")</f>
        <v/>
      </c>
      <c r="AM54" s="64" t="str">
        <f t="shared" ref="AM54:AM56" si="110">IF(AI54="","",450)</f>
        <v/>
      </c>
      <c r="AN54" s="64" t="str">
        <f t="shared" ref="AN54:AN56" si="111">IF(AI54="","",")")</f>
        <v/>
      </c>
    </row>
    <row r="55" spans="1:40" ht="24.5" thickTop="1" thickBot="1" x14ac:dyDescent="0.55000000000000004">
      <c r="C55" s="113" t="s">
        <v>1243</v>
      </c>
      <c r="D55" s="112" t="s">
        <v>1013</v>
      </c>
      <c r="E55" s="52" t="s">
        <v>1012</v>
      </c>
      <c r="F55" s="53" t="s">
        <v>1236</v>
      </c>
      <c r="G55" s="53"/>
      <c r="H55" s="52"/>
      <c r="I55" s="52"/>
      <c r="J55" s="54"/>
      <c r="K55" s="54"/>
      <c r="L55" s="55" t="str">
        <f t="shared" si="29"/>
        <v xml:space="preserve">            { line: "que desciende sobre el monte Sión;, (La,m,20)(Si7,,250)", sC: ""},</v>
      </c>
      <c r="M55" s="56" t="str">
        <f t="shared" si="85"/>
        <v>(</v>
      </c>
      <c r="N55" s="57" t="str">
        <f t="shared" si="86"/>
        <v>La</v>
      </c>
      <c r="O55" s="58" t="str">
        <f t="shared" si="87"/>
        <v>,</v>
      </c>
      <c r="P55" s="59" t="str">
        <f t="shared" si="88"/>
        <v>m</v>
      </c>
      <c r="Q55" s="60" t="str">
        <f t="shared" si="89"/>
        <v>,</v>
      </c>
      <c r="R55" s="61">
        <f t="shared" si="28"/>
        <v>20</v>
      </c>
      <c r="S55" s="56" t="str">
        <f t="shared" si="90"/>
        <v>)</v>
      </c>
      <c r="T55" s="62" t="str">
        <f t="shared" si="91"/>
        <v>(</v>
      </c>
      <c r="U55" s="63" t="str">
        <f t="shared" si="92"/>
        <v>Si7</v>
      </c>
      <c r="V55" s="64" t="str">
        <f t="shared" si="93"/>
        <v>,</v>
      </c>
      <c r="W55" s="65" t="str">
        <f t="shared" si="94"/>
        <v/>
      </c>
      <c r="X55" s="64" t="str">
        <f t="shared" si="95"/>
        <v>,</v>
      </c>
      <c r="Y55" s="64">
        <f t="shared" si="96"/>
        <v>250</v>
      </c>
      <c r="Z55" s="56" t="str">
        <f t="shared" si="97"/>
        <v>)</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4.5" thickTop="1" thickBot="1" x14ac:dyDescent="0.55000000000000004">
      <c r="B56" t="s">
        <v>999</v>
      </c>
      <c r="C56" s="113" t="s">
        <v>1254</v>
      </c>
      <c r="D56" s="112" t="s">
        <v>1030</v>
      </c>
      <c r="E56" s="52"/>
      <c r="F56" s="53" t="s">
        <v>1236</v>
      </c>
      <c r="G56" s="53"/>
      <c r="H56" s="52"/>
      <c r="I56" s="52"/>
      <c r="J56" s="54"/>
      <c r="K56" s="54"/>
      <c r="L56" s="55" t="str">
        <f t="shared" si="29"/>
        <v xml:space="preserve">            { line: "ES ROCÍO DEL HERMÓN QUE DESCIENDE, (Do,,10)(Si7,,250)", sC: "as"},</v>
      </c>
      <c r="M56" s="56" t="str">
        <f t="shared" si="85"/>
        <v>(</v>
      </c>
      <c r="N56" s="57" t="str">
        <f t="shared" si="86"/>
        <v>Do</v>
      </c>
      <c r="O56" s="58" t="str">
        <f t="shared" si="87"/>
        <v>,</v>
      </c>
      <c r="P56" s="59" t="str">
        <f t="shared" si="88"/>
        <v/>
      </c>
      <c r="Q56" s="60" t="str">
        <f t="shared" si="89"/>
        <v>,</v>
      </c>
      <c r="R56" s="61">
        <f t="shared" si="28"/>
        <v>10</v>
      </c>
      <c r="S56" s="56" t="str">
        <f t="shared" si="90"/>
        <v>)</v>
      </c>
      <c r="T56" s="62" t="str">
        <f t="shared" si="91"/>
        <v>(</v>
      </c>
      <c r="U56" s="63" t="str">
        <f t="shared" si="92"/>
        <v>Si7</v>
      </c>
      <c r="V56" s="64" t="str">
        <f t="shared" si="93"/>
        <v>,</v>
      </c>
      <c r="W56" s="65" t="str">
        <f t="shared" si="94"/>
        <v/>
      </c>
      <c r="X56" s="64" t="str">
        <f t="shared" si="95"/>
        <v>,</v>
      </c>
      <c r="Y56" s="64">
        <f t="shared" si="96"/>
        <v>250</v>
      </c>
      <c r="Z56" s="56" t="str">
        <f t="shared" si="97"/>
        <v>)</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4.5" thickTop="1" thickBot="1" x14ac:dyDescent="0.55000000000000004">
      <c r="B57" t="s">
        <v>999</v>
      </c>
      <c r="C57" s="113" t="s">
        <v>1244</v>
      </c>
      <c r="D57" s="112" t="s">
        <v>1030</v>
      </c>
      <c r="E57" s="52"/>
      <c r="F57" s="53" t="s">
        <v>1236</v>
      </c>
      <c r="G57" s="53"/>
      <c r="H57" s="52"/>
      <c r="I57" s="52"/>
      <c r="J57" s="54"/>
      <c r="K57" s="54"/>
      <c r="L57" s="55" t="str">
        <f t="shared" si="0"/>
        <v xml:space="preserve">            { line: "SOBRE EL MONTE SIÓN., (Do,,10)(Si7,,250)", sC: "as"},</v>
      </c>
      <c r="M57" s="56" t="str">
        <f t="shared" si="1"/>
        <v>(</v>
      </c>
      <c r="N57" s="57" t="str">
        <f t="shared" si="2"/>
        <v>Do</v>
      </c>
      <c r="O57" s="58" t="str">
        <f t="shared" si="3"/>
        <v>,</v>
      </c>
      <c r="P57" s="59" t="str">
        <f t="shared" si="4"/>
        <v/>
      </c>
      <c r="Q57" s="60" t="str">
        <f t="shared" si="5"/>
        <v>,</v>
      </c>
      <c r="R57" s="61">
        <f t="shared" si="28"/>
        <v>10</v>
      </c>
      <c r="S57" s="56" t="str">
        <f t="shared" si="6"/>
        <v>)</v>
      </c>
      <c r="T57" s="62" t="str">
        <f t="shared" si="7"/>
        <v>(</v>
      </c>
      <c r="U57" s="63" t="str">
        <f t="shared" si="8"/>
        <v>Si7</v>
      </c>
      <c r="V57" s="64" t="str">
        <f t="shared" si="9"/>
        <v>,</v>
      </c>
      <c r="W57" s="65" t="str">
        <f t="shared" si="10"/>
        <v/>
      </c>
      <c r="X57" s="64" t="str">
        <f t="shared" si="11"/>
        <v>,</v>
      </c>
      <c r="Y57" s="64">
        <f t="shared" si="12"/>
        <v>250</v>
      </c>
      <c r="Z57" s="56" t="str">
        <f t="shared" si="13"/>
        <v>)</v>
      </c>
      <c r="AA57" s="66" t="str">
        <f t="shared" si="14"/>
        <v/>
      </c>
      <c r="AB57" s="57" t="str">
        <f t="shared" si="15"/>
        <v/>
      </c>
      <c r="AC57" s="67" t="str">
        <f t="shared" si="16"/>
        <v/>
      </c>
      <c r="AD57" s="59" t="str">
        <f t="shared" si="17"/>
        <v/>
      </c>
      <c r="AE57" s="68" t="str">
        <f t="shared" si="18"/>
        <v/>
      </c>
      <c r="AF57" s="61" t="str">
        <f t="shared" si="19"/>
        <v/>
      </c>
      <c r="AG57" s="61" t="str">
        <f t="shared" si="20"/>
        <v/>
      </c>
      <c r="AH57" s="69" t="str">
        <f t="shared" si="21"/>
        <v/>
      </c>
      <c r="AI57" s="70" t="str">
        <f t="shared" si="22"/>
        <v/>
      </c>
      <c r="AJ57" s="64" t="str">
        <f t="shared" si="23"/>
        <v/>
      </c>
      <c r="AK57" s="64" t="str">
        <f t="shared" si="24"/>
        <v/>
      </c>
      <c r="AL57" s="64" t="str">
        <f t="shared" si="25"/>
        <v/>
      </c>
      <c r="AM57" s="64" t="str">
        <f t="shared" si="26"/>
        <v/>
      </c>
      <c r="AN57" s="64" t="str">
        <f t="shared" si="27"/>
        <v/>
      </c>
    </row>
    <row r="58" spans="1:40" ht="26.5" thickTop="1" thickBot="1" x14ac:dyDescent="0.55000000000000004">
      <c r="A58" s="73"/>
      <c r="B58" s="73"/>
      <c r="C58" s="73"/>
      <c r="D58" s="74"/>
      <c r="E58" s="74"/>
      <c r="F58" s="74"/>
      <c r="G58" s="74"/>
      <c r="H58" s="74"/>
      <c r="I58" s="74"/>
      <c r="J58" s="74"/>
      <c r="K58" s="74"/>
      <c r="L58" s="75" t="s">
        <v>993</v>
      </c>
      <c r="M58" s="56"/>
      <c r="N58" s="57"/>
      <c r="O58" s="58"/>
      <c r="P58" s="59"/>
      <c r="Q58" s="60"/>
      <c r="R58" s="61" t="str">
        <f t="shared" si="28"/>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4.5" thickTop="1" thickBot="1" x14ac:dyDescent="0.55000000000000004">
      <c r="C59" s="79" t="s">
        <v>995</v>
      </c>
      <c r="D59" s="80"/>
      <c r="E59" s="80"/>
      <c r="F59" s="80"/>
      <c r="G59" s="80"/>
      <c r="H59" s="80"/>
      <c r="I59" s="80"/>
      <c r="J59" s="80"/>
      <c r="K59" s="80"/>
      <c r="L59" s="81" t="s">
        <v>996</v>
      </c>
      <c r="M59" s="56" t="str">
        <f t="shared" ref="M59:M66" si="112">IF(N59="","","(")</f>
        <v/>
      </c>
      <c r="N59" s="57" t="str">
        <f t="shared" ref="N59:N66" si="113">IF(D59="","",D59)</f>
        <v/>
      </c>
      <c r="O59" s="58" t="str">
        <f t="shared" ref="O59:O66" si="114">IF(N59="","",",")</f>
        <v/>
      </c>
      <c r="P59" s="59" t="str">
        <f t="shared" ref="P59:P66" si="115">IF(E59="","",E59)</f>
        <v/>
      </c>
      <c r="Q59" s="60" t="str">
        <f t="shared" ref="Q59:Q66" si="116">IF(N59="","",",")</f>
        <v/>
      </c>
      <c r="R59" s="61" t="str">
        <f t="shared" si="28"/>
        <v/>
      </c>
      <c r="S59" s="56" t="str">
        <f t="shared" ref="S59:S66" si="117">IF(N59="","",")")</f>
        <v/>
      </c>
      <c r="T59" s="62" t="str">
        <f t="shared" ref="T59:T66" si="118">IF(U59="","","(")</f>
        <v/>
      </c>
      <c r="U59" s="63" t="str">
        <f t="shared" ref="U59:U66" si="119">IF(F59="","",F59)</f>
        <v/>
      </c>
      <c r="V59" s="64" t="str">
        <f t="shared" ref="V59:V66" si="120">IF(U59="","",",")</f>
        <v/>
      </c>
      <c r="W59" s="65" t="str">
        <f t="shared" ref="W59:W66" si="121">IF(G59="","",G59)</f>
        <v/>
      </c>
      <c r="X59" s="64" t="str">
        <f t="shared" ref="X59:X66" si="122">IF(U59="","",",")</f>
        <v/>
      </c>
      <c r="Y59" s="64" t="str">
        <f t="shared" ref="Y59:Y66" si="123">IF(U59="","",250)</f>
        <v/>
      </c>
      <c r="Z59" s="56" t="str">
        <f t="shared" ref="Z59:Z66" si="124">IF(U59="","",")")</f>
        <v/>
      </c>
      <c r="AA59" s="66" t="str">
        <f t="shared" ref="AA59:AA66" si="125">IF(AB59="","","(")</f>
        <v/>
      </c>
      <c r="AB59" s="57" t="str">
        <f t="shared" ref="AB59:AB66" si="126">IF(H59="","",H59)</f>
        <v/>
      </c>
      <c r="AC59" s="67" t="str">
        <f t="shared" ref="AC59:AC66" si="127">IF(AB59="","",",")</f>
        <v/>
      </c>
      <c r="AD59" s="59" t="str">
        <f t="shared" ref="AD59:AD66" si="128">IF(I59="","",I59)</f>
        <v/>
      </c>
      <c r="AE59" s="68" t="str">
        <f t="shared" ref="AE59:AE66" si="129">IF(AB59="","",",")</f>
        <v/>
      </c>
      <c r="AF59" s="61" t="str">
        <f t="shared" ref="AF59:AF66" si="130">IF(AB59="","",350)</f>
        <v/>
      </c>
      <c r="AG59" s="61" t="str">
        <f t="shared" ref="AG59:AG66" si="131">IF(AB59="","",")")</f>
        <v/>
      </c>
      <c r="AH59" s="69" t="str">
        <f t="shared" ref="AH59:AH66" si="132">IF(AI59="","","(")</f>
        <v/>
      </c>
      <c r="AI59" s="70" t="str">
        <f t="shared" ref="AI59:AI66" si="133">IF(J59="","",J59)</f>
        <v/>
      </c>
      <c r="AJ59" s="64" t="str">
        <f t="shared" ref="AJ59:AJ66" si="134">IF(AI59="","",",")</f>
        <v/>
      </c>
      <c r="AK59" s="64" t="str">
        <f t="shared" ref="AK59:AK66" si="135">IF(K59="","",K59)</f>
        <v/>
      </c>
      <c r="AL59" s="64" t="str">
        <f t="shared" ref="AL59:AL66" si="136">IF(AI59="","",",")</f>
        <v/>
      </c>
      <c r="AM59" s="64" t="str">
        <f t="shared" ref="AM59:AM66" si="137">IF(AI59="","",450)</f>
        <v/>
      </c>
      <c r="AN59" s="64" t="str">
        <f t="shared" ref="AN59:AN66" si="138">IF(AI59="","",")")</f>
        <v/>
      </c>
    </row>
    <row r="60" spans="1:40" ht="24.5" thickTop="1" thickBot="1" x14ac:dyDescent="0.55000000000000004">
      <c r="B60" t="s">
        <v>997</v>
      </c>
      <c r="C60" s="82" t="s">
        <v>1253</v>
      </c>
      <c r="D60" s="83" t="s">
        <v>1011</v>
      </c>
      <c r="E60" s="83" t="s">
        <v>1012</v>
      </c>
      <c r="F60" s="83"/>
      <c r="G60" s="83"/>
      <c r="H60" s="83"/>
      <c r="I60" s="83"/>
      <c r="J60" s="83"/>
      <c r="K60" s="83"/>
      <c r="L60" s="84" t="str">
        <f>IF(C60="","",_xlfn.CONCAT("       triggerLine: ","""",C60,", ",M60:AN60,""", sC: ","""",B60,""", lines: ["))</f>
        <v xml:space="preserve">       triggerLine: "¡MIRAD QUÉ ESTUPENDO, (Mi,m,20)", sC: "ta as", lines: [</v>
      </c>
      <c r="M60" s="56" t="str">
        <f t="shared" si="112"/>
        <v>(</v>
      </c>
      <c r="N60" s="57" t="str">
        <f t="shared" si="113"/>
        <v>Mi</v>
      </c>
      <c r="O60" s="58" t="str">
        <f t="shared" si="114"/>
        <v>,</v>
      </c>
      <c r="P60" s="59" t="str">
        <f t="shared" si="115"/>
        <v>m</v>
      </c>
      <c r="Q60" s="60" t="str">
        <f t="shared" si="116"/>
        <v>,</v>
      </c>
      <c r="R60" s="61">
        <f t="shared" si="28"/>
        <v>20</v>
      </c>
      <c r="S60" s="56" t="str">
        <f t="shared" si="117"/>
        <v>)</v>
      </c>
      <c r="T60" s="62" t="str">
        <f t="shared" si="118"/>
        <v/>
      </c>
      <c r="U60" s="63" t="str">
        <f t="shared" si="119"/>
        <v/>
      </c>
      <c r="V60" s="64" t="str">
        <f t="shared" si="120"/>
        <v/>
      </c>
      <c r="W60" s="65" t="str">
        <f t="shared" si="121"/>
        <v/>
      </c>
      <c r="X60" s="64" t="str">
        <f t="shared" si="122"/>
        <v/>
      </c>
      <c r="Y60" s="64" t="str">
        <f t="shared" si="123"/>
        <v/>
      </c>
      <c r="Z60" s="56" t="str">
        <f t="shared" si="124"/>
        <v/>
      </c>
      <c r="AA60" s="66" t="str">
        <f t="shared" si="125"/>
        <v/>
      </c>
      <c r="AB60" s="57" t="str">
        <f t="shared" si="126"/>
        <v/>
      </c>
      <c r="AC60" s="67" t="str">
        <f t="shared" si="127"/>
        <v/>
      </c>
      <c r="AD60" s="59" t="str">
        <f t="shared" si="128"/>
        <v/>
      </c>
      <c r="AE60" s="68" t="str">
        <f t="shared" si="129"/>
        <v/>
      </c>
      <c r="AF60" s="61" t="str">
        <f t="shared" si="130"/>
        <v/>
      </c>
      <c r="AG60" s="61" t="str">
        <f t="shared" si="131"/>
        <v/>
      </c>
      <c r="AH60" s="69" t="str">
        <f t="shared" si="132"/>
        <v/>
      </c>
      <c r="AI60" s="70" t="str">
        <f t="shared" si="133"/>
        <v/>
      </c>
      <c r="AJ60" s="64" t="str">
        <f t="shared" si="134"/>
        <v/>
      </c>
      <c r="AK60" s="64" t="str">
        <f t="shared" si="135"/>
        <v/>
      </c>
      <c r="AL60" s="64" t="str">
        <f t="shared" si="136"/>
        <v/>
      </c>
      <c r="AM60" s="64" t="str">
        <f t="shared" si="137"/>
        <v/>
      </c>
      <c r="AN60" s="64" t="str">
        <f t="shared" si="138"/>
        <v/>
      </c>
    </row>
    <row r="61" spans="1:40" ht="24.5" thickTop="1" thickBot="1" x14ac:dyDescent="0.55000000000000004">
      <c r="B61" t="s">
        <v>999</v>
      </c>
      <c r="C61" s="85" t="s">
        <v>1234</v>
      </c>
      <c r="D61" s="86"/>
      <c r="E61" s="86"/>
      <c r="F61" s="86"/>
      <c r="G61" s="86"/>
      <c r="H61" s="87"/>
      <c r="I61" s="87"/>
      <c r="J61" s="87"/>
      <c r="K61" s="87"/>
      <c r="L61" s="88" t="str">
        <f>IF(C61="","",_xlfn.CONCAT("            { line: ","""",C61,", ",M61:AN61,""", sC: ","""",B61,"""},"))</f>
        <v xml:space="preserve">            { line: "GUSTAD QUÉ ALEGRÍA, ", sC: "as"},</v>
      </c>
      <c r="M61" s="56" t="str">
        <f t="shared" si="112"/>
        <v/>
      </c>
      <c r="N61" s="57" t="str">
        <f t="shared" si="113"/>
        <v/>
      </c>
      <c r="O61" s="58" t="str">
        <f t="shared" si="114"/>
        <v/>
      </c>
      <c r="P61" s="59" t="str">
        <f t="shared" si="115"/>
        <v/>
      </c>
      <c r="Q61" s="60" t="str">
        <f t="shared" si="116"/>
        <v/>
      </c>
      <c r="R61" s="61" t="str">
        <f t="shared" si="28"/>
        <v/>
      </c>
      <c r="S61" s="56" t="str">
        <f t="shared" si="117"/>
        <v/>
      </c>
      <c r="T61" s="62" t="str">
        <f t="shared" si="118"/>
        <v/>
      </c>
      <c r="U61" s="63" t="str">
        <f t="shared" si="119"/>
        <v/>
      </c>
      <c r="V61" s="64" t="str">
        <f t="shared" si="120"/>
        <v/>
      </c>
      <c r="W61" s="65" t="str">
        <f t="shared" si="121"/>
        <v/>
      </c>
      <c r="X61" s="64" t="str">
        <f t="shared" si="122"/>
        <v/>
      </c>
      <c r="Y61" s="64" t="str">
        <f t="shared" si="123"/>
        <v/>
      </c>
      <c r="Z61" s="56" t="str">
        <f t="shared" si="124"/>
        <v/>
      </c>
      <c r="AA61" s="66" t="str">
        <f t="shared" si="125"/>
        <v/>
      </c>
      <c r="AB61" s="57" t="str">
        <f t="shared" si="126"/>
        <v/>
      </c>
      <c r="AC61" s="67" t="str">
        <f t="shared" si="127"/>
        <v/>
      </c>
      <c r="AD61" s="59" t="str">
        <f t="shared" si="128"/>
        <v/>
      </c>
      <c r="AE61" s="68" t="str">
        <f t="shared" si="129"/>
        <v/>
      </c>
      <c r="AF61" s="61" t="str">
        <f t="shared" si="130"/>
        <v/>
      </c>
      <c r="AG61" s="61" t="str">
        <f t="shared" si="131"/>
        <v/>
      </c>
      <c r="AH61" s="69" t="str">
        <f t="shared" si="132"/>
        <v/>
      </c>
      <c r="AI61" s="70" t="str">
        <f t="shared" si="133"/>
        <v/>
      </c>
      <c r="AJ61" s="64" t="str">
        <f t="shared" si="134"/>
        <v/>
      </c>
      <c r="AK61" s="64" t="str">
        <f t="shared" si="135"/>
        <v/>
      </c>
      <c r="AL61" s="64" t="str">
        <f t="shared" si="136"/>
        <v/>
      </c>
      <c r="AM61" s="64" t="str">
        <f t="shared" si="137"/>
        <v/>
      </c>
      <c r="AN61" s="64" t="str">
        <f t="shared" si="138"/>
        <v/>
      </c>
    </row>
    <row r="62" spans="1:40" ht="24.5" thickTop="1" thickBot="1" x14ac:dyDescent="0.55000000000000004">
      <c r="B62" t="s">
        <v>999</v>
      </c>
      <c r="C62" s="85" t="s">
        <v>1235</v>
      </c>
      <c r="D62" s="89" t="s">
        <v>1030</v>
      </c>
      <c r="E62" s="89"/>
      <c r="F62" s="89" t="s">
        <v>1236</v>
      </c>
      <c r="G62" s="89"/>
      <c r="H62" s="90"/>
      <c r="I62" s="90"/>
      <c r="J62" s="90"/>
      <c r="K62" s="90"/>
      <c r="L62" s="88" t="str">
        <f>IF(C62="","",_xlfn.CONCAT("            { line: ","""",C62,", ",M62:AN62,""", sC: ","""",B62,"""},"))</f>
        <v xml:space="preserve">            { line: "EL AMOR ENTRE LOS HERMANOS!, (Do,,10)(Si7,,250)", sC: "as"},</v>
      </c>
      <c r="M62" s="56" t="str">
        <f t="shared" si="112"/>
        <v>(</v>
      </c>
      <c r="N62" s="57" t="str">
        <f t="shared" si="113"/>
        <v>Do</v>
      </c>
      <c r="O62" s="58" t="str">
        <f t="shared" si="114"/>
        <v>,</v>
      </c>
      <c r="P62" s="59" t="str">
        <f t="shared" si="115"/>
        <v/>
      </c>
      <c r="Q62" s="60" t="str">
        <f t="shared" si="116"/>
        <v>,</v>
      </c>
      <c r="R62" s="61">
        <f t="shared" si="28"/>
        <v>10</v>
      </c>
      <c r="S62" s="56" t="str">
        <f t="shared" si="117"/>
        <v>)</v>
      </c>
      <c r="T62" s="62" t="str">
        <f t="shared" si="118"/>
        <v>(</v>
      </c>
      <c r="U62" s="63" t="str">
        <f t="shared" si="119"/>
        <v>Si7</v>
      </c>
      <c r="V62" s="64" t="str">
        <f t="shared" si="120"/>
        <v>,</v>
      </c>
      <c r="W62" s="65" t="str">
        <f t="shared" si="121"/>
        <v/>
      </c>
      <c r="X62" s="64" t="str">
        <f t="shared" si="122"/>
        <v>,</v>
      </c>
      <c r="Y62" s="64">
        <f t="shared" si="123"/>
        <v>250</v>
      </c>
      <c r="Z62" s="56" t="str">
        <f t="shared" si="124"/>
        <v>)</v>
      </c>
      <c r="AA62" s="66" t="str">
        <f t="shared" si="125"/>
        <v/>
      </c>
      <c r="AB62" s="57" t="str">
        <f t="shared" si="126"/>
        <v/>
      </c>
      <c r="AC62" s="67" t="str">
        <f t="shared" si="127"/>
        <v/>
      </c>
      <c r="AD62" s="59" t="str">
        <f t="shared" si="128"/>
        <v/>
      </c>
      <c r="AE62" s="68" t="str">
        <f t="shared" si="129"/>
        <v/>
      </c>
      <c r="AF62" s="61" t="str">
        <f t="shared" si="130"/>
        <v/>
      </c>
      <c r="AG62" s="61" t="str">
        <f t="shared" si="131"/>
        <v/>
      </c>
      <c r="AH62" s="69" t="str">
        <f t="shared" si="132"/>
        <v/>
      </c>
      <c r="AI62" s="70" t="str">
        <f t="shared" si="133"/>
        <v/>
      </c>
      <c r="AJ62" s="64" t="str">
        <f t="shared" si="134"/>
        <v/>
      </c>
      <c r="AK62" s="64" t="str">
        <f t="shared" si="135"/>
        <v/>
      </c>
      <c r="AL62" s="64" t="str">
        <f t="shared" si="136"/>
        <v/>
      </c>
      <c r="AM62" s="64" t="str">
        <f t="shared" si="137"/>
        <v/>
      </c>
      <c r="AN62" s="64" t="str">
        <f t="shared" si="138"/>
        <v/>
      </c>
    </row>
    <row r="63" spans="1:40" ht="26.5" thickTop="1" thickBot="1" x14ac:dyDescent="0.550000000000000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thickTop="1" thickBot="1" x14ac:dyDescent="0.55000000000000004">
      <c r="B64" t="s">
        <v>999</v>
      </c>
      <c r="C64" s="85" t="s">
        <v>1233</v>
      </c>
      <c r="D64" s="86" t="s">
        <v>1011</v>
      </c>
      <c r="E64" s="86" t="s">
        <v>1012</v>
      </c>
      <c r="F64" s="86"/>
      <c r="G64" s="86"/>
      <c r="H64" s="87"/>
      <c r="I64" s="87"/>
      <c r="J64" s="87"/>
      <c r="K64" s="87"/>
      <c r="L64" s="88" t="str">
        <f>IF(C64="","",_xlfn.CONCAT("            { line: ","""",C64,", ",M64:AN64,""", sC: ","""",B64,"""},"))</f>
        <v xml:space="preserve">            { line: "¡MIRAD QUÉ ESTUPENDO,, (Mi,m,20)", sC: "as"},</v>
      </c>
      <c r="M64" s="56" t="str">
        <f t="shared" si="112"/>
        <v>(</v>
      </c>
      <c r="N64" s="57" t="str">
        <f t="shared" si="113"/>
        <v>Mi</v>
      </c>
      <c r="O64" s="58" t="str">
        <f t="shared" si="114"/>
        <v>,</v>
      </c>
      <c r="P64" s="59" t="str">
        <f t="shared" si="115"/>
        <v>m</v>
      </c>
      <c r="Q64" s="60" t="str">
        <f t="shared" si="116"/>
        <v>,</v>
      </c>
      <c r="R64" s="61">
        <f t="shared" si="28"/>
        <v>20</v>
      </c>
      <c r="S64" s="56" t="str">
        <f t="shared" si="117"/>
        <v>)</v>
      </c>
      <c r="T64" s="62" t="str">
        <f t="shared" si="118"/>
        <v/>
      </c>
      <c r="U64" s="63" t="str">
        <f t="shared" si="119"/>
        <v/>
      </c>
      <c r="V64" s="64" t="str">
        <f t="shared" si="120"/>
        <v/>
      </c>
      <c r="W64" s="65" t="str">
        <f t="shared" si="121"/>
        <v/>
      </c>
      <c r="X64" s="64" t="str">
        <f t="shared" si="122"/>
        <v/>
      </c>
      <c r="Y64" s="64" t="str">
        <f t="shared" si="123"/>
        <v/>
      </c>
      <c r="Z64" s="56" t="str">
        <f t="shared" si="124"/>
        <v/>
      </c>
      <c r="AA64" s="66" t="str">
        <f t="shared" si="125"/>
        <v/>
      </c>
      <c r="AB64" s="57" t="str">
        <f t="shared" si="126"/>
        <v/>
      </c>
      <c r="AC64" s="67" t="str">
        <f t="shared" si="127"/>
        <v/>
      </c>
      <c r="AD64" s="59" t="str">
        <f t="shared" si="128"/>
        <v/>
      </c>
      <c r="AE64" s="68" t="str">
        <f t="shared" si="129"/>
        <v/>
      </c>
      <c r="AF64" s="61" t="str">
        <f t="shared" si="130"/>
        <v/>
      </c>
      <c r="AG64" s="61" t="str">
        <f t="shared" si="131"/>
        <v/>
      </c>
      <c r="AH64" s="69" t="str">
        <f t="shared" si="132"/>
        <v/>
      </c>
      <c r="AI64" s="70" t="str">
        <f t="shared" si="133"/>
        <v/>
      </c>
      <c r="AJ64" s="64" t="str">
        <f t="shared" si="134"/>
        <v/>
      </c>
      <c r="AK64" s="64" t="str">
        <f t="shared" si="135"/>
        <v/>
      </c>
      <c r="AL64" s="64" t="str">
        <f t="shared" si="136"/>
        <v/>
      </c>
      <c r="AM64" s="64" t="str">
        <f t="shared" si="137"/>
        <v/>
      </c>
      <c r="AN64" s="64" t="str">
        <f t="shared" si="138"/>
        <v/>
      </c>
    </row>
    <row r="65" spans="1:40" ht="24.5" thickTop="1" thickBot="1" x14ac:dyDescent="0.55000000000000004">
      <c r="B65" t="s">
        <v>999</v>
      </c>
      <c r="C65" s="85" t="s">
        <v>1234</v>
      </c>
      <c r="D65" s="89"/>
      <c r="E65" s="89"/>
      <c r="F65" s="89"/>
      <c r="G65" s="89"/>
      <c r="H65" s="90"/>
      <c r="I65" s="90"/>
      <c r="J65" s="90"/>
      <c r="K65" s="90"/>
      <c r="L65" s="88" t="str">
        <f>IF(C65="","",_xlfn.CONCAT("            { line: ","""",C65,", ",M65:AN65,""", sC: ","""",B65,"""},"))</f>
        <v xml:space="preserve">            { line: "GUSTAD QUÉ ALEGRÍA, ", sC: "as"},</v>
      </c>
      <c r="M65" s="56" t="str">
        <f t="shared" si="112"/>
        <v/>
      </c>
      <c r="N65" s="57" t="str">
        <f t="shared" si="113"/>
        <v/>
      </c>
      <c r="O65" s="58" t="str">
        <f t="shared" si="114"/>
        <v/>
      </c>
      <c r="P65" s="59" t="str">
        <f t="shared" si="115"/>
        <v/>
      </c>
      <c r="Q65" s="60" t="str">
        <f t="shared" si="116"/>
        <v/>
      </c>
      <c r="R65" s="61" t="str">
        <f t="shared" si="28"/>
        <v/>
      </c>
      <c r="S65" s="56" t="str">
        <f t="shared" si="117"/>
        <v/>
      </c>
      <c r="T65" s="62" t="str">
        <f t="shared" si="118"/>
        <v/>
      </c>
      <c r="U65" s="63" t="str">
        <f t="shared" si="119"/>
        <v/>
      </c>
      <c r="V65" s="64" t="str">
        <f t="shared" si="120"/>
        <v/>
      </c>
      <c r="W65" s="65" t="str">
        <f t="shared" si="121"/>
        <v/>
      </c>
      <c r="X65" s="64" t="str">
        <f t="shared" si="122"/>
        <v/>
      </c>
      <c r="Y65" s="64" t="str">
        <f t="shared" si="123"/>
        <v/>
      </c>
      <c r="Z65" s="56" t="str">
        <f t="shared" si="124"/>
        <v/>
      </c>
      <c r="AA65" s="66" t="str">
        <f t="shared" si="125"/>
        <v/>
      </c>
      <c r="AB65" s="57" t="str">
        <f t="shared" si="126"/>
        <v/>
      </c>
      <c r="AC65" s="67" t="str">
        <f t="shared" si="127"/>
        <v/>
      </c>
      <c r="AD65" s="59" t="str">
        <f t="shared" si="128"/>
        <v/>
      </c>
      <c r="AE65" s="68" t="str">
        <f t="shared" si="129"/>
        <v/>
      </c>
      <c r="AF65" s="61" t="str">
        <f t="shared" si="130"/>
        <v/>
      </c>
      <c r="AG65" s="61" t="str">
        <f t="shared" si="131"/>
        <v/>
      </c>
      <c r="AH65" s="69" t="str">
        <f t="shared" si="132"/>
        <v/>
      </c>
      <c r="AI65" s="70" t="str">
        <f t="shared" si="133"/>
        <v/>
      </c>
      <c r="AJ65" s="64" t="str">
        <f t="shared" si="134"/>
        <v/>
      </c>
      <c r="AK65" s="64" t="str">
        <f t="shared" si="135"/>
        <v/>
      </c>
      <c r="AL65" s="64" t="str">
        <f t="shared" si="136"/>
        <v/>
      </c>
      <c r="AM65" s="64" t="str">
        <f t="shared" si="137"/>
        <v/>
      </c>
      <c r="AN65" s="64" t="str">
        <f t="shared" si="138"/>
        <v/>
      </c>
    </row>
    <row r="66" spans="1:40" ht="24.5" thickTop="1" thickBot="1" x14ac:dyDescent="0.55000000000000004">
      <c r="B66" t="s">
        <v>999</v>
      </c>
      <c r="C66" s="93" t="s">
        <v>1235</v>
      </c>
      <c r="D66" s="83" t="s">
        <v>1030</v>
      </c>
      <c r="E66" s="83"/>
      <c r="F66" s="83" t="s">
        <v>1236</v>
      </c>
      <c r="G66" s="83"/>
      <c r="H66" s="83" t="s">
        <v>1030</v>
      </c>
      <c r="I66" s="83"/>
      <c r="J66" s="83" t="s">
        <v>1236</v>
      </c>
      <c r="K66" s="83"/>
      <c r="L66" s="94" t="str">
        <f>IF(C66="","",_xlfn.CONCAT("            { line: ","""",C66,", ",M66:AN66,""", sC: ","""",B66,"""},  ]},"))</f>
        <v xml:space="preserve">            { line: "EL AMOR ENTRE LOS HERMANOS!, (Do,,10)(Si7,,250)(Do,,350)(Si7,,450)", sC: "as"},  ]},</v>
      </c>
      <c r="M66" s="56" t="str">
        <f t="shared" si="112"/>
        <v>(</v>
      </c>
      <c r="N66" s="57" t="str">
        <f t="shared" si="113"/>
        <v>Do</v>
      </c>
      <c r="O66" s="58" t="str">
        <f t="shared" si="114"/>
        <v>,</v>
      </c>
      <c r="P66" s="59" t="str">
        <f t="shared" si="115"/>
        <v/>
      </c>
      <c r="Q66" s="60" t="str">
        <f t="shared" si="116"/>
        <v>,</v>
      </c>
      <c r="R66" s="61">
        <f t="shared" si="28"/>
        <v>10</v>
      </c>
      <c r="S66" s="56" t="str">
        <f t="shared" si="117"/>
        <v>)</v>
      </c>
      <c r="T66" s="62" t="str">
        <f t="shared" si="118"/>
        <v>(</v>
      </c>
      <c r="U66" s="63" t="str">
        <f t="shared" si="119"/>
        <v>Si7</v>
      </c>
      <c r="V66" s="64" t="str">
        <f t="shared" si="120"/>
        <v>,</v>
      </c>
      <c r="W66" s="65" t="str">
        <f t="shared" si="121"/>
        <v/>
      </c>
      <c r="X66" s="64" t="str">
        <f t="shared" si="122"/>
        <v>,</v>
      </c>
      <c r="Y66" s="64">
        <f t="shared" si="123"/>
        <v>250</v>
      </c>
      <c r="Z66" s="56" t="str">
        <f t="shared" si="124"/>
        <v>)</v>
      </c>
      <c r="AA66" s="66" t="str">
        <f t="shared" si="125"/>
        <v>(</v>
      </c>
      <c r="AB66" s="57" t="str">
        <f t="shared" si="126"/>
        <v>Do</v>
      </c>
      <c r="AC66" s="67" t="str">
        <f t="shared" si="127"/>
        <v>,</v>
      </c>
      <c r="AD66" s="59" t="str">
        <f t="shared" si="128"/>
        <v/>
      </c>
      <c r="AE66" s="68" t="str">
        <f t="shared" si="129"/>
        <v>,</v>
      </c>
      <c r="AF66" s="61">
        <f t="shared" si="130"/>
        <v>350</v>
      </c>
      <c r="AG66" s="61" t="str">
        <f t="shared" si="131"/>
        <v>)</v>
      </c>
      <c r="AH66" s="69" t="str">
        <f t="shared" si="132"/>
        <v>(</v>
      </c>
      <c r="AI66" s="70" t="str">
        <f t="shared" si="133"/>
        <v>Si7</v>
      </c>
      <c r="AJ66" s="64" t="str">
        <f t="shared" si="134"/>
        <v>,</v>
      </c>
      <c r="AK66" s="64" t="str">
        <f t="shared" si="135"/>
        <v/>
      </c>
      <c r="AL66" s="64" t="str">
        <f t="shared" si="136"/>
        <v>,</v>
      </c>
      <c r="AM66" s="64">
        <f t="shared" si="137"/>
        <v>450</v>
      </c>
      <c r="AN66" s="64" t="str">
        <f t="shared" si="138"/>
        <v>)</v>
      </c>
    </row>
    <row r="67" spans="1:40" ht="36.5" thickTop="1" thickBot="1" x14ac:dyDescent="0.55000000000000004">
      <c r="A67" s="76"/>
      <c r="B67" s="76"/>
      <c r="C67" s="76" t="s">
        <v>1032</v>
      </c>
      <c r="D67" s="77"/>
      <c r="E67" s="77"/>
      <c r="F67" s="77"/>
      <c r="G67" s="77"/>
      <c r="H67" s="77"/>
      <c r="I67" s="77"/>
      <c r="J67" s="77"/>
      <c r="K67" s="77"/>
      <c r="L67" s="50" t="s">
        <v>994</v>
      </c>
      <c r="M67" s="104"/>
      <c r="N67" s="57"/>
      <c r="O67" s="105"/>
      <c r="P67" s="59"/>
      <c r="Q67" s="106"/>
      <c r="R67" s="61" t="str">
        <f t="shared" si="28"/>
        <v/>
      </c>
      <c r="S67" s="104"/>
      <c r="T67" s="107"/>
      <c r="U67" s="108"/>
      <c r="V67" s="109"/>
      <c r="W67" s="110"/>
      <c r="X67" s="109"/>
      <c r="Y67" s="109"/>
      <c r="Z67" s="104"/>
      <c r="AA67" s="66"/>
      <c r="AB67" s="57"/>
      <c r="AC67" s="67"/>
      <c r="AD67" s="59"/>
      <c r="AE67" s="68"/>
      <c r="AF67" s="61"/>
      <c r="AG67" s="61"/>
      <c r="AH67" s="66"/>
      <c r="AI67" s="111"/>
      <c r="AJ67" s="109"/>
      <c r="AK67" s="109"/>
      <c r="AL67" s="109"/>
      <c r="AM67" s="109"/>
      <c r="AN67" s="109"/>
    </row>
    <row r="68" spans="1:40" ht="24.5" thickTop="1" thickBot="1" x14ac:dyDescent="0.55000000000000004">
      <c r="B68" t="s">
        <v>1014</v>
      </c>
      <c r="C68" s="113" t="s">
        <v>1245</v>
      </c>
      <c r="D68" s="112" t="s">
        <v>1013</v>
      </c>
      <c r="E68" s="52" t="s">
        <v>1012</v>
      </c>
      <c r="F68" s="53" t="s">
        <v>1236</v>
      </c>
      <c r="G68" s="53"/>
      <c r="H68" s="52"/>
      <c r="I68" s="52"/>
      <c r="J68" s="54"/>
      <c r="K68" s="54"/>
      <c r="L68" s="55" t="str">
        <f t="shared" ref="L68:L85" si="139">IF(C68="","",_xlfn.CONCAT("            { line: ","""",C68,", ",M68:AN68,""", sC: ","""",B68,"""},"))</f>
        <v xml:space="preserve">            { line: "Porque allí el Señor nos ha dado,, (La,m,20)(Si7,,250)", sC: "tc"},</v>
      </c>
      <c r="M68" s="56" t="str">
        <f t="shared" ref="M68:M85" si="140">IF(N68="","","(")</f>
        <v>(</v>
      </c>
      <c r="N68" s="57" t="str">
        <f t="shared" si="2"/>
        <v>La</v>
      </c>
      <c r="O68" s="58" t="str">
        <f t="shared" ref="O68:O85" si="141">IF(N68="","",",")</f>
        <v>,</v>
      </c>
      <c r="P68" s="59" t="str">
        <f t="shared" si="4"/>
        <v>m</v>
      </c>
      <c r="Q68" s="60" t="str">
        <f t="shared" ref="Q68:Q85" si="142">IF(N68="","",",")</f>
        <v>,</v>
      </c>
      <c r="R68" s="61">
        <f t="shared" si="28"/>
        <v>20</v>
      </c>
      <c r="S68" s="56" t="str">
        <f t="shared" ref="S68:S85" si="143">IF(N68="","",")")</f>
        <v>)</v>
      </c>
      <c r="T68" s="62" t="str">
        <f t="shared" ref="T68:T85" si="144">IF(U68="","","(")</f>
        <v>(</v>
      </c>
      <c r="U68" s="63" t="str">
        <f t="shared" si="8"/>
        <v>Si7</v>
      </c>
      <c r="V68" s="64" t="str">
        <f t="shared" ref="V68:V85" si="145">IF(U68="","",",")</f>
        <v>,</v>
      </c>
      <c r="W68" s="65" t="str">
        <f t="shared" si="10"/>
        <v/>
      </c>
      <c r="X68" s="64" t="str">
        <f t="shared" ref="X68:X85" si="146">IF(U68="","",",")</f>
        <v>,</v>
      </c>
      <c r="Y68" s="64">
        <f t="shared" ref="Y68:Y85" si="147">IF(U68="","",250)</f>
        <v>250</v>
      </c>
      <c r="Z68" s="56" t="str">
        <f t="shared" ref="Z68:Z85" si="148">IF(U68="","",")")</f>
        <v>)</v>
      </c>
      <c r="AA68" s="66" t="str">
        <f t="shared" ref="AA68:AA85" si="149">IF(AB68="","","(")</f>
        <v/>
      </c>
      <c r="AB68" s="57" t="str">
        <f t="shared" si="15"/>
        <v/>
      </c>
      <c r="AC68" s="67" t="str">
        <f t="shared" ref="AC68:AC85" si="150">IF(AB68="","",",")</f>
        <v/>
      </c>
      <c r="AD68" s="59" t="str">
        <f t="shared" ref="AD68:AD85" si="151">IF(I68="","",I68)</f>
        <v/>
      </c>
      <c r="AE68" s="68" t="str">
        <f t="shared" ref="AE68:AE85" si="152">IF(AB68="","",",")</f>
        <v/>
      </c>
      <c r="AF68" s="61" t="str">
        <f t="shared" ref="AF68:AF85" si="153">IF(AB68="","",350)</f>
        <v/>
      </c>
      <c r="AG68" s="61" t="str">
        <f t="shared" ref="AG68:AG85" si="154">IF(AB68="","",")")</f>
        <v/>
      </c>
      <c r="AH68" s="69" t="str">
        <f t="shared" ref="AH68:AH85" si="155">IF(AI68="","","(")</f>
        <v/>
      </c>
      <c r="AI68" s="70" t="str">
        <f t="shared" si="22"/>
        <v/>
      </c>
      <c r="AJ68" s="64" t="str">
        <f t="shared" ref="AJ68:AJ85" si="156">IF(AI68="","",",")</f>
        <v/>
      </c>
      <c r="AK68" s="64" t="str">
        <f t="shared" ref="AK68:AK85" si="157">IF(K68="","",K68)</f>
        <v/>
      </c>
      <c r="AL68" s="64" t="str">
        <f t="shared" ref="AL68:AL85" si="158">IF(AI68="","",",")</f>
        <v/>
      </c>
      <c r="AM68" s="64" t="str">
        <f t="shared" ref="AM68:AM85" si="159">IF(AI68="","",450)</f>
        <v/>
      </c>
      <c r="AN68" s="64" t="str">
        <f t="shared" ref="AN68:AN85" si="160">IF(AI68="","",")")</f>
        <v/>
      </c>
    </row>
    <row r="69" spans="1:40" ht="24.5" thickTop="1" thickBot="1" x14ac:dyDescent="0.55000000000000004">
      <c r="C69" s="113" t="s">
        <v>1246</v>
      </c>
      <c r="D69" s="112" t="s">
        <v>1013</v>
      </c>
      <c r="E69" s="52" t="s">
        <v>1012</v>
      </c>
      <c r="F69" s="53" t="s">
        <v>1236</v>
      </c>
      <c r="G69" s="53"/>
      <c r="H69" s="52"/>
      <c r="I69" s="52"/>
      <c r="J69" s="54"/>
      <c r="K69" s="54"/>
      <c r="L69" s="55" t="str">
        <f t="shared" si="139"/>
        <v xml:space="preserve">            { line: "nos ha dado su bendición., (La,m,20)(Si7,,250)", sC: ""},</v>
      </c>
      <c r="M69" s="56" t="str">
        <f t="shared" si="140"/>
        <v>(</v>
      </c>
      <c r="N69" s="57" t="str">
        <f t="shared" si="2"/>
        <v>La</v>
      </c>
      <c r="O69" s="58" t="str">
        <f t="shared" si="141"/>
        <v>,</v>
      </c>
      <c r="P69" s="59" t="str">
        <f t="shared" si="4"/>
        <v>m</v>
      </c>
      <c r="Q69" s="60" t="str">
        <f t="shared" si="142"/>
        <v>,</v>
      </c>
      <c r="R69" s="61">
        <f t="shared" si="28"/>
        <v>20</v>
      </c>
      <c r="S69" s="56" t="str">
        <f t="shared" si="143"/>
        <v>)</v>
      </c>
      <c r="T69" s="62" t="str">
        <f t="shared" si="144"/>
        <v>(</v>
      </c>
      <c r="U69" s="63" t="str">
        <f t="shared" si="8"/>
        <v>Si7</v>
      </c>
      <c r="V69" s="64" t="str">
        <f t="shared" si="145"/>
        <v>,</v>
      </c>
      <c r="W69" s="65" t="str">
        <f t="shared" si="10"/>
        <v/>
      </c>
      <c r="X69" s="64" t="str">
        <f t="shared" si="146"/>
        <v>,</v>
      </c>
      <c r="Y69" s="64">
        <f t="shared" si="147"/>
        <v>250</v>
      </c>
      <c r="Z69" s="56" t="str">
        <f t="shared" si="148"/>
        <v>)</v>
      </c>
      <c r="AA69" s="66" t="str">
        <f t="shared" si="149"/>
        <v/>
      </c>
      <c r="AB69" s="57" t="str">
        <f t="shared" si="15"/>
        <v/>
      </c>
      <c r="AC69" s="67" t="str">
        <f t="shared" si="150"/>
        <v/>
      </c>
      <c r="AD69" s="59" t="str">
        <f t="shared" si="151"/>
        <v/>
      </c>
      <c r="AE69" s="68" t="str">
        <f t="shared" si="152"/>
        <v/>
      </c>
      <c r="AF69" s="61" t="str">
        <f t="shared" si="153"/>
        <v/>
      </c>
      <c r="AG69" s="61" t="str">
        <f t="shared" si="154"/>
        <v/>
      </c>
      <c r="AH69" s="69" t="str">
        <f t="shared" si="155"/>
        <v/>
      </c>
      <c r="AI69" s="70" t="str">
        <f t="shared" si="22"/>
        <v/>
      </c>
      <c r="AJ69" s="64" t="str">
        <f t="shared" si="156"/>
        <v/>
      </c>
      <c r="AK69" s="64" t="str">
        <f t="shared" si="157"/>
        <v/>
      </c>
      <c r="AL69" s="64" t="str">
        <f t="shared" si="158"/>
        <v/>
      </c>
      <c r="AM69" s="64" t="str">
        <f t="shared" si="159"/>
        <v/>
      </c>
      <c r="AN69" s="64" t="str">
        <f t="shared" si="160"/>
        <v/>
      </c>
    </row>
    <row r="70" spans="1:40" ht="24.5" thickTop="1" thickBot="1" x14ac:dyDescent="0.55000000000000004">
      <c r="B70" t="s">
        <v>997</v>
      </c>
      <c r="C70" s="113" t="s">
        <v>1247</v>
      </c>
      <c r="D70" s="112" t="s">
        <v>1030</v>
      </c>
      <c r="E70" s="52"/>
      <c r="F70" s="53" t="s">
        <v>1236</v>
      </c>
      <c r="G70" s="53"/>
      <c r="H70" s="52"/>
      <c r="I70" s="52"/>
      <c r="J70" s="54"/>
      <c r="K70" s="54"/>
      <c r="L70" s="55" t="str">
        <f t="shared" si="139"/>
        <v xml:space="preserve">            { line: "PORQUE ALLÍ EL SEÑOR NOS HA DADO,, (Do,,10)(Si7,,250)", sC: "ta as"},</v>
      </c>
      <c r="M70" s="56" t="str">
        <f t="shared" si="140"/>
        <v>(</v>
      </c>
      <c r="N70" s="57" t="str">
        <f t="shared" si="2"/>
        <v>Do</v>
      </c>
      <c r="O70" s="58" t="str">
        <f t="shared" si="141"/>
        <v>,</v>
      </c>
      <c r="P70" s="59" t="str">
        <f t="shared" si="4"/>
        <v/>
      </c>
      <c r="Q70" s="60" t="str">
        <f t="shared" si="142"/>
        <v>,</v>
      </c>
      <c r="R70" s="61">
        <f t="shared" si="28"/>
        <v>10</v>
      </c>
      <c r="S70" s="56" t="str">
        <f t="shared" si="143"/>
        <v>)</v>
      </c>
      <c r="T70" s="62" t="str">
        <f t="shared" si="144"/>
        <v>(</v>
      </c>
      <c r="U70" s="63" t="str">
        <f t="shared" si="8"/>
        <v>Si7</v>
      </c>
      <c r="V70" s="64" t="str">
        <f t="shared" si="145"/>
        <v>,</v>
      </c>
      <c r="W70" s="65" t="str">
        <f t="shared" si="10"/>
        <v/>
      </c>
      <c r="X70" s="64" t="str">
        <f t="shared" si="146"/>
        <v>,</v>
      </c>
      <c r="Y70" s="64">
        <f t="shared" si="147"/>
        <v>250</v>
      </c>
      <c r="Z70" s="56" t="str">
        <f t="shared" si="148"/>
        <v>)</v>
      </c>
      <c r="AA70" s="66" t="str">
        <f t="shared" si="149"/>
        <v/>
      </c>
      <c r="AB70" s="57" t="str">
        <f t="shared" si="15"/>
        <v/>
      </c>
      <c r="AC70" s="67" t="str">
        <f t="shared" si="150"/>
        <v/>
      </c>
      <c r="AD70" s="59" t="str">
        <f t="shared" si="151"/>
        <v/>
      </c>
      <c r="AE70" s="68" t="str">
        <f t="shared" si="152"/>
        <v/>
      </c>
      <c r="AF70" s="61" t="str">
        <f t="shared" si="153"/>
        <v/>
      </c>
      <c r="AG70" s="61" t="str">
        <f t="shared" si="154"/>
        <v/>
      </c>
      <c r="AH70" s="69" t="str">
        <f t="shared" si="155"/>
        <v/>
      </c>
      <c r="AI70" s="70" t="str">
        <f t="shared" si="22"/>
        <v/>
      </c>
      <c r="AJ70" s="64" t="str">
        <f t="shared" si="156"/>
        <v/>
      </c>
      <c r="AK70" s="64" t="str">
        <f t="shared" si="157"/>
        <v/>
      </c>
      <c r="AL70" s="64" t="str">
        <f t="shared" si="158"/>
        <v/>
      </c>
      <c r="AM70" s="64" t="str">
        <f t="shared" si="159"/>
        <v/>
      </c>
      <c r="AN70" s="64" t="str">
        <f t="shared" si="160"/>
        <v/>
      </c>
    </row>
    <row r="71" spans="1:40" ht="24.5" thickTop="1" thickBot="1" x14ac:dyDescent="0.55000000000000004">
      <c r="B71" t="s">
        <v>999</v>
      </c>
      <c r="C71" s="113" t="s">
        <v>1248</v>
      </c>
      <c r="D71" s="112" t="s">
        <v>1030</v>
      </c>
      <c r="E71" s="52"/>
      <c r="F71" s="53" t="s">
        <v>1236</v>
      </c>
      <c r="G71" s="53"/>
      <c r="H71" s="52"/>
      <c r="I71" s="52"/>
      <c r="J71" s="54"/>
      <c r="K71" s="54"/>
      <c r="L71" s="55" t="str">
        <f t="shared" si="139"/>
        <v xml:space="preserve">            { line: "NOS HA DADO SU AMOR., (Do,,10)(Si7,,250)", sC: "as"},</v>
      </c>
      <c r="M71" s="56" t="str">
        <f t="shared" si="140"/>
        <v>(</v>
      </c>
      <c r="N71" s="57" t="str">
        <f t="shared" si="2"/>
        <v>Do</v>
      </c>
      <c r="O71" s="58" t="str">
        <f t="shared" si="141"/>
        <v>,</v>
      </c>
      <c r="P71" s="59" t="str">
        <f t="shared" si="4"/>
        <v/>
      </c>
      <c r="Q71" s="60" t="str">
        <f t="shared" si="142"/>
        <v>,</v>
      </c>
      <c r="R71" s="61">
        <f t="shared" si="28"/>
        <v>10</v>
      </c>
      <c r="S71" s="56" t="str">
        <f t="shared" si="143"/>
        <v>)</v>
      </c>
      <c r="T71" s="62" t="str">
        <f t="shared" si="144"/>
        <v>(</v>
      </c>
      <c r="U71" s="63" t="str">
        <f t="shared" si="8"/>
        <v>Si7</v>
      </c>
      <c r="V71" s="64" t="str">
        <f t="shared" si="145"/>
        <v>,</v>
      </c>
      <c r="W71" s="65" t="str">
        <f t="shared" si="10"/>
        <v/>
      </c>
      <c r="X71" s="64" t="str">
        <f t="shared" si="146"/>
        <v>,</v>
      </c>
      <c r="Y71" s="64">
        <f t="shared" si="147"/>
        <v>250</v>
      </c>
      <c r="Z71" s="56" t="str">
        <f t="shared" si="148"/>
        <v>)</v>
      </c>
      <c r="AA71" s="66" t="str">
        <f t="shared" si="149"/>
        <v/>
      </c>
      <c r="AB71" s="57" t="str">
        <f t="shared" si="15"/>
        <v/>
      </c>
      <c r="AC71" s="67" t="str">
        <f t="shared" si="150"/>
        <v/>
      </c>
      <c r="AD71" s="59" t="str">
        <f t="shared" si="151"/>
        <v/>
      </c>
      <c r="AE71" s="68" t="str">
        <f t="shared" si="152"/>
        <v/>
      </c>
      <c r="AF71" s="61" t="str">
        <f t="shared" si="153"/>
        <v/>
      </c>
      <c r="AG71" s="61" t="str">
        <f t="shared" si="154"/>
        <v/>
      </c>
      <c r="AH71" s="69" t="str">
        <f t="shared" si="155"/>
        <v/>
      </c>
      <c r="AI71" s="70" t="str">
        <f t="shared" si="22"/>
        <v/>
      </c>
      <c r="AJ71" s="64" t="str">
        <f t="shared" si="156"/>
        <v/>
      </c>
      <c r="AK71" s="64" t="str">
        <f t="shared" si="157"/>
        <v/>
      </c>
      <c r="AL71" s="64" t="str">
        <f t="shared" si="158"/>
        <v/>
      </c>
      <c r="AM71" s="64" t="str">
        <f t="shared" si="159"/>
        <v/>
      </c>
      <c r="AN71" s="64" t="str">
        <f t="shared" si="160"/>
        <v/>
      </c>
    </row>
    <row r="72" spans="1:40" ht="26.5" thickTop="1" thickBot="1" x14ac:dyDescent="0.55000000000000004">
      <c r="A72" s="73"/>
      <c r="B72" s="73"/>
      <c r="C72" s="73"/>
      <c r="D72" s="74"/>
      <c r="E72" s="74"/>
      <c r="F72" s="74"/>
      <c r="G72" s="74"/>
      <c r="H72" s="74"/>
      <c r="I72" s="74"/>
      <c r="J72" s="74"/>
      <c r="K72" s="74"/>
      <c r="L72" s="75" t="s">
        <v>993</v>
      </c>
      <c r="M72" s="56"/>
      <c r="N72" s="57"/>
      <c r="O72" s="58"/>
      <c r="P72" s="59"/>
      <c r="Q72" s="60"/>
      <c r="R72" s="61" t="str">
        <f t="shared" si="28"/>
        <v/>
      </c>
      <c r="S72" s="56"/>
      <c r="T72" s="62"/>
      <c r="U72" s="63"/>
      <c r="V72" s="64"/>
      <c r="W72" s="65"/>
      <c r="X72" s="64"/>
      <c r="Y72" s="64"/>
      <c r="Z72" s="56"/>
      <c r="AA72" s="66"/>
      <c r="AB72" s="57"/>
      <c r="AC72" s="67"/>
      <c r="AD72" s="59"/>
      <c r="AE72" s="68"/>
      <c r="AF72" s="61"/>
      <c r="AG72" s="61"/>
      <c r="AH72" s="69"/>
      <c r="AI72" s="70"/>
      <c r="AJ72" s="64"/>
      <c r="AK72" s="64"/>
      <c r="AL72" s="64"/>
      <c r="AM72" s="64"/>
      <c r="AN72" s="64"/>
    </row>
    <row r="73" spans="1:40" ht="24.5" thickTop="1" thickBot="1" x14ac:dyDescent="0.55000000000000004">
      <c r="C73" s="79" t="s">
        <v>995</v>
      </c>
      <c r="D73" s="80"/>
      <c r="E73" s="80"/>
      <c r="F73" s="80"/>
      <c r="G73" s="80"/>
      <c r="H73" s="80"/>
      <c r="I73" s="80"/>
      <c r="J73" s="80"/>
      <c r="K73" s="80"/>
      <c r="L73" s="81" t="s">
        <v>996</v>
      </c>
      <c r="M73" s="56" t="str">
        <f t="shared" ref="M73:M80" si="161">IF(N73="","","(")</f>
        <v/>
      </c>
      <c r="N73" s="57" t="str">
        <f t="shared" ref="N73:N80" si="162">IF(D73="","",D73)</f>
        <v/>
      </c>
      <c r="O73" s="58" t="str">
        <f t="shared" ref="O73:O80" si="163">IF(N73="","",",")</f>
        <v/>
      </c>
      <c r="P73" s="59" t="str">
        <f t="shared" ref="P73:P80" si="164">IF(E73="","",E73)</f>
        <v/>
      </c>
      <c r="Q73" s="60" t="str">
        <f t="shared" ref="Q73:Q80" si="165">IF(N73="","",",")</f>
        <v/>
      </c>
      <c r="R73" s="61" t="str">
        <f t="shared" si="28"/>
        <v/>
      </c>
      <c r="S73" s="56" t="str">
        <f t="shared" ref="S73:S80" si="166">IF(N73="","",")")</f>
        <v/>
      </c>
      <c r="T73" s="62" t="str">
        <f t="shared" ref="T73:T80" si="167">IF(U73="","","(")</f>
        <v/>
      </c>
      <c r="U73" s="63" t="str">
        <f t="shared" ref="U73:U80" si="168">IF(F73="","",F73)</f>
        <v/>
      </c>
      <c r="V73" s="64" t="str">
        <f t="shared" ref="V73:V80" si="169">IF(U73="","",",")</f>
        <v/>
      </c>
      <c r="W73" s="65" t="str">
        <f t="shared" ref="W73:W80" si="170">IF(G73="","",G73)</f>
        <v/>
      </c>
      <c r="X73" s="64" t="str">
        <f t="shared" ref="X73:X80" si="171">IF(U73="","",",")</f>
        <v/>
      </c>
      <c r="Y73" s="64" t="str">
        <f t="shared" ref="Y73:Y80" si="172">IF(U73="","",250)</f>
        <v/>
      </c>
      <c r="Z73" s="56" t="str">
        <f t="shared" ref="Z73:Z80" si="173">IF(U73="","",")")</f>
        <v/>
      </c>
      <c r="AA73" s="66" t="str">
        <f t="shared" ref="AA73:AA80" si="174">IF(AB73="","","(")</f>
        <v/>
      </c>
      <c r="AB73" s="57" t="str">
        <f t="shared" ref="AB73:AB80" si="175">IF(H73="","",H73)</f>
        <v/>
      </c>
      <c r="AC73" s="67" t="str">
        <f t="shared" ref="AC73:AC80" si="176">IF(AB73="","",",")</f>
        <v/>
      </c>
      <c r="AD73" s="59" t="str">
        <f t="shared" ref="AD73:AD80" si="177">IF(I73="","",I73)</f>
        <v/>
      </c>
      <c r="AE73" s="68" t="str">
        <f t="shared" ref="AE73:AE80" si="178">IF(AB73="","",",")</f>
        <v/>
      </c>
      <c r="AF73" s="61" t="str">
        <f t="shared" ref="AF73:AF80" si="179">IF(AB73="","",350)</f>
        <v/>
      </c>
      <c r="AG73" s="61" t="str">
        <f t="shared" ref="AG73:AG80" si="180">IF(AB73="","",")")</f>
        <v/>
      </c>
      <c r="AH73" s="69" t="str">
        <f t="shared" ref="AH73:AH80" si="181">IF(AI73="","","(")</f>
        <v/>
      </c>
      <c r="AI73" s="70" t="str">
        <f t="shared" ref="AI73:AI80" si="182">IF(J73="","",J73)</f>
        <v/>
      </c>
      <c r="AJ73" s="64" t="str">
        <f t="shared" ref="AJ73:AJ80" si="183">IF(AI73="","",",")</f>
        <v/>
      </c>
      <c r="AK73" s="64" t="str">
        <f t="shared" ref="AK73:AK80" si="184">IF(K73="","",K73)</f>
        <v/>
      </c>
      <c r="AL73" s="64" t="str">
        <f t="shared" ref="AL73:AL80" si="185">IF(AI73="","",",")</f>
        <v/>
      </c>
      <c r="AM73" s="64" t="str">
        <f t="shared" ref="AM73:AM80" si="186">IF(AI73="","",450)</f>
        <v/>
      </c>
      <c r="AN73" s="64" t="str">
        <f t="shared" ref="AN73:AN80" si="187">IF(AI73="","",")")</f>
        <v/>
      </c>
    </row>
    <row r="74" spans="1:40" ht="24.5" thickTop="1" thickBot="1" x14ac:dyDescent="0.55000000000000004">
      <c r="B74" t="s">
        <v>997</v>
      </c>
      <c r="C74" s="82" t="s">
        <v>1253</v>
      </c>
      <c r="D74" s="83" t="s">
        <v>1011</v>
      </c>
      <c r="E74" s="83" t="s">
        <v>1012</v>
      </c>
      <c r="F74" s="83"/>
      <c r="G74" s="83"/>
      <c r="H74" s="83"/>
      <c r="I74" s="83"/>
      <c r="J74" s="83"/>
      <c r="K74" s="83"/>
      <c r="L74" s="84" t="str">
        <f>IF(C74="","",_xlfn.CONCAT("       triggerLine: ","""",C74,", ",M74:AN74,""", sC: ","""",B74,""", lines: ["))</f>
        <v xml:space="preserve">       triggerLine: "¡MIRAD QUÉ ESTUPENDO, (Mi,m,20)", sC: "ta as", lines: [</v>
      </c>
      <c r="M74" s="56" t="str">
        <f t="shared" si="161"/>
        <v>(</v>
      </c>
      <c r="N74" s="57" t="str">
        <f t="shared" si="162"/>
        <v>Mi</v>
      </c>
      <c r="O74" s="58" t="str">
        <f t="shared" si="163"/>
        <v>,</v>
      </c>
      <c r="P74" s="59" t="str">
        <f t="shared" si="164"/>
        <v>m</v>
      </c>
      <c r="Q74" s="60" t="str">
        <f t="shared" si="165"/>
        <v>,</v>
      </c>
      <c r="R74" s="61">
        <f t="shared" si="28"/>
        <v>20</v>
      </c>
      <c r="S74" s="56" t="str">
        <f t="shared" si="166"/>
        <v>)</v>
      </c>
      <c r="T74" s="62" t="str">
        <f t="shared" si="167"/>
        <v/>
      </c>
      <c r="U74" s="63" t="str">
        <f t="shared" si="168"/>
        <v/>
      </c>
      <c r="V74" s="64" t="str">
        <f t="shared" si="169"/>
        <v/>
      </c>
      <c r="W74" s="65" t="str">
        <f t="shared" si="170"/>
        <v/>
      </c>
      <c r="X74" s="64" t="str">
        <f t="shared" si="171"/>
        <v/>
      </c>
      <c r="Y74" s="64" t="str">
        <f t="shared" si="172"/>
        <v/>
      </c>
      <c r="Z74" s="56" t="str">
        <f t="shared" si="173"/>
        <v/>
      </c>
      <c r="AA74" s="66" t="str">
        <f t="shared" si="174"/>
        <v/>
      </c>
      <c r="AB74" s="57" t="str">
        <f t="shared" si="175"/>
        <v/>
      </c>
      <c r="AC74" s="67" t="str">
        <f t="shared" si="176"/>
        <v/>
      </c>
      <c r="AD74" s="59" t="str">
        <f t="shared" si="177"/>
        <v/>
      </c>
      <c r="AE74" s="68" t="str">
        <f t="shared" si="178"/>
        <v/>
      </c>
      <c r="AF74" s="61" t="str">
        <f t="shared" si="179"/>
        <v/>
      </c>
      <c r="AG74" s="61" t="str">
        <f t="shared" si="180"/>
        <v/>
      </c>
      <c r="AH74" s="69" t="str">
        <f t="shared" si="181"/>
        <v/>
      </c>
      <c r="AI74" s="70" t="str">
        <f t="shared" si="182"/>
        <v/>
      </c>
      <c r="AJ74" s="64" t="str">
        <f t="shared" si="183"/>
        <v/>
      </c>
      <c r="AK74" s="64" t="str">
        <f t="shared" si="184"/>
        <v/>
      </c>
      <c r="AL74" s="64" t="str">
        <f t="shared" si="185"/>
        <v/>
      </c>
      <c r="AM74" s="64" t="str">
        <f t="shared" si="186"/>
        <v/>
      </c>
      <c r="AN74" s="64" t="str">
        <f t="shared" si="187"/>
        <v/>
      </c>
    </row>
    <row r="75" spans="1:40" ht="24.5" thickTop="1" thickBot="1" x14ac:dyDescent="0.55000000000000004">
      <c r="B75" t="s">
        <v>999</v>
      </c>
      <c r="C75" s="85" t="s">
        <v>1234</v>
      </c>
      <c r="D75" s="86"/>
      <c r="E75" s="86"/>
      <c r="F75" s="86"/>
      <c r="G75" s="86"/>
      <c r="H75" s="87"/>
      <c r="I75" s="87"/>
      <c r="J75" s="87"/>
      <c r="K75" s="87"/>
      <c r="L75" s="88" t="str">
        <f>IF(C75="","",_xlfn.CONCAT("            { line: ","""",C75,", ",M75:AN75,""", sC: ","""",B75,"""},"))</f>
        <v xml:space="preserve">            { line: "GUSTAD QUÉ ALEGRÍA, ", sC: "as"},</v>
      </c>
      <c r="M75" s="56" t="str">
        <f t="shared" si="161"/>
        <v/>
      </c>
      <c r="N75" s="57" t="str">
        <f t="shared" si="162"/>
        <v/>
      </c>
      <c r="O75" s="58" t="str">
        <f t="shared" si="163"/>
        <v/>
      </c>
      <c r="P75" s="59" t="str">
        <f t="shared" si="164"/>
        <v/>
      </c>
      <c r="Q75" s="60" t="str">
        <f t="shared" si="165"/>
        <v/>
      </c>
      <c r="R75" s="61" t="str">
        <f t="shared" si="28"/>
        <v/>
      </c>
      <c r="S75" s="56" t="str">
        <f t="shared" si="166"/>
        <v/>
      </c>
      <c r="T75" s="62" t="str">
        <f t="shared" si="167"/>
        <v/>
      </c>
      <c r="U75" s="63" t="str">
        <f t="shared" si="168"/>
        <v/>
      </c>
      <c r="V75" s="64" t="str">
        <f t="shared" si="169"/>
        <v/>
      </c>
      <c r="W75" s="65" t="str">
        <f t="shared" si="170"/>
        <v/>
      </c>
      <c r="X75" s="64" t="str">
        <f t="shared" si="171"/>
        <v/>
      </c>
      <c r="Y75" s="64" t="str">
        <f t="shared" si="172"/>
        <v/>
      </c>
      <c r="Z75" s="56" t="str">
        <f t="shared" si="173"/>
        <v/>
      </c>
      <c r="AA75" s="66" t="str">
        <f t="shared" si="174"/>
        <v/>
      </c>
      <c r="AB75" s="57" t="str">
        <f t="shared" si="175"/>
        <v/>
      </c>
      <c r="AC75" s="67" t="str">
        <f t="shared" si="176"/>
        <v/>
      </c>
      <c r="AD75" s="59" t="str">
        <f t="shared" si="177"/>
        <v/>
      </c>
      <c r="AE75" s="68" t="str">
        <f t="shared" si="178"/>
        <v/>
      </c>
      <c r="AF75" s="61" t="str">
        <f t="shared" si="179"/>
        <v/>
      </c>
      <c r="AG75" s="61" t="str">
        <f t="shared" si="180"/>
        <v/>
      </c>
      <c r="AH75" s="69" t="str">
        <f t="shared" si="181"/>
        <v/>
      </c>
      <c r="AI75" s="70" t="str">
        <f t="shared" si="182"/>
        <v/>
      </c>
      <c r="AJ75" s="64" t="str">
        <f t="shared" si="183"/>
        <v/>
      </c>
      <c r="AK75" s="64" t="str">
        <f t="shared" si="184"/>
        <v/>
      </c>
      <c r="AL75" s="64" t="str">
        <f t="shared" si="185"/>
        <v/>
      </c>
      <c r="AM75" s="64" t="str">
        <f t="shared" si="186"/>
        <v/>
      </c>
      <c r="AN75" s="64" t="str">
        <f t="shared" si="187"/>
        <v/>
      </c>
    </row>
    <row r="76" spans="1:40" ht="24.5" thickTop="1" thickBot="1" x14ac:dyDescent="0.55000000000000004">
      <c r="B76" t="s">
        <v>999</v>
      </c>
      <c r="C76" s="85" t="s">
        <v>1235</v>
      </c>
      <c r="D76" s="89" t="s">
        <v>1030</v>
      </c>
      <c r="E76" s="89"/>
      <c r="F76" s="89" t="s">
        <v>1236</v>
      </c>
      <c r="G76" s="89"/>
      <c r="H76" s="90"/>
      <c r="I76" s="90"/>
      <c r="J76" s="90"/>
      <c r="K76" s="90"/>
      <c r="L76" s="88" t="str">
        <f>IF(C76="","",_xlfn.CONCAT("            { line: ","""",C76,", ",M76:AN76,""", sC: ","""",B76,"""},"))</f>
        <v xml:space="preserve">            { line: "EL AMOR ENTRE LOS HERMANOS!, (Do,,10)(Si7,,250)", sC: "as"},</v>
      </c>
      <c r="M76" s="56" t="str">
        <f t="shared" si="161"/>
        <v>(</v>
      </c>
      <c r="N76" s="57" t="str">
        <f t="shared" si="162"/>
        <v>Do</v>
      </c>
      <c r="O76" s="58" t="str">
        <f t="shared" si="163"/>
        <v>,</v>
      </c>
      <c r="P76" s="59" t="str">
        <f t="shared" si="164"/>
        <v/>
      </c>
      <c r="Q76" s="60" t="str">
        <f t="shared" si="165"/>
        <v>,</v>
      </c>
      <c r="R76" s="61">
        <f t="shared" si="28"/>
        <v>10</v>
      </c>
      <c r="S76" s="56" t="str">
        <f t="shared" si="166"/>
        <v>)</v>
      </c>
      <c r="T76" s="62" t="str">
        <f t="shared" si="167"/>
        <v>(</v>
      </c>
      <c r="U76" s="63" t="str">
        <f t="shared" si="168"/>
        <v>Si7</v>
      </c>
      <c r="V76" s="64" t="str">
        <f t="shared" si="169"/>
        <v>,</v>
      </c>
      <c r="W76" s="65" t="str">
        <f t="shared" si="170"/>
        <v/>
      </c>
      <c r="X76" s="64" t="str">
        <f t="shared" si="171"/>
        <v>,</v>
      </c>
      <c r="Y76" s="64">
        <f t="shared" si="172"/>
        <v>250</v>
      </c>
      <c r="Z76" s="56" t="str">
        <f t="shared" si="173"/>
        <v>)</v>
      </c>
      <c r="AA76" s="66" t="str">
        <f t="shared" si="174"/>
        <v/>
      </c>
      <c r="AB76" s="57" t="str">
        <f t="shared" si="175"/>
        <v/>
      </c>
      <c r="AC76" s="67" t="str">
        <f t="shared" si="176"/>
        <v/>
      </c>
      <c r="AD76" s="59" t="str">
        <f t="shared" si="177"/>
        <v/>
      </c>
      <c r="AE76" s="68" t="str">
        <f t="shared" si="178"/>
        <v/>
      </c>
      <c r="AF76" s="61" t="str">
        <f t="shared" si="179"/>
        <v/>
      </c>
      <c r="AG76" s="61" t="str">
        <f t="shared" si="180"/>
        <v/>
      </c>
      <c r="AH76" s="69" t="str">
        <f t="shared" si="181"/>
        <v/>
      </c>
      <c r="AI76" s="70" t="str">
        <f t="shared" si="182"/>
        <v/>
      </c>
      <c r="AJ76" s="64" t="str">
        <f t="shared" si="183"/>
        <v/>
      </c>
      <c r="AK76" s="64" t="str">
        <f t="shared" si="184"/>
        <v/>
      </c>
      <c r="AL76" s="64" t="str">
        <f t="shared" si="185"/>
        <v/>
      </c>
      <c r="AM76" s="64" t="str">
        <f t="shared" si="186"/>
        <v/>
      </c>
      <c r="AN76" s="64" t="str">
        <f t="shared" si="187"/>
        <v/>
      </c>
    </row>
    <row r="77" spans="1:40" ht="26.5" thickTop="1" thickBot="1" x14ac:dyDescent="0.55000000000000004">
      <c r="A77" s="73"/>
      <c r="B77" s="73"/>
      <c r="C77" s="73"/>
      <c r="D77" s="74"/>
      <c r="E77" s="74"/>
      <c r="F77" s="74"/>
      <c r="G77" s="74"/>
      <c r="H77" s="74"/>
      <c r="I77" s="74"/>
      <c r="J77" s="74"/>
      <c r="K77" s="74"/>
      <c r="L77" s="75" t="s">
        <v>993</v>
      </c>
      <c r="M77" s="56"/>
      <c r="N77" s="57"/>
      <c r="O77" s="58"/>
      <c r="P77" s="59"/>
      <c r="Q77" s="60"/>
      <c r="R77" s="61" t="str">
        <f t="shared" ref="R77" si="188">IF(N77="Do",10,IF(N77="Re",22,IF(N77="Mi",20,IF(N77="Fa",20,IF(N77="Sol",14,IF(N77="La",20,IF(N77="Si",20,IF(N77="Do#",14,IF(N77="Fa#",15,IF(N77="Sol#",20,""))))))))))</f>
        <v/>
      </c>
      <c r="S77" s="56"/>
      <c r="T77" s="62"/>
      <c r="U77" s="63"/>
      <c r="V77" s="64"/>
      <c r="W77" s="65"/>
      <c r="X77" s="64"/>
      <c r="Y77" s="64"/>
      <c r="Z77" s="56"/>
      <c r="AA77" s="66"/>
      <c r="AB77" s="57"/>
      <c r="AC77" s="67"/>
      <c r="AD77" s="59"/>
      <c r="AE77" s="68"/>
      <c r="AF77" s="61"/>
      <c r="AG77" s="61"/>
      <c r="AH77" s="69"/>
      <c r="AI77" s="70"/>
      <c r="AJ77" s="64"/>
      <c r="AK77" s="64"/>
      <c r="AL77" s="64"/>
      <c r="AM77" s="64"/>
      <c r="AN77" s="64"/>
    </row>
    <row r="78" spans="1:40" ht="24.5" thickTop="1" thickBot="1" x14ac:dyDescent="0.55000000000000004">
      <c r="B78" t="s">
        <v>999</v>
      </c>
      <c r="C78" s="85" t="s">
        <v>1233</v>
      </c>
      <c r="D78" s="86" t="s">
        <v>1011</v>
      </c>
      <c r="E78" s="86" t="s">
        <v>1012</v>
      </c>
      <c r="F78" s="86"/>
      <c r="G78" s="86"/>
      <c r="H78" s="87"/>
      <c r="I78" s="87"/>
      <c r="J78" s="87"/>
      <c r="K78" s="87"/>
      <c r="L78" s="88" t="str">
        <f>IF(C78="","",_xlfn.CONCAT("            { line: ","""",C78,", ",M78:AN78,""", sC: ","""",B78,"""},"))</f>
        <v xml:space="preserve">            { line: "¡MIRAD QUÉ ESTUPENDO,, (Mi,m,20)", sC: "as"},</v>
      </c>
      <c r="M78" s="56" t="str">
        <f t="shared" si="161"/>
        <v>(</v>
      </c>
      <c r="N78" s="57" t="str">
        <f t="shared" si="162"/>
        <v>Mi</v>
      </c>
      <c r="O78" s="58" t="str">
        <f t="shared" si="163"/>
        <v>,</v>
      </c>
      <c r="P78" s="59" t="str">
        <f t="shared" si="164"/>
        <v>m</v>
      </c>
      <c r="Q78" s="60" t="str">
        <f t="shared" si="165"/>
        <v>,</v>
      </c>
      <c r="R78" s="61">
        <f t="shared" si="28"/>
        <v>20</v>
      </c>
      <c r="S78" s="56" t="str">
        <f t="shared" si="166"/>
        <v>)</v>
      </c>
      <c r="T78" s="62" t="str">
        <f t="shared" si="167"/>
        <v/>
      </c>
      <c r="U78" s="63" t="str">
        <f t="shared" si="168"/>
        <v/>
      </c>
      <c r="V78" s="64" t="str">
        <f t="shared" si="169"/>
        <v/>
      </c>
      <c r="W78" s="65" t="str">
        <f t="shared" si="170"/>
        <v/>
      </c>
      <c r="X78" s="64" t="str">
        <f t="shared" si="171"/>
        <v/>
      </c>
      <c r="Y78" s="64" t="str">
        <f t="shared" si="172"/>
        <v/>
      </c>
      <c r="Z78" s="56" t="str">
        <f t="shared" si="173"/>
        <v/>
      </c>
      <c r="AA78" s="66" t="str">
        <f t="shared" si="174"/>
        <v/>
      </c>
      <c r="AB78" s="57" t="str">
        <f t="shared" si="175"/>
        <v/>
      </c>
      <c r="AC78" s="67" t="str">
        <f t="shared" si="176"/>
        <v/>
      </c>
      <c r="AD78" s="59" t="str">
        <f t="shared" si="177"/>
        <v/>
      </c>
      <c r="AE78" s="68" t="str">
        <f t="shared" si="178"/>
        <v/>
      </c>
      <c r="AF78" s="61" t="str">
        <f t="shared" si="179"/>
        <v/>
      </c>
      <c r="AG78" s="61" t="str">
        <f t="shared" si="180"/>
        <v/>
      </c>
      <c r="AH78" s="69" t="str">
        <f t="shared" si="181"/>
        <v/>
      </c>
      <c r="AI78" s="70" t="str">
        <f t="shared" si="182"/>
        <v/>
      </c>
      <c r="AJ78" s="64" t="str">
        <f t="shared" si="183"/>
        <v/>
      </c>
      <c r="AK78" s="64" t="str">
        <f t="shared" si="184"/>
        <v/>
      </c>
      <c r="AL78" s="64" t="str">
        <f t="shared" si="185"/>
        <v/>
      </c>
      <c r="AM78" s="64" t="str">
        <f t="shared" si="186"/>
        <v/>
      </c>
      <c r="AN78" s="64" t="str">
        <f t="shared" si="187"/>
        <v/>
      </c>
    </row>
    <row r="79" spans="1:40" ht="24.5" thickTop="1" thickBot="1" x14ac:dyDescent="0.55000000000000004">
      <c r="B79" t="s">
        <v>999</v>
      </c>
      <c r="C79" s="85" t="s">
        <v>1234</v>
      </c>
      <c r="D79" s="89"/>
      <c r="E79" s="89"/>
      <c r="F79" s="89"/>
      <c r="G79" s="89"/>
      <c r="H79" s="90"/>
      <c r="I79" s="90"/>
      <c r="J79" s="90"/>
      <c r="K79" s="90"/>
      <c r="L79" s="88" t="str">
        <f>IF(C79="","",_xlfn.CONCAT("            { line: ","""",C79,", ",M79:AN79,""", sC: ","""",B79,"""},"))</f>
        <v xml:space="preserve">            { line: "GUSTAD QUÉ ALEGRÍA, ", sC: "as"},</v>
      </c>
      <c r="M79" s="56" t="str">
        <f t="shared" si="161"/>
        <v/>
      </c>
      <c r="N79" s="57" t="str">
        <f t="shared" si="162"/>
        <v/>
      </c>
      <c r="O79" s="58" t="str">
        <f t="shared" si="163"/>
        <v/>
      </c>
      <c r="P79" s="59" t="str">
        <f t="shared" si="164"/>
        <v/>
      </c>
      <c r="Q79" s="60" t="str">
        <f t="shared" si="165"/>
        <v/>
      </c>
      <c r="R79" s="61" t="str">
        <f t="shared" si="28"/>
        <v/>
      </c>
      <c r="S79" s="56" t="str">
        <f t="shared" si="166"/>
        <v/>
      </c>
      <c r="T79" s="62" t="str">
        <f t="shared" si="167"/>
        <v/>
      </c>
      <c r="U79" s="63" t="str">
        <f t="shared" si="168"/>
        <v/>
      </c>
      <c r="V79" s="64" t="str">
        <f t="shared" si="169"/>
        <v/>
      </c>
      <c r="W79" s="65" t="str">
        <f t="shared" si="170"/>
        <v/>
      </c>
      <c r="X79" s="64" t="str">
        <f t="shared" si="171"/>
        <v/>
      </c>
      <c r="Y79" s="64" t="str">
        <f t="shared" si="172"/>
        <v/>
      </c>
      <c r="Z79" s="56" t="str">
        <f t="shared" si="173"/>
        <v/>
      </c>
      <c r="AA79" s="66" t="str">
        <f t="shared" si="174"/>
        <v/>
      </c>
      <c r="AB79" s="57" t="str">
        <f t="shared" si="175"/>
        <v/>
      </c>
      <c r="AC79" s="67" t="str">
        <f t="shared" si="176"/>
        <v/>
      </c>
      <c r="AD79" s="59" t="str">
        <f t="shared" si="177"/>
        <v/>
      </c>
      <c r="AE79" s="68" t="str">
        <f t="shared" si="178"/>
        <v/>
      </c>
      <c r="AF79" s="61" t="str">
        <f t="shared" si="179"/>
        <v/>
      </c>
      <c r="AG79" s="61" t="str">
        <f t="shared" si="180"/>
        <v/>
      </c>
      <c r="AH79" s="69" t="str">
        <f t="shared" si="181"/>
        <v/>
      </c>
      <c r="AI79" s="70" t="str">
        <f t="shared" si="182"/>
        <v/>
      </c>
      <c r="AJ79" s="64" t="str">
        <f t="shared" si="183"/>
        <v/>
      </c>
      <c r="AK79" s="64" t="str">
        <f t="shared" si="184"/>
        <v/>
      </c>
      <c r="AL79" s="64" t="str">
        <f t="shared" si="185"/>
        <v/>
      </c>
      <c r="AM79" s="64" t="str">
        <f t="shared" si="186"/>
        <v/>
      </c>
      <c r="AN79" s="64" t="str">
        <f t="shared" si="187"/>
        <v/>
      </c>
    </row>
    <row r="80" spans="1:40" ht="24.5" thickTop="1" thickBot="1" x14ac:dyDescent="0.55000000000000004">
      <c r="B80" t="s">
        <v>999</v>
      </c>
      <c r="C80" s="93" t="s">
        <v>1235</v>
      </c>
      <c r="D80" s="83" t="s">
        <v>1030</v>
      </c>
      <c r="E80" s="83"/>
      <c r="F80" s="83" t="s">
        <v>1236</v>
      </c>
      <c r="G80" s="83"/>
      <c r="H80" s="83" t="s">
        <v>1030</v>
      </c>
      <c r="I80" s="83"/>
      <c r="J80" s="83" t="s">
        <v>1236</v>
      </c>
      <c r="K80" s="83"/>
      <c r="L80" s="94" t="str">
        <f>IF(C80="","",_xlfn.CONCAT("            { line: ","""",C80,", ",M80:AN80,""", sC: ","""",B80,"""},  ]},"))</f>
        <v xml:space="preserve">            { line: "EL AMOR ENTRE LOS HERMANOS!, (Do,,10)(Si7,,250)(Do,,350)(Si7,,450)", sC: "as"},  ]},</v>
      </c>
      <c r="M80" s="56" t="str">
        <f t="shared" si="161"/>
        <v>(</v>
      </c>
      <c r="N80" s="57" t="str">
        <f t="shared" si="162"/>
        <v>Do</v>
      </c>
      <c r="O80" s="58" t="str">
        <f t="shared" si="163"/>
        <v>,</v>
      </c>
      <c r="P80" s="59" t="str">
        <f t="shared" si="164"/>
        <v/>
      </c>
      <c r="Q80" s="60" t="str">
        <f t="shared" si="165"/>
        <v>,</v>
      </c>
      <c r="R80" s="61">
        <f t="shared" si="28"/>
        <v>10</v>
      </c>
      <c r="S80" s="56" t="str">
        <f t="shared" si="166"/>
        <v>)</v>
      </c>
      <c r="T80" s="62" t="str">
        <f t="shared" si="167"/>
        <v>(</v>
      </c>
      <c r="U80" s="63" t="str">
        <f t="shared" si="168"/>
        <v>Si7</v>
      </c>
      <c r="V80" s="64" t="str">
        <f t="shared" si="169"/>
        <v>,</v>
      </c>
      <c r="W80" s="65" t="str">
        <f t="shared" si="170"/>
        <v/>
      </c>
      <c r="X80" s="64" t="str">
        <f t="shared" si="171"/>
        <v>,</v>
      </c>
      <c r="Y80" s="64">
        <f t="shared" si="172"/>
        <v>250</v>
      </c>
      <c r="Z80" s="56" t="str">
        <f t="shared" si="173"/>
        <v>)</v>
      </c>
      <c r="AA80" s="66" t="str">
        <f t="shared" si="174"/>
        <v>(</v>
      </c>
      <c r="AB80" s="57" t="str">
        <f t="shared" si="175"/>
        <v>Do</v>
      </c>
      <c r="AC80" s="67" t="str">
        <f t="shared" si="176"/>
        <v>,</v>
      </c>
      <c r="AD80" s="59" t="str">
        <f t="shared" si="177"/>
        <v/>
      </c>
      <c r="AE80" s="68" t="str">
        <f t="shared" si="178"/>
        <v>,</v>
      </c>
      <c r="AF80" s="61">
        <f t="shared" si="179"/>
        <v>350</v>
      </c>
      <c r="AG80" s="61" t="str">
        <f t="shared" si="180"/>
        <v>)</v>
      </c>
      <c r="AH80" s="69" t="str">
        <f t="shared" si="181"/>
        <v>(</v>
      </c>
      <c r="AI80" s="70" t="str">
        <f t="shared" si="182"/>
        <v>Si7</v>
      </c>
      <c r="AJ80" s="64" t="str">
        <f t="shared" si="183"/>
        <v>,</v>
      </c>
      <c r="AK80" s="64" t="str">
        <f t="shared" si="184"/>
        <v/>
      </c>
      <c r="AL80" s="64" t="str">
        <f t="shared" si="185"/>
        <v>,</v>
      </c>
      <c r="AM80" s="64">
        <f t="shared" si="186"/>
        <v>450</v>
      </c>
      <c r="AN80" s="64" t="str">
        <f t="shared" si="187"/>
        <v>)</v>
      </c>
    </row>
    <row r="81" spans="1:40" ht="26.5" thickTop="1" thickBot="1" x14ac:dyDescent="0.55000000000000004">
      <c r="A81" s="73"/>
      <c r="B81" s="73"/>
      <c r="C81" s="73"/>
      <c r="D81" s="74"/>
      <c r="E81" s="74"/>
      <c r="F81" s="74"/>
      <c r="G81" s="74"/>
      <c r="H81" s="74"/>
      <c r="I81" s="74"/>
      <c r="J81" s="74"/>
      <c r="K81" s="74"/>
      <c r="L81" s="75" t="s">
        <v>993</v>
      </c>
      <c r="M81" s="56"/>
      <c r="N81" s="57"/>
      <c r="O81" s="58"/>
      <c r="P81" s="59"/>
      <c r="Q81" s="60"/>
      <c r="R81" s="61" t="str">
        <f t="shared" si="28"/>
        <v/>
      </c>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4.5" thickTop="1" thickBot="1" x14ac:dyDescent="0.55000000000000004">
      <c r="B82" t="s">
        <v>1014</v>
      </c>
      <c r="C82" s="113" t="s">
        <v>1249</v>
      </c>
      <c r="D82" s="112" t="s">
        <v>1013</v>
      </c>
      <c r="E82" s="52" t="s">
        <v>1012</v>
      </c>
      <c r="F82" s="53" t="s">
        <v>1236</v>
      </c>
      <c r="G82" s="53"/>
      <c r="H82" s="52"/>
      <c r="I82" s="52"/>
      <c r="J82" s="54"/>
      <c r="K82" s="54"/>
      <c r="L82" s="55" t="str">
        <f t="shared" si="139"/>
        <v xml:space="preserve">            { line: "Porque allí el Señor nos ha dado, (La,m,20)(Si7,,250)", sC: "tc"},</v>
      </c>
      <c r="M82" s="56" t="str">
        <f t="shared" si="140"/>
        <v>(</v>
      </c>
      <c r="N82" s="57" t="str">
        <f t="shared" si="2"/>
        <v>La</v>
      </c>
      <c r="O82" s="58" t="str">
        <f t="shared" si="141"/>
        <v>,</v>
      </c>
      <c r="P82" s="59" t="str">
        <f t="shared" si="4"/>
        <v>m</v>
      </c>
      <c r="Q82" s="60" t="str">
        <f t="shared" si="142"/>
        <v>,</v>
      </c>
      <c r="R82" s="61">
        <f t="shared" si="28"/>
        <v>20</v>
      </c>
      <c r="S82" s="56" t="str">
        <f t="shared" si="143"/>
        <v>)</v>
      </c>
      <c r="T82" s="62" t="str">
        <f t="shared" si="144"/>
        <v>(</v>
      </c>
      <c r="U82" s="63" t="str">
        <f t="shared" si="8"/>
        <v>Si7</v>
      </c>
      <c r="V82" s="64" t="str">
        <f t="shared" si="145"/>
        <v>,</v>
      </c>
      <c r="W82" s="65" t="str">
        <f t="shared" si="10"/>
        <v/>
      </c>
      <c r="X82" s="64" t="str">
        <f t="shared" si="146"/>
        <v>,</v>
      </c>
      <c r="Y82" s="64">
        <f t="shared" si="147"/>
        <v>250</v>
      </c>
      <c r="Z82" s="56" t="str">
        <f t="shared" si="148"/>
        <v>)</v>
      </c>
      <c r="AA82" s="66" t="str">
        <f t="shared" si="149"/>
        <v/>
      </c>
      <c r="AB82" s="57" t="str">
        <f t="shared" si="15"/>
        <v/>
      </c>
      <c r="AC82" s="67" t="str">
        <f t="shared" si="150"/>
        <v/>
      </c>
      <c r="AD82" s="59" t="str">
        <f t="shared" si="151"/>
        <v/>
      </c>
      <c r="AE82" s="68" t="str">
        <f t="shared" si="152"/>
        <v/>
      </c>
      <c r="AF82" s="61" t="str">
        <f t="shared" si="153"/>
        <v/>
      </c>
      <c r="AG82" s="61" t="str">
        <f t="shared" si="154"/>
        <v/>
      </c>
      <c r="AH82" s="69" t="str">
        <f t="shared" si="155"/>
        <v/>
      </c>
      <c r="AI82" s="70" t="str">
        <f t="shared" si="22"/>
        <v/>
      </c>
      <c r="AJ82" s="64" t="str">
        <f t="shared" si="156"/>
        <v/>
      </c>
      <c r="AK82" s="64" t="str">
        <f t="shared" si="157"/>
        <v/>
      </c>
      <c r="AL82" s="64" t="str">
        <f t="shared" si="158"/>
        <v/>
      </c>
      <c r="AM82" s="64" t="str">
        <f t="shared" si="159"/>
        <v/>
      </c>
      <c r="AN82" s="64" t="str">
        <f t="shared" si="160"/>
        <v/>
      </c>
    </row>
    <row r="83" spans="1:40" ht="24.5" thickTop="1" thickBot="1" x14ac:dyDescent="0.55000000000000004">
      <c r="C83" s="113" t="s">
        <v>1250</v>
      </c>
      <c r="D83" s="112" t="s">
        <v>1013</v>
      </c>
      <c r="E83" s="52" t="s">
        <v>1012</v>
      </c>
      <c r="F83" s="53" t="s">
        <v>1236</v>
      </c>
      <c r="G83" s="53"/>
      <c r="H83" s="52"/>
      <c r="I83" s="52"/>
      <c r="J83" s="54"/>
      <c r="K83" s="54"/>
      <c r="L83" s="55" t="str">
        <f t="shared" si="139"/>
        <v xml:space="preserve">            { line: "la vida eternamente., (La,m,20)(Si7,,250)", sC: ""},</v>
      </c>
      <c r="M83" s="56" t="str">
        <f t="shared" si="140"/>
        <v>(</v>
      </c>
      <c r="N83" s="57" t="str">
        <f t="shared" si="2"/>
        <v>La</v>
      </c>
      <c r="O83" s="58" t="str">
        <f t="shared" si="141"/>
        <v>,</v>
      </c>
      <c r="P83" s="59" t="str">
        <f t="shared" si="4"/>
        <v>m</v>
      </c>
      <c r="Q83" s="60" t="str">
        <f t="shared" si="142"/>
        <v>,</v>
      </c>
      <c r="R83" s="61">
        <f t="shared" si="28"/>
        <v>20</v>
      </c>
      <c r="S83" s="56" t="str">
        <f t="shared" si="143"/>
        <v>)</v>
      </c>
      <c r="T83" s="62" t="str">
        <f t="shared" si="144"/>
        <v>(</v>
      </c>
      <c r="U83" s="63" t="str">
        <f t="shared" si="8"/>
        <v>Si7</v>
      </c>
      <c r="V83" s="64" t="str">
        <f t="shared" si="145"/>
        <v>,</v>
      </c>
      <c r="W83" s="65" t="str">
        <f t="shared" si="10"/>
        <v/>
      </c>
      <c r="X83" s="64" t="str">
        <f t="shared" si="146"/>
        <v>,</v>
      </c>
      <c r="Y83" s="64">
        <f t="shared" si="147"/>
        <v>250</v>
      </c>
      <c r="Z83" s="56" t="str">
        <f t="shared" si="148"/>
        <v>)</v>
      </c>
      <c r="AA83" s="66" t="str">
        <f t="shared" si="149"/>
        <v/>
      </c>
      <c r="AB83" s="57" t="str">
        <f t="shared" si="15"/>
        <v/>
      </c>
      <c r="AC83" s="67" t="str">
        <f t="shared" si="150"/>
        <v/>
      </c>
      <c r="AD83" s="59" t="str">
        <f t="shared" si="151"/>
        <v/>
      </c>
      <c r="AE83" s="68" t="str">
        <f t="shared" si="152"/>
        <v/>
      </c>
      <c r="AF83" s="61" t="str">
        <f t="shared" si="153"/>
        <v/>
      </c>
      <c r="AG83" s="61" t="str">
        <f t="shared" si="154"/>
        <v/>
      </c>
      <c r="AH83" s="69" t="str">
        <f t="shared" si="155"/>
        <v/>
      </c>
      <c r="AI83" s="70" t="str">
        <f t="shared" si="22"/>
        <v/>
      </c>
      <c r="AJ83" s="64" t="str">
        <f t="shared" si="156"/>
        <v/>
      </c>
      <c r="AK83" s="64" t="str">
        <f t="shared" si="157"/>
        <v/>
      </c>
      <c r="AL83" s="64" t="str">
        <f t="shared" si="158"/>
        <v/>
      </c>
      <c r="AM83" s="64" t="str">
        <f t="shared" si="159"/>
        <v/>
      </c>
      <c r="AN83" s="64" t="str">
        <f t="shared" si="160"/>
        <v/>
      </c>
    </row>
    <row r="84" spans="1:40" ht="24.5" thickTop="1" thickBot="1" x14ac:dyDescent="0.55000000000000004">
      <c r="B84" t="s">
        <v>997</v>
      </c>
      <c r="C84" s="113" t="s">
        <v>1251</v>
      </c>
      <c r="D84" s="112" t="s">
        <v>1030</v>
      </c>
      <c r="E84" s="52"/>
      <c r="F84" s="53" t="s">
        <v>1236</v>
      </c>
      <c r="G84" s="53"/>
      <c r="H84" s="52"/>
      <c r="I84" s="52"/>
      <c r="J84" s="54"/>
      <c r="K84" s="54"/>
      <c r="L84" s="78" t="str">
        <f t="shared" si="139"/>
        <v xml:space="preserve">            { line: "PORQUE ALLÍ EL SEÑOR NOS HA DADO, (Do,,10)(Si7,,250)", sC: "ta as"},</v>
      </c>
      <c r="M84" s="56" t="str">
        <f t="shared" si="140"/>
        <v>(</v>
      </c>
      <c r="N84" s="57" t="str">
        <f t="shared" si="2"/>
        <v>Do</v>
      </c>
      <c r="O84" s="58" t="str">
        <f t="shared" si="141"/>
        <v>,</v>
      </c>
      <c r="P84" s="59" t="str">
        <f t="shared" si="4"/>
        <v/>
      </c>
      <c r="Q84" s="60" t="str">
        <f t="shared" si="142"/>
        <v>,</v>
      </c>
      <c r="R84" s="61">
        <f t="shared" si="28"/>
        <v>10</v>
      </c>
      <c r="S84" s="56" t="str">
        <f t="shared" si="143"/>
        <v>)</v>
      </c>
      <c r="T84" s="62" t="str">
        <f t="shared" si="144"/>
        <v>(</v>
      </c>
      <c r="U84" s="63" t="str">
        <f t="shared" si="8"/>
        <v>Si7</v>
      </c>
      <c r="V84" s="64" t="str">
        <f t="shared" si="145"/>
        <v>,</v>
      </c>
      <c r="W84" s="65" t="str">
        <f t="shared" si="10"/>
        <v/>
      </c>
      <c r="X84" s="64" t="str">
        <f t="shared" si="146"/>
        <v>,</v>
      </c>
      <c r="Y84" s="64">
        <f t="shared" si="147"/>
        <v>250</v>
      </c>
      <c r="Z84" s="56" t="str">
        <f t="shared" si="148"/>
        <v>)</v>
      </c>
      <c r="AA84" s="66" t="str">
        <f t="shared" si="149"/>
        <v/>
      </c>
      <c r="AB84" s="57" t="str">
        <f t="shared" si="15"/>
        <v/>
      </c>
      <c r="AC84" s="67" t="str">
        <f t="shared" si="150"/>
        <v/>
      </c>
      <c r="AD84" s="59" t="str">
        <f t="shared" si="151"/>
        <v/>
      </c>
      <c r="AE84" s="68" t="str">
        <f t="shared" si="152"/>
        <v/>
      </c>
      <c r="AF84" s="61" t="str">
        <f t="shared" si="153"/>
        <v/>
      </c>
      <c r="AG84" s="61" t="str">
        <f t="shared" si="154"/>
        <v/>
      </c>
      <c r="AH84" s="69" t="str">
        <f t="shared" si="155"/>
        <v/>
      </c>
      <c r="AI84" s="70" t="str">
        <f t="shared" si="22"/>
        <v/>
      </c>
      <c r="AJ84" s="64" t="str">
        <f t="shared" si="156"/>
        <v/>
      </c>
      <c r="AK84" s="64" t="str">
        <f t="shared" si="157"/>
        <v/>
      </c>
      <c r="AL84" s="64" t="str">
        <f t="shared" si="158"/>
        <v/>
      </c>
      <c r="AM84" s="64" t="str">
        <f t="shared" si="159"/>
        <v/>
      </c>
      <c r="AN84" s="64" t="str">
        <f t="shared" si="160"/>
        <v/>
      </c>
    </row>
    <row r="85" spans="1:40" ht="24.5" thickTop="1" thickBot="1" x14ac:dyDescent="0.55000000000000004">
      <c r="B85" t="s">
        <v>999</v>
      </c>
      <c r="C85" s="113" t="s">
        <v>1252</v>
      </c>
      <c r="D85" s="112" t="s">
        <v>1030</v>
      </c>
      <c r="E85" s="52"/>
      <c r="F85" s="53" t="s">
        <v>1236</v>
      </c>
      <c r="G85" s="53"/>
      <c r="H85" s="52"/>
      <c r="I85" s="52"/>
      <c r="J85" s="54"/>
      <c r="K85" s="54"/>
      <c r="L85" s="78" t="str">
        <f t="shared" si="139"/>
        <v xml:space="preserve">            { line: "LA VIDA PARA SIEMPRE., (Do,,10)(Si7,,250)", sC: "as"},</v>
      </c>
      <c r="M85" s="56" t="str">
        <f t="shared" si="140"/>
        <v>(</v>
      </c>
      <c r="N85" s="57" t="str">
        <f t="shared" si="2"/>
        <v>Do</v>
      </c>
      <c r="O85" s="58" t="str">
        <f t="shared" si="141"/>
        <v>,</v>
      </c>
      <c r="P85" s="59" t="str">
        <f t="shared" si="4"/>
        <v/>
      </c>
      <c r="Q85" s="60" t="str">
        <f t="shared" si="142"/>
        <v>,</v>
      </c>
      <c r="R85" s="61">
        <f t="shared" si="28"/>
        <v>10</v>
      </c>
      <c r="S85" s="56" t="str">
        <f t="shared" si="143"/>
        <v>)</v>
      </c>
      <c r="T85" s="62" t="str">
        <f t="shared" si="144"/>
        <v>(</v>
      </c>
      <c r="U85" s="63" t="str">
        <f t="shared" si="8"/>
        <v>Si7</v>
      </c>
      <c r="V85" s="64" t="str">
        <f t="shared" si="145"/>
        <v>,</v>
      </c>
      <c r="W85" s="65" t="str">
        <f t="shared" si="10"/>
        <v/>
      </c>
      <c r="X85" s="64" t="str">
        <f t="shared" si="146"/>
        <v>,</v>
      </c>
      <c r="Y85" s="64">
        <f t="shared" si="147"/>
        <v>250</v>
      </c>
      <c r="Z85" s="56" t="str">
        <f t="shared" si="148"/>
        <v>)</v>
      </c>
      <c r="AA85" s="66" t="str">
        <f t="shared" si="149"/>
        <v/>
      </c>
      <c r="AB85" s="57" t="str">
        <f t="shared" si="15"/>
        <v/>
      </c>
      <c r="AC85" s="67" t="str">
        <f t="shared" si="150"/>
        <v/>
      </c>
      <c r="AD85" s="59" t="str">
        <f t="shared" si="151"/>
        <v/>
      </c>
      <c r="AE85" s="68" t="str">
        <f t="shared" si="152"/>
        <v/>
      </c>
      <c r="AF85" s="61" t="str">
        <f t="shared" si="153"/>
        <v/>
      </c>
      <c r="AG85" s="61" t="str">
        <f t="shared" si="154"/>
        <v/>
      </c>
      <c r="AH85" s="69" t="str">
        <f t="shared" si="155"/>
        <v/>
      </c>
      <c r="AI85" s="70" t="str">
        <f t="shared" si="22"/>
        <v/>
      </c>
      <c r="AJ85" s="64" t="str">
        <f t="shared" si="156"/>
        <v/>
      </c>
      <c r="AK85" s="64" t="str">
        <f t="shared" si="157"/>
        <v/>
      </c>
      <c r="AL85" s="64" t="str">
        <f t="shared" si="158"/>
        <v/>
      </c>
      <c r="AM85" s="64" t="str">
        <f t="shared" si="159"/>
        <v/>
      </c>
      <c r="AN85" s="64" t="str">
        <f t="shared" si="160"/>
        <v/>
      </c>
    </row>
    <row r="86" spans="1:40" ht="26.5" thickTop="1" thickBot="1" x14ac:dyDescent="0.55000000000000004">
      <c r="A86" s="73"/>
      <c r="B86" s="73"/>
      <c r="C86" s="73"/>
      <c r="D86" s="74"/>
      <c r="E86" s="74"/>
      <c r="F86" s="74"/>
      <c r="G86" s="74"/>
      <c r="H86" s="74"/>
      <c r="I86" s="74"/>
      <c r="J86" s="74"/>
      <c r="K86" s="74"/>
      <c r="L86" s="75" t="s">
        <v>993</v>
      </c>
      <c r="M86" s="56"/>
      <c r="N86" s="57"/>
      <c r="O86" s="58"/>
      <c r="P86" s="59"/>
      <c r="Q86" s="60"/>
      <c r="R86" s="61" t="str">
        <f t="shared" ref="R86:R94" si="189">IF(N86="Do",10,IF(N86="Re",22,IF(N86="Mi",20,IF(N86="Fa",20,IF(N86="Sol",14,IF(N86="La",20,IF(N86="Si",20,IF(N86="Do#",14,IF(N86="Fa#",15,IF(N86="Sol#",20,""))))))))))</f>
        <v/>
      </c>
      <c r="S86" s="56"/>
      <c r="T86" s="62"/>
      <c r="U86" s="63"/>
      <c r="V86" s="64"/>
      <c r="W86" s="65"/>
      <c r="X86" s="64"/>
      <c r="Y86" s="64"/>
      <c r="Z86" s="56"/>
      <c r="AA86" s="66"/>
      <c r="AB86" s="57"/>
      <c r="AC86" s="67"/>
      <c r="AD86" s="59"/>
      <c r="AE86" s="68"/>
      <c r="AF86" s="61"/>
      <c r="AG86" s="61"/>
      <c r="AH86" s="69"/>
      <c r="AI86" s="70"/>
      <c r="AJ86" s="64"/>
      <c r="AK86" s="64"/>
      <c r="AL86" s="64"/>
      <c r="AM86" s="64"/>
      <c r="AN86" s="64"/>
    </row>
    <row r="87" spans="1:40" ht="24.5" thickTop="1" thickBot="1" x14ac:dyDescent="0.55000000000000004">
      <c r="C87" s="79" t="s">
        <v>995</v>
      </c>
      <c r="D87" s="80"/>
      <c r="E87" s="80"/>
      <c r="F87" s="80"/>
      <c r="G87" s="80"/>
      <c r="H87" s="80"/>
      <c r="I87" s="80"/>
      <c r="J87" s="80"/>
      <c r="K87" s="80"/>
      <c r="L87" s="81" t="s">
        <v>996</v>
      </c>
      <c r="M87" s="56" t="str">
        <f t="shared" ref="M87:M94" si="190">IF(N87="","","(")</f>
        <v/>
      </c>
      <c r="N87" s="57" t="str">
        <f t="shared" ref="N87:N94" si="191">IF(D87="","",D87)</f>
        <v/>
      </c>
      <c r="O87" s="58" t="str">
        <f t="shared" ref="O87:O94" si="192">IF(N87="","",",")</f>
        <v/>
      </c>
      <c r="P87" s="59" t="str">
        <f t="shared" ref="P87:P94" si="193">IF(E87="","",E87)</f>
        <v/>
      </c>
      <c r="Q87" s="60" t="str">
        <f t="shared" ref="Q87:Q94" si="194">IF(N87="","",",")</f>
        <v/>
      </c>
      <c r="R87" s="61" t="str">
        <f t="shared" si="189"/>
        <v/>
      </c>
      <c r="S87" s="56" t="str">
        <f t="shared" ref="S87:S94" si="195">IF(N87="","",")")</f>
        <v/>
      </c>
      <c r="T87" s="62" t="str">
        <f t="shared" ref="T87:T94" si="196">IF(U87="","","(")</f>
        <v/>
      </c>
      <c r="U87" s="63" t="str">
        <f t="shared" ref="U87:U94" si="197">IF(F87="","",F87)</f>
        <v/>
      </c>
      <c r="V87" s="64" t="str">
        <f t="shared" ref="V87:V94" si="198">IF(U87="","",",")</f>
        <v/>
      </c>
      <c r="W87" s="65" t="str">
        <f t="shared" ref="W87:W94" si="199">IF(G87="","",G87)</f>
        <v/>
      </c>
      <c r="X87" s="64" t="str">
        <f t="shared" ref="X87:X94" si="200">IF(U87="","",",")</f>
        <v/>
      </c>
      <c r="Y87" s="64" t="str">
        <f t="shared" ref="Y87:Y94" si="201">IF(U87="","",250)</f>
        <v/>
      </c>
      <c r="Z87" s="56" t="str">
        <f t="shared" ref="Z87:Z94" si="202">IF(U87="","",")")</f>
        <v/>
      </c>
      <c r="AA87" s="66" t="str">
        <f t="shared" ref="AA87:AA94" si="203">IF(AB87="","","(")</f>
        <v/>
      </c>
      <c r="AB87" s="57" t="str">
        <f t="shared" ref="AB87:AB94" si="204">IF(H87="","",H87)</f>
        <v/>
      </c>
      <c r="AC87" s="67" t="str">
        <f t="shared" ref="AC87:AC94" si="205">IF(AB87="","",",")</f>
        <v/>
      </c>
      <c r="AD87" s="59" t="str">
        <f t="shared" ref="AD87:AD94" si="206">IF(I87="","",I87)</f>
        <v/>
      </c>
      <c r="AE87" s="68" t="str">
        <f t="shared" ref="AE87:AE94" si="207">IF(AB87="","",",")</f>
        <v/>
      </c>
      <c r="AF87" s="61" t="str">
        <f t="shared" ref="AF87:AF94" si="208">IF(AB87="","",350)</f>
        <v/>
      </c>
      <c r="AG87" s="61" t="str">
        <f t="shared" ref="AG87:AG94" si="209">IF(AB87="","",")")</f>
        <v/>
      </c>
      <c r="AH87" s="69" t="str">
        <f t="shared" ref="AH87:AH94" si="210">IF(AI87="","","(")</f>
        <v/>
      </c>
      <c r="AI87" s="70" t="str">
        <f t="shared" ref="AI87:AI94" si="211">IF(J87="","",J87)</f>
        <v/>
      </c>
      <c r="AJ87" s="64" t="str">
        <f t="shared" ref="AJ87:AJ94" si="212">IF(AI87="","",",")</f>
        <v/>
      </c>
      <c r="AK87" s="64" t="str">
        <f t="shared" ref="AK87:AK94" si="213">IF(K87="","",K87)</f>
        <v/>
      </c>
      <c r="AL87" s="64" t="str">
        <f t="shared" ref="AL87:AL94" si="214">IF(AI87="","",",")</f>
        <v/>
      </c>
      <c r="AM87" s="64" t="str">
        <f t="shared" ref="AM87:AM94" si="215">IF(AI87="","",450)</f>
        <v/>
      </c>
      <c r="AN87" s="64" t="str">
        <f t="shared" ref="AN87:AN94" si="216">IF(AI87="","",")")</f>
        <v/>
      </c>
    </row>
    <row r="88" spans="1:40" ht="24.5" thickTop="1" thickBot="1" x14ac:dyDescent="0.55000000000000004">
      <c r="B88" t="s">
        <v>997</v>
      </c>
      <c r="C88" s="82" t="s">
        <v>1253</v>
      </c>
      <c r="D88" s="83" t="s">
        <v>1011</v>
      </c>
      <c r="E88" s="83" t="s">
        <v>1012</v>
      </c>
      <c r="F88" s="83"/>
      <c r="G88" s="83"/>
      <c r="H88" s="83"/>
      <c r="I88" s="83"/>
      <c r="J88" s="83"/>
      <c r="K88" s="83"/>
      <c r="L88" s="84" t="str">
        <f>IF(C88="","",_xlfn.CONCAT("       triggerLine: ","""",C88,", ",M88:AN88,""", sC: ","""",B88,""", lines: ["))</f>
        <v xml:space="preserve">       triggerLine: "¡MIRAD QUÉ ESTUPENDO, (Mi,m,20)", sC: "ta as", lines: [</v>
      </c>
      <c r="M88" s="56" t="str">
        <f t="shared" si="190"/>
        <v>(</v>
      </c>
      <c r="N88" s="57" t="str">
        <f t="shared" si="191"/>
        <v>Mi</v>
      </c>
      <c r="O88" s="58" t="str">
        <f t="shared" si="192"/>
        <v>,</v>
      </c>
      <c r="P88" s="59" t="str">
        <f t="shared" si="193"/>
        <v>m</v>
      </c>
      <c r="Q88" s="60" t="str">
        <f t="shared" si="194"/>
        <v>,</v>
      </c>
      <c r="R88" s="61">
        <f t="shared" si="189"/>
        <v>20</v>
      </c>
      <c r="S88" s="56" t="str">
        <f t="shared" si="195"/>
        <v>)</v>
      </c>
      <c r="T88" s="62" t="str">
        <f t="shared" si="196"/>
        <v/>
      </c>
      <c r="U88" s="63" t="str">
        <f t="shared" si="197"/>
        <v/>
      </c>
      <c r="V88" s="64" t="str">
        <f t="shared" si="198"/>
        <v/>
      </c>
      <c r="W88" s="65" t="str">
        <f t="shared" si="199"/>
        <v/>
      </c>
      <c r="X88" s="64" t="str">
        <f t="shared" si="200"/>
        <v/>
      </c>
      <c r="Y88" s="64" t="str">
        <f t="shared" si="201"/>
        <v/>
      </c>
      <c r="Z88" s="56" t="str">
        <f t="shared" si="202"/>
        <v/>
      </c>
      <c r="AA88" s="66" t="str">
        <f t="shared" si="203"/>
        <v/>
      </c>
      <c r="AB88" s="57" t="str">
        <f t="shared" si="204"/>
        <v/>
      </c>
      <c r="AC88" s="67" t="str">
        <f t="shared" si="205"/>
        <v/>
      </c>
      <c r="AD88" s="59" t="str">
        <f t="shared" si="206"/>
        <v/>
      </c>
      <c r="AE88" s="68" t="str">
        <f t="shared" si="207"/>
        <v/>
      </c>
      <c r="AF88" s="61" t="str">
        <f t="shared" si="208"/>
        <v/>
      </c>
      <c r="AG88" s="61" t="str">
        <f t="shared" si="209"/>
        <v/>
      </c>
      <c r="AH88" s="69" t="str">
        <f t="shared" si="210"/>
        <v/>
      </c>
      <c r="AI88" s="70" t="str">
        <f t="shared" si="211"/>
        <v/>
      </c>
      <c r="AJ88" s="64" t="str">
        <f t="shared" si="212"/>
        <v/>
      </c>
      <c r="AK88" s="64" t="str">
        <f t="shared" si="213"/>
        <v/>
      </c>
      <c r="AL88" s="64" t="str">
        <f t="shared" si="214"/>
        <v/>
      </c>
      <c r="AM88" s="64" t="str">
        <f t="shared" si="215"/>
        <v/>
      </c>
      <c r="AN88" s="64" t="str">
        <f t="shared" si="216"/>
        <v/>
      </c>
    </row>
    <row r="89" spans="1:40" ht="24.5" thickTop="1" thickBot="1" x14ac:dyDescent="0.55000000000000004">
      <c r="B89" t="s">
        <v>999</v>
      </c>
      <c r="C89" s="85" t="s">
        <v>1234</v>
      </c>
      <c r="D89" s="86"/>
      <c r="E89" s="86"/>
      <c r="F89" s="86"/>
      <c r="G89" s="86"/>
      <c r="H89" s="87"/>
      <c r="I89" s="87"/>
      <c r="J89" s="87"/>
      <c r="K89" s="87"/>
      <c r="L89" s="88" t="str">
        <f>IF(C89="","",_xlfn.CONCAT("            { line: ","""",C89,", ",M89:AN89,""", sC: ","""",B89,"""},"))</f>
        <v xml:space="preserve">            { line: "GUSTAD QUÉ ALEGRÍA, ", sC: "as"},</v>
      </c>
      <c r="M89" s="56" t="str">
        <f t="shared" si="190"/>
        <v/>
      </c>
      <c r="N89" s="57" t="str">
        <f t="shared" si="191"/>
        <v/>
      </c>
      <c r="O89" s="58" t="str">
        <f t="shared" si="192"/>
        <v/>
      </c>
      <c r="P89" s="59" t="str">
        <f t="shared" si="193"/>
        <v/>
      </c>
      <c r="Q89" s="60" t="str">
        <f t="shared" si="194"/>
        <v/>
      </c>
      <c r="R89" s="61" t="str">
        <f t="shared" si="189"/>
        <v/>
      </c>
      <c r="S89" s="56" t="str">
        <f t="shared" si="195"/>
        <v/>
      </c>
      <c r="T89" s="62" t="str">
        <f t="shared" si="196"/>
        <v/>
      </c>
      <c r="U89" s="63" t="str">
        <f t="shared" si="197"/>
        <v/>
      </c>
      <c r="V89" s="64" t="str">
        <f t="shared" si="198"/>
        <v/>
      </c>
      <c r="W89" s="65" t="str">
        <f t="shared" si="199"/>
        <v/>
      </c>
      <c r="X89" s="64" t="str">
        <f t="shared" si="200"/>
        <v/>
      </c>
      <c r="Y89" s="64" t="str">
        <f t="shared" si="201"/>
        <v/>
      </c>
      <c r="Z89" s="56" t="str">
        <f t="shared" si="202"/>
        <v/>
      </c>
      <c r="AA89" s="66" t="str">
        <f t="shared" si="203"/>
        <v/>
      </c>
      <c r="AB89" s="57" t="str">
        <f t="shared" si="204"/>
        <v/>
      </c>
      <c r="AC89" s="67" t="str">
        <f t="shared" si="205"/>
        <v/>
      </c>
      <c r="AD89" s="59" t="str">
        <f t="shared" si="206"/>
        <v/>
      </c>
      <c r="AE89" s="68" t="str">
        <f t="shared" si="207"/>
        <v/>
      </c>
      <c r="AF89" s="61" t="str">
        <f t="shared" si="208"/>
        <v/>
      </c>
      <c r="AG89" s="61" t="str">
        <f t="shared" si="209"/>
        <v/>
      </c>
      <c r="AH89" s="69" t="str">
        <f t="shared" si="210"/>
        <v/>
      </c>
      <c r="AI89" s="70" t="str">
        <f t="shared" si="211"/>
        <v/>
      </c>
      <c r="AJ89" s="64" t="str">
        <f t="shared" si="212"/>
        <v/>
      </c>
      <c r="AK89" s="64" t="str">
        <f t="shared" si="213"/>
        <v/>
      </c>
      <c r="AL89" s="64" t="str">
        <f t="shared" si="214"/>
        <v/>
      </c>
      <c r="AM89" s="64" t="str">
        <f t="shared" si="215"/>
        <v/>
      </c>
      <c r="AN89" s="64" t="str">
        <f t="shared" si="216"/>
        <v/>
      </c>
    </row>
    <row r="90" spans="1:40" ht="24.5" thickTop="1" thickBot="1" x14ac:dyDescent="0.55000000000000004">
      <c r="B90" t="s">
        <v>999</v>
      </c>
      <c r="C90" s="85" t="s">
        <v>1235</v>
      </c>
      <c r="D90" s="89" t="s">
        <v>1030</v>
      </c>
      <c r="E90" s="89"/>
      <c r="F90" s="89" t="s">
        <v>1236</v>
      </c>
      <c r="G90" s="89"/>
      <c r="H90" s="90"/>
      <c r="I90" s="90"/>
      <c r="J90" s="90"/>
      <c r="K90" s="90"/>
      <c r="L90" s="88" t="str">
        <f>IF(C90="","",_xlfn.CONCAT("            { line: ","""",C90,", ",M90:AN90,""", sC: ","""",B90,"""},"))</f>
        <v xml:space="preserve">            { line: "EL AMOR ENTRE LOS HERMANOS!, (Do,,10)(Si7,,250)", sC: "as"},</v>
      </c>
      <c r="M90" s="56" t="str">
        <f t="shared" si="190"/>
        <v>(</v>
      </c>
      <c r="N90" s="57" t="str">
        <f t="shared" si="191"/>
        <v>Do</v>
      </c>
      <c r="O90" s="58" t="str">
        <f t="shared" si="192"/>
        <v>,</v>
      </c>
      <c r="P90" s="59" t="str">
        <f t="shared" si="193"/>
        <v/>
      </c>
      <c r="Q90" s="60" t="str">
        <f t="shared" si="194"/>
        <v>,</v>
      </c>
      <c r="R90" s="61">
        <f t="shared" si="189"/>
        <v>10</v>
      </c>
      <c r="S90" s="56" t="str">
        <f t="shared" si="195"/>
        <v>)</v>
      </c>
      <c r="T90" s="62" t="str">
        <f t="shared" si="196"/>
        <v>(</v>
      </c>
      <c r="U90" s="63" t="str">
        <f t="shared" si="197"/>
        <v>Si7</v>
      </c>
      <c r="V90" s="64" t="str">
        <f t="shared" si="198"/>
        <v>,</v>
      </c>
      <c r="W90" s="65" t="str">
        <f t="shared" si="199"/>
        <v/>
      </c>
      <c r="X90" s="64" t="str">
        <f t="shared" si="200"/>
        <v>,</v>
      </c>
      <c r="Y90" s="64">
        <f t="shared" si="201"/>
        <v>250</v>
      </c>
      <c r="Z90" s="56" t="str">
        <f t="shared" si="202"/>
        <v>)</v>
      </c>
      <c r="AA90" s="66" t="str">
        <f t="shared" si="203"/>
        <v/>
      </c>
      <c r="AB90" s="57" t="str">
        <f t="shared" si="204"/>
        <v/>
      </c>
      <c r="AC90" s="67" t="str">
        <f t="shared" si="205"/>
        <v/>
      </c>
      <c r="AD90" s="59" t="str">
        <f t="shared" si="206"/>
        <v/>
      </c>
      <c r="AE90" s="68" t="str">
        <f t="shared" si="207"/>
        <v/>
      </c>
      <c r="AF90" s="61" t="str">
        <f t="shared" si="208"/>
        <v/>
      </c>
      <c r="AG90" s="61" t="str">
        <f t="shared" si="209"/>
        <v/>
      </c>
      <c r="AH90" s="69" t="str">
        <f t="shared" si="210"/>
        <v/>
      </c>
      <c r="AI90" s="70" t="str">
        <f t="shared" si="211"/>
        <v/>
      </c>
      <c r="AJ90" s="64" t="str">
        <f t="shared" si="212"/>
        <v/>
      </c>
      <c r="AK90" s="64" t="str">
        <f t="shared" si="213"/>
        <v/>
      </c>
      <c r="AL90" s="64" t="str">
        <f t="shared" si="214"/>
        <v/>
      </c>
      <c r="AM90" s="64" t="str">
        <f t="shared" si="215"/>
        <v/>
      </c>
      <c r="AN90" s="64" t="str">
        <f t="shared" si="216"/>
        <v/>
      </c>
    </row>
    <row r="91" spans="1:40" ht="26.5" thickTop="1" thickBot="1" x14ac:dyDescent="0.55000000000000004">
      <c r="A91" s="73"/>
      <c r="B91" s="73"/>
      <c r="C91" s="73"/>
      <c r="D91" s="74"/>
      <c r="E91" s="74"/>
      <c r="F91" s="74"/>
      <c r="G91" s="74"/>
      <c r="H91" s="74"/>
      <c r="I91" s="74"/>
      <c r="J91" s="74"/>
      <c r="K91" s="74"/>
      <c r="L91" s="75" t="s">
        <v>993</v>
      </c>
      <c r="M91" s="56"/>
      <c r="N91" s="57"/>
      <c r="O91" s="58"/>
      <c r="P91" s="59"/>
      <c r="Q91" s="60"/>
      <c r="R91" s="61" t="str">
        <f t="shared" si="189"/>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4.5" thickTop="1" thickBot="1" x14ac:dyDescent="0.55000000000000004">
      <c r="B92" t="s">
        <v>999</v>
      </c>
      <c r="C92" s="85" t="s">
        <v>1233</v>
      </c>
      <c r="D92" s="86" t="s">
        <v>1011</v>
      </c>
      <c r="E92" s="86" t="s">
        <v>1012</v>
      </c>
      <c r="F92" s="86"/>
      <c r="G92" s="86"/>
      <c r="H92" s="87"/>
      <c r="I92" s="87"/>
      <c r="J92" s="87"/>
      <c r="K92" s="87"/>
      <c r="L92" s="88" t="str">
        <f>IF(C92="","",_xlfn.CONCAT("            { line: ","""",C92,", ",M92:AN92,""", sC: ","""",B92,"""},"))</f>
        <v xml:space="preserve">            { line: "¡MIRAD QUÉ ESTUPENDO,, (Mi,m,20)", sC: "as"},</v>
      </c>
      <c r="M92" s="56" t="str">
        <f t="shared" ref="M92:M94" si="217">IF(N92="","","(")</f>
        <v>(</v>
      </c>
      <c r="N92" s="57" t="str">
        <f t="shared" ref="N92:N94" si="218">IF(D92="","",D92)</f>
        <v>Mi</v>
      </c>
      <c r="O92" s="58" t="str">
        <f t="shared" ref="O92:O94" si="219">IF(N92="","",",")</f>
        <v>,</v>
      </c>
      <c r="P92" s="59" t="str">
        <f t="shared" ref="P92:P94" si="220">IF(E92="","",E92)</f>
        <v>m</v>
      </c>
      <c r="Q92" s="60" t="str">
        <f t="shared" ref="Q92:Q94" si="221">IF(N92="","",",")</f>
        <v>,</v>
      </c>
      <c r="R92" s="61">
        <f t="shared" si="189"/>
        <v>20</v>
      </c>
      <c r="S92" s="56" t="str">
        <f t="shared" ref="S92:S94" si="222">IF(N92="","",")")</f>
        <v>)</v>
      </c>
      <c r="T92" s="62" t="str">
        <f t="shared" ref="T92:T94" si="223">IF(U92="","","(")</f>
        <v/>
      </c>
      <c r="U92" s="63" t="str">
        <f t="shared" ref="U92:U94" si="224">IF(F92="","",F92)</f>
        <v/>
      </c>
      <c r="V92" s="64" t="str">
        <f t="shared" ref="V92:V94" si="225">IF(U92="","",",")</f>
        <v/>
      </c>
      <c r="W92" s="65" t="str">
        <f t="shared" ref="W92:W94" si="226">IF(G92="","",G92)</f>
        <v/>
      </c>
      <c r="X92" s="64" t="str">
        <f t="shared" ref="X92:X94" si="227">IF(U92="","",",")</f>
        <v/>
      </c>
      <c r="Y92" s="64" t="str">
        <f t="shared" ref="Y92:Y94" si="228">IF(U92="","",250)</f>
        <v/>
      </c>
      <c r="Z92" s="56" t="str">
        <f t="shared" ref="Z92:Z94" si="229">IF(U92="","",")")</f>
        <v/>
      </c>
      <c r="AA92" s="66" t="str">
        <f t="shared" ref="AA92:AA94" si="230">IF(AB92="","","(")</f>
        <v/>
      </c>
      <c r="AB92" s="57" t="str">
        <f t="shared" ref="AB92:AB94" si="231">IF(H92="","",H92)</f>
        <v/>
      </c>
      <c r="AC92" s="67" t="str">
        <f t="shared" ref="AC92:AC94" si="232">IF(AB92="","",",")</f>
        <v/>
      </c>
      <c r="AD92" s="59" t="str">
        <f t="shared" ref="AD92:AD94" si="233">IF(I92="","",I92)</f>
        <v/>
      </c>
      <c r="AE92" s="68" t="str">
        <f t="shared" ref="AE92:AE94" si="234">IF(AB92="","",",")</f>
        <v/>
      </c>
      <c r="AF92" s="61" t="str">
        <f t="shared" ref="AF92:AF94" si="235">IF(AB92="","",350)</f>
        <v/>
      </c>
      <c r="AG92" s="61" t="str">
        <f t="shared" ref="AG92:AG94" si="236">IF(AB92="","",")")</f>
        <v/>
      </c>
      <c r="AH92" s="69" t="str">
        <f t="shared" ref="AH92:AH94" si="237">IF(AI92="","","(")</f>
        <v/>
      </c>
      <c r="AI92" s="70" t="str">
        <f t="shared" ref="AI92:AI94" si="238">IF(J92="","",J92)</f>
        <v/>
      </c>
      <c r="AJ92" s="64" t="str">
        <f t="shared" ref="AJ92:AJ94" si="239">IF(AI92="","",",")</f>
        <v/>
      </c>
      <c r="AK92" s="64" t="str">
        <f t="shared" ref="AK92:AK94" si="240">IF(K92="","",K92)</f>
        <v/>
      </c>
      <c r="AL92" s="64" t="str">
        <f t="shared" ref="AL92:AL94" si="241">IF(AI92="","",",")</f>
        <v/>
      </c>
      <c r="AM92" s="64" t="str">
        <f t="shared" ref="AM92:AM94" si="242">IF(AI92="","",450)</f>
        <v/>
      </c>
      <c r="AN92" s="64" t="str">
        <f t="shared" ref="AN92:AN94" si="243">IF(AI92="","",")")</f>
        <v/>
      </c>
    </row>
    <row r="93" spans="1:40" ht="24.5" thickTop="1" thickBot="1" x14ac:dyDescent="0.55000000000000004">
      <c r="B93" t="s">
        <v>999</v>
      </c>
      <c r="C93" s="85" t="s">
        <v>1234</v>
      </c>
      <c r="D93" s="89"/>
      <c r="E93" s="89"/>
      <c r="F93" s="89"/>
      <c r="G93" s="89"/>
      <c r="H93" s="90"/>
      <c r="I93" s="90"/>
      <c r="J93" s="90"/>
      <c r="K93" s="90"/>
      <c r="L93" s="88" t="str">
        <f>IF(C93="","",_xlfn.CONCAT("            { line: ","""",C93,", ",M93:AN93,""", sC: ","""",B93,"""},"))</f>
        <v xml:space="preserve">            { line: "GUSTAD QUÉ ALEGRÍA, ", sC: "as"},</v>
      </c>
      <c r="M93" s="56" t="str">
        <f t="shared" si="217"/>
        <v/>
      </c>
      <c r="N93" s="57" t="str">
        <f t="shared" si="218"/>
        <v/>
      </c>
      <c r="O93" s="58" t="str">
        <f t="shared" si="219"/>
        <v/>
      </c>
      <c r="P93" s="59" t="str">
        <f t="shared" si="220"/>
        <v/>
      </c>
      <c r="Q93" s="60" t="str">
        <f t="shared" si="221"/>
        <v/>
      </c>
      <c r="R93" s="61" t="str">
        <f t="shared" si="189"/>
        <v/>
      </c>
      <c r="S93" s="56" t="str">
        <f t="shared" si="222"/>
        <v/>
      </c>
      <c r="T93" s="62" t="str">
        <f t="shared" si="223"/>
        <v/>
      </c>
      <c r="U93" s="63" t="str">
        <f t="shared" si="224"/>
        <v/>
      </c>
      <c r="V93" s="64" t="str">
        <f t="shared" si="225"/>
        <v/>
      </c>
      <c r="W93" s="65" t="str">
        <f t="shared" si="226"/>
        <v/>
      </c>
      <c r="X93" s="64" t="str">
        <f t="shared" si="227"/>
        <v/>
      </c>
      <c r="Y93" s="64" t="str">
        <f t="shared" si="228"/>
        <v/>
      </c>
      <c r="Z93" s="56" t="str">
        <f t="shared" si="229"/>
        <v/>
      </c>
      <c r="AA93" s="66" t="str">
        <f t="shared" si="230"/>
        <v/>
      </c>
      <c r="AB93" s="57" t="str">
        <f t="shared" si="231"/>
        <v/>
      </c>
      <c r="AC93" s="67" t="str">
        <f t="shared" si="232"/>
        <v/>
      </c>
      <c r="AD93" s="59" t="str">
        <f t="shared" si="233"/>
        <v/>
      </c>
      <c r="AE93" s="68" t="str">
        <f t="shared" si="234"/>
        <v/>
      </c>
      <c r="AF93" s="61" t="str">
        <f t="shared" si="235"/>
        <v/>
      </c>
      <c r="AG93" s="61" t="str">
        <f t="shared" si="236"/>
        <v/>
      </c>
      <c r="AH93" s="69" t="str">
        <f t="shared" si="237"/>
        <v/>
      </c>
      <c r="AI93" s="70" t="str">
        <f t="shared" si="238"/>
        <v/>
      </c>
      <c r="AJ93" s="64" t="str">
        <f t="shared" si="239"/>
        <v/>
      </c>
      <c r="AK93" s="64" t="str">
        <f t="shared" si="240"/>
        <v/>
      </c>
      <c r="AL93" s="64" t="str">
        <f t="shared" si="241"/>
        <v/>
      </c>
      <c r="AM93" s="64" t="str">
        <f t="shared" si="242"/>
        <v/>
      </c>
      <c r="AN93" s="64" t="str">
        <f t="shared" si="243"/>
        <v/>
      </c>
    </row>
    <row r="94" spans="1:40" ht="24.5" thickTop="1" thickBot="1" x14ac:dyDescent="0.55000000000000004">
      <c r="B94" t="s">
        <v>999</v>
      </c>
      <c r="C94" s="93" t="s">
        <v>1235</v>
      </c>
      <c r="D94" s="83" t="s">
        <v>1030</v>
      </c>
      <c r="E94" s="83"/>
      <c r="F94" s="83" t="s">
        <v>1236</v>
      </c>
      <c r="G94" s="83"/>
      <c r="H94" s="83" t="s">
        <v>1030</v>
      </c>
      <c r="I94" s="83"/>
      <c r="J94" s="83" t="s">
        <v>1236</v>
      </c>
      <c r="K94" s="83"/>
      <c r="L94" s="94" t="str">
        <f>IF(C94="","",_xlfn.CONCAT("            { line: ","""",C94,", ",M94:AN94,""", sC: ","""",B94,"""},  ]},"))</f>
        <v xml:space="preserve">            { line: "EL AMOR ENTRE LOS HERMANOS!, (Do,,10)(Si7,,250)(Do,,350)(Si7,,450)", sC: "as"},  ]},</v>
      </c>
      <c r="M94" s="56" t="str">
        <f t="shared" si="217"/>
        <v>(</v>
      </c>
      <c r="N94" s="57" t="str">
        <f t="shared" si="218"/>
        <v>Do</v>
      </c>
      <c r="O94" s="58" t="str">
        <f t="shared" si="219"/>
        <v>,</v>
      </c>
      <c r="P94" s="59" t="str">
        <f t="shared" si="220"/>
        <v/>
      </c>
      <c r="Q94" s="60" t="str">
        <f t="shared" si="221"/>
        <v>,</v>
      </c>
      <c r="R94" s="61">
        <f t="shared" si="189"/>
        <v>10</v>
      </c>
      <c r="S94" s="56" t="str">
        <f t="shared" si="222"/>
        <v>)</v>
      </c>
      <c r="T94" s="62" t="str">
        <f t="shared" si="223"/>
        <v>(</v>
      </c>
      <c r="U94" s="63" t="str">
        <f t="shared" si="224"/>
        <v>Si7</v>
      </c>
      <c r="V94" s="64" t="str">
        <f t="shared" si="225"/>
        <v>,</v>
      </c>
      <c r="W94" s="65" t="str">
        <f t="shared" si="226"/>
        <v/>
      </c>
      <c r="X94" s="64" t="str">
        <f t="shared" si="227"/>
        <v>,</v>
      </c>
      <c r="Y94" s="64">
        <f t="shared" si="228"/>
        <v>250</v>
      </c>
      <c r="Z94" s="56" t="str">
        <f t="shared" si="229"/>
        <v>)</v>
      </c>
      <c r="AA94" s="66" t="str">
        <f t="shared" si="230"/>
        <v>(</v>
      </c>
      <c r="AB94" s="57" t="str">
        <f t="shared" si="231"/>
        <v>Do</v>
      </c>
      <c r="AC94" s="67" t="str">
        <f t="shared" si="232"/>
        <v>,</v>
      </c>
      <c r="AD94" s="59" t="str">
        <f t="shared" si="233"/>
        <v/>
      </c>
      <c r="AE94" s="68" t="str">
        <f t="shared" si="234"/>
        <v>,</v>
      </c>
      <c r="AF94" s="61">
        <f t="shared" si="235"/>
        <v>350</v>
      </c>
      <c r="AG94" s="61" t="str">
        <f t="shared" si="236"/>
        <v>)</v>
      </c>
      <c r="AH94" s="69" t="str">
        <f t="shared" si="237"/>
        <v>(</v>
      </c>
      <c r="AI94" s="70" t="str">
        <f t="shared" si="238"/>
        <v>Si7</v>
      </c>
      <c r="AJ94" s="64" t="str">
        <f t="shared" si="239"/>
        <v>,</v>
      </c>
      <c r="AK94" s="64" t="str">
        <f t="shared" si="240"/>
        <v/>
      </c>
      <c r="AL94" s="64" t="str">
        <f t="shared" si="241"/>
        <v>,</v>
      </c>
      <c r="AM94" s="64">
        <f t="shared" si="242"/>
        <v>450</v>
      </c>
      <c r="AN94" s="64" t="str">
        <f t="shared" si="243"/>
        <v>)</v>
      </c>
    </row>
    <row r="95" spans="1:40" ht="24" customHeight="1" x14ac:dyDescent="0.6">
      <c r="A95" s="95"/>
      <c r="B95" s="95"/>
      <c r="C95" s="95"/>
      <c r="D95" s="95"/>
      <c r="E95" s="95"/>
      <c r="F95" s="95"/>
      <c r="G95" s="95"/>
      <c r="H95" s="95"/>
      <c r="I95" s="95"/>
      <c r="J95" s="95"/>
      <c r="K95" s="95"/>
      <c r="L95" s="99" t="str">
        <f ca="1">_xlfn.CONCAT("]}, // ULTIMA LINEA DEL CANTO: ",L1)</f>
        <v>]}, // ULTIMA LINEA DEL CANTO: MIRAD QUÉ ESTUPENDO</v>
      </c>
      <c r="M95" s="95"/>
    </row>
    <row r="96" spans="1:40" ht="20.5" x14ac:dyDescent="0.35">
      <c r="L96" s="100" t="s">
        <v>1008</v>
      </c>
      <c r="M96" s="101"/>
    </row>
    <row r="97" spans="13:13" x14ac:dyDescent="0.35">
      <c r="M9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4385"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7"/>
  <sheetViews>
    <sheetView zoomScale="85" zoomScaleNormal="85" workbookViewId="0">
      <pane xSplit="2" ySplit="1" topLeftCell="C21" activePane="bottomRight" state="frozen"/>
      <selection pane="topRight" activeCell="C1" sqref="C1"/>
      <selection pane="bottomLeft" activeCell="A2" sqref="A2"/>
      <selection pane="bottomRight" activeCell="C31" sqref="C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117</v>
      </c>
      <c r="E1" s="40"/>
      <c r="F1" s="40"/>
      <c r="G1" s="40"/>
      <c r="H1" s="40"/>
      <c r="I1" s="40"/>
      <c r="J1" s="40"/>
      <c r="K1" s="40"/>
      <c r="L1" s="41" t="str">
        <f ca="1">UPPER(VLOOKUP(C1,Table223[],3,FALSE))</f>
        <v>MISERICORDIA, DIOS MÍO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MISERICORDIA, DIOS MÍO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misericordiadiosmio</v>
      </c>
      <c r="L7" s="48" t="str">
        <f ca="1">_xlfn.CONCAT("        id: ","""",C7,"""",",")</f>
        <v xml:space="preserve">        id: "misericordiadiosmio",</v>
      </c>
    </row>
    <row r="8" spans="2:32" ht="23" x14ac:dyDescent="0.35">
      <c r="C8" t="str">
        <f ca="1">PROPER(L1)</f>
        <v>Misericordia, Dios Mío</v>
      </c>
      <c r="L8" s="48" t="str">
        <f ca="1">_xlfn.CONCAT("        tt: ","""",C8,"""",",")</f>
        <v xml:space="preserve">        tt: "Misericordia, Dios Mío",</v>
      </c>
    </row>
    <row r="9" spans="2:32" ht="23" x14ac:dyDescent="0.35">
      <c r="C9" t="str">
        <f ca="1">PROPER(L1)</f>
        <v>Misericordia, Dios Mío</v>
      </c>
      <c r="L9" s="48" t="str">
        <f ca="1">_xlfn.CONCAT("        title: ","""",C9,"""",",")</f>
        <v xml:space="preserve">        title: "Misericordia, Dios Mío",</v>
      </c>
    </row>
    <row r="10" spans="2:32" ht="23" x14ac:dyDescent="0.35">
      <c r="C10" t="str">
        <f ca="1">VLOOKUP(C1,Table223[],4,FALSE)</f>
        <v>Salmo 51(50)</v>
      </c>
      <c r="L10" s="48" t="str">
        <f ca="1">_xlfn.CONCAT("        ","subtitle: ","""",C10,"""",",")</f>
        <v xml:space="preserve">        subtitle: "Salmo 51(50)",</v>
      </c>
    </row>
    <row r="11" spans="2:32" ht="23" x14ac:dyDescent="0.35">
      <c r="C11" t="str">
        <f ca="1">_xlfn.CONCAT("category: [",VLOOKUP(C1,Table223[],16,FALSE),"],")</f>
        <v>category: ["Precatecumenado","Cuaresma","Penitencial","Antiguo Testamento"],</v>
      </c>
      <c r="L11" s="48" t="str">
        <f ca="1">_xlfn.CONCAT("        ",C11)</f>
        <v xml:space="preserve">        category: ["Precatecumenado","Cuaresma","Penitencial","Antiguo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117</v>
      </c>
      <c r="L16" s="48" t="str">
        <f ca="1">_xlfn.CONCAT("        dbno: ","""",C16,"""",",")</f>
        <v xml:space="preserve">        dbno: "117",</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misericordiadiosmio</v>
      </c>
      <c r="L19" s="48" t="str">
        <f ca="1">_xlfn.CONCAT("        audioSrc: ","""/audio/",C19,".mp3""",",")</f>
        <v xml:space="preserve">        audioSrc: "/audio/misericordiadiosmio.mp3",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116</v>
      </c>
      <c r="C26" t="str">
        <f ca="1">VLOOKUP(B26,Table4[],13,FALSE)</f>
        <v>"/src/index.html?canto=miradqueestupendo"</v>
      </c>
      <c r="L26" s="48" t="str">
        <f ca="1">_xlfn.CONCAT("        ant: ",C26,",")</f>
        <v xml:space="preserve">        ant: "/src/index.html?canto=miradqueestupendo",</v>
      </c>
    </row>
    <row r="27" spans="1:40" ht="23" x14ac:dyDescent="0.35">
      <c r="B27">
        <f ca="1">+C1+1</f>
        <v>118</v>
      </c>
      <c r="C27" t="str">
        <f ca="1">VLOOKUP(B27,Table4[],13,FALSE)</f>
        <v>"/src/index.html?canto=misericordiamiamisericordia"</v>
      </c>
      <c r="L27" s="48" t="str">
        <f ca="1">_xlfn.CONCAT("        sig: ",C27,",")</f>
        <v xml:space="preserve">        sig: "/src/index.html?canto=misericordiamiamisericordia",</v>
      </c>
    </row>
    <row r="28" spans="1:40" ht="23" x14ac:dyDescent="0.35">
      <c r="L28" s="46" t="s">
        <v>991</v>
      </c>
    </row>
    <row r="29" spans="1:40" ht="36" thickBot="1" x14ac:dyDescent="0.4">
      <c r="A29" s="49"/>
      <c r="B29" s="49"/>
      <c r="C29" s="49" t="s">
        <v>1032</v>
      </c>
      <c r="D29" s="49"/>
      <c r="E29" s="49"/>
      <c r="F29" s="49"/>
      <c r="G29" s="49"/>
      <c r="H29" s="49"/>
      <c r="I29" s="49"/>
      <c r="J29" s="49"/>
      <c r="K29" s="49"/>
      <c r="L29" s="50" t="s">
        <v>992</v>
      </c>
    </row>
    <row r="30" spans="1:40" ht="26.5" thickTop="1" thickBot="1" x14ac:dyDescent="0.550000000000000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4.5" thickTop="1" thickBot="1" x14ac:dyDescent="0.55000000000000004">
      <c r="C31" s="113"/>
      <c r="D31" s="112"/>
      <c r="E31" s="52"/>
      <c r="F31" s="53"/>
      <c r="G31" s="53"/>
      <c r="H31" s="52"/>
      <c r="I31" s="52"/>
      <c r="J31" s="54"/>
      <c r="K31" s="54"/>
      <c r="L31" s="55" t="str">
        <f t="shared" ref="L31:L51" si="0">IF(C31="","",_xlfn.CONCAT("            { line: ","""",C31,", ",M31:AN31,""", sC: ","""",B31,"""},"))</f>
        <v/>
      </c>
      <c r="M31" s="56" t="str">
        <f t="shared" ref="M31:M64" si="1">IF(N31="","","(")</f>
        <v/>
      </c>
      <c r="N31" s="57" t="str">
        <f t="shared" ref="N31:N92" si="2">IF(D31="","",D31)</f>
        <v/>
      </c>
      <c r="O31" s="58" t="str">
        <f t="shared" ref="O31:O64" si="3">IF(N31="","",",")</f>
        <v/>
      </c>
      <c r="P31" s="59" t="str">
        <f t="shared" ref="P31:P92" si="4">IF(E31="","",E31)</f>
        <v/>
      </c>
      <c r="Q31" s="60" t="str">
        <f t="shared" ref="Q31:Q64" si="5">IF(N31="","",",")</f>
        <v/>
      </c>
      <c r="R31" s="61" t="str">
        <f>IF(N31="Do",10,IF(N31="Re",22,IF(N31="Mi",20,IF(N31="Fa",20,IF(N31="Sol",14,IF(N31="La",20,IF(N31="Si",20,IF(N31="Do#",14,IF(N31="Fa#",15,IF(N31="Sol#",20,""))))))))))</f>
        <v/>
      </c>
      <c r="S31" s="56" t="str">
        <f t="shared" ref="S31:S64" si="6">IF(N31="","",")")</f>
        <v/>
      </c>
      <c r="T31" s="62" t="str">
        <f t="shared" ref="T31:T64" si="7">IF(U31="","","(")</f>
        <v/>
      </c>
      <c r="U31" s="63" t="str">
        <f t="shared" ref="U31:U92" si="8">IF(F31="","",F31)</f>
        <v/>
      </c>
      <c r="V31" s="64" t="str">
        <f t="shared" ref="V31:V64" si="9">IF(U31="","",",")</f>
        <v/>
      </c>
      <c r="W31" s="65" t="str">
        <f t="shared" ref="W31:W92" si="10">IF(G31="","",G31)</f>
        <v/>
      </c>
      <c r="X31" s="64" t="str">
        <f t="shared" ref="X31:X64" si="11">IF(U31="","",",")</f>
        <v/>
      </c>
      <c r="Y31" s="64" t="str">
        <f t="shared" ref="Y31:Y64" si="12">IF(U31="","",250)</f>
        <v/>
      </c>
      <c r="Z31" s="56" t="str">
        <f t="shared" ref="Z31:Z64" si="13">IF(U31="","",")")</f>
        <v/>
      </c>
      <c r="AA31" s="66" t="str">
        <f t="shared" ref="AA31:AA64" si="14">IF(AB31="","","(")</f>
        <v/>
      </c>
      <c r="AB31" s="57" t="str">
        <f t="shared" ref="AB31:AB92"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2"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4.5" thickTop="1" thickBot="1" x14ac:dyDescent="0.550000000000000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ref="R32:R93"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4.5" thickTop="1" thickBot="1" x14ac:dyDescent="0.550000000000000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4.5" thickTop="1" thickBot="1" x14ac:dyDescent="0.550000000000000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4.5" thickTop="1" thickBot="1" x14ac:dyDescent="0.550000000000000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4.5" thickTop="1" thickBot="1" x14ac:dyDescent="0.550000000000000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ref="R37:R41" si="31">IF(N37="Do",10,IF(N37="Re",22,IF(N37="Mi",20,IF(N37="Fa",20,IF(N37="Sol",14,IF(N37="La",20,IF(N37="Si",20,IF(N37="Do#",14,IF(N37="Fa#",15,IF(N37="Sol#",20,""))))))))))</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31"/>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113"/>
      <c r="D39" s="112"/>
      <c r="E39" s="52"/>
      <c r="F39" s="53"/>
      <c r="G39" s="53"/>
      <c r="H39" s="52"/>
      <c r="I39" s="52"/>
      <c r="J39" s="54"/>
      <c r="K39" s="54"/>
      <c r="L39" s="55" t="str">
        <f t="shared" si="30"/>
        <v/>
      </c>
      <c r="M39" s="56" t="str">
        <f t="shared" ref="M39:M41" si="32">IF(N39="","","(")</f>
        <v/>
      </c>
      <c r="N39" s="57" t="str">
        <f t="shared" ref="N39:N41" si="33">IF(D39="","",D39)</f>
        <v/>
      </c>
      <c r="O39" s="58" t="str">
        <f t="shared" ref="O39:O41" si="34">IF(N39="","",",")</f>
        <v/>
      </c>
      <c r="P39" s="59" t="str">
        <f t="shared" ref="P39:P41" si="35">IF(E39="","",E39)</f>
        <v/>
      </c>
      <c r="Q39" s="60" t="str">
        <f t="shared" ref="Q39:Q41" si="36">IF(N39="","",",")</f>
        <v/>
      </c>
      <c r="R39" s="61" t="str">
        <f t="shared" si="31"/>
        <v/>
      </c>
      <c r="S39" s="56" t="str">
        <f t="shared" ref="S39:S41" si="37">IF(N39="","",")")</f>
        <v/>
      </c>
      <c r="T39" s="62" t="str">
        <f t="shared" ref="T39:T41" si="38">IF(U39="","","(")</f>
        <v/>
      </c>
      <c r="U39" s="63" t="str">
        <f t="shared" ref="U39:U41" si="39">IF(F39="","",F39)</f>
        <v/>
      </c>
      <c r="V39" s="64" t="str">
        <f t="shared" ref="V39:V41" si="40">IF(U39="","",",")</f>
        <v/>
      </c>
      <c r="W39" s="65" t="str">
        <f t="shared" ref="W39:W41" si="41">IF(G39="","",G39)</f>
        <v/>
      </c>
      <c r="X39" s="64" t="str">
        <f t="shared" ref="X39:X41" si="42">IF(U39="","",",")</f>
        <v/>
      </c>
      <c r="Y39" s="64" t="str">
        <f t="shared" ref="Y39:Y41" si="43">IF(U39="","",250)</f>
        <v/>
      </c>
      <c r="Z39" s="56" t="str">
        <f t="shared" ref="Z39:Z41" si="44">IF(U39="","",")")</f>
        <v/>
      </c>
      <c r="AA39" s="66" t="str">
        <f t="shared" ref="AA39:AA41" si="45">IF(AB39="","","(")</f>
        <v/>
      </c>
      <c r="AB39" s="57" t="str">
        <f t="shared" ref="AB39:AB41" si="46">IF(H39="","",H39)</f>
        <v/>
      </c>
      <c r="AC39" s="67" t="str">
        <f t="shared" ref="AC39:AC41" si="47">IF(AB39="","",",")</f>
        <v/>
      </c>
      <c r="AD39" s="59" t="str">
        <f t="shared" ref="AD39:AD41" si="48">IF(I39="","",I39)</f>
        <v/>
      </c>
      <c r="AE39" s="68" t="str">
        <f t="shared" ref="AE39:AE41" si="49">IF(AB39="","",",")</f>
        <v/>
      </c>
      <c r="AF39" s="61" t="str">
        <f t="shared" ref="AF39:AF41" si="50">IF(AB39="","",350)</f>
        <v/>
      </c>
      <c r="AG39" s="61" t="str">
        <f t="shared" ref="AG39:AG41" si="51">IF(AB39="","",")")</f>
        <v/>
      </c>
      <c r="AH39" s="69" t="str">
        <f t="shared" ref="AH39:AH41" si="52">IF(AI39="","","(")</f>
        <v/>
      </c>
      <c r="AI39" s="70" t="str">
        <f t="shared" ref="AI39:AI41" si="53">IF(J39="","",J39)</f>
        <v/>
      </c>
      <c r="AJ39" s="64" t="str">
        <f t="shared" ref="AJ39:AJ41" si="54">IF(AI39="","",",")</f>
        <v/>
      </c>
      <c r="AK39" s="64" t="str">
        <f t="shared" ref="AK39:AK41" si="55">IF(K39="","",K39)</f>
        <v/>
      </c>
      <c r="AL39" s="64" t="str">
        <f t="shared" ref="AL39:AL41" si="56">IF(AI39="","",",")</f>
        <v/>
      </c>
      <c r="AM39" s="64" t="str">
        <f t="shared" ref="AM39:AM41" si="57">IF(AI39="","",450)</f>
        <v/>
      </c>
      <c r="AN39" s="64" t="str">
        <f t="shared" ref="AN39:AN41" si="58">IF(AI39="","",")")</f>
        <v/>
      </c>
    </row>
    <row r="40" spans="3:40" ht="24.5" thickTop="1" thickBot="1" x14ac:dyDescent="0.55000000000000004">
      <c r="C40" s="113"/>
      <c r="D40" s="112"/>
      <c r="E40" s="52"/>
      <c r="F40" s="53"/>
      <c r="G40" s="53"/>
      <c r="H40" s="52"/>
      <c r="I40" s="52"/>
      <c r="J40" s="54"/>
      <c r="K40" s="54"/>
      <c r="L40" s="55" t="str">
        <f t="shared" si="30"/>
        <v/>
      </c>
      <c r="M40" s="56" t="str">
        <f t="shared" si="32"/>
        <v/>
      </c>
      <c r="N40" s="57" t="str">
        <f t="shared" si="33"/>
        <v/>
      </c>
      <c r="O40" s="58" t="str">
        <f t="shared" si="34"/>
        <v/>
      </c>
      <c r="P40" s="59" t="str">
        <f t="shared" si="35"/>
        <v/>
      </c>
      <c r="Q40" s="60" t="str">
        <f t="shared" si="36"/>
        <v/>
      </c>
      <c r="R40" s="61" t="str">
        <f t="shared" si="31"/>
        <v/>
      </c>
      <c r="S40" s="56" t="str">
        <f t="shared" si="37"/>
        <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3:40" ht="24.5" thickTop="1" thickBot="1" x14ac:dyDescent="0.55000000000000004">
      <c r="C41" s="113"/>
      <c r="D41" s="112"/>
      <c r="E41" s="52"/>
      <c r="F41" s="53"/>
      <c r="G41" s="53"/>
      <c r="H41" s="52"/>
      <c r="I41" s="52"/>
      <c r="J41" s="54"/>
      <c r="K41" s="54"/>
      <c r="L41" s="55" t="str">
        <f t="shared" si="30"/>
        <v/>
      </c>
      <c r="M41" s="56" t="str">
        <f t="shared" si="32"/>
        <v/>
      </c>
      <c r="N41" s="57" t="str">
        <f t="shared" si="33"/>
        <v/>
      </c>
      <c r="O41" s="58" t="str">
        <f t="shared" si="34"/>
        <v/>
      </c>
      <c r="P41" s="59" t="str">
        <f t="shared" si="35"/>
        <v/>
      </c>
      <c r="Q41" s="60" t="str">
        <f t="shared" si="36"/>
        <v/>
      </c>
      <c r="R41" s="61" t="str">
        <f t="shared" si="31"/>
        <v/>
      </c>
      <c r="S41" s="56" t="str">
        <f t="shared" si="37"/>
        <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3:40" ht="24.5" thickTop="1" thickBot="1" x14ac:dyDescent="0.550000000000000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4.5" thickTop="1" thickBot="1" x14ac:dyDescent="0.550000000000000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4.5" thickTop="1" thickBot="1" x14ac:dyDescent="0.550000000000000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4.5" thickTop="1" thickBot="1" x14ac:dyDescent="0.550000000000000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28"/>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4.5" thickTop="1" thickBot="1" x14ac:dyDescent="0.55000000000000004">
      <c r="C46" s="113"/>
      <c r="D46" s="112"/>
      <c r="E46" s="52"/>
      <c r="F46" s="53"/>
      <c r="G46" s="53"/>
      <c r="H46" s="52"/>
      <c r="I46" s="52"/>
      <c r="J46" s="54"/>
      <c r="K46" s="54"/>
      <c r="L46" s="55" t="str">
        <f t="shared" si="29"/>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si="28"/>
        <v/>
      </c>
      <c r="S46" s="56" t="str">
        <f t="shared" ref="S46:S50" si="64">IF(N46="","",")")</f>
        <v/>
      </c>
      <c r="T46" s="62" t="str">
        <f t="shared" ref="T46:T50" si="65">IF(U46="","","(")</f>
        <v/>
      </c>
      <c r="U46" s="63" t="str">
        <f t="shared" ref="U46:U50" si="66">IF(F46="","",F46)</f>
        <v/>
      </c>
      <c r="V46" s="64" t="str">
        <f t="shared" ref="V46:V50" si="67">IF(U46="","",",")</f>
        <v/>
      </c>
      <c r="W46" s="65" t="str">
        <f t="shared" ref="W46:W50" si="68">IF(G46="","",G46)</f>
        <v/>
      </c>
      <c r="X46" s="64" t="str">
        <f t="shared" ref="X46:X50" si="69">IF(U46="","",",")</f>
        <v/>
      </c>
      <c r="Y46" s="64" t="str">
        <f t="shared" ref="Y46:Y50" si="70">IF(U46="","",250)</f>
        <v/>
      </c>
      <c r="Z46" s="56" t="str">
        <f t="shared" ref="Z46:Z50" si="71">IF(U46="","",")")</f>
        <v/>
      </c>
      <c r="AA46" s="66" t="str">
        <f t="shared" ref="AA46:AA50" si="72">IF(AB46="","","(")</f>
        <v/>
      </c>
      <c r="AB46" s="57" t="str">
        <f t="shared" ref="AB46:AB50" si="73">IF(H46="","",H46)</f>
        <v/>
      </c>
      <c r="AC46" s="67" t="str">
        <f t="shared" ref="AC46:AC50" si="74">IF(AB46="","",",")</f>
        <v/>
      </c>
      <c r="AD46" s="59" t="str">
        <f t="shared" ref="AD46:AD50" si="75">IF(I46="","",I46)</f>
        <v/>
      </c>
      <c r="AE46" s="68" t="str">
        <f t="shared" ref="AE46:AE50" si="76">IF(AB46="","",",")</f>
        <v/>
      </c>
      <c r="AF46" s="61" t="str">
        <f t="shared" ref="AF46:AF50" si="77">IF(AB46="","",350)</f>
        <v/>
      </c>
      <c r="AG46" s="61" t="str">
        <f t="shared" ref="AG46:AG50" si="78">IF(AB46="","",")")</f>
        <v/>
      </c>
      <c r="AH46" s="69" t="str">
        <f t="shared" ref="AH46:AH50" si="79">IF(AI46="","","(")</f>
        <v/>
      </c>
      <c r="AI46" s="70" t="str">
        <f t="shared" ref="AI46:AI50" si="80">IF(J46="","",J46)</f>
        <v/>
      </c>
      <c r="AJ46" s="64" t="str">
        <f t="shared" ref="AJ46:AJ50" si="81">IF(AI46="","",",")</f>
        <v/>
      </c>
      <c r="AK46" s="64" t="str">
        <f t="shared" ref="AK46:AK50" si="82">IF(K46="","",K46)</f>
        <v/>
      </c>
      <c r="AL46" s="64" t="str">
        <f t="shared" ref="AL46:AL50" si="83">IF(AI46="","",",")</f>
        <v/>
      </c>
      <c r="AM46" s="64" t="str">
        <f t="shared" ref="AM46:AM50" si="84">IF(AI46="","",450)</f>
        <v/>
      </c>
      <c r="AN46" s="64" t="str">
        <f t="shared" ref="AN46:AN50" si="85">IF(AI46="","",")")</f>
        <v/>
      </c>
    </row>
    <row r="47" spans="3:40" ht="24.5" thickTop="1" thickBot="1" x14ac:dyDescent="0.55000000000000004">
      <c r="C47" s="113"/>
      <c r="D47" s="112"/>
      <c r="E47" s="52"/>
      <c r="F47" s="53"/>
      <c r="G47" s="53"/>
      <c r="H47" s="52"/>
      <c r="I47" s="52"/>
      <c r="J47" s="54"/>
      <c r="K47" s="54"/>
      <c r="L47" s="55" t="str">
        <f t="shared" si="29"/>
        <v/>
      </c>
      <c r="M47" s="56" t="str">
        <f t="shared" si="59"/>
        <v/>
      </c>
      <c r="N47" s="57" t="str">
        <f t="shared" si="60"/>
        <v/>
      </c>
      <c r="O47" s="58" t="str">
        <f t="shared" si="61"/>
        <v/>
      </c>
      <c r="P47" s="59" t="str">
        <f t="shared" si="62"/>
        <v/>
      </c>
      <c r="Q47" s="60" t="str">
        <f t="shared" si="63"/>
        <v/>
      </c>
      <c r="R47" s="61" t="str">
        <f t="shared" si="28"/>
        <v/>
      </c>
      <c r="S47" s="56" t="str">
        <f t="shared" si="64"/>
        <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3:40" ht="24.5" thickTop="1" thickBot="1" x14ac:dyDescent="0.55000000000000004">
      <c r="C48" s="113"/>
      <c r="D48" s="112"/>
      <c r="E48" s="52"/>
      <c r="F48" s="53"/>
      <c r="G48" s="53"/>
      <c r="H48" s="52"/>
      <c r="I48" s="52"/>
      <c r="J48" s="54"/>
      <c r="K48" s="54"/>
      <c r="L48" s="55" t="str">
        <f t="shared" si="29"/>
        <v/>
      </c>
      <c r="M48" s="56" t="str">
        <f t="shared" si="59"/>
        <v/>
      </c>
      <c r="N48" s="57" t="str">
        <f t="shared" si="60"/>
        <v/>
      </c>
      <c r="O48" s="58" t="str">
        <f t="shared" si="61"/>
        <v/>
      </c>
      <c r="P48" s="59" t="str">
        <f t="shared" si="62"/>
        <v/>
      </c>
      <c r="Q48" s="60" t="str">
        <f t="shared" si="63"/>
        <v/>
      </c>
      <c r="R48" s="61" t="str">
        <f t="shared" si="28"/>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3:40" ht="24.5" thickTop="1" thickBot="1" x14ac:dyDescent="0.55000000000000004">
      <c r="C49" s="113"/>
      <c r="D49" s="112"/>
      <c r="E49" s="52"/>
      <c r="F49" s="53"/>
      <c r="G49" s="53"/>
      <c r="H49" s="52"/>
      <c r="I49" s="52"/>
      <c r="J49" s="54"/>
      <c r="K49" s="54"/>
      <c r="L49" s="55" t="str">
        <f t="shared" si="29"/>
        <v/>
      </c>
      <c r="M49" s="56" t="str">
        <f t="shared" si="59"/>
        <v/>
      </c>
      <c r="N49" s="57" t="str">
        <f t="shared" si="60"/>
        <v/>
      </c>
      <c r="O49" s="58" t="str">
        <f t="shared" si="61"/>
        <v/>
      </c>
      <c r="P49" s="59" t="str">
        <f t="shared" si="62"/>
        <v/>
      </c>
      <c r="Q49" s="60" t="str">
        <f t="shared" si="63"/>
        <v/>
      </c>
      <c r="R49" s="61" t="str">
        <f t="shared" si="28"/>
        <v/>
      </c>
      <c r="S49" s="56" t="str">
        <f t="shared" si="64"/>
        <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3:40" ht="24.5" thickTop="1" thickBot="1" x14ac:dyDescent="0.55000000000000004">
      <c r="C50" s="113"/>
      <c r="D50" s="112"/>
      <c r="E50" s="52"/>
      <c r="F50" s="53"/>
      <c r="G50" s="53"/>
      <c r="H50" s="52"/>
      <c r="I50" s="52"/>
      <c r="J50" s="54"/>
      <c r="K50" s="54"/>
      <c r="L50" s="55" t="str">
        <f t="shared" si="29"/>
        <v/>
      </c>
      <c r="M50" s="56" t="str">
        <f t="shared" si="59"/>
        <v/>
      </c>
      <c r="N50" s="57" t="str">
        <f t="shared" si="60"/>
        <v/>
      </c>
      <c r="O50" s="58" t="str">
        <f t="shared" si="61"/>
        <v/>
      </c>
      <c r="P50" s="59" t="str">
        <f t="shared" si="62"/>
        <v/>
      </c>
      <c r="Q50" s="60" t="str">
        <f t="shared" si="63"/>
        <v/>
      </c>
      <c r="R50" s="61" t="str">
        <f t="shared" si="28"/>
        <v/>
      </c>
      <c r="S50" s="56" t="str">
        <f t="shared" si="64"/>
        <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3:40" ht="24.5" thickTop="1" thickBot="1" x14ac:dyDescent="0.550000000000000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4.5" thickTop="1" thickBot="1" x14ac:dyDescent="0.550000000000000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4.5" thickTop="1" thickBot="1" x14ac:dyDescent="0.550000000000000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4.5" thickTop="1" thickBot="1" x14ac:dyDescent="0.55000000000000004">
      <c r="C54" s="113"/>
      <c r="D54" s="112"/>
      <c r="E54" s="52"/>
      <c r="F54" s="53"/>
      <c r="G54" s="53"/>
      <c r="H54" s="52"/>
      <c r="I54" s="52"/>
      <c r="J54" s="54"/>
      <c r="K54" s="54"/>
      <c r="L54" s="55" t="str">
        <f t="shared" ref="L54:L65" si="86">IF(C54="","",_xlfn.CONCAT("            { line: ","""",C54,", ",M54:AN54,""", sC: ","""",B54,"""},"))</f>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4.5" thickTop="1" thickBot="1" x14ac:dyDescent="0.55000000000000004">
      <c r="C55" s="113"/>
      <c r="D55" s="112"/>
      <c r="E55" s="52"/>
      <c r="F55" s="53"/>
      <c r="G55" s="53"/>
      <c r="H55" s="52"/>
      <c r="I55" s="52"/>
      <c r="J55" s="54"/>
      <c r="K55" s="54"/>
      <c r="L55" s="55" t="str">
        <f t="shared" si="86"/>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4.5" thickTop="1" thickBot="1" x14ac:dyDescent="0.55000000000000004">
      <c r="C56" s="113"/>
      <c r="D56" s="112"/>
      <c r="E56" s="52"/>
      <c r="F56" s="53"/>
      <c r="G56" s="53"/>
      <c r="H56" s="52"/>
      <c r="I56" s="52"/>
      <c r="J56" s="54"/>
      <c r="K56" s="54"/>
      <c r="L56" s="55" t="str">
        <f t="shared" si="86"/>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4.5" thickTop="1" thickBot="1" x14ac:dyDescent="0.55000000000000004">
      <c r="C57" s="113"/>
      <c r="D57" s="112"/>
      <c r="E57" s="52"/>
      <c r="F57" s="53"/>
      <c r="G57" s="53"/>
      <c r="H57" s="52"/>
      <c r="I57" s="52"/>
      <c r="J57" s="54"/>
      <c r="K57" s="54"/>
      <c r="L57" s="55" t="str">
        <f t="shared" si="86"/>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4.5" thickTop="1" thickBot="1" x14ac:dyDescent="0.55000000000000004">
      <c r="C58" s="113"/>
      <c r="D58" s="112"/>
      <c r="E58" s="52"/>
      <c r="F58" s="53"/>
      <c r="G58" s="53"/>
      <c r="H58" s="52"/>
      <c r="I58" s="52"/>
      <c r="J58" s="54"/>
      <c r="K58" s="54"/>
      <c r="L58" s="55" t="str">
        <f t="shared" si="86"/>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4.5" thickTop="1" thickBot="1" x14ac:dyDescent="0.55000000000000004">
      <c r="C59" s="113"/>
      <c r="D59" s="112"/>
      <c r="E59" s="52"/>
      <c r="F59" s="53"/>
      <c r="G59" s="53"/>
      <c r="H59" s="52"/>
      <c r="I59" s="52"/>
      <c r="J59" s="54"/>
      <c r="K59" s="54"/>
      <c r="L59" s="55" t="str">
        <f t="shared" si="86"/>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4.5" thickTop="1" thickBot="1" x14ac:dyDescent="0.55000000000000004">
      <c r="C60" s="113"/>
      <c r="D60" s="112"/>
      <c r="E60" s="52"/>
      <c r="F60" s="53"/>
      <c r="G60" s="53"/>
      <c r="H60" s="52"/>
      <c r="I60" s="52"/>
      <c r="J60" s="54"/>
      <c r="K60" s="54"/>
      <c r="L60" s="55" t="str">
        <f t="shared" si="86"/>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4.5" thickTop="1" thickBot="1" x14ac:dyDescent="0.55000000000000004">
      <c r="C61" s="113"/>
      <c r="D61" s="112"/>
      <c r="E61" s="52"/>
      <c r="F61" s="53"/>
      <c r="G61" s="53"/>
      <c r="H61" s="52"/>
      <c r="I61" s="52"/>
      <c r="J61" s="54"/>
      <c r="K61" s="54"/>
      <c r="L61" s="55" t="str">
        <f t="shared" si="86"/>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4.5" thickTop="1" thickBot="1" x14ac:dyDescent="0.55000000000000004">
      <c r="C62" s="113"/>
      <c r="D62" s="112"/>
      <c r="E62" s="52"/>
      <c r="F62" s="53"/>
      <c r="G62" s="53"/>
      <c r="H62" s="52"/>
      <c r="I62" s="52"/>
      <c r="J62" s="54"/>
      <c r="K62" s="54"/>
      <c r="L62" s="55" t="str">
        <f t="shared" si="86"/>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4.5" thickTop="1" thickBot="1" x14ac:dyDescent="0.55000000000000004">
      <c r="C63" s="113"/>
      <c r="D63" s="112"/>
      <c r="E63" s="52"/>
      <c r="F63" s="53"/>
      <c r="G63" s="53"/>
      <c r="H63" s="52"/>
      <c r="I63" s="52"/>
      <c r="J63" s="54"/>
      <c r="K63" s="54"/>
      <c r="L63" s="55" t="str">
        <f t="shared" si="86"/>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4.5" thickTop="1" thickBot="1" x14ac:dyDescent="0.55000000000000004">
      <c r="C64" s="113"/>
      <c r="D64" s="112"/>
      <c r="E64" s="52"/>
      <c r="F64" s="53"/>
      <c r="G64" s="53"/>
      <c r="H64" s="52"/>
      <c r="I64" s="52"/>
      <c r="J64" s="54"/>
      <c r="K64" s="54"/>
      <c r="L64" s="55" t="str">
        <f t="shared" si="86"/>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4.5" thickTop="1" thickBot="1" x14ac:dyDescent="0.55000000000000004">
      <c r="C65" s="113"/>
      <c r="D65" s="112"/>
      <c r="E65" s="52"/>
      <c r="F65" s="71"/>
      <c r="G65" s="53"/>
      <c r="H65" s="52"/>
      <c r="I65" s="52"/>
      <c r="J65" s="72"/>
      <c r="K65" s="54"/>
      <c r="L65" s="55" t="str">
        <f t="shared" si="86"/>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5" thickTop="1" thickBot="1" x14ac:dyDescent="0.55000000000000004">
      <c r="A66" s="76"/>
      <c r="B66" s="76"/>
      <c r="C66" s="76" t="s">
        <v>1032</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4.5" thickTop="1" thickBot="1" x14ac:dyDescent="0.55000000000000004">
      <c r="C67" s="113"/>
      <c r="D67" s="112"/>
      <c r="E67" s="52"/>
      <c r="F67" s="53"/>
      <c r="G67" s="53"/>
      <c r="H67" s="52"/>
      <c r="I67" s="52"/>
      <c r="J67" s="54"/>
      <c r="K67" s="54"/>
      <c r="L67" s="55" t="str">
        <f t="shared" ref="L67:L91" si="87">IF(C67="","",_xlfn.CONCAT("            { line: ","""",C67,", ",M67:AN67,""", sC: ","""",B67,"""},"))</f>
        <v/>
      </c>
      <c r="M67" s="56" t="str">
        <f t="shared" ref="M67:M92" si="88">IF(N67="","","(")</f>
        <v/>
      </c>
      <c r="N67" s="57" t="str">
        <f t="shared" si="2"/>
        <v/>
      </c>
      <c r="O67" s="58" t="str">
        <f t="shared" ref="O67:O92" si="89">IF(N67="","",",")</f>
        <v/>
      </c>
      <c r="P67" s="59" t="str">
        <f t="shared" si="4"/>
        <v/>
      </c>
      <c r="Q67" s="60" t="str">
        <f t="shared" ref="Q67:Q92" si="90">IF(N67="","",",")</f>
        <v/>
      </c>
      <c r="R67" s="61" t="str">
        <f t="shared" si="28"/>
        <v/>
      </c>
      <c r="S67" s="56" t="str">
        <f t="shared" ref="S67:S92" si="91">IF(N67="","",")")</f>
        <v/>
      </c>
      <c r="T67" s="62" t="str">
        <f t="shared" ref="T67:T92" si="92">IF(U67="","","(")</f>
        <v/>
      </c>
      <c r="U67" s="63" t="str">
        <f t="shared" si="8"/>
        <v/>
      </c>
      <c r="V67" s="64" t="str">
        <f t="shared" ref="V67:V92" si="93">IF(U67="","",",")</f>
        <v/>
      </c>
      <c r="W67" s="65" t="str">
        <f t="shared" si="10"/>
        <v/>
      </c>
      <c r="X67" s="64" t="str">
        <f t="shared" ref="X67:X92" si="94">IF(U67="","",",")</f>
        <v/>
      </c>
      <c r="Y67" s="64" t="str">
        <f t="shared" ref="Y67:Y92" si="95">IF(U67="","",250)</f>
        <v/>
      </c>
      <c r="Z67" s="56" t="str">
        <f t="shared" ref="Z67:Z92" si="96">IF(U67="","",")")</f>
        <v/>
      </c>
      <c r="AA67" s="66" t="str">
        <f t="shared" ref="AA67:AA92" si="97">IF(AB67="","","(")</f>
        <v/>
      </c>
      <c r="AB67" s="57" t="str">
        <f t="shared" si="15"/>
        <v/>
      </c>
      <c r="AC67" s="67" t="str">
        <f t="shared" ref="AC67:AC92" si="98">IF(AB67="","",",")</f>
        <v/>
      </c>
      <c r="AD67" s="59" t="str">
        <f t="shared" ref="AD67:AD93" si="99">IF(I67="","",I67)</f>
        <v/>
      </c>
      <c r="AE67" s="68" t="str">
        <f t="shared" ref="AE67:AE92" si="100">IF(AB67="","",",")</f>
        <v/>
      </c>
      <c r="AF67" s="61" t="str">
        <f t="shared" ref="AF67:AF92" si="101">IF(AB67="","",350)</f>
        <v/>
      </c>
      <c r="AG67" s="61" t="str">
        <f t="shared" ref="AG67:AG92" si="102">IF(AB67="","",")")</f>
        <v/>
      </c>
      <c r="AH67" s="69" t="str">
        <f t="shared" ref="AH67:AH92" si="103">IF(AI67="","","(")</f>
        <v/>
      </c>
      <c r="AI67" s="70" t="str">
        <f t="shared" si="22"/>
        <v/>
      </c>
      <c r="AJ67" s="64" t="str">
        <f t="shared" ref="AJ67:AJ92" si="104">IF(AI67="","",",")</f>
        <v/>
      </c>
      <c r="AK67" s="64" t="str">
        <f t="shared" ref="AK67:AK93" si="105">IF(K67="","",K67)</f>
        <v/>
      </c>
      <c r="AL67" s="64" t="str">
        <f t="shared" ref="AL67:AL92" si="106">IF(AI67="","",",")</f>
        <v/>
      </c>
      <c r="AM67" s="64" t="str">
        <f t="shared" ref="AM67:AM92" si="107">IF(AI67="","",450)</f>
        <v/>
      </c>
      <c r="AN67" s="64" t="str">
        <f t="shared" ref="AN67:AN92" si="108">IF(AI67="","",")")</f>
        <v/>
      </c>
    </row>
    <row r="68" spans="1:40" ht="24.5" thickTop="1" thickBot="1" x14ac:dyDescent="0.55000000000000004">
      <c r="C68" s="113"/>
      <c r="D68" s="112"/>
      <c r="E68" s="52"/>
      <c r="F68" s="53"/>
      <c r="G68" s="53"/>
      <c r="H68" s="52"/>
      <c r="I68" s="52"/>
      <c r="J68" s="54"/>
      <c r="K68" s="54"/>
      <c r="L68" s="55" t="str">
        <f t="shared" ref="L68:L74" si="109">IF(C68="","",_xlfn.CONCAT("            { line: ","""",C68,", ",M68:AN68,""", sC: ","""",B68,"""},"))</f>
        <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ref="R68:R74" si="115">IF(N68="Do",10,IF(N68="Re",22,IF(N68="Mi",20,IF(N68="Fa",20,IF(N68="Sol",14,IF(N68="La",20,IF(N68="Si",20,IF(N68="Do#",14,IF(N68="Fa#",15,IF(N68="Sol#",20,""))))))))))</f>
        <v/>
      </c>
      <c r="S68" s="56" t="str">
        <f t="shared" ref="S68:S74" si="116">IF(N68="","",")")</f>
        <v/>
      </c>
      <c r="T68" s="62" t="str">
        <f t="shared" ref="T68:T74" si="117">IF(U68="","","(")</f>
        <v/>
      </c>
      <c r="U68" s="63" t="str">
        <f t="shared" ref="U68:U74" si="118">IF(F68="","",F68)</f>
        <v/>
      </c>
      <c r="V68" s="64" t="str">
        <f t="shared" ref="V68:V74" si="119">IF(U68="","",",")</f>
        <v/>
      </c>
      <c r="W68" s="65" t="str">
        <f t="shared" ref="W68:W74" si="120">IF(G68="","",G68)</f>
        <v/>
      </c>
      <c r="X68" s="64" t="str">
        <f t="shared" ref="X68:X74" si="121">IF(U68="","",",")</f>
        <v/>
      </c>
      <c r="Y68" s="64" t="str">
        <f t="shared" ref="Y68:Y74" si="122">IF(U68="","",250)</f>
        <v/>
      </c>
      <c r="Z68" s="56" t="str">
        <f t="shared" ref="Z68:Z74" si="123">IF(U68="","",")")</f>
        <v/>
      </c>
      <c r="AA68" s="66" t="str">
        <f t="shared" ref="AA68:AA74" si="124">IF(AB68="","","(")</f>
        <v/>
      </c>
      <c r="AB68" s="57" t="str">
        <f t="shared" ref="AB68:AB74" si="125">IF(H68="","",H68)</f>
        <v/>
      </c>
      <c r="AC68" s="67" t="str">
        <f t="shared" ref="AC68:AC74" si="126">IF(AB68="","",",")</f>
        <v/>
      </c>
      <c r="AD68" s="59" t="str">
        <f t="shared" ref="AD68:AD74" si="127">IF(I68="","",I68)</f>
        <v/>
      </c>
      <c r="AE68" s="68" t="str">
        <f t="shared" ref="AE68:AE74" si="128">IF(AB68="","",",")</f>
        <v/>
      </c>
      <c r="AF68" s="61" t="str">
        <f t="shared" ref="AF68:AF74" si="129">IF(AB68="","",350)</f>
        <v/>
      </c>
      <c r="AG68" s="61" t="str">
        <f t="shared" ref="AG68:AG74" si="130">IF(AB68="","",")")</f>
        <v/>
      </c>
      <c r="AH68" s="69" t="str">
        <f t="shared" ref="AH68:AH74" si="131">IF(AI68="","","(")</f>
        <v/>
      </c>
      <c r="AI68" s="70" t="str">
        <f t="shared" ref="AI68:AI74" si="132">IF(J68="","",J68)</f>
        <v/>
      </c>
      <c r="AJ68" s="64" t="str">
        <f t="shared" ref="AJ68:AJ74" si="133">IF(AI68="","",",")</f>
        <v/>
      </c>
      <c r="AK68" s="64" t="str">
        <f t="shared" ref="AK68:AK74" si="134">IF(K68="","",K68)</f>
        <v/>
      </c>
      <c r="AL68" s="64" t="str">
        <f t="shared" ref="AL68:AL74" si="135">IF(AI68="","",",")</f>
        <v/>
      </c>
      <c r="AM68" s="64" t="str">
        <f t="shared" ref="AM68:AM74" si="136">IF(AI68="","",450)</f>
        <v/>
      </c>
      <c r="AN68" s="64" t="str">
        <f t="shared" ref="AN68:AN74" si="137">IF(AI68="","",")")</f>
        <v/>
      </c>
    </row>
    <row r="69" spans="1:40" ht="24.5" thickTop="1" thickBot="1" x14ac:dyDescent="0.55000000000000004">
      <c r="C69" s="113"/>
      <c r="D69" s="112"/>
      <c r="E69" s="52"/>
      <c r="F69" s="53"/>
      <c r="G69" s="53"/>
      <c r="H69" s="52"/>
      <c r="I69" s="52"/>
      <c r="J69" s="54"/>
      <c r="K69" s="54"/>
      <c r="L69" s="55" t="str">
        <f t="shared" si="109"/>
        <v/>
      </c>
      <c r="M69" s="56" t="str">
        <f t="shared" si="110"/>
        <v/>
      </c>
      <c r="N69" s="57" t="str">
        <f t="shared" si="111"/>
        <v/>
      </c>
      <c r="O69" s="58" t="str">
        <f t="shared" si="112"/>
        <v/>
      </c>
      <c r="P69" s="59" t="str">
        <f t="shared" si="113"/>
        <v/>
      </c>
      <c r="Q69" s="60" t="str">
        <f t="shared" si="114"/>
        <v/>
      </c>
      <c r="R69" s="61" t="str">
        <f t="shared" si="115"/>
        <v/>
      </c>
      <c r="S69" s="56" t="str">
        <f t="shared" si="116"/>
        <v/>
      </c>
      <c r="T69" s="62" t="str">
        <f t="shared" si="117"/>
        <v/>
      </c>
      <c r="U69" s="63" t="str">
        <f t="shared" si="118"/>
        <v/>
      </c>
      <c r="V69" s="64" t="str">
        <f t="shared" si="119"/>
        <v/>
      </c>
      <c r="W69" s="65" t="str">
        <f t="shared" si="120"/>
        <v/>
      </c>
      <c r="X69" s="64" t="str">
        <f t="shared" si="121"/>
        <v/>
      </c>
      <c r="Y69" s="64" t="str">
        <f t="shared" si="122"/>
        <v/>
      </c>
      <c r="Z69" s="56" t="str">
        <f t="shared" si="123"/>
        <v/>
      </c>
      <c r="AA69" s="66" t="str">
        <f t="shared" si="124"/>
        <v/>
      </c>
      <c r="AB69" s="57" t="str">
        <f t="shared" si="125"/>
        <v/>
      </c>
      <c r="AC69" s="67" t="str">
        <f t="shared" si="126"/>
        <v/>
      </c>
      <c r="AD69" s="59" t="str">
        <f t="shared" si="127"/>
        <v/>
      </c>
      <c r="AE69" s="68" t="str">
        <f t="shared" si="128"/>
        <v/>
      </c>
      <c r="AF69" s="61" t="str">
        <f t="shared" si="129"/>
        <v/>
      </c>
      <c r="AG69" s="61" t="str">
        <f t="shared" si="130"/>
        <v/>
      </c>
      <c r="AH69" s="69" t="str">
        <f t="shared" si="131"/>
        <v/>
      </c>
      <c r="AI69" s="70" t="str">
        <f t="shared" si="132"/>
        <v/>
      </c>
      <c r="AJ69" s="64" t="str">
        <f t="shared" si="133"/>
        <v/>
      </c>
      <c r="AK69" s="64" t="str">
        <f t="shared" si="134"/>
        <v/>
      </c>
      <c r="AL69" s="64" t="str">
        <f t="shared" si="135"/>
        <v/>
      </c>
      <c r="AM69" s="64" t="str">
        <f t="shared" si="136"/>
        <v/>
      </c>
      <c r="AN69" s="64" t="str">
        <f t="shared" si="137"/>
        <v/>
      </c>
    </row>
    <row r="70" spans="1:40" ht="24.5" thickTop="1" thickBot="1" x14ac:dyDescent="0.55000000000000004">
      <c r="C70" s="113"/>
      <c r="D70" s="112"/>
      <c r="E70" s="52"/>
      <c r="F70" s="53"/>
      <c r="G70" s="53"/>
      <c r="H70" s="52"/>
      <c r="I70" s="52"/>
      <c r="J70" s="54"/>
      <c r="K70" s="54"/>
      <c r="L70" s="55" t="str">
        <f t="shared" si="109"/>
        <v/>
      </c>
      <c r="M70" s="56" t="str">
        <f t="shared" si="110"/>
        <v/>
      </c>
      <c r="N70" s="57" t="str">
        <f t="shared" si="111"/>
        <v/>
      </c>
      <c r="O70" s="58" t="str">
        <f t="shared" si="112"/>
        <v/>
      </c>
      <c r="P70" s="59" t="str">
        <f t="shared" si="113"/>
        <v/>
      </c>
      <c r="Q70" s="60" t="str">
        <f t="shared" si="114"/>
        <v/>
      </c>
      <c r="R70" s="61" t="str">
        <f t="shared" si="115"/>
        <v/>
      </c>
      <c r="S70" s="56" t="str">
        <f t="shared" si="116"/>
        <v/>
      </c>
      <c r="T70" s="62" t="str">
        <f t="shared" si="117"/>
        <v/>
      </c>
      <c r="U70" s="63" t="str">
        <f t="shared" si="118"/>
        <v/>
      </c>
      <c r="V70" s="64" t="str">
        <f t="shared" si="119"/>
        <v/>
      </c>
      <c r="W70" s="65" t="str">
        <f t="shared" si="120"/>
        <v/>
      </c>
      <c r="X70" s="64" t="str">
        <f t="shared" si="121"/>
        <v/>
      </c>
      <c r="Y70" s="64" t="str">
        <f t="shared" si="122"/>
        <v/>
      </c>
      <c r="Z70" s="56" t="str">
        <f t="shared" si="123"/>
        <v/>
      </c>
      <c r="AA70" s="66" t="str">
        <f t="shared" si="124"/>
        <v/>
      </c>
      <c r="AB70" s="57" t="str">
        <f t="shared" si="125"/>
        <v/>
      </c>
      <c r="AC70" s="67" t="str">
        <f t="shared" si="126"/>
        <v/>
      </c>
      <c r="AD70" s="59" t="str">
        <f t="shared" si="127"/>
        <v/>
      </c>
      <c r="AE70" s="68" t="str">
        <f t="shared" si="128"/>
        <v/>
      </c>
      <c r="AF70" s="61" t="str">
        <f t="shared" si="129"/>
        <v/>
      </c>
      <c r="AG70" s="61" t="str">
        <f t="shared" si="130"/>
        <v/>
      </c>
      <c r="AH70" s="69" t="str">
        <f t="shared" si="131"/>
        <v/>
      </c>
      <c r="AI70" s="70" t="str">
        <f t="shared" si="132"/>
        <v/>
      </c>
      <c r="AJ70" s="64" t="str">
        <f t="shared" si="133"/>
        <v/>
      </c>
      <c r="AK70" s="64" t="str">
        <f t="shared" si="134"/>
        <v/>
      </c>
      <c r="AL70" s="64" t="str">
        <f t="shared" si="135"/>
        <v/>
      </c>
      <c r="AM70" s="64" t="str">
        <f t="shared" si="136"/>
        <v/>
      </c>
      <c r="AN70" s="64" t="str">
        <f t="shared" si="137"/>
        <v/>
      </c>
    </row>
    <row r="71" spans="1:40" ht="24.5" thickTop="1" thickBot="1" x14ac:dyDescent="0.55000000000000004">
      <c r="C71" s="113"/>
      <c r="D71" s="112"/>
      <c r="E71" s="52"/>
      <c r="F71" s="53"/>
      <c r="G71" s="53"/>
      <c r="H71" s="52"/>
      <c r="I71" s="52"/>
      <c r="J71" s="54"/>
      <c r="K71" s="54"/>
      <c r="L71" s="78" t="str">
        <f t="shared" si="109"/>
        <v/>
      </c>
      <c r="M71" s="56" t="str">
        <f t="shared" si="110"/>
        <v/>
      </c>
      <c r="N71" s="57" t="str">
        <f t="shared" si="111"/>
        <v/>
      </c>
      <c r="O71" s="58" t="str">
        <f t="shared" si="112"/>
        <v/>
      </c>
      <c r="P71" s="59" t="str">
        <f t="shared" si="113"/>
        <v/>
      </c>
      <c r="Q71" s="60" t="str">
        <f t="shared" si="114"/>
        <v/>
      </c>
      <c r="R71" s="61" t="str">
        <f t="shared" si="115"/>
        <v/>
      </c>
      <c r="S71" s="56" t="str">
        <f t="shared" si="116"/>
        <v/>
      </c>
      <c r="T71" s="62" t="str">
        <f t="shared" si="117"/>
        <v/>
      </c>
      <c r="U71" s="63" t="str">
        <f t="shared" si="118"/>
        <v/>
      </c>
      <c r="V71" s="64" t="str">
        <f t="shared" si="119"/>
        <v/>
      </c>
      <c r="W71" s="65" t="str">
        <f t="shared" si="120"/>
        <v/>
      </c>
      <c r="X71" s="64" t="str">
        <f t="shared" si="121"/>
        <v/>
      </c>
      <c r="Y71" s="64" t="str">
        <f t="shared" si="122"/>
        <v/>
      </c>
      <c r="Z71" s="56" t="str">
        <f t="shared" si="123"/>
        <v/>
      </c>
      <c r="AA71" s="66" t="str">
        <f t="shared" si="124"/>
        <v/>
      </c>
      <c r="AB71" s="57" t="str">
        <f t="shared" si="125"/>
        <v/>
      </c>
      <c r="AC71" s="67" t="str">
        <f t="shared" si="126"/>
        <v/>
      </c>
      <c r="AD71" s="59" t="str">
        <f t="shared" si="127"/>
        <v/>
      </c>
      <c r="AE71" s="68" t="str">
        <f t="shared" si="128"/>
        <v/>
      </c>
      <c r="AF71" s="61" t="str">
        <f t="shared" si="129"/>
        <v/>
      </c>
      <c r="AG71" s="61" t="str">
        <f t="shared" si="130"/>
        <v/>
      </c>
      <c r="AH71" s="69" t="str">
        <f t="shared" si="131"/>
        <v/>
      </c>
      <c r="AI71" s="70" t="str">
        <f t="shared" si="132"/>
        <v/>
      </c>
      <c r="AJ71" s="64" t="str">
        <f t="shared" si="133"/>
        <v/>
      </c>
      <c r="AK71" s="64" t="str">
        <f t="shared" si="134"/>
        <v/>
      </c>
      <c r="AL71" s="64" t="str">
        <f t="shared" si="135"/>
        <v/>
      </c>
      <c r="AM71" s="64" t="str">
        <f t="shared" si="136"/>
        <v/>
      </c>
      <c r="AN71" s="64" t="str">
        <f t="shared" si="137"/>
        <v/>
      </c>
    </row>
    <row r="72" spans="1:40" ht="24.5" thickTop="1" thickBot="1" x14ac:dyDescent="0.55000000000000004">
      <c r="C72" s="113"/>
      <c r="D72" s="112"/>
      <c r="E72" s="52"/>
      <c r="F72" s="53"/>
      <c r="G72" s="53"/>
      <c r="H72" s="52"/>
      <c r="I72" s="52"/>
      <c r="J72" s="54"/>
      <c r="K72" s="54"/>
      <c r="L72" s="78" t="str">
        <f t="shared" si="109"/>
        <v/>
      </c>
      <c r="M72" s="56" t="str">
        <f t="shared" si="110"/>
        <v/>
      </c>
      <c r="N72" s="57" t="str">
        <f t="shared" si="111"/>
        <v/>
      </c>
      <c r="O72" s="58" t="str">
        <f t="shared" si="112"/>
        <v/>
      </c>
      <c r="P72" s="59" t="str">
        <f t="shared" si="113"/>
        <v/>
      </c>
      <c r="Q72" s="60" t="str">
        <f t="shared" si="114"/>
        <v/>
      </c>
      <c r="R72" s="61" t="str">
        <f t="shared" si="115"/>
        <v/>
      </c>
      <c r="S72" s="56" t="str">
        <f t="shared" si="116"/>
        <v/>
      </c>
      <c r="T72" s="62" t="str">
        <f t="shared" si="117"/>
        <v/>
      </c>
      <c r="U72" s="63" t="str">
        <f t="shared" si="118"/>
        <v/>
      </c>
      <c r="V72" s="64" t="str">
        <f t="shared" si="119"/>
        <v/>
      </c>
      <c r="W72" s="65" t="str">
        <f t="shared" si="120"/>
        <v/>
      </c>
      <c r="X72" s="64" t="str">
        <f t="shared" si="121"/>
        <v/>
      </c>
      <c r="Y72" s="64" t="str">
        <f t="shared" si="122"/>
        <v/>
      </c>
      <c r="Z72" s="56" t="str">
        <f t="shared" si="123"/>
        <v/>
      </c>
      <c r="AA72" s="66" t="str">
        <f t="shared" si="124"/>
        <v/>
      </c>
      <c r="AB72" s="57" t="str">
        <f t="shared" si="125"/>
        <v/>
      </c>
      <c r="AC72" s="67" t="str">
        <f t="shared" si="126"/>
        <v/>
      </c>
      <c r="AD72" s="59" t="str">
        <f t="shared" si="127"/>
        <v/>
      </c>
      <c r="AE72" s="68" t="str">
        <f t="shared" si="128"/>
        <v/>
      </c>
      <c r="AF72" s="61" t="str">
        <f t="shared" si="129"/>
        <v/>
      </c>
      <c r="AG72" s="61" t="str">
        <f t="shared" si="130"/>
        <v/>
      </c>
      <c r="AH72" s="69" t="str">
        <f t="shared" si="131"/>
        <v/>
      </c>
      <c r="AI72" s="70" t="str">
        <f t="shared" si="132"/>
        <v/>
      </c>
      <c r="AJ72" s="64" t="str">
        <f t="shared" si="133"/>
        <v/>
      </c>
      <c r="AK72" s="64" t="str">
        <f t="shared" si="134"/>
        <v/>
      </c>
      <c r="AL72" s="64" t="str">
        <f t="shared" si="135"/>
        <v/>
      </c>
      <c r="AM72" s="64" t="str">
        <f t="shared" si="136"/>
        <v/>
      </c>
      <c r="AN72" s="64" t="str">
        <f t="shared" si="137"/>
        <v/>
      </c>
    </row>
    <row r="73" spans="1:40" ht="24.5" thickTop="1" thickBot="1" x14ac:dyDescent="0.55000000000000004">
      <c r="C73" s="113"/>
      <c r="D73" s="112"/>
      <c r="E73" s="52"/>
      <c r="F73" s="53"/>
      <c r="G73" s="53"/>
      <c r="H73" s="52"/>
      <c r="I73" s="52"/>
      <c r="J73" s="54"/>
      <c r="K73" s="54"/>
      <c r="L73" s="78" t="str">
        <f t="shared" si="109"/>
        <v/>
      </c>
      <c r="M73" s="56" t="str">
        <f t="shared" si="110"/>
        <v/>
      </c>
      <c r="N73" s="57" t="str">
        <f t="shared" si="111"/>
        <v/>
      </c>
      <c r="O73" s="58" t="str">
        <f t="shared" si="112"/>
        <v/>
      </c>
      <c r="P73" s="59" t="str">
        <f t="shared" si="113"/>
        <v/>
      </c>
      <c r="Q73" s="60" t="str">
        <f t="shared" si="114"/>
        <v/>
      </c>
      <c r="R73" s="61" t="str">
        <f t="shared" si="115"/>
        <v/>
      </c>
      <c r="S73" s="56" t="str">
        <f t="shared" si="116"/>
        <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4.5" thickTop="1" thickBot="1" x14ac:dyDescent="0.55000000000000004">
      <c r="C74" s="113"/>
      <c r="D74" s="112"/>
      <c r="E74" s="52"/>
      <c r="F74" s="53"/>
      <c r="G74" s="53"/>
      <c r="H74" s="52"/>
      <c r="I74" s="52"/>
      <c r="J74" s="54"/>
      <c r="K74" s="54"/>
      <c r="L74" s="55" t="str">
        <f t="shared" si="109"/>
        <v/>
      </c>
      <c r="M74" s="56" t="str">
        <f t="shared" si="110"/>
        <v/>
      </c>
      <c r="N74" s="57" t="str">
        <f t="shared" si="111"/>
        <v/>
      </c>
      <c r="O74" s="58" t="str">
        <f t="shared" si="112"/>
        <v/>
      </c>
      <c r="P74" s="59" t="str">
        <f t="shared" si="113"/>
        <v/>
      </c>
      <c r="Q74" s="60" t="str">
        <f t="shared" si="114"/>
        <v/>
      </c>
      <c r="R74" s="61" t="str">
        <f t="shared" si="115"/>
        <v/>
      </c>
      <c r="S74" s="56" t="str">
        <f t="shared" si="116"/>
        <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4.5" thickTop="1" thickBot="1" x14ac:dyDescent="0.55000000000000004">
      <c r="C75" s="113"/>
      <c r="D75" s="112"/>
      <c r="E75" s="52"/>
      <c r="F75" s="53"/>
      <c r="G75" s="53"/>
      <c r="H75" s="52"/>
      <c r="I75" s="52"/>
      <c r="J75" s="54"/>
      <c r="K75" s="54"/>
      <c r="L75" s="55" t="str">
        <f t="shared" si="87"/>
        <v/>
      </c>
      <c r="M75" s="56" t="str">
        <f t="shared" si="88"/>
        <v/>
      </c>
      <c r="N75" s="57" t="str">
        <f t="shared" si="2"/>
        <v/>
      </c>
      <c r="O75" s="58" t="str">
        <f t="shared" si="89"/>
        <v/>
      </c>
      <c r="P75" s="59" t="str">
        <f t="shared" si="4"/>
        <v/>
      </c>
      <c r="Q75" s="60" t="str">
        <f t="shared" si="90"/>
        <v/>
      </c>
      <c r="R75" s="61" t="str">
        <f t="shared" si="28"/>
        <v/>
      </c>
      <c r="S75" s="56" t="str">
        <f t="shared" si="91"/>
        <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4.5" thickTop="1" thickBot="1" x14ac:dyDescent="0.55000000000000004">
      <c r="C76" s="113"/>
      <c r="D76" s="112"/>
      <c r="E76" s="52"/>
      <c r="F76" s="53"/>
      <c r="G76" s="53"/>
      <c r="H76" s="52"/>
      <c r="I76" s="52"/>
      <c r="J76" s="54"/>
      <c r="K76" s="54"/>
      <c r="L76" s="55" t="str">
        <f t="shared" si="87"/>
        <v/>
      </c>
      <c r="M76" s="56" t="str">
        <f t="shared" si="88"/>
        <v/>
      </c>
      <c r="N76" s="57" t="str">
        <f t="shared" si="2"/>
        <v/>
      </c>
      <c r="O76" s="58" t="str">
        <f t="shared" si="89"/>
        <v/>
      </c>
      <c r="P76" s="59" t="str">
        <f t="shared" si="4"/>
        <v/>
      </c>
      <c r="Q76" s="60" t="str">
        <f t="shared" si="90"/>
        <v/>
      </c>
      <c r="R76" s="61" t="str">
        <f t="shared" si="28"/>
        <v/>
      </c>
      <c r="S76" s="56" t="str">
        <f t="shared" si="91"/>
        <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4.5" thickTop="1" thickBot="1" x14ac:dyDescent="0.55000000000000004">
      <c r="C77" s="113"/>
      <c r="D77" s="112"/>
      <c r="E77" s="52"/>
      <c r="F77" s="53"/>
      <c r="G77" s="53"/>
      <c r="H77" s="52"/>
      <c r="I77" s="52"/>
      <c r="J77" s="54"/>
      <c r="K77" s="54"/>
      <c r="L77" s="55" t="str">
        <f t="shared" si="87"/>
        <v/>
      </c>
      <c r="M77" s="56" t="str">
        <f t="shared" si="88"/>
        <v/>
      </c>
      <c r="N77" s="57" t="str">
        <f t="shared" si="2"/>
        <v/>
      </c>
      <c r="O77" s="58" t="str">
        <f t="shared" si="89"/>
        <v/>
      </c>
      <c r="P77" s="59" t="str">
        <f t="shared" si="4"/>
        <v/>
      </c>
      <c r="Q77" s="60" t="str">
        <f t="shared" si="90"/>
        <v/>
      </c>
      <c r="R77" s="61" t="str">
        <f t="shared" si="28"/>
        <v/>
      </c>
      <c r="S77" s="56" t="str">
        <f t="shared" si="91"/>
        <v/>
      </c>
      <c r="T77" s="62" t="str">
        <f t="shared" si="92"/>
        <v/>
      </c>
      <c r="U77" s="63" t="str">
        <f t="shared" si="8"/>
        <v/>
      </c>
      <c r="V77" s="64" t="str">
        <f t="shared" si="93"/>
        <v/>
      </c>
      <c r="W77" s="65" t="str">
        <f t="shared" si="10"/>
        <v/>
      </c>
      <c r="X77" s="64" t="str">
        <f t="shared" si="94"/>
        <v/>
      </c>
      <c r="Y77" s="64" t="str">
        <f t="shared" si="95"/>
        <v/>
      </c>
      <c r="Z77" s="56" t="str">
        <f t="shared" si="96"/>
        <v/>
      </c>
      <c r="AA77" s="66" t="str">
        <f t="shared" si="97"/>
        <v/>
      </c>
      <c r="AB77" s="57" t="str">
        <f t="shared" si="15"/>
        <v/>
      </c>
      <c r="AC77" s="67" t="str">
        <f t="shared" si="98"/>
        <v/>
      </c>
      <c r="AD77" s="59" t="str">
        <f t="shared" si="99"/>
        <v/>
      </c>
      <c r="AE77" s="68" t="str">
        <f t="shared" si="100"/>
        <v/>
      </c>
      <c r="AF77" s="61" t="str">
        <f t="shared" si="101"/>
        <v/>
      </c>
      <c r="AG77" s="61" t="str">
        <f t="shared" si="102"/>
        <v/>
      </c>
      <c r="AH77" s="69" t="str">
        <f t="shared" si="103"/>
        <v/>
      </c>
      <c r="AI77" s="70" t="str">
        <f t="shared" si="22"/>
        <v/>
      </c>
      <c r="AJ77" s="64" t="str">
        <f t="shared" si="104"/>
        <v/>
      </c>
      <c r="AK77" s="64" t="str">
        <f t="shared" si="105"/>
        <v/>
      </c>
      <c r="AL77" s="64" t="str">
        <f t="shared" si="106"/>
        <v/>
      </c>
      <c r="AM77" s="64" t="str">
        <f t="shared" si="107"/>
        <v/>
      </c>
      <c r="AN77" s="64" t="str">
        <f t="shared" si="108"/>
        <v/>
      </c>
    </row>
    <row r="78" spans="1:40" ht="24.5" thickTop="1" thickBot="1" x14ac:dyDescent="0.55000000000000004">
      <c r="C78" s="113"/>
      <c r="D78" s="112"/>
      <c r="E78" s="52"/>
      <c r="F78" s="53"/>
      <c r="G78" s="53"/>
      <c r="H78" s="52"/>
      <c r="I78" s="52"/>
      <c r="J78" s="54"/>
      <c r="K78" s="54"/>
      <c r="L78" s="55" t="str">
        <f t="shared" si="87"/>
        <v/>
      </c>
      <c r="M78" s="56" t="str">
        <f t="shared" si="88"/>
        <v/>
      </c>
      <c r="N78" s="57" t="str">
        <f t="shared" si="2"/>
        <v/>
      </c>
      <c r="O78" s="58" t="str">
        <f t="shared" si="89"/>
        <v/>
      </c>
      <c r="P78" s="59" t="str">
        <f t="shared" si="4"/>
        <v/>
      </c>
      <c r="Q78" s="60" t="str">
        <f t="shared" si="90"/>
        <v/>
      </c>
      <c r="R78" s="61" t="str">
        <f t="shared" si="28"/>
        <v/>
      </c>
      <c r="S78" s="56" t="str">
        <f t="shared" si="91"/>
        <v/>
      </c>
      <c r="T78" s="62" t="str">
        <f t="shared" si="92"/>
        <v/>
      </c>
      <c r="U78" s="63" t="str">
        <f t="shared" si="8"/>
        <v/>
      </c>
      <c r="V78" s="64" t="str">
        <f t="shared" si="93"/>
        <v/>
      </c>
      <c r="W78" s="65" t="str">
        <f t="shared" si="10"/>
        <v/>
      </c>
      <c r="X78" s="64" t="str">
        <f t="shared" si="94"/>
        <v/>
      </c>
      <c r="Y78" s="64" t="str">
        <f t="shared" si="95"/>
        <v/>
      </c>
      <c r="Z78" s="56" t="str">
        <f t="shared" si="96"/>
        <v/>
      </c>
      <c r="AA78" s="66" t="str">
        <f t="shared" si="97"/>
        <v/>
      </c>
      <c r="AB78" s="57" t="str">
        <f t="shared" si="15"/>
        <v/>
      </c>
      <c r="AC78" s="67" t="str">
        <f t="shared" si="98"/>
        <v/>
      </c>
      <c r="AD78" s="59" t="str">
        <f t="shared" si="99"/>
        <v/>
      </c>
      <c r="AE78" s="68" t="str">
        <f t="shared" si="100"/>
        <v/>
      </c>
      <c r="AF78" s="61" t="str">
        <f t="shared" si="101"/>
        <v/>
      </c>
      <c r="AG78" s="61" t="str">
        <f t="shared" si="102"/>
        <v/>
      </c>
      <c r="AH78" s="69" t="str">
        <f t="shared" si="103"/>
        <v/>
      </c>
      <c r="AI78" s="70" t="str">
        <f t="shared" si="22"/>
        <v/>
      </c>
      <c r="AJ78" s="64" t="str">
        <f t="shared" si="104"/>
        <v/>
      </c>
      <c r="AK78" s="64" t="str">
        <f t="shared" si="105"/>
        <v/>
      </c>
      <c r="AL78" s="64" t="str">
        <f t="shared" si="106"/>
        <v/>
      </c>
      <c r="AM78" s="64" t="str">
        <f t="shared" si="107"/>
        <v/>
      </c>
      <c r="AN78" s="64" t="str">
        <f t="shared" si="108"/>
        <v/>
      </c>
    </row>
    <row r="79" spans="1:40" ht="24.5" thickTop="1" thickBot="1" x14ac:dyDescent="0.55000000000000004">
      <c r="C79" s="113"/>
      <c r="D79" s="112"/>
      <c r="E79" s="52"/>
      <c r="F79" s="53"/>
      <c r="G79" s="53"/>
      <c r="H79" s="52"/>
      <c r="I79" s="52"/>
      <c r="J79" s="54"/>
      <c r="K79" s="54"/>
      <c r="L79" s="78" t="str">
        <f t="shared" si="87"/>
        <v/>
      </c>
      <c r="M79" s="56" t="str">
        <f t="shared" si="88"/>
        <v/>
      </c>
      <c r="N79" s="57" t="str">
        <f t="shared" si="2"/>
        <v/>
      </c>
      <c r="O79" s="58" t="str">
        <f t="shared" si="89"/>
        <v/>
      </c>
      <c r="P79" s="59" t="str">
        <f t="shared" si="4"/>
        <v/>
      </c>
      <c r="Q79" s="60" t="str">
        <f t="shared" si="90"/>
        <v/>
      </c>
      <c r="R79" s="61" t="str">
        <f t="shared" si="28"/>
        <v/>
      </c>
      <c r="S79" s="56" t="str">
        <f t="shared" si="91"/>
        <v/>
      </c>
      <c r="T79" s="62" t="str">
        <f t="shared" si="92"/>
        <v/>
      </c>
      <c r="U79" s="63" t="str">
        <f t="shared" si="8"/>
        <v/>
      </c>
      <c r="V79" s="64" t="str">
        <f t="shared" si="93"/>
        <v/>
      </c>
      <c r="W79" s="65" t="str">
        <f t="shared" si="10"/>
        <v/>
      </c>
      <c r="X79" s="64" t="str">
        <f t="shared" si="94"/>
        <v/>
      </c>
      <c r="Y79" s="64" t="str">
        <f t="shared" si="95"/>
        <v/>
      </c>
      <c r="Z79" s="56" t="str">
        <f t="shared" si="96"/>
        <v/>
      </c>
      <c r="AA79" s="66" t="str">
        <f t="shared" si="97"/>
        <v/>
      </c>
      <c r="AB79" s="57" t="str">
        <f t="shared" si="15"/>
        <v/>
      </c>
      <c r="AC79" s="67" t="str">
        <f t="shared" si="98"/>
        <v/>
      </c>
      <c r="AD79" s="59" t="str">
        <f t="shared" si="99"/>
        <v/>
      </c>
      <c r="AE79" s="68" t="str">
        <f t="shared" si="100"/>
        <v/>
      </c>
      <c r="AF79" s="61" t="str">
        <f t="shared" si="101"/>
        <v/>
      </c>
      <c r="AG79" s="61" t="str">
        <f t="shared" si="102"/>
        <v/>
      </c>
      <c r="AH79" s="69" t="str">
        <f t="shared" si="103"/>
        <v/>
      </c>
      <c r="AI79" s="70" t="str">
        <f t="shared" si="22"/>
        <v/>
      </c>
      <c r="AJ79" s="64" t="str">
        <f t="shared" si="104"/>
        <v/>
      </c>
      <c r="AK79" s="64" t="str">
        <f t="shared" si="105"/>
        <v/>
      </c>
      <c r="AL79" s="64" t="str">
        <f t="shared" si="106"/>
        <v/>
      </c>
      <c r="AM79" s="64" t="str">
        <f t="shared" si="107"/>
        <v/>
      </c>
      <c r="AN79" s="64" t="str">
        <f t="shared" si="108"/>
        <v/>
      </c>
    </row>
    <row r="80" spans="1:40" ht="24.5" thickTop="1" thickBot="1" x14ac:dyDescent="0.55000000000000004">
      <c r="C80" s="113"/>
      <c r="D80" s="112"/>
      <c r="E80" s="52"/>
      <c r="F80" s="53"/>
      <c r="G80" s="53"/>
      <c r="H80" s="52"/>
      <c r="I80" s="52"/>
      <c r="J80" s="54"/>
      <c r="K80" s="54"/>
      <c r="L80" s="78" t="str">
        <f t="shared" si="87"/>
        <v/>
      </c>
      <c r="M80" s="56" t="str">
        <f t="shared" si="88"/>
        <v/>
      </c>
      <c r="N80" s="57" t="str">
        <f t="shared" si="2"/>
        <v/>
      </c>
      <c r="O80" s="58" t="str">
        <f t="shared" si="89"/>
        <v/>
      </c>
      <c r="P80" s="59" t="str">
        <f t="shared" si="4"/>
        <v/>
      </c>
      <c r="Q80" s="60" t="str">
        <f t="shared" si="90"/>
        <v/>
      </c>
      <c r="R80" s="61" t="str">
        <f t="shared" si="28"/>
        <v/>
      </c>
      <c r="S80" s="56" t="str">
        <f t="shared" si="91"/>
        <v/>
      </c>
      <c r="T80" s="62" t="str">
        <f t="shared" si="92"/>
        <v/>
      </c>
      <c r="U80" s="63" t="str">
        <f t="shared" si="8"/>
        <v/>
      </c>
      <c r="V80" s="64" t="str">
        <f t="shared" si="93"/>
        <v/>
      </c>
      <c r="W80" s="65" t="str">
        <f t="shared" si="10"/>
        <v/>
      </c>
      <c r="X80" s="64" t="str">
        <f t="shared" si="94"/>
        <v/>
      </c>
      <c r="Y80" s="64" t="str">
        <f t="shared" si="95"/>
        <v/>
      </c>
      <c r="Z80" s="56" t="str">
        <f t="shared" si="96"/>
        <v/>
      </c>
      <c r="AA80" s="66" t="str">
        <f t="shared" si="97"/>
        <v/>
      </c>
      <c r="AB80" s="57" t="str">
        <f t="shared" si="15"/>
        <v/>
      </c>
      <c r="AC80" s="67" t="str">
        <f t="shared" si="98"/>
        <v/>
      </c>
      <c r="AD80" s="59" t="str">
        <f t="shared" si="99"/>
        <v/>
      </c>
      <c r="AE80" s="68" t="str">
        <f t="shared" si="100"/>
        <v/>
      </c>
      <c r="AF80" s="61" t="str">
        <f t="shared" si="101"/>
        <v/>
      </c>
      <c r="AG80" s="61" t="str">
        <f t="shared" si="102"/>
        <v/>
      </c>
      <c r="AH80" s="69" t="str">
        <f t="shared" si="103"/>
        <v/>
      </c>
      <c r="AI80" s="70" t="str">
        <f t="shared" si="22"/>
        <v/>
      </c>
      <c r="AJ80" s="64" t="str">
        <f t="shared" si="104"/>
        <v/>
      </c>
      <c r="AK80" s="64" t="str">
        <f t="shared" si="105"/>
        <v/>
      </c>
      <c r="AL80" s="64" t="str">
        <f t="shared" si="106"/>
        <v/>
      </c>
      <c r="AM80" s="64" t="str">
        <f t="shared" si="107"/>
        <v/>
      </c>
      <c r="AN80" s="64" t="str">
        <f t="shared" si="108"/>
        <v/>
      </c>
    </row>
    <row r="81" spans="1:40" ht="24.5" thickTop="1" thickBot="1" x14ac:dyDescent="0.55000000000000004">
      <c r="C81" s="113"/>
      <c r="D81" s="112"/>
      <c r="E81" s="52"/>
      <c r="F81" s="53"/>
      <c r="G81" s="53"/>
      <c r="H81" s="52"/>
      <c r="I81" s="52"/>
      <c r="J81" s="54"/>
      <c r="K81" s="54"/>
      <c r="L81" s="78" t="str">
        <f t="shared" si="87"/>
        <v/>
      </c>
      <c r="M81" s="56" t="str">
        <f t="shared" si="88"/>
        <v/>
      </c>
      <c r="N81" s="57" t="str">
        <f t="shared" si="2"/>
        <v/>
      </c>
      <c r="O81" s="58" t="str">
        <f t="shared" si="89"/>
        <v/>
      </c>
      <c r="P81" s="59" t="str">
        <f t="shared" si="4"/>
        <v/>
      </c>
      <c r="Q81" s="60" t="str">
        <f t="shared" si="90"/>
        <v/>
      </c>
      <c r="R81" s="61" t="str">
        <f t="shared" si="28"/>
        <v/>
      </c>
      <c r="S81" s="56" t="str">
        <f t="shared" si="91"/>
        <v/>
      </c>
      <c r="T81" s="62" t="str">
        <f t="shared" si="92"/>
        <v/>
      </c>
      <c r="U81" s="63" t="str">
        <f t="shared" si="8"/>
        <v/>
      </c>
      <c r="V81" s="64" t="str">
        <f t="shared" si="93"/>
        <v/>
      </c>
      <c r="W81" s="65" t="str">
        <f t="shared" si="10"/>
        <v/>
      </c>
      <c r="X81" s="64" t="str">
        <f t="shared" si="94"/>
        <v/>
      </c>
      <c r="Y81" s="64" t="str">
        <f t="shared" si="95"/>
        <v/>
      </c>
      <c r="Z81" s="56" t="str">
        <f t="shared" si="96"/>
        <v/>
      </c>
      <c r="AA81" s="66" t="str">
        <f t="shared" si="97"/>
        <v/>
      </c>
      <c r="AB81" s="57" t="str">
        <f t="shared" si="15"/>
        <v/>
      </c>
      <c r="AC81" s="67" t="str">
        <f t="shared" si="98"/>
        <v/>
      </c>
      <c r="AD81" s="59" t="str">
        <f t="shared" si="99"/>
        <v/>
      </c>
      <c r="AE81" s="68" t="str">
        <f t="shared" si="100"/>
        <v/>
      </c>
      <c r="AF81" s="61" t="str">
        <f t="shared" si="101"/>
        <v/>
      </c>
      <c r="AG81" s="61" t="str">
        <f t="shared" si="102"/>
        <v/>
      </c>
      <c r="AH81" s="69" t="str">
        <f t="shared" si="103"/>
        <v/>
      </c>
      <c r="AI81" s="70" t="str">
        <f t="shared" si="22"/>
        <v/>
      </c>
      <c r="AJ81" s="64" t="str">
        <f t="shared" si="104"/>
        <v/>
      </c>
      <c r="AK81" s="64" t="str">
        <f t="shared" si="105"/>
        <v/>
      </c>
      <c r="AL81" s="64" t="str">
        <f t="shared" si="106"/>
        <v/>
      </c>
      <c r="AM81" s="64" t="str">
        <f t="shared" si="107"/>
        <v/>
      </c>
      <c r="AN81" s="64" t="str">
        <f t="shared" si="108"/>
        <v/>
      </c>
    </row>
    <row r="82" spans="1:40" ht="24.5" thickTop="1" thickBot="1" x14ac:dyDescent="0.55000000000000004">
      <c r="C82" s="113"/>
      <c r="D82" s="112"/>
      <c r="E82" s="52"/>
      <c r="F82" s="53"/>
      <c r="G82" s="53"/>
      <c r="H82" s="52"/>
      <c r="I82" s="52"/>
      <c r="J82" s="54"/>
      <c r="K82" s="54"/>
      <c r="L82" s="55" t="str">
        <f t="shared" si="87"/>
        <v/>
      </c>
      <c r="M82" s="56" t="str">
        <f t="shared" si="88"/>
        <v/>
      </c>
      <c r="N82" s="57" t="str">
        <f t="shared" si="2"/>
        <v/>
      </c>
      <c r="O82" s="58" t="str">
        <f t="shared" si="89"/>
        <v/>
      </c>
      <c r="P82" s="59" t="str">
        <f t="shared" si="4"/>
        <v/>
      </c>
      <c r="Q82" s="60" t="str">
        <f t="shared" si="90"/>
        <v/>
      </c>
      <c r="R82" s="61" t="str">
        <f t="shared" si="28"/>
        <v/>
      </c>
      <c r="S82" s="56" t="str">
        <f t="shared" si="91"/>
        <v/>
      </c>
      <c r="T82" s="62" t="str">
        <f t="shared" si="92"/>
        <v/>
      </c>
      <c r="U82" s="63" t="str">
        <f t="shared" si="8"/>
        <v/>
      </c>
      <c r="V82" s="64" t="str">
        <f t="shared" si="93"/>
        <v/>
      </c>
      <c r="W82" s="65" t="str">
        <f t="shared" si="10"/>
        <v/>
      </c>
      <c r="X82" s="64" t="str">
        <f t="shared" si="94"/>
        <v/>
      </c>
      <c r="Y82" s="64" t="str">
        <f t="shared" si="95"/>
        <v/>
      </c>
      <c r="Z82" s="56" t="str">
        <f t="shared" si="96"/>
        <v/>
      </c>
      <c r="AA82" s="66" t="str">
        <f t="shared" si="97"/>
        <v/>
      </c>
      <c r="AB82" s="57" t="str">
        <f t="shared" si="15"/>
        <v/>
      </c>
      <c r="AC82" s="67" t="str">
        <f t="shared" si="98"/>
        <v/>
      </c>
      <c r="AD82" s="59" t="str">
        <f t="shared" si="99"/>
        <v/>
      </c>
      <c r="AE82" s="68" t="str">
        <f t="shared" si="100"/>
        <v/>
      </c>
      <c r="AF82" s="61" t="str">
        <f t="shared" si="101"/>
        <v/>
      </c>
      <c r="AG82" s="61" t="str">
        <f t="shared" si="102"/>
        <v/>
      </c>
      <c r="AH82" s="69" t="str">
        <f t="shared" si="103"/>
        <v/>
      </c>
      <c r="AI82" s="70" t="str">
        <f t="shared" si="22"/>
        <v/>
      </c>
      <c r="AJ82" s="64" t="str">
        <f t="shared" si="104"/>
        <v/>
      </c>
      <c r="AK82" s="64" t="str">
        <f t="shared" si="105"/>
        <v/>
      </c>
      <c r="AL82" s="64" t="str">
        <f t="shared" si="106"/>
        <v/>
      </c>
      <c r="AM82" s="64" t="str">
        <f t="shared" si="107"/>
        <v/>
      </c>
      <c r="AN82" s="64" t="str">
        <f t="shared" si="108"/>
        <v/>
      </c>
    </row>
    <row r="83" spans="1:40" ht="24.5" thickTop="1" thickBot="1" x14ac:dyDescent="0.55000000000000004">
      <c r="C83" s="113"/>
      <c r="D83" s="112"/>
      <c r="E83" s="52"/>
      <c r="F83" s="53"/>
      <c r="G83" s="53"/>
      <c r="H83" s="52"/>
      <c r="I83" s="52"/>
      <c r="J83" s="54"/>
      <c r="K83" s="54"/>
      <c r="L83" s="55" t="str">
        <f t="shared" si="87"/>
        <v/>
      </c>
      <c r="M83" s="56" t="str">
        <f t="shared" si="88"/>
        <v/>
      </c>
      <c r="N83" s="57" t="str">
        <f t="shared" si="2"/>
        <v/>
      </c>
      <c r="O83" s="58" t="str">
        <f t="shared" si="89"/>
        <v/>
      </c>
      <c r="P83" s="59" t="str">
        <f t="shared" si="4"/>
        <v/>
      </c>
      <c r="Q83" s="60" t="str">
        <f t="shared" si="90"/>
        <v/>
      </c>
      <c r="R83" s="61" t="str">
        <f t="shared" si="28"/>
        <v/>
      </c>
      <c r="S83" s="56" t="str">
        <f t="shared" si="91"/>
        <v/>
      </c>
      <c r="T83" s="62" t="str">
        <f t="shared" si="92"/>
        <v/>
      </c>
      <c r="U83" s="63" t="str">
        <f t="shared" si="8"/>
        <v/>
      </c>
      <c r="V83" s="64" t="str">
        <f t="shared" si="93"/>
        <v/>
      </c>
      <c r="W83" s="65" t="str">
        <f t="shared" si="10"/>
        <v/>
      </c>
      <c r="X83" s="64" t="str">
        <f t="shared" si="94"/>
        <v/>
      </c>
      <c r="Y83" s="64" t="str">
        <f t="shared" si="95"/>
        <v/>
      </c>
      <c r="Z83" s="56" t="str">
        <f t="shared" si="96"/>
        <v/>
      </c>
      <c r="AA83" s="66" t="str">
        <f t="shared" si="97"/>
        <v/>
      </c>
      <c r="AB83" s="57" t="str">
        <f t="shared" si="15"/>
        <v/>
      </c>
      <c r="AC83" s="67" t="str">
        <f t="shared" si="98"/>
        <v/>
      </c>
      <c r="AD83" s="59" t="str">
        <f t="shared" si="99"/>
        <v/>
      </c>
      <c r="AE83" s="68" t="str">
        <f t="shared" si="100"/>
        <v/>
      </c>
      <c r="AF83" s="61" t="str">
        <f t="shared" si="101"/>
        <v/>
      </c>
      <c r="AG83" s="61" t="str">
        <f t="shared" si="102"/>
        <v/>
      </c>
      <c r="AH83" s="69" t="str">
        <f t="shared" si="103"/>
        <v/>
      </c>
      <c r="AI83" s="70" t="str">
        <f t="shared" si="22"/>
        <v/>
      </c>
      <c r="AJ83" s="64" t="str">
        <f t="shared" si="104"/>
        <v/>
      </c>
      <c r="AK83" s="64" t="str">
        <f t="shared" si="105"/>
        <v/>
      </c>
      <c r="AL83" s="64" t="str">
        <f t="shared" si="106"/>
        <v/>
      </c>
      <c r="AM83" s="64" t="str">
        <f t="shared" si="107"/>
        <v/>
      </c>
      <c r="AN83" s="64" t="str">
        <f t="shared" si="108"/>
        <v/>
      </c>
    </row>
    <row r="84" spans="1:40" ht="24.5" thickTop="1" thickBot="1" x14ac:dyDescent="0.55000000000000004">
      <c r="C84" s="113"/>
      <c r="D84" s="112"/>
      <c r="E84" s="52"/>
      <c r="F84" s="53"/>
      <c r="G84" s="53"/>
      <c r="H84" s="52"/>
      <c r="I84" s="52"/>
      <c r="J84" s="54"/>
      <c r="K84" s="54"/>
      <c r="L84" s="55" t="str">
        <f t="shared" si="87"/>
        <v/>
      </c>
      <c r="M84" s="56" t="str">
        <f t="shared" si="88"/>
        <v/>
      </c>
      <c r="N84" s="57" t="str">
        <f t="shared" si="2"/>
        <v/>
      </c>
      <c r="O84" s="58" t="str">
        <f t="shared" si="89"/>
        <v/>
      </c>
      <c r="P84" s="59" t="str">
        <f t="shared" si="4"/>
        <v/>
      </c>
      <c r="Q84" s="60" t="str">
        <f t="shared" si="90"/>
        <v/>
      </c>
      <c r="R84" s="61" t="str">
        <f t="shared" si="28"/>
        <v/>
      </c>
      <c r="S84" s="56" t="str">
        <f t="shared" si="91"/>
        <v/>
      </c>
      <c r="T84" s="62" t="str">
        <f t="shared" si="92"/>
        <v/>
      </c>
      <c r="U84" s="63" t="str">
        <f t="shared" si="8"/>
        <v/>
      </c>
      <c r="V84" s="64" t="str">
        <f t="shared" si="93"/>
        <v/>
      </c>
      <c r="W84" s="65" t="str">
        <f t="shared" si="10"/>
        <v/>
      </c>
      <c r="X84" s="64" t="str">
        <f t="shared" si="94"/>
        <v/>
      </c>
      <c r="Y84" s="64" t="str">
        <f t="shared" si="95"/>
        <v/>
      </c>
      <c r="Z84" s="56" t="str">
        <f t="shared" si="96"/>
        <v/>
      </c>
      <c r="AA84" s="66" t="str">
        <f t="shared" si="97"/>
        <v/>
      </c>
      <c r="AB84" s="57" t="str">
        <f t="shared" si="15"/>
        <v/>
      </c>
      <c r="AC84" s="67" t="str">
        <f t="shared" si="98"/>
        <v/>
      </c>
      <c r="AD84" s="59" t="str">
        <f t="shared" si="99"/>
        <v/>
      </c>
      <c r="AE84" s="68" t="str">
        <f t="shared" si="100"/>
        <v/>
      </c>
      <c r="AF84" s="61" t="str">
        <f t="shared" si="101"/>
        <v/>
      </c>
      <c r="AG84" s="61" t="str">
        <f t="shared" si="102"/>
        <v/>
      </c>
      <c r="AH84" s="69" t="str">
        <f t="shared" si="103"/>
        <v/>
      </c>
      <c r="AI84" s="70" t="str">
        <f t="shared" si="22"/>
        <v/>
      </c>
      <c r="AJ84" s="64" t="str">
        <f t="shared" si="104"/>
        <v/>
      </c>
      <c r="AK84" s="64" t="str">
        <f t="shared" si="105"/>
        <v/>
      </c>
      <c r="AL84" s="64" t="str">
        <f t="shared" si="106"/>
        <v/>
      </c>
      <c r="AM84" s="64" t="str">
        <f t="shared" si="107"/>
        <v/>
      </c>
      <c r="AN84" s="64" t="str">
        <f t="shared" si="108"/>
        <v/>
      </c>
    </row>
    <row r="85" spans="1:40" ht="24.5" thickTop="1" thickBot="1" x14ac:dyDescent="0.55000000000000004">
      <c r="C85" s="113"/>
      <c r="D85" s="112"/>
      <c r="E85" s="52"/>
      <c r="F85" s="53"/>
      <c r="G85" s="53"/>
      <c r="H85" s="52"/>
      <c r="I85" s="52"/>
      <c r="J85" s="54"/>
      <c r="K85" s="54"/>
      <c r="L85" s="55" t="str">
        <f t="shared" si="87"/>
        <v/>
      </c>
      <c r="M85" s="56" t="str">
        <f t="shared" si="88"/>
        <v/>
      </c>
      <c r="N85" s="57" t="str">
        <f t="shared" si="2"/>
        <v/>
      </c>
      <c r="O85" s="58" t="str">
        <f t="shared" si="89"/>
        <v/>
      </c>
      <c r="P85" s="59" t="str">
        <f t="shared" si="4"/>
        <v/>
      </c>
      <c r="Q85" s="60" t="str">
        <f t="shared" si="90"/>
        <v/>
      </c>
      <c r="R85" s="61" t="str">
        <f t="shared" si="28"/>
        <v/>
      </c>
      <c r="S85" s="56" t="str">
        <f t="shared" si="91"/>
        <v/>
      </c>
      <c r="T85" s="62" t="str">
        <f t="shared" si="92"/>
        <v/>
      </c>
      <c r="U85" s="63" t="str">
        <f t="shared" si="8"/>
        <v/>
      </c>
      <c r="V85" s="64" t="str">
        <f t="shared" si="93"/>
        <v/>
      </c>
      <c r="W85" s="65" t="str">
        <f t="shared" si="10"/>
        <v/>
      </c>
      <c r="X85" s="64" t="str">
        <f t="shared" si="94"/>
        <v/>
      </c>
      <c r="Y85" s="64" t="str">
        <f t="shared" si="95"/>
        <v/>
      </c>
      <c r="Z85" s="56" t="str">
        <f t="shared" si="96"/>
        <v/>
      </c>
      <c r="AA85" s="66" t="str">
        <f t="shared" si="97"/>
        <v/>
      </c>
      <c r="AB85" s="57" t="str">
        <f t="shared" si="15"/>
        <v/>
      </c>
      <c r="AC85" s="67" t="str">
        <f t="shared" si="98"/>
        <v/>
      </c>
      <c r="AD85" s="59" t="str">
        <f t="shared" si="99"/>
        <v/>
      </c>
      <c r="AE85" s="68" t="str">
        <f t="shared" si="100"/>
        <v/>
      </c>
      <c r="AF85" s="61" t="str">
        <f t="shared" si="101"/>
        <v/>
      </c>
      <c r="AG85" s="61" t="str">
        <f t="shared" si="102"/>
        <v/>
      </c>
      <c r="AH85" s="69" t="str">
        <f t="shared" si="103"/>
        <v/>
      </c>
      <c r="AI85" s="70" t="str">
        <f t="shared" si="22"/>
        <v/>
      </c>
      <c r="AJ85" s="64" t="str">
        <f t="shared" si="104"/>
        <v/>
      </c>
      <c r="AK85" s="64" t="str">
        <f t="shared" si="105"/>
        <v/>
      </c>
      <c r="AL85" s="64" t="str">
        <f t="shared" si="106"/>
        <v/>
      </c>
      <c r="AM85" s="64" t="str">
        <f t="shared" si="107"/>
        <v/>
      </c>
      <c r="AN85" s="64" t="str">
        <f t="shared" si="108"/>
        <v/>
      </c>
    </row>
    <row r="86" spans="1:40" ht="24.5" thickTop="1" thickBot="1" x14ac:dyDescent="0.55000000000000004">
      <c r="C86" s="113"/>
      <c r="D86" s="112"/>
      <c r="E86" s="52"/>
      <c r="F86" s="53"/>
      <c r="G86" s="53"/>
      <c r="H86" s="52"/>
      <c r="I86" s="52"/>
      <c r="J86" s="54"/>
      <c r="K86" s="54"/>
      <c r="L86" s="55" t="str">
        <f t="shared" si="87"/>
        <v/>
      </c>
      <c r="M86" s="56" t="str">
        <f t="shared" si="88"/>
        <v/>
      </c>
      <c r="N86" s="57" t="str">
        <f t="shared" si="2"/>
        <v/>
      </c>
      <c r="O86" s="58" t="str">
        <f t="shared" si="89"/>
        <v/>
      </c>
      <c r="P86" s="59" t="str">
        <f t="shared" si="4"/>
        <v/>
      </c>
      <c r="Q86" s="60" t="str">
        <f t="shared" si="90"/>
        <v/>
      </c>
      <c r="R86" s="61" t="str">
        <f t="shared" si="28"/>
        <v/>
      </c>
      <c r="S86" s="56" t="str">
        <f t="shared" si="91"/>
        <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4.5" thickTop="1" thickBot="1" x14ac:dyDescent="0.55000000000000004">
      <c r="C87" s="113"/>
      <c r="D87" s="112"/>
      <c r="E87" s="52"/>
      <c r="F87" s="53"/>
      <c r="G87" s="53"/>
      <c r="H87" s="52"/>
      <c r="I87" s="52"/>
      <c r="J87" s="54"/>
      <c r="K87" s="54"/>
      <c r="L87" s="78" t="str">
        <f t="shared" si="87"/>
        <v/>
      </c>
      <c r="M87" s="56" t="str">
        <f t="shared" si="88"/>
        <v/>
      </c>
      <c r="N87" s="57" t="str">
        <f t="shared" si="2"/>
        <v/>
      </c>
      <c r="O87" s="58" t="str">
        <f t="shared" si="89"/>
        <v/>
      </c>
      <c r="P87" s="59" t="str">
        <f t="shared" si="4"/>
        <v/>
      </c>
      <c r="Q87" s="60" t="str">
        <f t="shared" si="90"/>
        <v/>
      </c>
      <c r="R87" s="61" t="str">
        <f t="shared" si="28"/>
        <v/>
      </c>
      <c r="S87" s="56" t="str">
        <f t="shared" si="91"/>
        <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4.5" thickTop="1" thickBot="1" x14ac:dyDescent="0.55000000000000004">
      <c r="C88" s="113"/>
      <c r="D88" s="112"/>
      <c r="E88" s="52"/>
      <c r="F88" s="53"/>
      <c r="G88" s="53"/>
      <c r="H88" s="52"/>
      <c r="I88" s="52"/>
      <c r="J88" s="54"/>
      <c r="K88" s="54"/>
      <c r="L88" s="78" t="str">
        <f t="shared" si="87"/>
        <v/>
      </c>
      <c r="M88" s="56" t="str">
        <f t="shared" si="88"/>
        <v/>
      </c>
      <c r="N88" s="57" t="str">
        <f t="shared" si="2"/>
        <v/>
      </c>
      <c r="O88" s="58" t="str">
        <f t="shared" si="89"/>
        <v/>
      </c>
      <c r="P88" s="59" t="str">
        <f t="shared" si="4"/>
        <v/>
      </c>
      <c r="Q88" s="60" t="str">
        <f t="shared" si="90"/>
        <v/>
      </c>
      <c r="R88" s="61" t="str">
        <f t="shared" si="28"/>
        <v/>
      </c>
      <c r="S88" s="56" t="str">
        <f t="shared" si="91"/>
        <v/>
      </c>
      <c r="T88" s="62" t="str">
        <f t="shared" si="92"/>
        <v/>
      </c>
      <c r="U88" s="63" t="str">
        <f t="shared" si="8"/>
        <v/>
      </c>
      <c r="V88" s="64" t="str">
        <f t="shared" si="93"/>
        <v/>
      </c>
      <c r="W88" s="65" t="str">
        <f t="shared" si="10"/>
        <v/>
      </c>
      <c r="X88" s="64" t="str">
        <f t="shared" si="94"/>
        <v/>
      </c>
      <c r="Y88" s="64" t="str">
        <f t="shared" si="95"/>
        <v/>
      </c>
      <c r="Z88" s="56" t="str">
        <f t="shared" si="96"/>
        <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4.5" thickTop="1" thickBot="1" x14ac:dyDescent="0.55000000000000004">
      <c r="C89" s="113"/>
      <c r="D89" s="112"/>
      <c r="E89" s="52"/>
      <c r="F89" s="53"/>
      <c r="G89" s="53"/>
      <c r="H89" s="52"/>
      <c r="I89" s="52"/>
      <c r="J89" s="54"/>
      <c r="K89" s="54"/>
      <c r="L89" s="78" t="str">
        <f t="shared" si="87"/>
        <v/>
      </c>
      <c r="M89" s="56" t="str">
        <f t="shared" si="88"/>
        <v/>
      </c>
      <c r="N89" s="57" t="str">
        <f t="shared" si="2"/>
        <v/>
      </c>
      <c r="O89" s="58" t="str">
        <f t="shared" si="89"/>
        <v/>
      </c>
      <c r="P89" s="59" t="str">
        <f t="shared" si="4"/>
        <v/>
      </c>
      <c r="Q89" s="60" t="str">
        <f t="shared" si="90"/>
        <v/>
      </c>
      <c r="R89" s="61" t="str">
        <f t="shared" si="28"/>
        <v/>
      </c>
      <c r="S89" s="56" t="str">
        <f t="shared" si="91"/>
        <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4.5" thickTop="1" thickBot="1" x14ac:dyDescent="0.55000000000000004">
      <c r="C90" s="113"/>
      <c r="D90" s="112"/>
      <c r="E90" s="52"/>
      <c r="F90" s="53"/>
      <c r="G90" s="53"/>
      <c r="H90" s="52"/>
      <c r="I90" s="52"/>
      <c r="J90" s="54"/>
      <c r="K90" s="54"/>
      <c r="L90" s="78" t="str">
        <f t="shared" si="87"/>
        <v/>
      </c>
      <c r="M90" s="56" t="str">
        <f t="shared" si="88"/>
        <v/>
      </c>
      <c r="N90" s="57" t="str">
        <f t="shared" si="2"/>
        <v/>
      </c>
      <c r="O90" s="58" t="str">
        <f t="shared" si="89"/>
        <v/>
      </c>
      <c r="P90" s="59" t="str">
        <f t="shared" si="4"/>
        <v/>
      </c>
      <c r="Q90" s="60" t="str">
        <f t="shared" si="90"/>
        <v/>
      </c>
      <c r="R90" s="61" t="str">
        <f t="shared" si="28"/>
        <v/>
      </c>
      <c r="S90" s="56" t="str">
        <f t="shared" si="91"/>
        <v/>
      </c>
      <c r="T90" s="62" t="str">
        <f t="shared" si="92"/>
        <v/>
      </c>
      <c r="U90" s="63" t="str">
        <f t="shared" si="8"/>
        <v/>
      </c>
      <c r="V90" s="64" t="str">
        <f t="shared" si="93"/>
        <v/>
      </c>
      <c r="W90" s="65" t="str">
        <f t="shared" si="10"/>
        <v/>
      </c>
      <c r="X90" s="64" t="str">
        <f t="shared" si="94"/>
        <v/>
      </c>
      <c r="Y90" s="64" t="str">
        <f t="shared" si="95"/>
        <v/>
      </c>
      <c r="Z90" s="56" t="str">
        <f t="shared" si="96"/>
        <v/>
      </c>
      <c r="AA90" s="66" t="str">
        <f t="shared" si="97"/>
        <v/>
      </c>
      <c r="AB90" s="57" t="str">
        <f t="shared" si="15"/>
        <v/>
      </c>
      <c r="AC90" s="67" t="str">
        <f t="shared" si="98"/>
        <v/>
      </c>
      <c r="AD90" s="59" t="str">
        <f t="shared" si="99"/>
        <v/>
      </c>
      <c r="AE90" s="68" t="str">
        <f t="shared" si="100"/>
        <v/>
      </c>
      <c r="AF90" s="61" t="str">
        <f t="shared" si="101"/>
        <v/>
      </c>
      <c r="AG90" s="61" t="str">
        <f t="shared" si="102"/>
        <v/>
      </c>
      <c r="AH90" s="69" t="str">
        <f t="shared" si="103"/>
        <v/>
      </c>
      <c r="AI90" s="70" t="str">
        <f t="shared" si="22"/>
        <v/>
      </c>
      <c r="AJ90" s="64" t="str">
        <f t="shared" si="104"/>
        <v/>
      </c>
      <c r="AK90" s="64" t="str">
        <f t="shared" si="105"/>
        <v/>
      </c>
      <c r="AL90" s="64" t="str">
        <f t="shared" si="106"/>
        <v/>
      </c>
      <c r="AM90" s="64" t="str">
        <f t="shared" si="107"/>
        <v/>
      </c>
      <c r="AN90" s="64" t="str">
        <f t="shared" si="108"/>
        <v/>
      </c>
    </row>
    <row r="91" spans="1:40" ht="24.5" thickTop="1" thickBot="1" x14ac:dyDescent="0.55000000000000004">
      <c r="C91" s="113"/>
      <c r="D91" s="112"/>
      <c r="E91" s="52"/>
      <c r="F91" s="53"/>
      <c r="G91" s="53"/>
      <c r="H91" s="52"/>
      <c r="I91" s="52"/>
      <c r="J91" s="54"/>
      <c r="K91" s="54"/>
      <c r="L91" s="78" t="str">
        <f t="shared" si="87"/>
        <v/>
      </c>
      <c r="M91" s="56" t="str">
        <f t="shared" si="88"/>
        <v/>
      </c>
      <c r="N91" s="57" t="str">
        <f t="shared" si="2"/>
        <v/>
      </c>
      <c r="O91" s="58" t="str">
        <f t="shared" si="89"/>
        <v/>
      </c>
      <c r="P91" s="59" t="str">
        <f t="shared" si="4"/>
        <v/>
      </c>
      <c r="Q91" s="60" t="str">
        <f t="shared" si="90"/>
        <v/>
      </c>
      <c r="R91" s="61" t="str">
        <f t="shared" si="28"/>
        <v/>
      </c>
      <c r="S91" s="56" t="str">
        <f t="shared" si="91"/>
        <v/>
      </c>
      <c r="T91" s="62" t="str">
        <f t="shared" si="92"/>
        <v/>
      </c>
      <c r="U91" s="63" t="str">
        <f t="shared" si="8"/>
        <v/>
      </c>
      <c r="V91" s="64" t="str">
        <f t="shared" si="93"/>
        <v/>
      </c>
      <c r="W91" s="65" t="str">
        <f t="shared" si="10"/>
        <v/>
      </c>
      <c r="X91" s="64" t="str">
        <f t="shared" si="94"/>
        <v/>
      </c>
      <c r="Y91" s="64" t="str">
        <f t="shared" si="95"/>
        <v/>
      </c>
      <c r="Z91" s="56" t="str">
        <f t="shared" si="96"/>
        <v/>
      </c>
      <c r="AA91" s="66" t="str">
        <f t="shared" si="97"/>
        <v/>
      </c>
      <c r="AB91" s="57" t="str">
        <f t="shared" si="15"/>
        <v/>
      </c>
      <c r="AC91" s="67" t="str">
        <f t="shared" si="98"/>
        <v/>
      </c>
      <c r="AD91" s="59" t="str">
        <f t="shared" si="99"/>
        <v/>
      </c>
      <c r="AE91" s="68" t="str">
        <f t="shared" si="100"/>
        <v/>
      </c>
      <c r="AF91" s="61" t="str">
        <f t="shared" si="101"/>
        <v/>
      </c>
      <c r="AG91" s="61" t="str">
        <f t="shared" si="102"/>
        <v/>
      </c>
      <c r="AH91" s="69" t="str">
        <f t="shared" si="103"/>
        <v/>
      </c>
      <c r="AI91" s="70" t="str">
        <f t="shared" si="22"/>
        <v/>
      </c>
      <c r="AJ91" s="64" t="str">
        <f t="shared" si="104"/>
        <v/>
      </c>
      <c r="AK91" s="64" t="str">
        <f t="shared" si="105"/>
        <v/>
      </c>
      <c r="AL91" s="64" t="str">
        <f t="shared" si="106"/>
        <v/>
      </c>
      <c r="AM91" s="64" t="str">
        <f t="shared" si="107"/>
        <v/>
      </c>
      <c r="AN91" s="64" t="str">
        <f t="shared" si="108"/>
        <v/>
      </c>
    </row>
    <row r="92" spans="1:40" ht="24.5" thickTop="1" thickBot="1" x14ac:dyDescent="0.55000000000000004">
      <c r="C92" s="113"/>
      <c r="D92" s="112"/>
      <c r="E92" s="52"/>
      <c r="F92" s="53"/>
      <c r="G92" s="53"/>
      <c r="H92" s="52"/>
      <c r="I92" s="52"/>
      <c r="J92" s="54"/>
      <c r="K92" s="54"/>
      <c r="L92" s="55" t="str">
        <f>IF(C92="","",_xlfn.CONCAT("            { line: ","""",C92,", ",M92:AN92,""", sC: ","""",B92,"""},"))</f>
        <v/>
      </c>
      <c r="M92" s="56" t="str">
        <f t="shared" si="88"/>
        <v/>
      </c>
      <c r="N92" s="57" t="str">
        <f t="shared" si="2"/>
        <v/>
      </c>
      <c r="O92" s="58" t="str">
        <f t="shared" si="89"/>
        <v/>
      </c>
      <c r="P92" s="59" t="str">
        <f t="shared" si="4"/>
        <v/>
      </c>
      <c r="Q92" s="60" t="str">
        <f t="shared" si="90"/>
        <v/>
      </c>
      <c r="R92" s="61" t="str">
        <f t="shared" si="28"/>
        <v/>
      </c>
      <c r="S92" s="56" t="str">
        <f t="shared" si="91"/>
        <v/>
      </c>
      <c r="T92" s="62" t="str">
        <f t="shared" si="92"/>
        <v/>
      </c>
      <c r="U92" s="63" t="str">
        <f t="shared" si="8"/>
        <v/>
      </c>
      <c r="V92" s="64" t="str">
        <f t="shared" si="93"/>
        <v/>
      </c>
      <c r="W92" s="65" t="str">
        <f t="shared" si="10"/>
        <v/>
      </c>
      <c r="X92" s="64" t="str">
        <f t="shared" si="94"/>
        <v/>
      </c>
      <c r="Y92" s="64" t="str">
        <f t="shared" si="95"/>
        <v/>
      </c>
      <c r="Z92" s="56" t="str">
        <f t="shared" si="96"/>
        <v/>
      </c>
      <c r="AA92" s="66" t="str">
        <f t="shared" si="97"/>
        <v/>
      </c>
      <c r="AB92" s="57" t="str">
        <f t="shared" si="15"/>
        <v/>
      </c>
      <c r="AC92" s="67" t="str">
        <f t="shared" si="98"/>
        <v/>
      </c>
      <c r="AD92" s="59" t="str">
        <f t="shared" si="99"/>
        <v/>
      </c>
      <c r="AE92" s="68" t="str">
        <f t="shared" si="100"/>
        <v/>
      </c>
      <c r="AF92" s="61" t="str">
        <f t="shared" si="101"/>
        <v/>
      </c>
      <c r="AG92" s="61" t="str">
        <f t="shared" si="102"/>
        <v/>
      </c>
      <c r="AH92" s="69" t="str">
        <f t="shared" si="103"/>
        <v/>
      </c>
      <c r="AI92" s="70" t="str">
        <f t="shared" si="22"/>
        <v/>
      </c>
      <c r="AJ92" s="64" t="str">
        <f t="shared" si="104"/>
        <v/>
      </c>
      <c r="AK92" s="64" t="str">
        <f t="shared" si="105"/>
        <v/>
      </c>
      <c r="AL92" s="64" t="str">
        <f t="shared" si="106"/>
        <v/>
      </c>
      <c r="AM92" s="64" t="str">
        <f t="shared" si="107"/>
        <v/>
      </c>
      <c r="AN92" s="64" t="str">
        <f t="shared" si="108"/>
        <v/>
      </c>
    </row>
    <row r="93" spans="1:40" ht="24.5" thickTop="1" thickBot="1" x14ac:dyDescent="0.55000000000000004">
      <c r="C93" s="113"/>
      <c r="D93" s="112"/>
      <c r="E93" s="52"/>
      <c r="F93" s="53"/>
      <c r="G93" s="53"/>
      <c r="H93" s="52"/>
      <c r="I93" s="52"/>
      <c r="J93" s="54"/>
      <c r="K93" s="54"/>
      <c r="L93" s="55" t="str">
        <f t="shared" ref="L93" si="138">IF(C93="","",_xlfn.CONCAT("            { line: ","""",C93,", ",M93:AN93,""", sC: ","""",B93,"""},"))</f>
        <v/>
      </c>
      <c r="M93" s="56" t="str">
        <f t="shared" ref="M93" si="139">IF(N93="","","(")</f>
        <v/>
      </c>
      <c r="N93" s="57" t="str">
        <f t="shared" ref="N93" si="140">IF(D93="","",D93)</f>
        <v/>
      </c>
      <c r="O93" s="58" t="str">
        <f t="shared" ref="O93" si="141">IF(N93="","",",")</f>
        <v/>
      </c>
      <c r="P93" s="59" t="str">
        <f t="shared" ref="P93" si="142">IF(E93="","",E93)</f>
        <v/>
      </c>
      <c r="Q93" s="60" t="str">
        <f t="shared" ref="Q93" si="143">IF(N93="","",",")</f>
        <v/>
      </c>
      <c r="R93" s="61" t="str">
        <f t="shared" si="28"/>
        <v/>
      </c>
      <c r="S93" s="56" t="str">
        <f t="shared" ref="S93" si="144">IF(N93="","",")")</f>
        <v/>
      </c>
      <c r="T93" s="62" t="str">
        <f t="shared" ref="T93" si="145">IF(U93="","","(")</f>
        <v/>
      </c>
      <c r="U93" s="63" t="str">
        <f t="shared" ref="U93" si="146">IF(F93="","",F93)</f>
        <v/>
      </c>
      <c r="V93" s="64" t="str">
        <f t="shared" ref="V93" si="147">IF(U93="","",",")</f>
        <v/>
      </c>
      <c r="W93" s="65" t="str">
        <f t="shared" ref="W93" si="148">IF(G93="","",G93)</f>
        <v/>
      </c>
      <c r="X93" s="64" t="str">
        <f t="shared" ref="X93" si="149">IF(U93="","",",")</f>
        <v/>
      </c>
      <c r="Y93" s="64" t="str">
        <f t="shared" ref="Y93" si="150">IF(U93="","",250)</f>
        <v/>
      </c>
      <c r="Z93" s="56" t="str">
        <f t="shared" ref="Z93" si="151">IF(U93="","",")")</f>
        <v/>
      </c>
      <c r="AA93" s="66" t="str">
        <f t="shared" ref="AA93" si="152">IF(AB93="","","(")</f>
        <v/>
      </c>
      <c r="AB93" s="57" t="str">
        <f t="shared" ref="AB93" si="153">IF(H93="","",H93)</f>
        <v/>
      </c>
      <c r="AC93" s="67" t="str">
        <f t="shared" ref="AC93" si="154">IF(AB93="","",",")</f>
        <v/>
      </c>
      <c r="AD93" s="59" t="str">
        <f t="shared" si="99"/>
        <v/>
      </c>
      <c r="AE93" s="68" t="str">
        <f t="shared" ref="AE93" si="155">IF(AB93="","",",")</f>
        <v/>
      </c>
      <c r="AF93" s="61" t="str">
        <f t="shared" ref="AF93" si="156">IF(AB93="","",350)</f>
        <v/>
      </c>
      <c r="AG93" s="61" t="str">
        <f t="shared" ref="AG93" si="157">IF(AB93="","",")")</f>
        <v/>
      </c>
      <c r="AH93" s="69" t="str">
        <f t="shared" ref="AH93" si="158">IF(AI93="","","(")</f>
        <v/>
      </c>
      <c r="AI93" s="70" t="str">
        <f t="shared" ref="AI93" si="159">IF(J93="","",J93)</f>
        <v/>
      </c>
      <c r="AJ93" s="64" t="str">
        <f t="shared" ref="AJ93" si="160">IF(AI93="","",",")</f>
        <v/>
      </c>
      <c r="AK93" s="64" t="str">
        <f t="shared" si="105"/>
        <v/>
      </c>
      <c r="AL93" s="64" t="str">
        <f t="shared" ref="AL93" si="161">IF(AI93="","",",")</f>
        <v/>
      </c>
      <c r="AM93" s="64" t="str">
        <f t="shared" ref="AM93" si="162">IF(AI93="","",450)</f>
        <v/>
      </c>
      <c r="AN93" s="64" t="str">
        <f t="shared" ref="AN93" si="163">IF(AI93="","",")")</f>
        <v/>
      </c>
    </row>
    <row r="94" spans="1:40" ht="24" customHeight="1" thickTop="1" x14ac:dyDescent="0.6">
      <c r="A94" s="95"/>
      <c r="B94" s="95"/>
      <c r="C94" s="95"/>
      <c r="D94" s="95"/>
      <c r="E94" s="95"/>
      <c r="F94" s="95"/>
      <c r="G94" s="95"/>
      <c r="H94" s="95"/>
      <c r="I94" s="95"/>
      <c r="J94" s="95"/>
      <c r="K94" s="95"/>
      <c r="L94" s="99" t="str">
        <f ca="1">_xlfn.CONCAT("]}, // ULTIMA LINEA DEL CANTO: ",L1)</f>
        <v>]}, // ULTIMA LINEA DEL CANTO: MISERICORDIA, DIOS MÍO</v>
      </c>
      <c r="M94" s="95"/>
    </row>
    <row r="95" spans="1:40" ht="20.5" x14ac:dyDescent="0.35">
      <c r="L95" s="100" t="s">
        <v>1008</v>
      </c>
      <c r="M95" s="101"/>
    </row>
    <row r="96" spans="1:40" ht="15" thickBot="1" x14ac:dyDescent="0.4">
      <c r="M96" s="101"/>
    </row>
    <row r="97" spans="1:40" ht="26.5" thickTop="1" thickBot="1" x14ac:dyDescent="0.55000000000000004">
      <c r="A97" s="73"/>
      <c r="B97" s="73"/>
      <c r="C97" s="73"/>
      <c r="D97" s="74"/>
      <c r="E97" s="74"/>
      <c r="F97" s="74"/>
      <c r="G97" s="74"/>
      <c r="H97" s="74"/>
      <c r="I97" s="74"/>
      <c r="J97" s="74"/>
      <c r="K97" s="74"/>
      <c r="L97" s="75" t="s">
        <v>993</v>
      </c>
      <c r="M97" s="56"/>
      <c r="N97" s="57"/>
      <c r="O97" s="58"/>
      <c r="P97" s="59"/>
      <c r="Q97" s="60"/>
      <c r="R97" s="61" t="str">
        <f t="shared" ref="R97:R106" si="164">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4.5" thickTop="1" thickBot="1" x14ac:dyDescent="0.55000000000000004">
      <c r="C98" s="79" t="s">
        <v>995</v>
      </c>
      <c r="D98" s="80"/>
      <c r="E98" s="80"/>
      <c r="F98" s="80"/>
      <c r="G98" s="80"/>
      <c r="H98" s="80"/>
      <c r="I98" s="80"/>
      <c r="J98" s="80"/>
      <c r="K98" s="80"/>
      <c r="L98" s="81" t="s">
        <v>996</v>
      </c>
      <c r="M98" s="56" t="str">
        <f t="shared" ref="M98:M105" si="165">IF(N98="","","(")</f>
        <v/>
      </c>
      <c r="N98" s="57" t="str">
        <f t="shared" ref="N98:N105" si="166">IF(D98="","",D98)</f>
        <v/>
      </c>
      <c r="O98" s="58" t="str">
        <f t="shared" ref="O98:O105" si="167">IF(N98="","",",")</f>
        <v/>
      </c>
      <c r="P98" s="59" t="str">
        <f t="shared" ref="P98:P105" si="168">IF(E98="","",E98)</f>
        <v/>
      </c>
      <c r="Q98" s="60" t="str">
        <f t="shared" ref="Q98:Q105" si="169">IF(N98="","",",")</f>
        <v/>
      </c>
      <c r="R98" s="61" t="str">
        <f t="shared" si="164"/>
        <v/>
      </c>
      <c r="S98" s="56" t="str">
        <f t="shared" ref="S98:S105" si="170">IF(N98="","",")")</f>
        <v/>
      </c>
      <c r="T98" s="62" t="str">
        <f t="shared" ref="T98:T105" si="171">IF(U98="","","(")</f>
        <v/>
      </c>
      <c r="U98" s="63" t="str">
        <f t="shared" ref="U98:U105" si="172">IF(F98="","",F98)</f>
        <v/>
      </c>
      <c r="V98" s="64" t="str">
        <f t="shared" ref="V98:V105" si="173">IF(U98="","",",")</f>
        <v/>
      </c>
      <c r="W98" s="65" t="str">
        <f t="shared" ref="W98:W105" si="174">IF(G98="","",G98)</f>
        <v/>
      </c>
      <c r="X98" s="64" t="str">
        <f t="shared" ref="X98:X105" si="175">IF(U98="","",",")</f>
        <v/>
      </c>
      <c r="Y98" s="64" t="str">
        <f t="shared" ref="Y98:Y105" si="176">IF(U98="","",250)</f>
        <v/>
      </c>
      <c r="Z98" s="56" t="str">
        <f t="shared" ref="Z98:Z105" si="177">IF(U98="","",")")</f>
        <v/>
      </c>
      <c r="AA98" s="66" t="str">
        <f t="shared" ref="AA98:AA105" si="178">IF(AB98="","","(")</f>
        <v/>
      </c>
      <c r="AB98" s="57" t="str">
        <f t="shared" ref="AB98:AB105" si="179">IF(H98="","",H98)</f>
        <v/>
      </c>
      <c r="AC98" s="67" t="str">
        <f t="shared" ref="AC98:AC105" si="180">IF(AB98="","",",")</f>
        <v/>
      </c>
      <c r="AD98" s="59" t="str">
        <f t="shared" ref="AD98:AD105" si="181">IF(I98="","",I98)</f>
        <v/>
      </c>
      <c r="AE98" s="68" t="str">
        <f t="shared" ref="AE98:AE105" si="182">IF(AB98="","",",")</f>
        <v/>
      </c>
      <c r="AF98" s="61" t="str">
        <f t="shared" ref="AF98:AF105" si="183">IF(AB98="","",350)</f>
        <v/>
      </c>
      <c r="AG98" s="61" t="str">
        <f t="shared" ref="AG98:AG105" si="184">IF(AB98="","",")")</f>
        <v/>
      </c>
      <c r="AH98" s="69" t="str">
        <f t="shared" ref="AH98:AH105" si="185">IF(AI98="","","(")</f>
        <v/>
      </c>
      <c r="AI98" s="70" t="str">
        <f t="shared" ref="AI98:AI105" si="186">IF(J98="","",J98)</f>
        <v/>
      </c>
      <c r="AJ98" s="64" t="str">
        <f t="shared" ref="AJ98:AJ105" si="187">IF(AI98="","",",")</f>
        <v/>
      </c>
      <c r="AK98" s="64" t="str">
        <f t="shared" ref="AK98:AK105" si="188">IF(K98="","",K98)</f>
        <v/>
      </c>
      <c r="AL98" s="64" t="str">
        <f t="shared" ref="AL98:AL105" si="189">IF(AI98="","",",")</f>
        <v/>
      </c>
      <c r="AM98" s="64" t="str">
        <f t="shared" ref="AM98:AM105" si="190">IF(AI98="","",450)</f>
        <v/>
      </c>
      <c r="AN98" s="64" t="str">
        <f t="shared" ref="AN98:AN105" si="191">IF(AI98="","",")")</f>
        <v/>
      </c>
    </row>
    <row r="99" spans="1:40" ht="24.5" thickTop="1" thickBot="1" x14ac:dyDescent="0.550000000000000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65"/>
        <v/>
      </c>
      <c r="N99" s="57" t="str">
        <f t="shared" si="166"/>
        <v/>
      </c>
      <c r="O99" s="58" t="str">
        <f t="shared" si="167"/>
        <v/>
      </c>
      <c r="P99" s="59" t="str">
        <f t="shared" si="168"/>
        <v/>
      </c>
      <c r="Q99" s="60" t="str">
        <f t="shared" si="169"/>
        <v/>
      </c>
      <c r="R99" s="61" t="str">
        <f t="shared" si="164"/>
        <v/>
      </c>
      <c r="S99" s="56" t="str">
        <f t="shared" si="170"/>
        <v/>
      </c>
      <c r="T99" s="62" t="str">
        <f t="shared" si="171"/>
        <v/>
      </c>
      <c r="U99" s="63" t="str">
        <f t="shared" si="172"/>
        <v/>
      </c>
      <c r="V99" s="64" t="str">
        <f t="shared" si="173"/>
        <v/>
      </c>
      <c r="W99" s="65" t="str">
        <f t="shared" si="174"/>
        <v/>
      </c>
      <c r="X99" s="64" t="str">
        <f t="shared" si="175"/>
        <v/>
      </c>
      <c r="Y99" s="64" t="str">
        <f t="shared" si="176"/>
        <v/>
      </c>
      <c r="Z99" s="56" t="str">
        <f t="shared" si="177"/>
        <v/>
      </c>
      <c r="AA99" s="66" t="str">
        <f t="shared" si="178"/>
        <v/>
      </c>
      <c r="AB99" s="57" t="str">
        <f t="shared" si="179"/>
        <v/>
      </c>
      <c r="AC99" s="67" t="str">
        <f t="shared" si="180"/>
        <v/>
      </c>
      <c r="AD99" s="59" t="str">
        <f t="shared" si="181"/>
        <v/>
      </c>
      <c r="AE99" s="68" t="str">
        <f t="shared" si="182"/>
        <v/>
      </c>
      <c r="AF99" s="61" t="str">
        <f t="shared" si="183"/>
        <v/>
      </c>
      <c r="AG99" s="61" t="str">
        <f t="shared" si="184"/>
        <v/>
      </c>
      <c r="AH99" s="69" t="str">
        <f t="shared" si="185"/>
        <v/>
      </c>
      <c r="AI99" s="70" t="str">
        <f t="shared" si="186"/>
        <v/>
      </c>
      <c r="AJ99" s="64" t="str">
        <f t="shared" si="187"/>
        <v/>
      </c>
      <c r="AK99" s="64" t="str">
        <f t="shared" si="188"/>
        <v/>
      </c>
      <c r="AL99" s="64" t="str">
        <f t="shared" si="189"/>
        <v/>
      </c>
      <c r="AM99" s="64" t="str">
        <f t="shared" si="190"/>
        <v/>
      </c>
      <c r="AN99" s="64" t="str">
        <f t="shared" si="191"/>
        <v/>
      </c>
    </row>
    <row r="100" spans="1:40" ht="24.5" thickTop="1" thickBot="1" x14ac:dyDescent="0.550000000000000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65"/>
        <v/>
      </c>
      <c r="N100" s="57" t="str">
        <f t="shared" si="166"/>
        <v/>
      </c>
      <c r="O100" s="58" t="str">
        <f t="shared" si="167"/>
        <v/>
      </c>
      <c r="P100" s="59" t="str">
        <f t="shared" si="168"/>
        <v/>
      </c>
      <c r="Q100" s="60" t="str">
        <f t="shared" si="169"/>
        <v/>
      </c>
      <c r="R100" s="61" t="str">
        <f t="shared" si="164"/>
        <v/>
      </c>
      <c r="S100" s="56" t="str">
        <f t="shared" si="170"/>
        <v/>
      </c>
      <c r="T100" s="62" t="str">
        <f t="shared" si="171"/>
        <v/>
      </c>
      <c r="U100" s="63" t="str">
        <f t="shared" si="172"/>
        <v/>
      </c>
      <c r="V100" s="64" t="str">
        <f t="shared" si="173"/>
        <v/>
      </c>
      <c r="W100" s="65" t="str">
        <f t="shared" si="174"/>
        <v/>
      </c>
      <c r="X100" s="64" t="str">
        <f t="shared" si="175"/>
        <v/>
      </c>
      <c r="Y100" s="64" t="str">
        <f t="shared" si="176"/>
        <v/>
      </c>
      <c r="Z100" s="56" t="str">
        <f t="shared" si="177"/>
        <v/>
      </c>
      <c r="AA100" s="66" t="str">
        <f t="shared" si="178"/>
        <v/>
      </c>
      <c r="AB100" s="57" t="str">
        <f t="shared" si="179"/>
        <v/>
      </c>
      <c r="AC100" s="67" t="str">
        <f t="shared" si="180"/>
        <v/>
      </c>
      <c r="AD100" s="59" t="str">
        <f t="shared" si="181"/>
        <v/>
      </c>
      <c r="AE100" s="68" t="str">
        <f t="shared" si="182"/>
        <v/>
      </c>
      <c r="AF100" s="61" t="str">
        <f t="shared" si="183"/>
        <v/>
      </c>
      <c r="AG100" s="61" t="str">
        <f t="shared" si="184"/>
        <v/>
      </c>
      <c r="AH100" s="69" t="str">
        <f t="shared" si="185"/>
        <v/>
      </c>
      <c r="AI100" s="70" t="str">
        <f t="shared" si="186"/>
        <v/>
      </c>
      <c r="AJ100" s="64" t="str">
        <f t="shared" si="187"/>
        <v/>
      </c>
      <c r="AK100" s="64" t="str">
        <f t="shared" si="188"/>
        <v/>
      </c>
      <c r="AL100" s="64" t="str">
        <f t="shared" si="189"/>
        <v/>
      </c>
      <c r="AM100" s="64" t="str">
        <f t="shared" si="190"/>
        <v/>
      </c>
      <c r="AN100" s="64" t="str">
        <f t="shared" si="191"/>
        <v/>
      </c>
    </row>
    <row r="101" spans="1:40" ht="24.5" thickTop="1" thickBot="1" x14ac:dyDescent="0.550000000000000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65"/>
        <v/>
      </c>
      <c r="N101" s="57" t="str">
        <f t="shared" si="166"/>
        <v/>
      </c>
      <c r="O101" s="58" t="str">
        <f t="shared" si="167"/>
        <v/>
      </c>
      <c r="P101" s="59" t="str">
        <f t="shared" si="168"/>
        <v/>
      </c>
      <c r="Q101" s="60" t="str">
        <f t="shared" si="169"/>
        <v/>
      </c>
      <c r="R101" s="61" t="str">
        <f t="shared" si="164"/>
        <v/>
      </c>
      <c r="S101" s="56" t="str">
        <f t="shared" si="170"/>
        <v/>
      </c>
      <c r="T101" s="62" t="str">
        <f t="shared" si="171"/>
        <v/>
      </c>
      <c r="U101" s="63" t="str">
        <f t="shared" si="172"/>
        <v/>
      </c>
      <c r="V101" s="64" t="str">
        <f t="shared" si="173"/>
        <v/>
      </c>
      <c r="W101" s="65" t="str">
        <f t="shared" si="174"/>
        <v/>
      </c>
      <c r="X101" s="64" t="str">
        <f t="shared" si="175"/>
        <v/>
      </c>
      <c r="Y101" s="64" t="str">
        <f t="shared" si="176"/>
        <v/>
      </c>
      <c r="Z101" s="56" t="str">
        <f t="shared" si="177"/>
        <v/>
      </c>
      <c r="AA101" s="66" t="str">
        <f t="shared" si="178"/>
        <v/>
      </c>
      <c r="AB101" s="57" t="str">
        <f t="shared" si="179"/>
        <v/>
      </c>
      <c r="AC101" s="67" t="str">
        <f t="shared" si="180"/>
        <v/>
      </c>
      <c r="AD101" s="59" t="str">
        <f t="shared" si="181"/>
        <v/>
      </c>
      <c r="AE101" s="68" t="str">
        <f t="shared" si="182"/>
        <v/>
      </c>
      <c r="AF101" s="61" t="str">
        <f t="shared" si="183"/>
        <v/>
      </c>
      <c r="AG101" s="61" t="str">
        <f t="shared" si="184"/>
        <v/>
      </c>
      <c r="AH101" s="69" t="str">
        <f t="shared" si="185"/>
        <v/>
      </c>
      <c r="AI101" s="70" t="str">
        <f t="shared" si="186"/>
        <v/>
      </c>
      <c r="AJ101" s="64" t="str">
        <f t="shared" si="187"/>
        <v/>
      </c>
      <c r="AK101" s="64" t="str">
        <f t="shared" si="188"/>
        <v/>
      </c>
      <c r="AL101" s="64" t="str">
        <f t="shared" si="189"/>
        <v/>
      </c>
      <c r="AM101" s="64" t="str">
        <f t="shared" si="190"/>
        <v/>
      </c>
      <c r="AN101" s="64" t="str">
        <f t="shared" si="191"/>
        <v/>
      </c>
    </row>
    <row r="102" spans="1:40" ht="24.5" thickTop="1" thickBot="1" x14ac:dyDescent="0.550000000000000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65"/>
        <v/>
      </c>
      <c r="N102" s="57" t="str">
        <f t="shared" si="166"/>
        <v/>
      </c>
      <c r="O102" s="58" t="str">
        <f t="shared" si="167"/>
        <v/>
      </c>
      <c r="P102" s="59" t="str">
        <f t="shared" si="168"/>
        <v/>
      </c>
      <c r="Q102" s="60" t="str">
        <f t="shared" si="169"/>
        <v/>
      </c>
      <c r="R102" s="61" t="str">
        <f t="shared" si="164"/>
        <v/>
      </c>
      <c r="S102" s="56" t="str">
        <f t="shared" si="170"/>
        <v/>
      </c>
      <c r="T102" s="62" t="str">
        <f t="shared" si="171"/>
        <v/>
      </c>
      <c r="U102" s="63" t="str">
        <f t="shared" si="172"/>
        <v/>
      </c>
      <c r="V102" s="64" t="str">
        <f t="shared" si="173"/>
        <v/>
      </c>
      <c r="W102" s="65" t="str">
        <f t="shared" si="174"/>
        <v/>
      </c>
      <c r="X102" s="64" t="str">
        <f t="shared" si="175"/>
        <v/>
      </c>
      <c r="Y102" s="64" t="str">
        <f t="shared" si="176"/>
        <v/>
      </c>
      <c r="Z102" s="56" t="str">
        <f t="shared" si="177"/>
        <v/>
      </c>
      <c r="AA102" s="66" t="str">
        <f t="shared" si="178"/>
        <v/>
      </c>
      <c r="AB102" s="57" t="str">
        <f t="shared" si="179"/>
        <v/>
      </c>
      <c r="AC102" s="67" t="str">
        <f t="shared" si="180"/>
        <v/>
      </c>
      <c r="AD102" s="59" t="str">
        <f t="shared" si="181"/>
        <v/>
      </c>
      <c r="AE102" s="68" t="str">
        <f t="shared" si="182"/>
        <v/>
      </c>
      <c r="AF102" s="61" t="str">
        <f t="shared" si="183"/>
        <v/>
      </c>
      <c r="AG102" s="61" t="str">
        <f t="shared" si="184"/>
        <v/>
      </c>
      <c r="AH102" s="69" t="str">
        <f t="shared" si="185"/>
        <v/>
      </c>
      <c r="AI102" s="70" t="str">
        <f t="shared" si="186"/>
        <v/>
      </c>
      <c r="AJ102" s="64" t="str">
        <f t="shared" si="187"/>
        <v/>
      </c>
      <c r="AK102" s="64" t="str">
        <f t="shared" si="188"/>
        <v/>
      </c>
      <c r="AL102" s="64" t="str">
        <f t="shared" si="189"/>
        <v/>
      </c>
      <c r="AM102" s="64" t="str">
        <f t="shared" si="190"/>
        <v/>
      </c>
      <c r="AN102" s="64" t="str">
        <f t="shared" si="191"/>
        <v/>
      </c>
    </row>
    <row r="103" spans="1:40" ht="24.5" thickTop="1" thickBot="1" x14ac:dyDescent="0.550000000000000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65"/>
        <v/>
      </c>
      <c r="N103" s="57" t="str">
        <f t="shared" si="166"/>
        <v/>
      </c>
      <c r="O103" s="58" t="str">
        <f t="shared" si="167"/>
        <v/>
      </c>
      <c r="P103" s="59" t="str">
        <f t="shared" si="168"/>
        <v/>
      </c>
      <c r="Q103" s="60" t="str">
        <f t="shared" si="169"/>
        <v/>
      </c>
      <c r="R103" s="61" t="str">
        <f t="shared" si="164"/>
        <v/>
      </c>
      <c r="S103" s="56" t="str">
        <f t="shared" si="170"/>
        <v/>
      </c>
      <c r="T103" s="62" t="str">
        <f t="shared" si="171"/>
        <v/>
      </c>
      <c r="U103" s="63" t="str">
        <f t="shared" si="172"/>
        <v/>
      </c>
      <c r="V103" s="64" t="str">
        <f t="shared" si="173"/>
        <v/>
      </c>
      <c r="W103" s="65" t="str">
        <f t="shared" si="174"/>
        <v/>
      </c>
      <c r="X103" s="64" t="str">
        <f t="shared" si="175"/>
        <v/>
      </c>
      <c r="Y103" s="64" t="str">
        <f t="shared" si="176"/>
        <v/>
      </c>
      <c r="Z103" s="56" t="str">
        <f t="shared" si="177"/>
        <v/>
      </c>
      <c r="AA103" s="66" t="str">
        <f t="shared" si="178"/>
        <v/>
      </c>
      <c r="AB103" s="57" t="str">
        <f t="shared" si="179"/>
        <v/>
      </c>
      <c r="AC103" s="67" t="str">
        <f t="shared" si="180"/>
        <v/>
      </c>
      <c r="AD103" s="59" t="str">
        <f t="shared" si="181"/>
        <v/>
      </c>
      <c r="AE103" s="68" t="str">
        <f t="shared" si="182"/>
        <v/>
      </c>
      <c r="AF103" s="61" t="str">
        <f t="shared" si="183"/>
        <v/>
      </c>
      <c r="AG103" s="61" t="str">
        <f t="shared" si="184"/>
        <v/>
      </c>
      <c r="AH103" s="69" t="str">
        <f t="shared" si="185"/>
        <v/>
      </c>
      <c r="AI103" s="70" t="str">
        <f t="shared" si="186"/>
        <v/>
      </c>
      <c r="AJ103" s="64" t="str">
        <f t="shared" si="187"/>
        <v/>
      </c>
      <c r="AK103" s="64" t="str">
        <f t="shared" si="188"/>
        <v/>
      </c>
      <c r="AL103" s="64" t="str">
        <f t="shared" si="189"/>
        <v/>
      </c>
      <c r="AM103" s="64" t="str">
        <f t="shared" si="190"/>
        <v/>
      </c>
      <c r="AN103" s="64" t="str">
        <f t="shared" si="191"/>
        <v/>
      </c>
    </row>
    <row r="104" spans="1:40" ht="24.5" thickTop="1" thickBot="1" x14ac:dyDescent="0.550000000000000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65"/>
        <v/>
      </c>
      <c r="N104" s="57" t="str">
        <f t="shared" si="166"/>
        <v/>
      </c>
      <c r="O104" s="58" t="str">
        <f t="shared" si="167"/>
        <v/>
      </c>
      <c r="P104" s="59" t="str">
        <f t="shared" si="168"/>
        <v/>
      </c>
      <c r="Q104" s="60" t="str">
        <f t="shared" si="169"/>
        <v/>
      </c>
      <c r="R104" s="61" t="str">
        <f t="shared" si="164"/>
        <v/>
      </c>
      <c r="S104" s="56" t="str">
        <f t="shared" si="170"/>
        <v/>
      </c>
      <c r="T104" s="62" t="str">
        <f t="shared" si="171"/>
        <v/>
      </c>
      <c r="U104" s="63" t="str">
        <f t="shared" si="172"/>
        <v/>
      </c>
      <c r="V104" s="64" t="str">
        <f t="shared" si="173"/>
        <v/>
      </c>
      <c r="W104" s="65" t="str">
        <f t="shared" si="174"/>
        <v/>
      </c>
      <c r="X104" s="64" t="str">
        <f t="shared" si="175"/>
        <v/>
      </c>
      <c r="Y104" s="64" t="str">
        <f t="shared" si="176"/>
        <v/>
      </c>
      <c r="Z104" s="56" t="str">
        <f t="shared" si="177"/>
        <v/>
      </c>
      <c r="AA104" s="66" t="str">
        <f t="shared" si="178"/>
        <v/>
      </c>
      <c r="AB104" s="57" t="str">
        <f t="shared" si="179"/>
        <v/>
      </c>
      <c r="AC104" s="67" t="str">
        <f t="shared" si="180"/>
        <v/>
      </c>
      <c r="AD104" s="59" t="str">
        <f t="shared" si="181"/>
        <v/>
      </c>
      <c r="AE104" s="68" t="str">
        <f t="shared" si="182"/>
        <v/>
      </c>
      <c r="AF104" s="61" t="str">
        <f t="shared" si="183"/>
        <v/>
      </c>
      <c r="AG104" s="61" t="str">
        <f t="shared" si="184"/>
        <v/>
      </c>
      <c r="AH104" s="69" t="str">
        <f t="shared" si="185"/>
        <v/>
      </c>
      <c r="AI104" s="70" t="str">
        <f t="shared" si="186"/>
        <v/>
      </c>
      <c r="AJ104" s="64" t="str">
        <f t="shared" si="187"/>
        <v/>
      </c>
      <c r="AK104" s="64" t="str">
        <f t="shared" si="188"/>
        <v/>
      </c>
      <c r="AL104" s="64" t="str">
        <f t="shared" si="189"/>
        <v/>
      </c>
      <c r="AM104" s="64" t="str">
        <f t="shared" si="190"/>
        <v/>
      </c>
      <c r="AN104" s="64" t="str">
        <f t="shared" si="191"/>
        <v/>
      </c>
    </row>
    <row r="105" spans="1:40" ht="24.5" thickTop="1" thickBot="1" x14ac:dyDescent="0.550000000000000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65"/>
        <v/>
      </c>
      <c r="N105" s="57" t="str">
        <f t="shared" si="166"/>
        <v/>
      </c>
      <c r="O105" s="58" t="str">
        <f t="shared" si="167"/>
        <v/>
      </c>
      <c r="P105" s="59" t="str">
        <f t="shared" si="168"/>
        <v/>
      </c>
      <c r="Q105" s="60" t="str">
        <f t="shared" si="169"/>
        <v/>
      </c>
      <c r="R105" s="61" t="str">
        <f t="shared" si="164"/>
        <v/>
      </c>
      <c r="S105" s="56" t="str">
        <f t="shared" si="170"/>
        <v/>
      </c>
      <c r="T105" s="62" t="str">
        <f t="shared" si="171"/>
        <v/>
      </c>
      <c r="U105" s="63" t="str">
        <f t="shared" si="172"/>
        <v/>
      </c>
      <c r="V105" s="64" t="str">
        <f t="shared" si="173"/>
        <v/>
      </c>
      <c r="W105" s="65" t="str">
        <f t="shared" si="174"/>
        <v/>
      </c>
      <c r="X105" s="64" t="str">
        <f t="shared" si="175"/>
        <v/>
      </c>
      <c r="Y105" s="64" t="str">
        <f t="shared" si="176"/>
        <v/>
      </c>
      <c r="Z105" s="56" t="str">
        <f t="shared" si="177"/>
        <v/>
      </c>
      <c r="AA105" s="66" t="str">
        <f t="shared" si="178"/>
        <v/>
      </c>
      <c r="AB105" s="57" t="str">
        <f t="shared" si="179"/>
        <v/>
      </c>
      <c r="AC105" s="67" t="str">
        <f t="shared" si="180"/>
        <v/>
      </c>
      <c r="AD105" s="59" t="str">
        <f t="shared" si="181"/>
        <v/>
      </c>
      <c r="AE105" s="68" t="str">
        <f t="shared" si="182"/>
        <v/>
      </c>
      <c r="AF105" s="61" t="str">
        <f t="shared" si="183"/>
        <v/>
      </c>
      <c r="AG105" s="61" t="str">
        <f t="shared" si="184"/>
        <v/>
      </c>
      <c r="AH105" s="69" t="str">
        <f t="shared" si="185"/>
        <v/>
      </c>
      <c r="AI105" s="70" t="str">
        <f t="shared" si="186"/>
        <v/>
      </c>
      <c r="AJ105" s="64" t="str">
        <f t="shared" si="187"/>
        <v/>
      </c>
      <c r="AK105" s="64" t="str">
        <f t="shared" si="188"/>
        <v/>
      </c>
      <c r="AL105" s="64" t="str">
        <f t="shared" si="189"/>
        <v/>
      </c>
      <c r="AM105" s="64" t="str">
        <f t="shared" si="190"/>
        <v/>
      </c>
      <c r="AN105" s="64" t="str">
        <f t="shared" si="191"/>
        <v/>
      </c>
    </row>
    <row r="106" spans="1:40" ht="26.5" thickTop="1" thickBot="1" x14ac:dyDescent="0.55000000000000004">
      <c r="A106" s="73"/>
      <c r="B106" s="73"/>
      <c r="C106" s="73"/>
      <c r="D106" s="74"/>
      <c r="E106" s="74"/>
      <c r="F106" s="74"/>
      <c r="G106" s="74"/>
      <c r="H106" s="74"/>
      <c r="I106" s="74"/>
      <c r="J106" s="74"/>
      <c r="K106" s="74"/>
      <c r="L106" s="75" t="s">
        <v>993</v>
      </c>
      <c r="M106" s="56"/>
      <c r="N106" s="57"/>
      <c r="O106" s="58"/>
      <c r="P106" s="59"/>
      <c r="Q106" s="60"/>
      <c r="R106" s="61" t="str">
        <f t="shared" si="164"/>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118</v>
      </c>
      <c r="E1" s="40"/>
      <c r="F1" s="40"/>
      <c r="G1" s="40"/>
      <c r="H1" s="40"/>
      <c r="I1" s="40"/>
      <c r="J1" s="40"/>
      <c r="K1" s="40"/>
      <c r="L1" s="41" t="str">
        <f ca="1">UPPER(VLOOKUP(C1,Table223[],3,FALSE))</f>
        <v>MISERICORDIA MÍA, MISERICORDIA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MISERICORDIA MÍA, MISERICORDIA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misericordiamiamisericordia</v>
      </c>
      <c r="L7" s="48" t="str">
        <f ca="1">_xlfn.CONCAT("        id: ","""",C7,"""",",")</f>
        <v xml:space="preserve">        id: "misericordiamiamisericordia",</v>
      </c>
    </row>
    <row r="8" spans="2:32" ht="23" x14ac:dyDescent="0.35">
      <c r="C8" t="str">
        <f ca="1">PROPER(L1)</f>
        <v>Misericordia Mía, Misericordia</v>
      </c>
      <c r="L8" s="48" t="str">
        <f ca="1">_xlfn.CONCAT("        tt: ","""",C8,"""",",")</f>
        <v xml:space="preserve">        tt: "Misericordia Mía, Misericordia",</v>
      </c>
    </row>
    <row r="9" spans="2:32" ht="23" x14ac:dyDescent="0.35">
      <c r="C9" t="str">
        <f ca="1">PROPER(L1)</f>
        <v>Misericordia Mía, Misericordia</v>
      </c>
      <c r="L9" s="48" t="str">
        <f ca="1">_xlfn.CONCAT("        title: ","""",C9,"""",",")</f>
        <v xml:space="preserve">        title: "Misericordia Mía, Misericordia",</v>
      </c>
    </row>
    <row r="10" spans="2:32" ht="23" x14ac:dyDescent="0.35">
      <c r="C10" t="str">
        <f ca="1">VLOOKUP(C1,Table223[],4,FALSE)</f>
        <v>Salmo 51 (50)</v>
      </c>
      <c r="L10" s="48" t="str">
        <f ca="1">_xlfn.CONCAT("        ","subtitle: ","""",C10,"""",",")</f>
        <v xml:space="preserve">        subtitle: "Salmo 51 (50)",</v>
      </c>
    </row>
    <row r="11" spans="2:32" ht="23" x14ac:dyDescent="0.35">
      <c r="C11" t="str">
        <f ca="1">_xlfn.CONCAT("category: [",VLOOKUP(C1,Table223[],16,FALSE),"],")</f>
        <v>category: ["Precatecumenado","Cuaresma","Penitencial","Antiguo Testamento"],</v>
      </c>
      <c r="L11" s="48" t="str">
        <f ca="1">_xlfn.CONCAT("        ",C11)</f>
        <v xml:space="preserve">        category: ["Precatecumenado","Cuaresma","Penitencial","Antiguo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118</v>
      </c>
      <c r="L16" s="48" t="str">
        <f ca="1">_xlfn.CONCAT("        dbno: ","""",C16,"""",",")</f>
        <v xml:space="preserve">        dbno: "118",</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misericordiamiamisericordia</v>
      </c>
      <c r="L19" s="48" t="str">
        <f ca="1">_xlfn.CONCAT("        audioSrc: ","""/audio/",C19,".mp3""",",")</f>
        <v xml:space="preserve">        audioSrc: "/audio/misericordiamiamisericordia.mp3",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117</v>
      </c>
      <c r="C26" t="str">
        <f ca="1">VLOOKUP(B26,Table4[],13,FALSE)</f>
        <v>"/src/index.html?canto=misericordiadiosmio"</v>
      </c>
      <c r="L26" s="48" t="str">
        <f ca="1">_xlfn.CONCAT("        ant: ",C26,",")</f>
        <v xml:space="preserve">        ant: "/src/index.html?canto=misericordiadiosmio",</v>
      </c>
    </row>
    <row r="27" spans="1:40" ht="23" x14ac:dyDescent="0.35">
      <c r="B27">
        <f ca="1">+C1+1</f>
        <v>119</v>
      </c>
      <c r="C27" t="str">
        <f ca="1">VLOOKUP(B27,Table4[],13,FALSE)</f>
        <v>"/src/index.html?canto=muchomehanperseguido"</v>
      </c>
      <c r="L27" s="48" t="str">
        <f ca="1">_xlfn.CONCAT("        sig: ",C27,",")</f>
        <v xml:space="preserve">        sig: "/src/index.html?canto=muchomehanperseguido",</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6.5" thickTop="1" thickBot="1" x14ac:dyDescent="0.550000000000000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5" customHeight="1" thickTop="1" thickBot="1" x14ac:dyDescent="0.4">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6">
      <c r="A102" s="95"/>
      <c r="B102" s="95"/>
      <c r="C102" s="95"/>
      <c r="D102" s="95"/>
      <c r="E102" s="95"/>
      <c r="F102" s="95"/>
      <c r="G102" s="95"/>
      <c r="H102" s="95"/>
      <c r="I102" s="95"/>
      <c r="J102" s="95"/>
      <c r="K102" s="95"/>
      <c r="L102" s="99" t="str">
        <f ca="1">_xlfn.CONCAT("]}, // ULTIMA LINEA DEL CANTO: ",L1)</f>
        <v>]}, // ULTIMA LINEA DEL CANTO: MISERICORDIA MÍA, MISERICORDIA</v>
      </c>
      <c r="M102" s="95"/>
    </row>
    <row r="103" spans="1:40" ht="20.5" x14ac:dyDescent="0.35">
      <c r="L103" s="100" t="s">
        <v>1008</v>
      </c>
      <c r="M103" s="101"/>
    </row>
    <row r="104" spans="1: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vt:i4>
      </vt:variant>
    </vt:vector>
  </HeadingPairs>
  <TitlesOfParts>
    <vt:vector size="19" baseType="lpstr">
      <vt:lpstr>code</vt:lpstr>
      <vt:lpstr>Indice</vt:lpstr>
      <vt:lpstr>Index</vt:lpstr>
      <vt:lpstr>Index Web</vt:lpstr>
      <vt:lpstr>cantosJS</vt:lpstr>
      <vt:lpstr>Find</vt:lpstr>
      <vt:lpstr>html</vt:lpstr>
      <vt:lpstr>MAGNIFICAT</vt:lpstr>
      <vt:lpstr>MARÍA, CASA DE BENDICIÓN</vt:lpstr>
      <vt:lpstr>MARÍA DE JASNA GÓRA</vt:lpstr>
      <vt:lpstr>MARÍA, MADRE DE LA IGLESIA</vt:lpstr>
      <vt:lpstr>MARÍA, MADRE DEL CAMINO ARDIENT</vt:lpstr>
      <vt:lpstr>MARÍA, PEQUEÑA MARÍA</vt:lpstr>
      <vt:lpstr>ME ENSEÑARÁS EL CAMINO DE LA VI</vt:lpstr>
      <vt:lpstr>ME HAS SEDUCIDO, SEÑOR </vt:lpstr>
      <vt:lpstr>MARIA, MADRE MÍA (2)</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2025-09-17T03:04:41Z</dcterms:modified>
</cp:coreProperties>
</file>