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029085DB-6B36-4D43-9043-798A7505E351}" xr6:coauthVersionLast="47" xr6:coauthVersionMax="47" xr10:uidLastSave="{00000000-0000-0000-0000-000000000000}"/>
  <bookViews>
    <workbookView xWindow="-105" yWindow="0" windowWidth="31320" windowHeight="20985" tabRatio="693" firstSheet="10" activeTab="16" xr2:uid="{0D11F155-520B-4420-B62A-CF367B912470}"/>
  </bookViews>
  <sheets>
    <sheet name="code" sheetId="14" r:id="rId1"/>
    <sheet name="Indice" sheetId="6" r:id="rId2"/>
    <sheet name="Index" sheetId="1" r:id="rId3"/>
    <sheet name="Index Web" sheetId="3" r:id="rId4"/>
    <sheet name="cantosJS" sheetId="2" r:id="rId5"/>
    <sheet name="QUÉ AMABLES SON TUS MORADAS (2)" sheetId="106" r:id="rId6"/>
    <sheet name="Find" sheetId="5" r:id="rId7"/>
    <sheet name="html" sheetId="8" r:id="rId8"/>
    <sheet name="QUÉ AMABLES SON TUS MORADAS" sheetId="102" r:id="rId9"/>
    <sheet name="QUÉ ESTUPENDO, QUÉ ALEGRÍA " sheetId="103" r:id="rId10"/>
    <sheet name="QUIÉN ES ESTA QUE SUBE DEL DESI" sheetId="104" r:id="rId11"/>
    <sheet name="QUIÉN NOS SEPARARÁ" sheetId="107" r:id="rId12"/>
    <sheet name="QUIERO ANDAR, MADRE, A JERUSALÉ" sheetId="105" r:id="rId13"/>
    <sheet name="QUIERO CANTAR" sheetId="108" r:id="rId14"/>
    <sheet name="RESUCITÓ" sheetId="109" r:id="rId15"/>
    <sheet name="RESURREXIT" sheetId="110" r:id="rId16"/>
    <sheet name="MARIA, MADRE MÍA" sheetId="7" r:id="rId17"/>
    <sheet name="boceto" sheetId="36" state="hidden" r:id="rId18"/>
  </sheets>
  <functionGroups builtInGroupCount="19"/>
  <externalReferences>
    <externalReference r:id="rId19"/>
    <externalReference r:id="rId20"/>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76" i="110" l="1"/>
  <c r="AK75" i="110"/>
  <c r="AI75" i="110"/>
  <c r="AN75" i="110" s="1"/>
  <c r="AD75" i="110"/>
  <c r="AB75" i="110"/>
  <c r="AG75" i="110" s="1"/>
  <c r="W75" i="110"/>
  <c r="U75" i="110"/>
  <c r="Y75" i="110" s="1"/>
  <c r="P75" i="110"/>
  <c r="N75" i="110"/>
  <c r="O75" i="110" s="1"/>
  <c r="M75" i="110"/>
  <c r="AN74" i="110"/>
  <c r="AL74" i="110"/>
  <c r="AK74" i="110"/>
  <c r="AI74" i="110"/>
  <c r="AJ74" i="110" s="1"/>
  <c r="AH74" i="110"/>
  <c r="AD74" i="110"/>
  <c r="AB74" i="110"/>
  <c r="AC74" i="110" s="1"/>
  <c r="AA74" i="110"/>
  <c r="W74" i="110"/>
  <c r="U74" i="110"/>
  <c r="T74" i="110" s="1"/>
  <c r="R74" i="110"/>
  <c r="Q74" i="110"/>
  <c r="P74" i="110"/>
  <c r="N74" i="110"/>
  <c r="M74" i="110" s="1"/>
  <c r="AK73" i="110"/>
  <c r="AI73" i="110"/>
  <c r="AH73" i="110" s="1"/>
  <c r="AF73" i="110"/>
  <c r="AD73" i="110"/>
  <c r="AB73" i="110"/>
  <c r="AE73" i="110" s="1"/>
  <c r="W73" i="110"/>
  <c r="U73" i="110"/>
  <c r="V73" i="110" s="1"/>
  <c r="P73" i="110"/>
  <c r="N73" i="110"/>
  <c r="S73" i="110" s="1"/>
  <c r="AK72" i="110"/>
  <c r="AI72" i="110"/>
  <c r="AM72" i="110" s="1"/>
  <c r="AD72" i="110"/>
  <c r="AB72" i="110"/>
  <c r="AF72" i="110" s="1"/>
  <c r="W72" i="110"/>
  <c r="U72" i="110"/>
  <c r="V72" i="110" s="1"/>
  <c r="P72" i="110"/>
  <c r="N72" i="110"/>
  <c r="R72" i="110" s="1"/>
  <c r="M72" i="110"/>
  <c r="AN71" i="110"/>
  <c r="AM71" i="110"/>
  <c r="AK71" i="110"/>
  <c r="AJ71" i="110"/>
  <c r="AI71" i="110"/>
  <c r="AL71" i="110" s="1"/>
  <c r="AE71" i="110"/>
  <c r="AD71" i="110"/>
  <c r="AB71" i="110"/>
  <c r="AA71" i="110" s="1"/>
  <c r="W71" i="110"/>
  <c r="U71" i="110"/>
  <c r="V71" i="110" s="1"/>
  <c r="P71" i="110"/>
  <c r="N71" i="110"/>
  <c r="O71" i="110" s="1"/>
  <c r="AK70" i="110"/>
  <c r="AI70" i="110"/>
  <c r="AN70" i="110" s="1"/>
  <c r="AD70" i="110"/>
  <c r="AB70" i="110"/>
  <c r="AG70" i="110" s="1"/>
  <c r="AA70" i="110"/>
  <c r="W70" i="110"/>
  <c r="U70" i="110"/>
  <c r="X70" i="110" s="1"/>
  <c r="T70" i="110"/>
  <c r="P70" i="110"/>
  <c r="N70" i="110"/>
  <c r="R70" i="110" s="1"/>
  <c r="R69" i="110"/>
  <c r="R66" i="110"/>
  <c r="R63" i="110"/>
  <c r="AK62" i="110"/>
  <c r="AI62" i="110"/>
  <c r="AN62" i="110" s="1"/>
  <c r="AD62" i="110"/>
  <c r="AB62" i="110"/>
  <c r="AG62" i="110" s="1"/>
  <c r="W62" i="110"/>
  <c r="U62" i="110"/>
  <c r="Y62" i="110" s="1"/>
  <c r="P62" i="110"/>
  <c r="N62" i="110"/>
  <c r="Q62" i="110" s="1"/>
  <c r="AK61" i="110"/>
  <c r="AI61" i="110"/>
  <c r="AL61" i="110" s="1"/>
  <c r="AE61" i="110"/>
  <c r="AD61" i="110"/>
  <c r="AB61" i="110"/>
  <c r="AC61" i="110" s="1"/>
  <c r="AA61" i="110"/>
  <c r="W61" i="110"/>
  <c r="U61" i="110"/>
  <c r="V61" i="110" s="1"/>
  <c r="P61" i="110"/>
  <c r="N61" i="110"/>
  <c r="M61" i="110" s="1"/>
  <c r="AK60" i="110"/>
  <c r="AI60" i="110"/>
  <c r="AH60" i="110" s="1"/>
  <c r="AD60" i="110"/>
  <c r="AB60" i="110"/>
  <c r="AA60" i="110" s="1"/>
  <c r="W60" i="110"/>
  <c r="U60" i="110"/>
  <c r="Z60" i="110" s="1"/>
  <c r="P60" i="110"/>
  <c r="N60" i="110"/>
  <c r="S60" i="110" s="1"/>
  <c r="AK59" i="110"/>
  <c r="AJ59" i="110"/>
  <c r="AI59" i="110"/>
  <c r="AM59" i="110" s="1"/>
  <c r="AD59" i="110"/>
  <c r="AB59" i="110"/>
  <c r="AE59" i="110" s="1"/>
  <c r="W59" i="110"/>
  <c r="U59" i="110"/>
  <c r="V59" i="110" s="1"/>
  <c r="P59" i="110"/>
  <c r="N59" i="110"/>
  <c r="R59" i="110" s="1"/>
  <c r="AK58" i="110"/>
  <c r="AI58" i="110"/>
  <c r="AL58" i="110" s="1"/>
  <c r="AD58" i="110"/>
  <c r="AB58" i="110"/>
  <c r="AA58" i="110" s="1"/>
  <c r="W58" i="110"/>
  <c r="U58" i="110"/>
  <c r="T58" i="110" s="1"/>
  <c r="P58" i="110"/>
  <c r="N58" i="110"/>
  <c r="S58" i="110" s="1"/>
  <c r="AK57" i="110"/>
  <c r="AI57" i="110"/>
  <c r="AN57" i="110" s="1"/>
  <c r="AD57" i="110"/>
  <c r="AB57" i="110"/>
  <c r="AG57" i="110" s="1"/>
  <c r="W57" i="110"/>
  <c r="U57" i="110"/>
  <c r="Y57" i="110" s="1"/>
  <c r="P57" i="110"/>
  <c r="N57" i="110"/>
  <c r="Q57" i="110" s="1"/>
  <c r="R56" i="110"/>
  <c r="R40" i="110"/>
  <c r="R51" i="110"/>
  <c r="AK50" i="110"/>
  <c r="AI50" i="110"/>
  <c r="AN50" i="110" s="1"/>
  <c r="AD50" i="110"/>
  <c r="AB50" i="110"/>
  <c r="AF50" i="110" s="1"/>
  <c r="W50" i="110"/>
  <c r="U50" i="110"/>
  <c r="X50" i="110" s="1"/>
  <c r="P50" i="110"/>
  <c r="N50" i="110"/>
  <c r="O50" i="110" s="1"/>
  <c r="AK49" i="110"/>
  <c r="AI49" i="110"/>
  <c r="AH49" i="110" s="1"/>
  <c r="AD49" i="110"/>
  <c r="AB49" i="110"/>
  <c r="AA49" i="110" s="1"/>
  <c r="W49" i="110"/>
  <c r="U49" i="110"/>
  <c r="Z49" i="110" s="1"/>
  <c r="P49" i="110"/>
  <c r="N49" i="110"/>
  <c r="R49" i="110" s="1"/>
  <c r="AK48" i="110"/>
  <c r="AI48" i="110"/>
  <c r="AM48" i="110" s="1"/>
  <c r="AD48" i="110"/>
  <c r="AB48" i="110"/>
  <c r="AE48" i="110" s="1"/>
  <c r="W48" i="110"/>
  <c r="U48" i="110"/>
  <c r="Y48" i="110" s="1"/>
  <c r="P48" i="110"/>
  <c r="N48" i="110"/>
  <c r="O48" i="110" s="1"/>
  <c r="AK47" i="110"/>
  <c r="AI47" i="110"/>
  <c r="AN47" i="110" s="1"/>
  <c r="AD47" i="110"/>
  <c r="AB47" i="110"/>
  <c r="AG47" i="110" s="1"/>
  <c r="W47" i="110"/>
  <c r="U47" i="110"/>
  <c r="Y47" i="110" s="1"/>
  <c r="P47" i="110"/>
  <c r="N47" i="110"/>
  <c r="R47" i="110" s="1"/>
  <c r="AK46" i="110"/>
  <c r="AI46" i="110"/>
  <c r="AM46" i="110" s="1"/>
  <c r="AD46" i="110"/>
  <c r="AB46" i="110"/>
  <c r="AA46" i="110" s="1"/>
  <c r="W46" i="110"/>
  <c r="U46" i="110"/>
  <c r="V46" i="110" s="1"/>
  <c r="P46" i="110"/>
  <c r="N46" i="110"/>
  <c r="O46" i="110" s="1"/>
  <c r="AK45" i="110"/>
  <c r="AI45" i="110"/>
  <c r="AJ45" i="110" s="1"/>
  <c r="AD45" i="110"/>
  <c r="AB45" i="110"/>
  <c r="AC45" i="110" s="1"/>
  <c r="W45" i="110"/>
  <c r="U45" i="110"/>
  <c r="T45" i="110" s="1"/>
  <c r="P45" i="110"/>
  <c r="N45" i="110"/>
  <c r="O45" i="110" s="1"/>
  <c r="R44" i="110"/>
  <c r="R36" i="110"/>
  <c r="R92" i="110"/>
  <c r="AK91" i="110"/>
  <c r="AI91" i="110"/>
  <c r="AH91" i="110" s="1"/>
  <c r="AD91" i="110"/>
  <c r="AB91" i="110"/>
  <c r="AF91" i="110" s="1"/>
  <c r="W91" i="110"/>
  <c r="U91" i="110"/>
  <c r="V91" i="110" s="1"/>
  <c r="P91" i="110"/>
  <c r="N91" i="110"/>
  <c r="M91" i="110" s="1"/>
  <c r="AK90" i="110"/>
  <c r="AI90" i="110"/>
  <c r="AH90" i="110" s="1"/>
  <c r="AD90" i="110"/>
  <c r="AB90" i="110"/>
  <c r="AC90" i="110" s="1"/>
  <c r="W90" i="110"/>
  <c r="U90" i="110"/>
  <c r="T90" i="110" s="1"/>
  <c r="P90" i="110"/>
  <c r="N90" i="110"/>
  <c r="M90" i="110" s="1"/>
  <c r="AK89" i="110"/>
  <c r="AI89" i="110"/>
  <c r="AH89" i="110" s="1"/>
  <c r="AD89" i="110"/>
  <c r="AB89" i="110"/>
  <c r="W89" i="110"/>
  <c r="U89" i="110"/>
  <c r="P89" i="110"/>
  <c r="N89" i="110"/>
  <c r="S89" i="110" s="1"/>
  <c r="AK88" i="110"/>
  <c r="AI88" i="110"/>
  <c r="AN88" i="110" s="1"/>
  <c r="AD88" i="110"/>
  <c r="AB88" i="110"/>
  <c r="AC88" i="110" s="1"/>
  <c r="W88" i="110"/>
  <c r="U88" i="110"/>
  <c r="Z88" i="110" s="1"/>
  <c r="P88" i="110"/>
  <c r="N88" i="110"/>
  <c r="O88" i="110" s="1"/>
  <c r="AK87" i="110"/>
  <c r="AI87" i="110"/>
  <c r="AJ87" i="110" s="1"/>
  <c r="AD87" i="110"/>
  <c r="AB87" i="110"/>
  <c r="AC87" i="110" s="1"/>
  <c r="W87" i="110"/>
  <c r="U87" i="110"/>
  <c r="T87" i="110" s="1"/>
  <c r="P87" i="110"/>
  <c r="N87" i="110"/>
  <c r="R87" i="110" s="1"/>
  <c r="AK86" i="110"/>
  <c r="AI86" i="110"/>
  <c r="AD86" i="110"/>
  <c r="AB86" i="110"/>
  <c r="AA86" i="110" s="1"/>
  <c r="W86" i="110"/>
  <c r="U86" i="110"/>
  <c r="Z86" i="110" s="1"/>
  <c r="P86" i="110"/>
  <c r="N86" i="110"/>
  <c r="S86" i="110" s="1"/>
  <c r="AK85" i="110"/>
  <c r="AI85" i="110"/>
  <c r="AD85" i="110"/>
  <c r="AB85" i="110"/>
  <c r="AA85" i="110" s="1"/>
  <c r="W85" i="110"/>
  <c r="U85" i="110"/>
  <c r="V85" i="110" s="1"/>
  <c r="P85" i="110"/>
  <c r="N85" i="110"/>
  <c r="O85" i="110" s="1"/>
  <c r="AK84" i="110"/>
  <c r="AI84" i="110"/>
  <c r="AM84" i="110" s="1"/>
  <c r="AD84" i="110"/>
  <c r="AB84" i="110"/>
  <c r="AA84" i="110" s="1"/>
  <c r="W84" i="110"/>
  <c r="U84" i="110"/>
  <c r="P84" i="110"/>
  <c r="N84" i="110"/>
  <c r="R83" i="110"/>
  <c r="AK79" i="110"/>
  <c r="AI79" i="110"/>
  <c r="AL79" i="110" s="1"/>
  <c r="AD79" i="110"/>
  <c r="AB79" i="110"/>
  <c r="AA79" i="110" s="1"/>
  <c r="W79" i="110"/>
  <c r="U79" i="110"/>
  <c r="T79" i="110" s="1"/>
  <c r="P79" i="110"/>
  <c r="N79" i="110"/>
  <c r="O79" i="110" s="1"/>
  <c r="AK78" i="110"/>
  <c r="AI78" i="110"/>
  <c r="AJ78" i="110" s="1"/>
  <c r="AD78" i="110"/>
  <c r="AB78" i="110"/>
  <c r="AA78" i="110" s="1"/>
  <c r="W78" i="110"/>
  <c r="U78" i="110"/>
  <c r="Y78" i="110" s="1"/>
  <c r="P78" i="110"/>
  <c r="N78" i="110"/>
  <c r="O78" i="110" s="1"/>
  <c r="AK77" i="110"/>
  <c r="AI77" i="110"/>
  <c r="AJ77" i="110" s="1"/>
  <c r="AD77" i="110"/>
  <c r="AB77" i="110"/>
  <c r="AF77" i="110" s="1"/>
  <c r="W77" i="110"/>
  <c r="U77" i="110"/>
  <c r="T77" i="110" s="1"/>
  <c r="P77" i="110"/>
  <c r="N77" i="110"/>
  <c r="Q77" i="110" s="1"/>
  <c r="AK68" i="110"/>
  <c r="AI68" i="110"/>
  <c r="AJ68" i="110" s="1"/>
  <c r="AD68" i="110"/>
  <c r="AB68" i="110"/>
  <c r="AC68" i="110" s="1"/>
  <c r="W68" i="110"/>
  <c r="U68" i="110"/>
  <c r="Y68" i="110" s="1"/>
  <c r="P68" i="110"/>
  <c r="N68" i="110"/>
  <c r="Q68" i="110" s="1"/>
  <c r="AK67" i="110"/>
  <c r="AI67" i="110"/>
  <c r="AD67" i="110"/>
  <c r="AB67" i="110"/>
  <c r="AE67" i="110" s="1"/>
  <c r="W67" i="110"/>
  <c r="U67" i="110"/>
  <c r="Z67" i="110" s="1"/>
  <c r="P67" i="110"/>
  <c r="N67" i="110"/>
  <c r="M67" i="110" s="1"/>
  <c r="AK65" i="110"/>
  <c r="AI65" i="110"/>
  <c r="AN65" i="110" s="1"/>
  <c r="AD65" i="110"/>
  <c r="AB65" i="110"/>
  <c r="AE65" i="110" s="1"/>
  <c r="W65" i="110"/>
  <c r="U65" i="110"/>
  <c r="P65" i="110"/>
  <c r="N65" i="110"/>
  <c r="M65" i="110" s="1"/>
  <c r="AK64" i="110"/>
  <c r="AI64" i="110"/>
  <c r="AN64" i="110" s="1"/>
  <c r="AD64" i="110"/>
  <c r="AB64" i="110"/>
  <c r="AC64" i="110" s="1"/>
  <c r="W64" i="110"/>
  <c r="U64" i="110"/>
  <c r="T64" i="110" s="1"/>
  <c r="P64" i="110"/>
  <c r="N64" i="110"/>
  <c r="R64" i="110" s="1"/>
  <c r="R55" i="110"/>
  <c r="AK54" i="110"/>
  <c r="AI54" i="110"/>
  <c r="AM54" i="110" s="1"/>
  <c r="AD54" i="110"/>
  <c r="AB54" i="110"/>
  <c r="AG54" i="110" s="1"/>
  <c r="W54" i="110"/>
  <c r="U54" i="110"/>
  <c r="Z54" i="110" s="1"/>
  <c r="P54" i="110"/>
  <c r="N54" i="110"/>
  <c r="Q54" i="110" s="1"/>
  <c r="AK53" i="110"/>
  <c r="AI53" i="110"/>
  <c r="AM53" i="110" s="1"/>
  <c r="AD53" i="110"/>
  <c r="AB53" i="110"/>
  <c r="AF53" i="110" s="1"/>
  <c r="W53" i="110"/>
  <c r="U53" i="110"/>
  <c r="T53" i="110" s="1"/>
  <c r="P53" i="110"/>
  <c r="N53" i="110"/>
  <c r="M53" i="110" s="1"/>
  <c r="AK52" i="110"/>
  <c r="AI52" i="110"/>
  <c r="AH52" i="110" s="1"/>
  <c r="AD52" i="110"/>
  <c r="AB52" i="110"/>
  <c r="AC52" i="110" s="1"/>
  <c r="W52" i="110"/>
  <c r="U52" i="110"/>
  <c r="V52" i="110" s="1"/>
  <c r="P52" i="110"/>
  <c r="N52" i="110"/>
  <c r="M52" i="110" s="1"/>
  <c r="AK43" i="110"/>
  <c r="AI43" i="110"/>
  <c r="AM43" i="110" s="1"/>
  <c r="AD43" i="110"/>
  <c r="AB43" i="110"/>
  <c r="AG43" i="110" s="1"/>
  <c r="W43" i="110"/>
  <c r="U43" i="110"/>
  <c r="V43" i="110" s="1"/>
  <c r="P43" i="110"/>
  <c r="N43" i="110"/>
  <c r="O43" i="110" s="1"/>
  <c r="AK42" i="110"/>
  <c r="AI42" i="110"/>
  <c r="AJ42" i="110" s="1"/>
  <c r="AD42" i="110"/>
  <c r="AB42" i="110"/>
  <c r="AG42" i="110" s="1"/>
  <c r="W42" i="110"/>
  <c r="U42" i="110"/>
  <c r="T42" i="110" s="1"/>
  <c r="P42" i="110"/>
  <c r="N42" i="110"/>
  <c r="O42" i="110" s="1"/>
  <c r="AK41" i="110"/>
  <c r="AI41" i="110"/>
  <c r="AN41" i="110" s="1"/>
  <c r="AD41" i="110"/>
  <c r="AB41" i="110"/>
  <c r="AG41" i="110" s="1"/>
  <c r="W41" i="110"/>
  <c r="U41" i="110"/>
  <c r="Y41" i="110" s="1"/>
  <c r="P41" i="110"/>
  <c r="N41" i="110"/>
  <c r="Q41" i="110" s="1"/>
  <c r="AK39" i="110"/>
  <c r="AI39" i="110"/>
  <c r="AL39" i="110" s="1"/>
  <c r="AD39" i="110"/>
  <c r="AB39" i="110"/>
  <c r="AC39" i="110" s="1"/>
  <c r="W39" i="110"/>
  <c r="U39" i="110"/>
  <c r="V39" i="110" s="1"/>
  <c r="P39" i="110"/>
  <c r="N39" i="110"/>
  <c r="S39" i="110" s="1"/>
  <c r="AK38" i="110"/>
  <c r="AI38" i="110"/>
  <c r="AN38" i="110" s="1"/>
  <c r="AD38" i="110"/>
  <c r="AB38" i="110"/>
  <c r="AA38" i="110" s="1"/>
  <c r="W38" i="110"/>
  <c r="U38" i="110"/>
  <c r="V38" i="110" s="1"/>
  <c r="P38" i="110"/>
  <c r="N38" i="110"/>
  <c r="S38" i="110" s="1"/>
  <c r="AK37" i="110"/>
  <c r="AI37" i="110"/>
  <c r="AN37" i="110" s="1"/>
  <c r="AD37" i="110"/>
  <c r="AB37" i="110"/>
  <c r="AF37" i="110" s="1"/>
  <c r="W37" i="110"/>
  <c r="U37" i="110"/>
  <c r="X37" i="110" s="1"/>
  <c r="P37" i="110"/>
  <c r="N37" i="110"/>
  <c r="O37" i="110" s="1"/>
  <c r="AK35" i="110"/>
  <c r="AI35" i="110"/>
  <c r="AJ35" i="110" s="1"/>
  <c r="AD35" i="110"/>
  <c r="AB35" i="110"/>
  <c r="AC35" i="110" s="1"/>
  <c r="W35" i="110"/>
  <c r="U35" i="110"/>
  <c r="Z35" i="110" s="1"/>
  <c r="P35" i="110"/>
  <c r="N35" i="110"/>
  <c r="M35" i="110" s="1"/>
  <c r="AK34" i="110"/>
  <c r="AI34" i="110"/>
  <c r="AH34" i="110" s="1"/>
  <c r="AD34" i="110"/>
  <c r="AB34" i="110"/>
  <c r="AG34" i="110" s="1"/>
  <c r="W34" i="110"/>
  <c r="U34" i="110"/>
  <c r="Z34" i="110" s="1"/>
  <c r="P34" i="110"/>
  <c r="N34" i="110"/>
  <c r="R34" i="110" s="1"/>
  <c r="AK32" i="110"/>
  <c r="AI32" i="110"/>
  <c r="AM32" i="110" s="1"/>
  <c r="AD32" i="110"/>
  <c r="AB32" i="110"/>
  <c r="AG32" i="110" s="1"/>
  <c r="W32" i="110"/>
  <c r="U32" i="110"/>
  <c r="V32" i="110" s="1"/>
  <c r="P32" i="110"/>
  <c r="N32" i="110"/>
  <c r="O32" i="110" s="1"/>
  <c r="AK31" i="110"/>
  <c r="AI31" i="110"/>
  <c r="AJ31" i="110" s="1"/>
  <c r="AD31" i="110"/>
  <c r="AB31" i="110"/>
  <c r="AG31" i="110" s="1"/>
  <c r="W31" i="110"/>
  <c r="U31" i="110"/>
  <c r="T31" i="110" s="1"/>
  <c r="P31" i="110"/>
  <c r="N31" i="110"/>
  <c r="O31" i="110" s="1"/>
  <c r="AK30" i="110"/>
  <c r="AI30" i="110"/>
  <c r="AN30" i="110" s="1"/>
  <c r="AD30" i="110"/>
  <c r="AB30" i="110"/>
  <c r="AG30" i="110" s="1"/>
  <c r="W30" i="110"/>
  <c r="U30" i="110"/>
  <c r="Y30" i="110" s="1"/>
  <c r="P30" i="110"/>
  <c r="N30" i="110"/>
  <c r="R30" i="110" s="1"/>
  <c r="R33" i="110"/>
  <c r="L18" i="110"/>
  <c r="L17" i="110"/>
  <c r="L15" i="110"/>
  <c r="L14" i="110"/>
  <c r="L13" i="110"/>
  <c r="R34" i="109"/>
  <c r="AK77" i="109"/>
  <c r="AI77" i="109"/>
  <c r="AN77" i="109" s="1"/>
  <c r="AD77" i="109"/>
  <c r="AB77" i="109"/>
  <c r="AF77" i="109" s="1"/>
  <c r="W77" i="109"/>
  <c r="U77" i="109"/>
  <c r="X77" i="109" s="1"/>
  <c r="P77" i="109"/>
  <c r="N77" i="109"/>
  <c r="O77" i="109" s="1"/>
  <c r="AK76" i="109"/>
  <c r="AI76" i="109"/>
  <c r="AJ76" i="109" s="1"/>
  <c r="AD76" i="109"/>
  <c r="AB76" i="109"/>
  <c r="AC76" i="109" s="1"/>
  <c r="W76" i="109"/>
  <c r="U76" i="109"/>
  <c r="T76" i="109" s="1"/>
  <c r="P76" i="109"/>
  <c r="N76" i="109"/>
  <c r="M76" i="109" s="1"/>
  <c r="AK75" i="109"/>
  <c r="AI75" i="109"/>
  <c r="AH75" i="109" s="1"/>
  <c r="AD75" i="109"/>
  <c r="AB75" i="109"/>
  <c r="AG75" i="109" s="1"/>
  <c r="W75" i="109"/>
  <c r="U75" i="109"/>
  <c r="Z75" i="109" s="1"/>
  <c r="P75" i="109"/>
  <c r="N75" i="109"/>
  <c r="R75" i="109" s="1"/>
  <c r="AK74" i="109"/>
  <c r="AI74" i="109"/>
  <c r="AM74" i="109" s="1"/>
  <c r="AD74" i="109"/>
  <c r="AB74" i="109"/>
  <c r="AE74" i="109" s="1"/>
  <c r="W74" i="109"/>
  <c r="U74" i="109"/>
  <c r="Z74" i="109" s="1"/>
  <c r="P74" i="109"/>
  <c r="N74" i="109"/>
  <c r="O74" i="109" s="1"/>
  <c r="AK73" i="109"/>
  <c r="AI73" i="109"/>
  <c r="AJ73" i="109" s="1"/>
  <c r="AD73" i="109"/>
  <c r="AB73" i="109"/>
  <c r="AE73" i="109" s="1"/>
  <c r="W73" i="109"/>
  <c r="U73" i="109"/>
  <c r="T73" i="109" s="1"/>
  <c r="P73" i="109"/>
  <c r="N73" i="109"/>
  <c r="S73" i="109" s="1"/>
  <c r="R72" i="109"/>
  <c r="R67" i="109"/>
  <c r="AK66" i="109"/>
  <c r="AI66" i="109"/>
  <c r="AN66" i="109" s="1"/>
  <c r="AD66" i="109"/>
  <c r="AB66" i="109"/>
  <c r="AG66" i="109" s="1"/>
  <c r="W66" i="109"/>
  <c r="U66" i="109"/>
  <c r="Y66" i="109" s="1"/>
  <c r="P66" i="109"/>
  <c r="N66" i="109"/>
  <c r="Q66" i="109" s="1"/>
  <c r="AK65" i="109"/>
  <c r="AI65" i="109"/>
  <c r="AL65" i="109" s="1"/>
  <c r="AD65" i="109"/>
  <c r="AB65" i="109"/>
  <c r="AG65" i="109" s="1"/>
  <c r="W65" i="109"/>
  <c r="U65" i="109"/>
  <c r="V65" i="109" s="1"/>
  <c r="P65" i="109"/>
  <c r="N65" i="109"/>
  <c r="O65" i="109" s="1"/>
  <c r="AK64" i="109"/>
  <c r="AI64" i="109"/>
  <c r="AN64" i="109" s="1"/>
  <c r="AD64" i="109"/>
  <c r="AB64" i="109"/>
  <c r="AA64" i="109" s="1"/>
  <c r="W64" i="109"/>
  <c r="U64" i="109"/>
  <c r="Z64" i="109" s="1"/>
  <c r="P64" i="109"/>
  <c r="N64" i="109"/>
  <c r="S64" i="109" s="1"/>
  <c r="AK63" i="109"/>
  <c r="AI63" i="109"/>
  <c r="AN63" i="109" s="1"/>
  <c r="AD63" i="109"/>
  <c r="AB63" i="109"/>
  <c r="AF63" i="109" s="1"/>
  <c r="W63" i="109"/>
  <c r="U63" i="109"/>
  <c r="X63" i="109" s="1"/>
  <c r="P63" i="109"/>
  <c r="N63" i="109"/>
  <c r="O63" i="109" s="1"/>
  <c r="AK62" i="109"/>
  <c r="AI62" i="109"/>
  <c r="AJ62" i="109" s="1"/>
  <c r="AD62" i="109"/>
  <c r="AB62" i="109"/>
  <c r="AC62" i="109" s="1"/>
  <c r="W62" i="109"/>
  <c r="U62" i="109"/>
  <c r="Z62" i="109" s="1"/>
  <c r="P62" i="109"/>
  <c r="N62" i="109"/>
  <c r="M62" i="109" s="1"/>
  <c r="R61" i="109"/>
  <c r="AK55" i="109"/>
  <c r="AI55" i="109"/>
  <c r="AN55" i="109" s="1"/>
  <c r="AD55" i="109"/>
  <c r="AB55" i="109"/>
  <c r="AG55" i="109" s="1"/>
  <c r="W55" i="109"/>
  <c r="U55" i="109"/>
  <c r="X55" i="109" s="1"/>
  <c r="P55" i="109"/>
  <c r="N55" i="109"/>
  <c r="R55" i="109" s="1"/>
  <c r="AK54" i="109"/>
  <c r="AI54" i="109"/>
  <c r="AM54" i="109" s="1"/>
  <c r="AD54" i="109"/>
  <c r="AB54" i="109"/>
  <c r="AC54" i="109" s="1"/>
  <c r="W54" i="109"/>
  <c r="U54" i="109"/>
  <c r="T54" i="109" s="1"/>
  <c r="P54" i="109"/>
  <c r="N54" i="109"/>
  <c r="M54" i="109" s="1"/>
  <c r="AK53" i="109"/>
  <c r="AI53" i="109"/>
  <c r="AH53" i="109" s="1"/>
  <c r="AD53" i="109"/>
  <c r="AB53" i="109"/>
  <c r="AE53" i="109" s="1"/>
  <c r="W53" i="109"/>
  <c r="U53" i="109"/>
  <c r="V53" i="109" s="1"/>
  <c r="P53" i="109"/>
  <c r="N53" i="109"/>
  <c r="S53" i="109" s="1"/>
  <c r="AK52" i="109"/>
  <c r="AI52" i="109"/>
  <c r="AN52" i="109" s="1"/>
  <c r="AD52" i="109"/>
  <c r="AB52" i="109"/>
  <c r="AE52" i="109" s="1"/>
  <c r="W52" i="109"/>
  <c r="U52" i="109"/>
  <c r="Z52" i="109" s="1"/>
  <c r="P52" i="109"/>
  <c r="N52" i="109"/>
  <c r="O52" i="109" s="1"/>
  <c r="AK51" i="109"/>
  <c r="AI51" i="109"/>
  <c r="AJ51" i="109" s="1"/>
  <c r="AD51" i="109"/>
  <c r="AB51" i="109"/>
  <c r="AA51" i="109" s="1"/>
  <c r="W51" i="109"/>
  <c r="U51" i="109"/>
  <c r="T51" i="109" s="1"/>
  <c r="P51" i="109"/>
  <c r="N51" i="109"/>
  <c r="R51" i="109" s="1"/>
  <c r="R50" i="109"/>
  <c r="R45" i="109"/>
  <c r="AK44" i="109"/>
  <c r="AI44" i="109"/>
  <c r="AN44" i="109" s="1"/>
  <c r="AD44" i="109"/>
  <c r="AB44" i="109"/>
  <c r="AG44" i="109" s="1"/>
  <c r="W44" i="109"/>
  <c r="U44" i="109"/>
  <c r="Y44" i="109" s="1"/>
  <c r="P44" i="109"/>
  <c r="N44" i="109"/>
  <c r="Q44" i="109" s="1"/>
  <c r="AK43" i="109"/>
  <c r="AI43" i="109"/>
  <c r="AJ43" i="109" s="1"/>
  <c r="AD43" i="109"/>
  <c r="AB43" i="109"/>
  <c r="AC43" i="109" s="1"/>
  <c r="W43" i="109"/>
  <c r="U43" i="109"/>
  <c r="Y43" i="109" s="1"/>
  <c r="P43" i="109"/>
  <c r="N43" i="109"/>
  <c r="M43" i="109" s="1"/>
  <c r="AK42" i="109"/>
  <c r="AI42" i="109"/>
  <c r="AH42" i="109" s="1"/>
  <c r="AD42" i="109"/>
  <c r="AB42" i="109"/>
  <c r="AG42" i="109" s="1"/>
  <c r="W42" i="109"/>
  <c r="U42" i="109"/>
  <c r="Z42" i="109" s="1"/>
  <c r="P42" i="109"/>
  <c r="N42" i="109"/>
  <c r="R42" i="109" s="1"/>
  <c r="AK41" i="109"/>
  <c r="AI41" i="109"/>
  <c r="AM41" i="109" s="1"/>
  <c r="AD41" i="109"/>
  <c r="AB41" i="109"/>
  <c r="AE41" i="109" s="1"/>
  <c r="W41" i="109"/>
  <c r="U41" i="109"/>
  <c r="V41" i="109" s="1"/>
  <c r="P41" i="109"/>
  <c r="N41" i="109"/>
  <c r="O41" i="109" s="1"/>
  <c r="AK40" i="109"/>
  <c r="AI40" i="109"/>
  <c r="AJ40" i="109" s="1"/>
  <c r="AD40" i="109"/>
  <c r="AB40" i="109"/>
  <c r="AA40" i="109" s="1"/>
  <c r="W40" i="109"/>
  <c r="U40" i="109"/>
  <c r="T40" i="109" s="1"/>
  <c r="P40" i="109"/>
  <c r="N40" i="109"/>
  <c r="S40" i="109" s="1"/>
  <c r="R39" i="109"/>
  <c r="R90" i="109"/>
  <c r="AK89" i="109"/>
  <c r="AI89" i="109"/>
  <c r="AH89" i="109" s="1"/>
  <c r="AD89" i="109"/>
  <c r="AB89" i="109"/>
  <c r="AG89" i="109" s="1"/>
  <c r="W89" i="109"/>
  <c r="U89" i="109"/>
  <c r="Y89" i="109" s="1"/>
  <c r="P89" i="109"/>
  <c r="N89" i="109"/>
  <c r="Q89" i="109" s="1"/>
  <c r="AK88" i="109"/>
  <c r="AI88" i="109"/>
  <c r="AL88" i="109" s="1"/>
  <c r="AD88" i="109"/>
  <c r="AB88" i="109"/>
  <c r="AC88" i="109" s="1"/>
  <c r="W88" i="109"/>
  <c r="U88" i="109"/>
  <c r="Z88" i="109" s="1"/>
  <c r="P88" i="109"/>
  <c r="N88" i="109"/>
  <c r="M88" i="109" s="1"/>
  <c r="AK87" i="109"/>
  <c r="AI87" i="109"/>
  <c r="AH87" i="109" s="1"/>
  <c r="AD87" i="109"/>
  <c r="AB87" i="109"/>
  <c r="W87" i="109"/>
  <c r="U87" i="109"/>
  <c r="T87" i="109" s="1"/>
  <c r="P87" i="109"/>
  <c r="N87" i="109"/>
  <c r="S87" i="109" s="1"/>
  <c r="AK86" i="109"/>
  <c r="AI86" i="109"/>
  <c r="AN86" i="109" s="1"/>
  <c r="AD86" i="109"/>
  <c r="AB86" i="109"/>
  <c r="AF86" i="109" s="1"/>
  <c r="W86" i="109"/>
  <c r="U86" i="109"/>
  <c r="X86" i="109" s="1"/>
  <c r="P86" i="109"/>
  <c r="N86" i="109"/>
  <c r="O86" i="109" s="1"/>
  <c r="AK85" i="109"/>
  <c r="AI85" i="109"/>
  <c r="AJ85" i="109" s="1"/>
  <c r="AD85" i="109"/>
  <c r="AB85" i="109"/>
  <c r="AF85" i="109" s="1"/>
  <c r="W85" i="109"/>
  <c r="U85" i="109"/>
  <c r="T85" i="109" s="1"/>
  <c r="P85" i="109"/>
  <c r="N85" i="109"/>
  <c r="AK84" i="109"/>
  <c r="AI84" i="109"/>
  <c r="AJ84" i="109" s="1"/>
  <c r="AD84" i="109"/>
  <c r="AB84" i="109"/>
  <c r="AA84" i="109" s="1"/>
  <c r="W84" i="109"/>
  <c r="U84" i="109"/>
  <c r="Z84" i="109" s="1"/>
  <c r="P84" i="109"/>
  <c r="N84" i="109"/>
  <c r="R84" i="109" s="1"/>
  <c r="AK83" i="109"/>
  <c r="AI83" i="109"/>
  <c r="AM83" i="109" s="1"/>
  <c r="AD83" i="109"/>
  <c r="AB83" i="109"/>
  <c r="AE83" i="109" s="1"/>
  <c r="W83" i="109"/>
  <c r="U83" i="109"/>
  <c r="V83" i="109" s="1"/>
  <c r="P83" i="109"/>
  <c r="N83" i="109"/>
  <c r="O83" i="109" s="1"/>
  <c r="AK82" i="109"/>
  <c r="AI82" i="109"/>
  <c r="AJ82" i="109" s="1"/>
  <c r="AD82" i="109"/>
  <c r="AB82" i="109"/>
  <c r="AC82" i="109" s="1"/>
  <c r="W82" i="109"/>
  <c r="U82" i="109"/>
  <c r="P82" i="109"/>
  <c r="N82" i="109"/>
  <c r="M82" i="109" s="1"/>
  <c r="R81" i="109"/>
  <c r="AK71" i="109"/>
  <c r="AI71" i="109"/>
  <c r="AH71" i="109" s="1"/>
  <c r="AD71" i="109"/>
  <c r="AB71" i="109"/>
  <c r="AE71" i="109" s="1"/>
  <c r="W71" i="109"/>
  <c r="U71" i="109"/>
  <c r="Z71" i="109" s="1"/>
  <c r="P71" i="109"/>
  <c r="N71" i="109"/>
  <c r="R71" i="109" s="1"/>
  <c r="AK70" i="109"/>
  <c r="AI70" i="109"/>
  <c r="AM70" i="109" s="1"/>
  <c r="AD70" i="109"/>
  <c r="AB70" i="109"/>
  <c r="AE70" i="109" s="1"/>
  <c r="W70" i="109"/>
  <c r="U70" i="109"/>
  <c r="P70" i="109"/>
  <c r="N70" i="109"/>
  <c r="O70" i="109" s="1"/>
  <c r="AK69" i="109"/>
  <c r="AI69" i="109"/>
  <c r="AD69" i="109"/>
  <c r="AB69" i="109"/>
  <c r="AG69" i="109" s="1"/>
  <c r="W69" i="109"/>
  <c r="U69" i="109"/>
  <c r="V69" i="109" s="1"/>
  <c r="P69" i="109"/>
  <c r="N69" i="109"/>
  <c r="O69" i="109" s="1"/>
  <c r="AK68" i="109"/>
  <c r="AI68" i="109"/>
  <c r="AJ68" i="109" s="1"/>
  <c r="AD68" i="109"/>
  <c r="AB68" i="109"/>
  <c r="AA68" i="109" s="1"/>
  <c r="W68" i="109"/>
  <c r="U68" i="109"/>
  <c r="P68" i="109"/>
  <c r="N68" i="109"/>
  <c r="M68" i="109" s="1"/>
  <c r="AK60" i="109"/>
  <c r="AI60" i="109"/>
  <c r="AJ60" i="109" s="1"/>
  <c r="AD60" i="109"/>
  <c r="AB60" i="109"/>
  <c r="AF60" i="109" s="1"/>
  <c r="W60" i="109"/>
  <c r="U60" i="109"/>
  <c r="T60" i="109" s="1"/>
  <c r="P60" i="109"/>
  <c r="N60" i="109"/>
  <c r="O60" i="109" s="1"/>
  <c r="AK59" i="109"/>
  <c r="AI59" i="109"/>
  <c r="AD59" i="109"/>
  <c r="AB59" i="109"/>
  <c r="W59" i="109"/>
  <c r="U59" i="109"/>
  <c r="Y59" i="109" s="1"/>
  <c r="P59" i="109"/>
  <c r="N59" i="109"/>
  <c r="S59" i="109" s="1"/>
  <c r="AK58" i="109"/>
  <c r="AI58" i="109"/>
  <c r="AD58" i="109"/>
  <c r="AB58" i="109"/>
  <c r="AF58" i="109" s="1"/>
  <c r="W58" i="109"/>
  <c r="U58" i="109"/>
  <c r="V58" i="109" s="1"/>
  <c r="P58" i="109"/>
  <c r="N58" i="109"/>
  <c r="M58" i="109" s="1"/>
  <c r="AK57" i="109"/>
  <c r="AI57" i="109"/>
  <c r="AM57" i="109" s="1"/>
  <c r="AD57" i="109"/>
  <c r="AB57" i="109"/>
  <c r="AA57" i="109" s="1"/>
  <c r="W57" i="109"/>
  <c r="U57" i="109"/>
  <c r="X57" i="109" s="1"/>
  <c r="P57" i="109"/>
  <c r="N57" i="109"/>
  <c r="M57" i="109" s="1"/>
  <c r="R56" i="109"/>
  <c r="AK49" i="109"/>
  <c r="AI49" i="109"/>
  <c r="AH49" i="109" s="1"/>
  <c r="AD49" i="109"/>
  <c r="AB49" i="109"/>
  <c r="W49" i="109"/>
  <c r="U49" i="109"/>
  <c r="Z49" i="109" s="1"/>
  <c r="P49" i="109"/>
  <c r="N49" i="109"/>
  <c r="S49" i="109" s="1"/>
  <c r="AK48" i="109"/>
  <c r="AI48" i="109"/>
  <c r="AN48" i="109" s="1"/>
  <c r="AD48" i="109"/>
  <c r="AB48" i="109"/>
  <c r="AE48" i="109" s="1"/>
  <c r="W48" i="109"/>
  <c r="U48" i="109"/>
  <c r="T48" i="109" s="1"/>
  <c r="P48" i="109"/>
  <c r="N48" i="109"/>
  <c r="O48" i="109" s="1"/>
  <c r="AK47" i="109"/>
  <c r="AI47" i="109"/>
  <c r="AJ47" i="109" s="1"/>
  <c r="AD47" i="109"/>
  <c r="AB47" i="109"/>
  <c r="AA47" i="109" s="1"/>
  <c r="W47" i="109"/>
  <c r="U47" i="109"/>
  <c r="T47" i="109" s="1"/>
  <c r="P47" i="109"/>
  <c r="N47" i="109"/>
  <c r="AK46" i="109"/>
  <c r="AI46" i="109"/>
  <c r="AD46" i="109"/>
  <c r="AB46" i="109"/>
  <c r="AC46" i="109" s="1"/>
  <c r="W46" i="109"/>
  <c r="U46" i="109"/>
  <c r="Z46" i="109" s="1"/>
  <c r="P46" i="109"/>
  <c r="N46" i="109"/>
  <c r="Q46" i="109" s="1"/>
  <c r="AK38" i="109"/>
  <c r="AI38" i="109"/>
  <c r="AH38" i="109" s="1"/>
  <c r="AD38" i="109"/>
  <c r="AB38" i="109"/>
  <c r="W38" i="109"/>
  <c r="U38" i="109"/>
  <c r="Z38" i="109" s="1"/>
  <c r="P38" i="109"/>
  <c r="N38" i="109"/>
  <c r="S38" i="109" s="1"/>
  <c r="AK37" i="109"/>
  <c r="AI37" i="109"/>
  <c r="AN37" i="109" s="1"/>
  <c r="AD37" i="109"/>
  <c r="AB37" i="109"/>
  <c r="AE37" i="109" s="1"/>
  <c r="W37" i="109"/>
  <c r="U37" i="109"/>
  <c r="X37" i="109" s="1"/>
  <c r="P37" i="109"/>
  <c r="N37" i="109"/>
  <c r="O37" i="109" s="1"/>
  <c r="AK36" i="109"/>
  <c r="AI36" i="109"/>
  <c r="AJ36" i="109" s="1"/>
  <c r="AD36" i="109"/>
  <c r="AB36" i="109"/>
  <c r="AG36" i="109" s="1"/>
  <c r="W36" i="109"/>
  <c r="U36" i="109"/>
  <c r="T36" i="109" s="1"/>
  <c r="P36" i="109"/>
  <c r="N36" i="109"/>
  <c r="AK35" i="109"/>
  <c r="AI35" i="109"/>
  <c r="AD35" i="109"/>
  <c r="AB35" i="109"/>
  <c r="AF35" i="109" s="1"/>
  <c r="W35" i="109"/>
  <c r="U35" i="109"/>
  <c r="Z35" i="109" s="1"/>
  <c r="P35" i="109"/>
  <c r="N35" i="109"/>
  <c r="Q35" i="109" s="1"/>
  <c r="AK33" i="109"/>
  <c r="AI33" i="109"/>
  <c r="AL33" i="109" s="1"/>
  <c r="AD33" i="109"/>
  <c r="AB33" i="109"/>
  <c r="AC33" i="109" s="1"/>
  <c r="W33" i="109"/>
  <c r="U33" i="109"/>
  <c r="V33" i="109" s="1"/>
  <c r="P33" i="109"/>
  <c r="N33" i="109"/>
  <c r="R33" i="109" s="1"/>
  <c r="AK32" i="109"/>
  <c r="AI32" i="109"/>
  <c r="AL32" i="109" s="1"/>
  <c r="AD32" i="109"/>
  <c r="AB32" i="109"/>
  <c r="AA32" i="109" s="1"/>
  <c r="W32" i="109"/>
  <c r="U32" i="109"/>
  <c r="P32" i="109"/>
  <c r="N32" i="109"/>
  <c r="S32" i="109" s="1"/>
  <c r="AK31" i="109"/>
  <c r="AI31" i="109"/>
  <c r="AN31" i="109" s="1"/>
  <c r="AD31" i="109"/>
  <c r="AB31" i="109"/>
  <c r="AG31" i="109" s="1"/>
  <c r="W31" i="109"/>
  <c r="U31" i="109"/>
  <c r="X31" i="109" s="1"/>
  <c r="P31" i="109"/>
  <c r="N31" i="109"/>
  <c r="S31" i="109" s="1"/>
  <c r="AK30" i="109"/>
  <c r="AI30" i="109"/>
  <c r="AN30" i="109" s="1"/>
  <c r="AD30" i="109"/>
  <c r="AB30" i="109"/>
  <c r="AC30" i="109" s="1"/>
  <c r="W30" i="109"/>
  <c r="U30" i="109"/>
  <c r="V30" i="109" s="1"/>
  <c r="P30" i="109"/>
  <c r="N30" i="109"/>
  <c r="M30" i="109" s="1"/>
  <c r="L18" i="109"/>
  <c r="L17" i="109"/>
  <c r="L15" i="109"/>
  <c r="L14" i="109"/>
  <c r="L13" i="109"/>
  <c r="R56" i="108"/>
  <c r="AK55" i="108"/>
  <c r="AI55" i="108"/>
  <c r="AN55" i="108" s="1"/>
  <c r="AH55" i="108"/>
  <c r="AD55" i="108"/>
  <c r="AB55" i="108"/>
  <c r="AG55" i="108" s="1"/>
  <c r="AA55" i="108"/>
  <c r="Z55" i="108"/>
  <c r="W55" i="108"/>
  <c r="U55" i="108"/>
  <c r="Y55" i="108" s="1"/>
  <c r="T55" i="108"/>
  <c r="S55" i="108"/>
  <c r="R55" i="108"/>
  <c r="P55" i="108"/>
  <c r="N55" i="108"/>
  <c r="Q55" i="108" s="1"/>
  <c r="M55" i="108"/>
  <c r="AN54" i="108"/>
  <c r="AM54" i="108"/>
  <c r="AK54" i="108"/>
  <c r="AI54" i="108"/>
  <c r="AL54" i="108" s="1"/>
  <c r="AH54" i="108"/>
  <c r="AG54" i="108"/>
  <c r="AF54" i="108"/>
  <c r="AE54" i="108"/>
  <c r="AD54" i="108"/>
  <c r="AB54" i="108"/>
  <c r="AC54" i="108" s="1"/>
  <c r="AA54" i="108"/>
  <c r="Z54" i="108"/>
  <c r="Y54" i="108"/>
  <c r="X54" i="108"/>
  <c r="W54" i="108"/>
  <c r="U54" i="108"/>
  <c r="V54" i="108" s="1"/>
  <c r="S54" i="108"/>
  <c r="R54" i="108"/>
  <c r="Q54" i="108"/>
  <c r="P54" i="108"/>
  <c r="O54" i="108"/>
  <c r="N54" i="108"/>
  <c r="M54" i="108"/>
  <c r="AN53" i="108"/>
  <c r="AM53" i="108"/>
  <c r="AL53" i="108"/>
  <c r="AK53" i="108"/>
  <c r="AJ53" i="108"/>
  <c r="AI53" i="108"/>
  <c r="AH53" i="108"/>
  <c r="AD53" i="108"/>
  <c r="AB53" i="108"/>
  <c r="AA53" i="108" s="1"/>
  <c r="W53" i="108"/>
  <c r="U53" i="108"/>
  <c r="Z53" i="108" s="1"/>
  <c r="T53" i="108"/>
  <c r="P53" i="108"/>
  <c r="N53" i="108"/>
  <c r="S53" i="108" s="1"/>
  <c r="M53" i="108"/>
  <c r="AK52" i="108"/>
  <c r="AI52" i="108"/>
  <c r="AN52" i="108" s="1"/>
  <c r="AH52" i="108"/>
  <c r="AG52" i="108"/>
  <c r="AD52" i="108"/>
  <c r="AC52" i="108"/>
  <c r="AB52" i="108"/>
  <c r="AF52" i="108" s="1"/>
  <c r="AA52" i="108"/>
  <c r="Z52" i="108"/>
  <c r="Y52" i="108"/>
  <c r="W52" i="108"/>
  <c r="U52" i="108"/>
  <c r="X52" i="108" s="1"/>
  <c r="S52" i="108"/>
  <c r="R52" i="108"/>
  <c r="Q52" i="108"/>
  <c r="P52" i="108"/>
  <c r="N52" i="108"/>
  <c r="O52" i="108" s="1"/>
  <c r="M52" i="108"/>
  <c r="AN51" i="108"/>
  <c r="AM51" i="108"/>
  <c r="AL51" i="108"/>
  <c r="AK51" i="108"/>
  <c r="AI51" i="108"/>
  <c r="AJ51" i="108" s="1"/>
  <c r="AH51" i="108"/>
  <c r="AG51" i="108"/>
  <c r="AF51" i="108"/>
  <c r="AE51" i="108"/>
  <c r="AD51" i="108"/>
  <c r="AB51" i="108"/>
  <c r="AC51" i="108" s="1"/>
  <c r="AA51" i="108"/>
  <c r="Z51" i="108"/>
  <c r="Y51" i="108"/>
  <c r="X51" i="108"/>
  <c r="W51" i="108"/>
  <c r="V51" i="108"/>
  <c r="U51" i="108"/>
  <c r="T51" i="108"/>
  <c r="P51" i="108"/>
  <c r="N51" i="108"/>
  <c r="M51" i="108" s="1"/>
  <c r="R50" i="108"/>
  <c r="AK100" i="108"/>
  <c r="AI100" i="108"/>
  <c r="AN100" i="108" s="1"/>
  <c r="AD100" i="108"/>
  <c r="AB100" i="108"/>
  <c r="AF100" i="108" s="1"/>
  <c r="W100" i="108"/>
  <c r="U100" i="108"/>
  <c r="X100" i="108" s="1"/>
  <c r="P100" i="108"/>
  <c r="N100" i="108"/>
  <c r="Q100" i="108" s="1"/>
  <c r="AK99" i="108"/>
  <c r="AI99" i="108"/>
  <c r="AJ99" i="108" s="1"/>
  <c r="AD99" i="108"/>
  <c r="AB99" i="108"/>
  <c r="AC99" i="108" s="1"/>
  <c r="X99" i="108"/>
  <c r="W99" i="108"/>
  <c r="U99" i="108"/>
  <c r="V99" i="108" s="1"/>
  <c r="P99" i="108"/>
  <c r="N99" i="108"/>
  <c r="M99" i="108" s="1"/>
  <c r="AK98" i="108"/>
  <c r="AI98" i="108"/>
  <c r="AH98" i="108" s="1"/>
  <c r="AD98" i="108"/>
  <c r="AB98" i="108"/>
  <c r="AA98" i="108" s="1"/>
  <c r="W98" i="108"/>
  <c r="U98" i="108"/>
  <c r="Z98" i="108" s="1"/>
  <c r="P98" i="108"/>
  <c r="N98" i="108"/>
  <c r="R98" i="108" s="1"/>
  <c r="AK97" i="108"/>
  <c r="AI97" i="108"/>
  <c r="AM97" i="108" s="1"/>
  <c r="AD97" i="108"/>
  <c r="AB97" i="108"/>
  <c r="AE97" i="108" s="1"/>
  <c r="W97" i="108"/>
  <c r="U97" i="108"/>
  <c r="V97" i="108" s="1"/>
  <c r="P97" i="108"/>
  <c r="N97" i="108"/>
  <c r="O97" i="108" s="1"/>
  <c r="AK96" i="108"/>
  <c r="AI96" i="108"/>
  <c r="AJ96" i="108" s="1"/>
  <c r="AF96" i="108"/>
  <c r="AD96" i="108"/>
  <c r="AB96" i="108"/>
  <c r="AC96" i="108" s="1"/>
  <c r="W96" i="108"/>
  <c r="U96" i="108"/>
  <c r="T96" i="108" s="1"/>
  <c r="P96" i="108"/>
  <c r="N96" i="108"/>
  <c r="M96" i="108" s="1"/>
  <c r="R95" i="108"/>
  <c r="R90" i="108"/>
  <c r="AK89" i="108"/>
  <c r="AI89" i="108"/>
  <c r="AN89" i="108" s="1"/>
  <c r="AD89" i="108"/>
  <c r="AB89" i="108"/>
  <c r="AF89" i="108" s="1"/>
  <c r="W89" i="108"/>
  <c r="U89" i="108"/>
  <c r="X89" i="108" s="1"/>
  <c r="P89" i="108"/>
  <c r="N89" i="108"/>
  <c r="Q89" i="108" s="1"/>
  <c r="AK88" i="108"/>
  <c r="AI88" i="108"/>
  <c r="AL88" i="108" s="1"/>
  <c r="AD88" i="108"/>
  <c r="AB88" i="108"/>
  <c r="AC88" i="108" s="1"/>
  <c r="W88" i="108"/>
  <c r="U88" i="108"/>
  <c r="V88" i="108" s="1"/>
  <c r="P88" i="108"/>
  <c r="N88" i="108"/>
  <c r="M88" i="108" s="1"/>
  <c r="AK87" i="108"/>
  <c r="AI87" i="108"/>
  <c r="AH87" i="108" s="1"/>
  <c r="AD87" i="108"/>
  <c r="AB87" i="108"/>
  <c r="AA87" i="108" s="1"/>
  <c r="W87" i="108"/>
  <c r="U87" i="108"/>
  <c r="Z87" i="108" s="1"/>
  <c r="P87" i="108"/>
  <c r="N87" i="108"/>
  <c r="S87" i="108" s="1"/>
  <c r="AK86" i="108"/>
  <c r="AI86" i="108"/>
  <c r="AN86" i="108" s="1"/>
  <c r="AD86" i="108"/>
  <c r="AB86" i="108"/>
  <c r="AE86" i="108" s="1"/>
  <c r="W86" i="108"/>
  <c r="U86" i="108"/>
  <c r="X86" i="108" s="1"/>
  <c r="P86" i="108"/>
  <c r="N86" i="108"/>
  <c r="O86" i="108" s="1"/>
  <c r="AK85" i="108"/>
  <c r="AI85" i="108"/>
  <c r="AJ85" i="108" s="1"/>
  <c r="AH85" i="108"/>
  <c r="AD85" i="108"/>
  <c r="AB85" i="108"/>
  <c r="AC85" i="108" s="1"/>
  <c r="W85" i="108"/>
  <c r="U85" i="108"/>
  <c r="T85" i="108" s="1"/>
  <c r="P85" i="108"/>
  <c r="N85" i="108"/>
  <c r="M85" i="108" s="1"/>
  <c r="R84" i="108"/>
  <c r="R67" i="108"/>
  <c r="AK66" i="108"/>
  <c r="AI66" i="108"/>
  <c r="AN66" i="108" s="1"/>
  <c r="AD66" i="108"/>
  <c r="AB66" i="108"/>
  <c r="AF66" i="108" s="1"/>
  <c r="W66" i="108"/>
  <c r="U66" i="108"/>
  <c r="Y66" i="108" s="1"/>
  <c r="P66" i="108"/>
  <c r="N66" i="108"/>
  <c r="Q66" i="108" s="1"/>
  <c r="AK65" i="108"/>
  <c r="AI65" i="108"/>
  <c r="AL65" i="108" s="1"/>
  <c r="AD65" i="108"/>
  <c r="AB65" i="108"/>
  <c r="AC65" i="108" s="1"/>
  <c r="W65" i="108"/>
  <c r="U65" i="108"/>
  <c r="V65" i="108" s="1"/>
  <c r="P65" i="108"/>
  <c r="N65" i="108"/>
  <c r="M65" i="108" s="1"/>
  <c r="AK64" i="108"/>
  <c r="AI64" i="108"/>
  <c r="AH64" i="108" s="1"/>
  <c r="AD64" i="108"/>
  <c r="AB64" i="108"/>
  <c r="AA64" i="108" s="1"/>
  <c r="W64" i="108"/>
  <c r="U64" i="108"/>
  <c r="Z64" i="108" s="1"/>
  <c r="P64" i="108"/>
  <c r="N64" i="108"/>
  <c r="S64" i="108" s="1"/>
  <c r="AK63" i="108"/>
  <c r="AI63" i="108"/>
  <c r="AN63" i="108" s="1"/>
  <c r="AD63" i="108"/>
  <c r="AB63" i="108"/>
  <c r="AF63" i="108" s="1"/>
  <c r="W63" i="108"/>
  <c r="U63" i="108"/>
  <c r="X63" i="108" s="1"/>
  <c r="P63" i="108"/>
  <c r="N63" i="108"/>
  <c r="O63" i="108" s="1"/>
  <c r="AK62" i="108"/>
  <c r="AI62" i="108"/>
  <c r="AJ62" i="108" s="1"/>
  <c r="AD62" i="108"/>
  <c r="AB62" i="108"/>
  <c r="AE62" i="108" s="1"/>
  <c r="W62" i="108"/>
  <c r="U62" i="108"/>
  <c r="T62" i="108" s="1"/>
  <c r="P62" i="108"/>
  <c r="N62" i="108"/>
  <c r="M62" i="108" s="1"/>
  <c r="R79" i="108"/>
  <c r="AK78" i="108"/>
  <c r="AI78" i="108"/>
  <c r="AN78" i="108" s="1"/>
  <c r="AD78" i="108"/>
  <c r="AB78" i="108"/>
  <c r="AF78" i="108" s="1"/>
  <c r="W78" i="108"/>
  <c r="U78" i="108"/>
  <c r="Y78" i="108" s="1"/>
  <c r="P78" i="108"/>
  <c r="N78" i="108"/>
  <c r="Q78" i="108" s="1"/>
  <c r="AK77" i="108"/>
  <c r="AI77" i="108"/>
  <c r="AL77" i="108" s="1"/>
  <c r="AD77" i="108"/>
  <c r="AB77" i="108"/>
  <c r="AC77" i="108" s="1"/>
  <c r="W77" i="108"/>
  <c r="U77" i="108"/>
  <c r="T77" i="108" s="1"/>
  <c r="P77" i="108"/>
  <c r="N77" i="108"/>
  <c r="M77" i="108" s="1"/>
  <c r="AK76" i="108"/>
  <c r="AI76" i="108"/>
  <c r="AH76" i="108" s="1"/>
  <c r="AD76" i="108"/>
  <c r="AB76" i="108"/>
  <c r="AA76" i="108" s="1"/>
  <c r="W76" i="108"/>
  <c r="U76" i="108"/>
  <c r="Z76" i="108" s="1"/>
  <c r="P76" i="108"/>
  <c r="N76" i="108"/>
  <c r="S76" i="108" s="1"/>
  <c r="AK75" i="108"/>
  <c r="AI75" i="108"/>
  <c r="AN75" i="108" s="1"/>
  <c r="AD75" i="108"/>
  <c r="AB75" i="108"/>
  <c r="AF75" i="108" s="1"/>
  <c r="W75" i="108"/>
  <c r="U75" i="108"/>
  <c r="X75" i="108" s="1"/>
  <c r="P75" i="108"/>
  <c r="N75" i="108"/>
  <c r="O75" i="108" s="1"/>
  <c r="AK74" i="108"/>
  <c r="AI74" i="108"/>
  <c r="AJ74" i="108" s="1"/>
  <c r="AD74" i="108"/>
  <c r="AB74" i="108"/>
  <c r="AG74" i="108" s="1"/>
  <c r="W74" i="108"/>
  <c r="U74" i="108"/>
  <c r="T74" i="108" s="1"/>
  <c r="P74" i="108"/>
  <c r="N74" i="108"/>
  <c r="M74" i="108" s="1"/>
  <c r="R73" i="108"/>
  <c r="R34" i="108"/>
  <c r="AK33" i="108"/>
  <c r="AI33" i="108"/>
  <c r="AN33" i="108" s="1"/>
  <c r="AD33" i="108"/>
  <c r="AB33" i="108"/>
  <c r="AG33" i="108" s="1"/>
  <c r="W33" i="108"/>
  <c r="U33" i="108"/>
  <c r="Y33" i="108" s="1"/>
  <c r="P33" i="108"/>
  <c r="N33" i="108"/>
  <c r="Q33" i="108" s="1"/>
  <c r="AK32" i="108"/>
  <c r="AI32" i="108"/>
  <c r="AL32" i="108" s="1"/>
  <c r="AD32" i="108"/>
  <c r="AB32" i="108"/>
  <c r="AC32" i="108" s="1"/>
  <c r="W32" i="108"/>
  <c r="U32" i="108"/>
  <c r="T32" i="108" s="1"/>
  <c r="P32" i="108"/>
  <c r="N32" i="108"/>
  <c r="M32" i="108" s="1"/>
  <c r="AK31" i="108"/>
  <c r="AI31" i="108"/>
  <c r="AH31" i="108" s="1"/>
  <c r="AD31" i="108"/>
  <c r="AB31" i="108"/>
  <c r="AA31" i="108" s="1"/>
  <c r="W31" i="108"/>
  <c r="U31" i="108"/>
  <c r="Z31" i="108" s="1"/>
  <c r="P31" i="108"/>
  <c r="N31" i="108"/>
  <c r="S31" i="108" s="1"/>
  <c r="AK30" i="108"/>
  <c r="AI30" i="108"/>
  <c r="AN30" i="108" s="1"/>
  <c r="AD30" i="108"/>
  <c r="AB30" i="108"/>
  <c r="AF30" i="108" s="1"/>
  <c r="W30" i="108"/>
  <c r="U30" i="108"/>
  <c r="X30" i="108" s="1"/>
  <c r="P30" i="108"/>
  <c r="N30" i="108"/>
  <c r="O30" i="108" s="1"/>
  <c r="R45" i="108"/>
  <c r="AK44" i="108"/>
  <c r="AI44" i="108"/>
  <c r="AH44" i="108" s="1"/>
  <c r="AD44" i="108"/>
  <c r="AB44" i="108"/>
  <c r="AE44" i="108" s="1"/>
  <c r="W44" i="108"/>
  <c r="U44" i="108"/>
  <c r="V44" i="108" s="1"/>
  <c r="P44" i="108"/>
  <c r="N44" i="108"/>
  <c r="O44" i="108" s="1"/>
  <c r="AK43" i="108"/>
  <c r="AI43" i="108"/>
  <c r="AJ43" i="108" s="1"/>
  <c r="AD43" i="108"/>
  <c r="AB43" i="108"/>
  <c r="AA43" i="108" s="1"/>
  <c r="W43" i="108"/>
  <c r="U43" i="108"/>
  <c r="V43" i="108" s="1"/>
  <c r="P43" i="108"/>
  <c r="N43" i="108"/>
  <c r="M43" i="108" s="1"/>
  <c r="AK42" i="108"/>
  <c r="AI42" i="108"/>
  <c r="AH42" i="108" s="1"/>
  <c r="AD42" i="108"/>
  <c r="AB42" i="108"/>
  <c r="AA42" i="108" s="1"/>
  <c r="W42" i="108"/>
  <c r="U42" i="108"/>
  <c r="Z42" i="108" s="1"/>
  <c r="P42" i="108"/>
  <c r="N42" i="108"/>
  <c r="Q42" i="108" s="1"/>
  <c r="AK41" i="108"/>
  <c r="AI41" i="108"/>
  <c r="AL41" i="108" s="1"/>
  <c r="AD41" i="108"/>
  <c r="AB41" i="108"/>
  <c r="AC41" i="108" s="1"/>
  <c r="W41" i="108"/>
  <c r="U41" i="108"/>
  <c r="Z41" i="108" s="1"/>
  <c r="P41" i="108"/>
  <c r="N41" i="108"/>
  <c r="M41" i="108" s="1"/>
  <c r="AK40" i="108"/>
  <c r="AI40" i="108"/>
  <c r="AH40" i="108" s="1"/>
  <c r="AD40" i="108"/>
  <c r="AB40" i="108"/>
  <c r="AC40" i="108" s="1"/>
  <c r="W40" i="108"/>
  <c r="U40" i="108"/>
  <c r="T40" i="108" s="1"/>
  <c r="P40" i="108"/>
  <c r="N40" i="108"/>
  <c r="M40" i="108" s="1"/>
  <c r="R39" i="108"/>
  <c r="R113" i="108"/>
  <c r="AK112" i="108"/>
  <c r="AI112" i="108"/>
  <c r="AD112" i="108"/>
  <c r="AB112" i="108"/>
  <c r="AA112" i="108" s="1"/>
  <c r="W112" i="108"/>
  <c r="U112" i="108"/>
  <c r="Y112" i="108" s="1"/>
  <c r="P112" i="108"/>
  <c r="N112" i="108"/>
  <c r="Q112" i="108" s="1"/>
  <c r="AK111" i="108"/>
  <c r="AI111" i="108"/>
  <c r="AL111" i="108" s="1"/>
  <c r="AD111" i="108"/>
  <c r="AB111" i="108"/>
  <c r="AC111" i="108" s="1"/>
  <c r="W111" i="108"/>
  <c r="U111" i="108"/>
  <c r="Y111" i="108" s="1"/>
  <c r="P111" i="108"/>
  <c r="N111" i="108"/>
  <c r="M111" i="108" s="1"/>
  <c r="AK110" i="108"/>
  <c r="AI110" i="108"/>
  <c r="AH110" i="108" s="1"/>
  <c r="AD110" i="108"/>
  <c r="AB110" i="108"/>
  <c r="AG110" i="108" s="1"/>
  <c r="W110" i="108"/>
  <c r="U110" i="108"/>
  <c r="P110" i="108"/>
  <c r="N110" i="108"/>
  <c r="M110" i="108" s="1"/>
  <c r="AK109" i="108"/>
  <c r="AI109" i="108"/>
  <c r="AH109" i="108" s="1"/>
  <c r="AD109" i="108"/>
  <c r="AB109" i="108"/>
  <c r="AF109" i="108" s="1"/>
  <c r="W109" i="108"/>
  <c r="U109" i="108"/>
  <c r="X109" i="108" s="1"/>
  <c r="P109" i="108"/>
  <c r="N109" i="108"/>
  <c r="O109" i="108" s="1"/>
  <c r="AK108" i="108"/>
  <c r="AI108" i="108"/>
  <c r="AJ108" i="108" s="1"/>
  <c r="AD108" i="108"/>
  <c r="AB108" i="108"/>
  <c r="AG108" i="108" s="1"/>
  <c r="W108" i="108"/>
  <c r="U108" i="108"/>
  <c r="T108" i="108" s="1"/>
  <c r="P108" i="108"/>
  <c r="N108" i="108"/>
  <c r="M108" i="108" s="1"/>
  <c r="AK107" i="108"/>
  <c r="AI107" i="108"/>
  <c r="AH107" i="108" s="1"/>
  <c r="AD107" i="108"/>
  <c r="AB107" i="108"/>
  <c r="W107" i="108"/>
  <c r="U107" i="108"/>
  <c r="T107" i="108" s="1"/>
  <c r="P107" i="108"/>
  <c r="N107" i="108"/>
  <c r="R107" i="108" s="1"/>
  <c r="AK106" i="108"/>
  <c r="AI106" i="108"/>
  <c r="AM106" i="108" s="1"/>
  <c r="AD106" i="108"/>
  <c r="AB106" i="108"/>
  <c r="AE106" i="108" s="1"/>
  <c r="W106" i="108"/>
  <c r="U106" i="108"/>
  <c r="V106" i="108" s="1"/>
  <c r="P106" i="108"/>
  <c r="N106" i="108"/>
  <c r="O106" i="108" s="1"/>
  <c r="AK105" i="108"/>
  <c r="AI105" i="108"/>
  <c r="AJ105" i="108" s="1"/>
  <c r="AD105" i="108"/>
  <c r="AB105" i="108"/>
  <c r="AG105" i="108" s="1"/>
  <c r="W105" i="108"/>
  <c r="U105" i="108"/>
  <c r="T105" i="108" s="1"/>
  <c r="P105" i="108"/>
  <c r="N105" i="108"/>
  <c r="R104" i="108"/>
  <c r="AK94" i="108"/>
  <c r="AI94" i="108"/>
  <c r="AD94" i="108"/>
  <c r="AB94" i="108"/>
  <c r="AA94" i="108" s="1"/>
  <c r="W94" i="108"/>
  <c r="U94" i="108"/>
  <c r="Y94" i="108" s="1"/>
  <c r="P94" i="108"/>
  <c r="N94" i="108"/>
  <c r="Q94" i="108" s="1"/>
  <c r="AK93" i="108"/>
  <c r="AI93" i="108"/>
  <c r="AL93" i="108" s="1"/>
  <c r="AD93" i="108"/>
  <c r="AB93" i="108"/>
  <c r="AC93" i="108" s="1"/>
  <c r="W93" i="108"/>
  <c r="U93" i="108"/>
  <c r="V93" i="108" s="1"/>
  <c r="P93" i="108"/>
  <c r="N93" i="108"/>
  <c r="O93" i="108" s="1"/>
  <c r="AK92" i="108"/>
  <c r="AI92" i="108"/>
  <c r="AJ92" i="108" s="1"/>
  <c r="AD92" i="108"/>
  <c r="AB92" i="108"/>
  <c r="AA92" i="108" s="1"/>
  <c r="W92" i="108"/>
  <c r="U92" i="108"/>
  <c r="P92" i="108"/>
  <c r="N92" i="108"/>
  <c r="M92" i="108" s="1"/>
  <c r="AK91" i="108"/>
  <c r="AI91" i="108"/>
  <c r="AH91" i="108" s="1"/>
  <c r="AD91" i="108"/>
  <c r="AB91" i="108"/>
  <c r="AF91" i="108" s="1"/>
  <c r="W91" i="108"/>
  <c r="U91" i="108"/>
  <c r="X91" i="108" s="1"/>
  <c r="P91" i="108"/>
  <c r="N91" i="108"/>
  <c r="S91" i="108" s="1"/>
  <c r="AK83" i="108"/>
  <c r="AI83" i="108"/>
  <c r="AD83" i="108"/>
  <c r="AB83" i="108"/>
  <c r="AA83" i="108" s="1"/>
  <c r="W83" i="108"/>
  <c r="U83" i="108"/>
  <c r="T83" i="108" s="1"/>
  <c r="P83" i="108"/>
  <c r="N83" i="108"/>
  <c r="O83" i="108" s="1"/>
  <c r="AK82" i="108"/>
  <c r="AI82" i="108"/>
  <c r="AH82" i="108" s="1"/>
  <c r="AD82" i="108"/>
  <c r="AB82" i="108"/>
  <c r="AC82" i="108" s="1"/>
  <c r="W82" i="108"/>
  <c r="U82" i="108"/>
  <c r="V82" i="108" s="1"/>
  <c r="P82" i="108"/>
  <c r="N82" i="108"/>
  <c r="M82" i="108" s="1"/>
  <c r="AK81" i="108"/>
  <c r="AI81" i="108"/>
  <c r="AH81" i="108" s="1"/>
  <c r="AD81" i="108"/>
  <c r="AB81" i="108"/>
  <c r="AA81" i="108" s="1"/>
  <c r="W81" i="108"/>
  <c r="U81" i="108"/>
  <c r="T81" i="108" s="1"/>
  <c r="P81" i="108"/>
  <c r="N81" i="108"/>
  <c r="S81" i="108" s="1"/>
  <c r="AK80" i="108"/>
  <c r="AI80" i="108"/>
  <c r="AN80" i="108" s="1"/>
  <c r="AD80" i="108"/>
  <c r="AB80" i="108"/>
  <c r="AF80" i="108" s="1"/>
  <c r="W80" i="108"/>
  <c r="U80" i="108"/>
  <c r="V80" i="108" s="1"/>
  <c r="P80" i="108"/>
  <c r="N80" i="108"/>
  <c r="M80" i="108" s="1"/>
  <c r="AK72" i="108"/>
  <c r="AI72" i="108"/>
  <c r="AH72" i="108" s="1"/>
  <c r="AD72" i="108"/>
  <c r="AB72" i="108"/>
  <c r="AC72" i="108" s="1"/>
  <c r="W72" i="108"/>
  <c r="U72" i="108"/>
  <c r="T72" i="108" s="1"/>
  <c r="P72" i="108"/>
  <c r="N72" i="108"/>
  <c r="M72" i="108" s="1"/>
  <c r="AK71" i="108"/>
  <c r="AI71" i="108"/>
  <c r="AH71" i="108" s="1"/>
  <c r="AD71" i="108"/>
  <c r="AB71" i="108"/>
  <c r="AE71" i="108" s="1"/>
  <c r="W71" i="108"/>
  <c r="U71" i="108"/>
  <c r="Z71" i="108" s="1"/>
  <c r="P71" i="108"/>
  <c r="N71" i="108"/>
  <c r="O71" i="108" s="1"/>
  <c r="AK70" i="108"/>
  <c r="AI70" i="108"/>
  <c r="AJ70" i="108" s="1"/>
  <c r="AD70" i="108"/>
  <c r="AB70" i="108"/>
  <c r="AA70" i="108" s="1"/>
  <c r="W70" i="108"/>
  <c r="U70" i="108"/>
  <c r="T70" i="108" s="1"/>
  <c r="P70" i="108"/>
  <c r="N70" i="108"/>
  <c r="O70" i="108" s="1"/>
  <c r="AK69" i="108"/>
  <c r="AI69" i="108"/>
  <c r="AJ69" i="108" s="1"/>
  <c r="AD69" i="108"/>
  <c r="AB69" i="108"/>
  <c r="W69" i="108"/>
  <c r="U69" i="108"/>
  <c r="T69" i="108" s="1"/>
  <c r="P69" i="108"/>
  <c r="N69" i="108"/>
  <c r="Q69" i="108" s="1"/>
  <c r="AK68" i="108"/>
  <c r="AI68" i="108"/>
  <c r="AL68" i="108" s="1"/>
  <c r="AD68" i="108"/>
  <c r="AB68" i="108"/>
  <c r="AA68" i="108" s="1"/>
  <c r="W68" i="108"/>
  <c r="U68" i="108"/>
  <c r="V68" i="108" s="1"/>
  <c r="P68" i="108"/>
  <c r="N68" i="108"/>
  <c r="Q68" i="108" s="1"/>
  <c r="R61" i="108"/>
  <c r="AK60" i="108"/>
  <c r="AI60" i="108"/>
  <c r="AM60" i="108" s="1"/>
  <c r="AD60" i="108"/>
  <c r="AB60" i="108"/>
  <c r="AE60" i="108" s="1"/>
  <c r="W60" i="108"/>
  <c r="U60" i="108"/>
  <c r="X60" i="108" s="1"/>
  <c r="P60" i="108"/>
  <c r="N60" i="108"/>
  <c r="O60" i="108" s="1"/>
  <c r="AK59" i="108"/>
  <c r="AI59" i="108"/>
  <c r="AD59" i="108"/>
  <c r="AB59" i="108"/>
  <c r="AC59" i="108" s="1"/>
  <c r="W59" i="108"/>
  <c r="U59" i="108"/>
  <c r="T59" i="108" s="1"/>
  <c r="P59" i="108"/>
  <c r="N59" i="108"/>
  <c r="S59" i="108" s="1"/>
  <c r="AK58" i="108"/>
  <c r="AI58" i="108"/>
  <c r="AH58" i="108" s="1"/>
  <c r="AD58" i="108"/>
  <c r="AB58" i="108"/>
  <c r="AA58" i="108" s="1"/>
  <c r="W58" i="108"/>
  <c r="U58" i="108"/>
  <c r="P58" i="108"/>
  <c r="N58" i="108"/>
  <c r="Q58" i="108" s="1"/>
  <c r="AK57" i="108"/>
  <c r="AI57" i="108"/>
  <c r="AN57" i="108" s="1"/>
  <c r="AD57" i="108"/>
  <c r="AB57" i="108"/>
  <c r="AC57" i="108" s="1"/>
  <c r="W57" i="108"/>
  <c r="U57" i="108"/>
  <c r="Z57" i="108" s="1"/>
  <c r="P57" i="108"/>
  <c r="N57" i="108"/>
  <c r="AK49" i="108"/>
  <c r="AI49" i="108"/>
  <c r="AL49" i="108" s="1"/>
  <c r="AD49" i="108"/>
  <c r="AB49" i="108"/>
  <c r="AA49" i="108" s="1"/>
  <c r="W49" i="108"/>
  <c r="U49" i="108"/>
  <c r="V49" i="108" s="1"/>
  <c r="P49" i="108"/>
  <c r="N49" i="108"/>
  <c r="S49" i="108" s="1"/>
  <c r="AK48" i="108"/>
  <c r="AI48" i="108"/>
  <c r="AN48" i="108" s="1"/>
  <c r="AD48" i="108"/>
  <c r="AB48" i="108"/>
  <c r="AC48" i="108" s="1"/>
  <c r="W48" i="108"/>
  <c r="U48" i="108"/>
  <c r="T48" i="108" s="1"/>
  <c r="P48" i="108"/>
  <c r="N48" i="108"/>
  <c r="S48" i="108" s="1"/>
  <c r="AK47" i="108"/>
  <c r="AI47" i="108"/>
  <c r="AN47" i="108" s="1"/>
  <c r="AD47" i="108"/>
  <c r="AB47" i="108"/>
  <c r="W47" i="108"/>
  <c r="U47" i="108"/>
  <c r="X47" i="108" s="1"/>
  <c r="P47" i="108"/>
  <c r="N47" i="108"/>
  <c r="M47" i="108" s="1"/>
  <c r="AK46" i="108"/>
  <c r="AI46" i="108"/>
  <c r="AM46" i="108" s="1"/>
  <c r="AD46" i="108"/>
  <c r="AB46" i="108"/>
  <c r="AC46" i="108" s="1"/>
  <c r="W46" i="108"/>
  <c r="U46" i="108"/>
  <c r="Z46" i="108" s="1"/>
  <c r="P46" i="108"/>
  <c r="N46" i="108"/>
  <c r="AK38" i="108"/>
  <c r="AI38" i="108"/>
  <c r="AL38" i="108" s="1"/>
  <c r="AD38" i="108"/>
  <c r="AB38" i="108"/>
  <c r="AF38" i="108" s="1"/>
  <c r="W38" i="108"/>
  <c r="U38" i="108"/>
  <c r="V38" i="108" s="1"/>
  <c r="P38" i="108"/>
  <c r="N38" i="108"/>
  <c r="S38" i="108" s="1"/>
  <c r="AK37" i="108"/>
  <c r="AI37" i="108"/>
  <c r="AM37" i="108" s="1"/>
  <c r="AD37" i="108"/>
  <c r="AB37" i="108"/>
  <c r="AC37" i="108" s="1"/>
  <c r="W37" i="108"/>
  <c r="U37" i="108"/>
  <c r="T37" i="108" s="1"/>
  <c r="P37" i="108"/>
  <c r="N37" i="108"/>
  <c r="S37" i="108" s="1"/>
  <c r="AK36" i="108"/>
  <c r="AI36" i="108"/>
  <c r="AN36" i="108" s="1"/>
  <c r="AD36" i="108"/>
  <c r="AB36" i="108"/>
  <c r="W36" i="108"/>
  <c r="U36" i="108"/>
  <c r="X36" i="108" s="1"/>
  <c r="P36" i="108"/>
  <c r="N36" i="108"/>
  <c r="M36" i="108" s="1"/>
  <c r="AK35" i="108"/>
  <c r="AI35" i="108"/>
  <c r="AJ35" i="108" s="1"/>
  <c r="AD35" i="108"/>
  <c r="AB35" i="108"/>
  <c r="AC35" i="108" s="1"/>
  <c r="W35" i="108"/>
  <c r="U35" i="108"/>
  <c r="Z35" i="108" s="1"/>
  <c r="P35" i="108"/>
  <c r="N35" i="108"/>
  <c r="L18" i="108"/>
  <c r="L17" i="108"/>
  <c r="L15" i="108"/>
  <c r="L14" i="108"/>
  <c r="L13" i="108"/>
  <c r="AK70" i="107"/>
  <c r="AI70" i="107"/>
  <c r="AN70" i="107" s="1"/>
  <c r="AD70" i="107"/>
  <c r="AB70" i="107"/>
  <c r="AG70" i="107" s="1"/>
  <c r="AA70" i="107"/>
  <c r="W70" i="107"/>
  <c r="U70" i="107"/>
  <c r="Y70" i="107" s="1"/>
  <c r="T70" i="107"/>
  <c r="S70" i="107"/>
  <c r="P70" i="107"/>
  <c r="N70" i="107"/>
  <c r="Q70" i="107" s="1"/>
  <c r="M70" i="107"/>
  <c r="AK69" i="107"/>
  <c r="AI69" i="107"/>
  <c r="AL69" i="107" s="1"/>
  <c r="AH69" i="107"/>
  <c r="AG69" i="107"/>
  <c r="AD69" i="107"/>
  <c r="AB69" i="107"/>
  <c r="AC69" i="107" s="1"/>
  <c r="AA69" i="107"/>
  <c r="Y69" i="107"/>
  <c r="X69" i="107"/>
  <c r="W69" i="107"/>
  <c r="U69" i="107"/>
  <c r="V69" i="107" s="1"/>
  <c r="T69" i="107"/>
  <c r="P69" i="107"/>
  <c r="N69" i="107"/>
  <c r="M69" i="107" s="1"/>
  <c r="AM68" i="107"/>
  <c r="AK68" i="107"/>
  <c r="AI68" i="107"/>
  <c r="AH68" i="107" s="1"/>
  <c r="AG68" i="107"/>
  <c r="AE68" i="107"/>
  <c r="AD68" i="107"/>
  <c r="AC68" i="107"/>
  <c r="AB68" i="107"/>
  <c r="AA68" i="107" s="1"/>
  <c r="W68" i="107"/>
  <c r="U68" i="107"/>
  <c r="V68" i="107" s="1"/>
  <c r="P68" i="107"/>
  <c r="N68" i="107"/>
  <c r="S68" i="107" s="1"/>
  <c r="M68" i="107"/>
  <c r="AK67" i="107"/>
  <c r="AI67" i="107"/>
  <c r="AN67" i="107" s="1"/>
  <c r="AH67" i="107"/>
  <c r="AG67" i="107"/>
  <c r="AD67" i="107"/>
  <c r="AB67" i="107"/>
  <c r="AF67" i="107" s="1"/>
  <c r="AA67" i="107"/>
  <c r="Z67" i="107"/>
  <c r="Y67" i="107"/>
  <c r="W67" i="107"/>
  <c r="U67" i="107"/>
  <c r="X67" i="107" s="1"/>
  <c r="T67" i="107"/>
  <c r="R67" i="107"/>
  <c r="P67" i="107"/>
  <c r="N67" i="107"/>
  <c r="O67" i="107" s="1"/>
  <c r="R66" i="107"/>
  <c r="AK54" i="107"/>
  <c r="AI54" i="107"/>
  <c r="AN54" i="107" s="1"/>
  <c r="AD54" i="107"/>
  <c r="AB54" i="107"/>
  <c r="AF54" i="107" s="1"/>
  <c r="AA54" i="107"/>
  <c r="W54" i="107"/>
  <c r="U54" i="107"/>
  <c r="X54" i="107" s="1"/>
  <c r="P54" i="107"/>
  <c r="N54" i="107"/>
  <c r="O54" i="107" s="1"/>
  <c r="AK53" i="107"/>
  <c r="AI53" i="107"/>
  <c r="AJ53" i="107" s="1"/>
  <c r="AD53" i="107"/>
  <c r="AB53" i="107"/>
  <c r="AC53" i="107" s="1"/>
  <c r="W53" i="107"/>
  <c r="U53" i="107"/>
  <c r="T53" i="107" s="1"/>
  <c r="P53" i="107"/>
  <c r="N53" i="107"/>
  <c r="S53" i="107" s="1"/>
  <c r="M53" i="107"/>
  <c r="AK52" i="107"/>
  <c r="AI52" i="107"/>
  <c r="AM52" i="107" s="1"/>
  <c r="AD52" i="107"/>
  <c r="AB52" i="107"/>
  <c r="AG52" i="107" s="1"/>
  <c r="W52" i="107"/>
  <c r="U52" i="107"/>
  <c r="Z52" i="107" s="1"/>
  <c r="P52" i="107"/>
  <c r="N52" i="107"/>
  <c r="R52" i="107" s="1"/>
  <c r="AK51" i="107"/>
  <c r="AI51" i="107"/>
  <c r="AM51" i="107" s="1"/>
  <c r="AD51" i="107"/>
  <c r="AB51" i="107"/>
  <c r="AE51" i="107" s="1"/>
  <c r="W51" i="107"/>
  <c r="U51" i="107"/>
  <c r="V51" i="107" s="1"/>
  <c r="T51" i="107"/>
  <c r="P51" i="107"/>
  <c r="N51" i="107"/>
  <c r="O51" i="107" s="1"/>
  <c r="R50" i="107"/>
  <c r="R44" i="107"/>
  <c r="AK43" i="107"/>
  <c r="AI43" i="107"/>
  <c r="AN43" i="107" s="1"/>
  <c r="AD43" i="107"/>
  <c r="AB43" i="107"/>
  <c r="AG43" i="107" s="1"/>
  <c r="W43" i="107"/>
  <c r="U43" i="107"/>
  <c r="Y43" i="107" s="1"/>
  <c r="P43" i="107"/>
  <c r="N43" i="107"/>
  <c r="O43" i="107" s="1"/>
  <c r="AK42" i="107"/>
  <c r="AI42" i="107"/>
  <c r="AH42" i="107" s="1"/>
  <c r="AD42" i="107"/>
  <c r="AB42" i="107"/>
  <c r="AG42" i="107" s="1"/>
  <c r="W42" i="107"/>
  <c r="U42" i="107"/>
  <c r="Z42" i="107" s="1"/>
  <c r="P42" i="107"/>
  <c r="N42" i="107"/>
  <c r="R42" i="107" s="1"/>
  <c r="AK41" i="107"/>
  <c r="AI41" i="107"/>
  <c r="AM41" i="107" s="1"/>
  <c r="AD41" i="107"/>
  <c r="AB41" i="107"/>
  <c r="AC41" i="107" s="1"/>
  <c r="W41" i="107"/>
  <c r="U41" i="107"/>
  <c r="V41" i="107" s="1"/>
  <c r="P41" i="107"/>
  <c r="N41" i="107"/>
  <c r="O41" i="107" s="1"/>
  <c r="AK40" i="107"/>
  <c r="AI40" i="107"/>
  <c r="AJ40" i="107" s="1"/>
  <c r="AE40" i="107"/>
  <c r="AD40" i="107"/>
  <c r="AB40" i="107"/>
  <c r="AA40" i="107" s="1"/>
  <c r="W40" i="107"/>
  <c r="U40" i="107"/>
  <c r="T40" i="107" s="1"/>
  <c r="P40" i="107"/>
  <c r="N40" i="107"/>
  <c r="S40" i="107" s="1"/>
  <c r="R39" i="107"/>
  <c r="R83" i="107"/>
  <c r="AK82" i="107"/>
  <c r="AI82" i="107"/>
  <c r="AH82" i="107" s="1"/>
  <c r="AD82" i="107"/>
  <c r="AB82" i="107"/>
  <c r="AA82" i="107" s="1"/>
  <c r="W82" i="107"/>
  <c r="U82" i="107"/>
  <c r="Y82" i="107" s="1"/>
  <c r="P82" i="107"/>
  <c r="N82" i="107"/>
  <c r="Q82" i="107" s="1"/>
  <c r="AK81" i="107"/>
  <c r="AI81" i="107"/>
  <c r="AL81" i="107" s="1"/>
  <c r="AD81" i="107"/>
  <c r="AB81" i="107"/>
  <c r="AC81" i="107" s="1"/>
  <c r="W81" i="107"/>
  <c r="U81" i="107"/>
  <c r="V81" i="107" s="1"/>
  <c r="P81" i="107"/>
  <c r="N81" i="107"/>
  <c r="R81" i="107" s="1"/>
  <c r="AK80" i="107"/>
  <c r="AI80" i="107"/>
  <c r="AM80" i="107" s="1"/>
  <c r="AD80" i="107"/>
  <c r="AB80" i="107"/>
  <c r="W80" i="107"/>
  <c r="U80" i="107"/>
  <c r="T80" i="107" s="1"/>
  <c r="P80" i="107"/>
  <c r="N80" i="107"/>
  <c r="M80" i="107" s="1"/>
  <c r="AK79" i="107"/>
  <c r="AI79" i="107"/>
  <c r="AH79" i="107" s="1"/>
  <c r="AD79" i="107"/>
  <c r="AB79" i="107"/>
  <c r="AF79" i="107" s="1"/>
  <c r="W79" i="107"/>
  <c r="U79" i="107"/>
  <c r="X79" i="107" s="1"/>
  <c r="P79" i="107"/>
  <c r="N79" i="107"/>
  <c r="O79" i="107" s="1"/>
  <c r="AK78" i="107"/>
  <c r="AI78" i="107"/>
  <c r="AJ78" i="107" s="1"/>
  <c r="AD78" i="107"/>
  <c r="AB78" i="107"/>
  <c r="AC78" i="107" s="1"/>
  <c r="W78" i="107"/>
  <c r="U78" i="107"/>
  <c r="Y78" i="107" s="1"/>
  <c r="P78" i="107"/>
  <c r="N78" i="107"/>
  <c r="O78" i="107" s="1"/>
  <c r="AK77" i="107"/>
  <c r="AI77" i="107"/>
  <c r="AJ77" i="107" s="1"/>
  <c r="AD77" i="107"/>
  <c r="AB77" i="107"/>
  <c r="AA77" i="107" s="1"/>
  <c r="W77" i="107"/>
  <c r="U77" i="107"/>
  <c r="T77" i="107" s="1"/>
  <c r="P77" i="107"/>
  <c r="N77" i="107"/>
  <c r="R77" i="107" s="1"/>
  <c r="AK76" i="107"/>
  <c r="AI76" i="107"/>
  <c r="AM76" i="107" s="1"/>
  <c r="AD76" i="107"/>
  <c r="AB76" i="107"/>
  <c r="AE76" i="107" s="1"/>
  <c r="W76" i="107"/>
  <c r="U76" i="107"/>
  <c r="V76" i="107" s="1"/>
  <c r="P76" i="107"/>
  <c r="N76" i="107"/>
  <c r="O76" i="107" s="1"/>
  <c r="AK75" i="107"/>
  <c r="AI75" i="107"/>
  <c r="AJ75" i="107" s="1"/>
  <c r="AD75" i="107"/>
  <c r="AB75" i="107"/>
  <c r="AA75" i="107" s="1"/>
  <c r="W75" i="107"/>
  <c r="U75" i="107"/>
  <c r="P75" i="107"/>
  <c r="N75" i="107"/>
  <c r="M75" i="107" s="1"/>
  <c r="R74" i="107"/>
  <c r="AK65" i="107"/>
  <c r="AI65" i="107"/>
  <c r="AM65" i="107" s="1"/>
  <c r="AD65" i="107"/>
  <c r="AB65" i="107"/>
  <c r="W65" i="107"/>
  <c r="U65" i="107"/>
  <c r="T65" i="107" s="1"/>
  <c r="P65" i="107"/>
  <c r="N65" i="107"/>
  <c r="M65" i="107" s="1"/>
  <c r="AK64" i="107"/>
  <c r="AI64" i="107"/>
  <c r="AH64" i="107" s="1"/>
  <c r="AD64" i="107"/>
  <c r="AB64" i="107"/>
  <c r="AE64" i="107" s="1"/>
  <c r="W64" i="107"/>
  <c r="U64" i="107"/>
  <c r="X64" i="107" s="1"/>
  <c r="P64" i="107"/>
  <c r="N64" i="107"/>
  <c r="S64" i="107" s="1"/>
  <c r="AK63" i="107"/>
  <c r="AI63" i="107"/>
  <c r="AN63" i="107" s="1"/>
  <c r="AD63" i="107"/>
  <c r="AB63" i="107"/>
  <c r="AC63" i="107" s="1"/>
  <c r="W63" i="107"/>
  <c r="U63" i="107"/>
  <c r="Y63" i="107" s="1"/>
  <c r="P63" i="107"/>
  <c r="N63" i="107"/>
  <c r="O63" i="107" s="1"/>
  <c r="AK62" i="107"/>
  <c r="AI62" i="107"/>
  <c r="AD62" i="107"/>
  <c r="AB62" i="107"/>
  <c r="AA62" i="107" s="1"/>
  <c r="W62" i="107"/>
  <c r="U62" i="107"/>
  <c r="T62" i="107" s="1"/>
  <c r="P62" i="107"/>
  <c r="N62" i="107"/>
  <c r="R62" i="107" s="1"/>
  <c r="AK61" i="107"/>
  <c r="AI61" i="107"/>
  <c r="AN61" i="107" s="1"/>
  <c r="AD61" i="107"/>
  <c r="AB61" i="107"/>
  <c r="AE61" i="107" s="1"/>
  <c r="W61" i="107"/>
  <c r="U61" i="107"/>
  <c r="V61" i="107" s="1"/>
  <c r="P61" i="107"/>
  <c r="N61" i="107"/>
  <c r="Q61" i="107" s="1"/>
  <c r="AK60" i="107"/>
  <c r="AI60" i="107"/>
  <c r="AM60" i="107" s="1"/>
  <c r="AD60" i="107"/>
  <c r="AB60" i="107"/>
  <c r="AC60" i="107" s="1"/>
  <c r="W60" i="107"/>
  <c r="U60" i="107"/>
  <c r="X60" i="107" s="1"/>
  <c r="P60" i="107"/>
  <c r="N60" i="107"/>
  <c r="M60" i="107" s="1"/>
  <c r="AK59" i="107"/>
  <c r="AI59" i="107"/>
  <c r="AN59" i="107" s="1"/>
  <c r="AD59" i="107"/>
  <c r="AB59" i="107"/>
  <c r="AA59" i="107" s="1"/>
  <c r="W59" i="107"/>
  <c r="U59" i="107"/>
  <c r="X59" i="107" s="1"/>
  <c r="P59" i="107"/>
  <c r="N59" i="107"/>
  <c r="Q59" i="107" s="1"/>
  <c r="AK58" i="107"/>
  <c r="AI58" i="107"/>
  <c r="AL58" i="107" s="1"/>
  <c r="AD58" i="107"/>
  <c r="AB58" i="107"/>
  <c r="AG58" i="107" s="1"/>
  <c r="W58" i="107"/>
  <c r="U58" i="107"/>
  <c r="Z58" i="107" s="1"/>
  <c r="P58" i="107"/>
  <c r="N58" i="107"/>
  <c r="S58" i="107" s="1"/>
  <c r="AK57" i="107"/>
  <c r="AI57" i="107"/>
  <c r="AJ57" i="107" s="1"/>
  <c r="AD57" i="107"/>
  <c r="AB57" i="107"/>
  <c r="AC57" i="107" s="1"/>
  <c r="W57" i="107"/>
  <c r="U57" i="107"/>
  <c r="V57" i="107" s="1"/>
  <c r="P57" i="107"/>
  <c r="N57" i="107"/>
  <c r="O57" i="107" s="1"/>
  <c r="AK56" i="107"/>
  <c r="AI56" i="107"/>
  <c r="AH56" i="107" s="1"/>
  <c r="AD56" i="107"/>
  <c r="AB56" i="107"/>
  <c r="AG56" i="107" s="1"/>
  <c r="W56" i="107"/>
  <c r="U56" i="107"/>
  <c r="X56" i="107" s="1"/>
  <c r="P56" i="107"/>
  <c r="N56" i="107"/>
  <c r="S56" i="107" s="1"/>
  <c r="R55" i="107"/>
  <c r="AK49" i="107"/>
  <c r="AI49" i="107"/>
  <c r="AH49" i="107" s="1"/>
  <c r="AD49" i="107"/>
  <c r="AB49" i="107"/>
  <c r="AA49" i="107" s="1"/>
  <c r="W49" i="107"/>
  <c r="U49" i="107"/>
  <c r="T49" i="107" s="1"/>
  <c r="P49" i="107"/>
  <c r="N49" i="107"/>
  <c r="M49" i="107" s="1"/>
  <c r="AK48" i="107"/>
  <c r="AI48" i="107"/>
  <c r="AH48" i="107" s="1"/>
  <c r="AD48" i="107"/>
  <c r="AB48" i="107"/>
  <c r="AG48" i="107" s="1"/>
  <c r="W48" i="107"/>
  <c r="U48" i="107"/>
  <c r="Z48" i="107" s="1"/>
  <c r="P48" i="107"/>
  <c r="N48" i="107"/>
  <c r="Q48" i="107" s="1"/>
  <c r="AK47" i="107"/>
  <c r="AI47" i="107"/>
  <c r="AL47" i="107" s="1"/>
  <c r="AD47" i="107"/>
  <c r="AB47" i="107"/>
  <c r="AC47" i="107" s="1"/>
  <c r="W47" i="107"/>
  <c r="U47" i="107"/>
  <c r="Z47" i="107" s="1"/>
  <c r="P47" i="107"/>
  <c r="N47" i="107"/>
  <c r="M47" i="107" s="1"/>
  <c r="AK46" i="107"/>
  <c r="AI46" i="107"/>
  <c r="AH46" i="107" s="1"/>
  <c r="AD46" i="107"/>
  <c r="AB46" i="107"/>
  <c r="AA46" i="107" s="1"/>
  <c r="W46" i="107"/>
  <c r="U46" i="107"/>
  <c r="T46" i="107" s="1"/>
  <c r="P46" i="107"/>
  <c r="N46" i="107"/>
  <c r="S46" i="107" s="1"/>
  <c r="AK45" i="107"/>
  <c r="AI45" i="107"/>
  <c r="AJ45" i="107" s="1"/>
  <c r="AD45" i="107"/>
  <c r="AB45" i="107"/>
  <c r="AG45" i="107" s="1"/>
  <c r="W45" i="107"/>
  <c r="U45" i="107"/>
  <c r="X45" i="107" s="1"/>
  <c r="P45" i="107"/>
  <c r="N45" i="107"/>
  <c r="O45" i="107" s="1"/>
  <c r="AK38" i="107"/>
  <c r="AI38" i="107"/>
  <c r="AL38" i="107" s="1"/>
  <c r="AD38" i="107"/>
  <c r="AB38" i="107"/>
  <c r="AA38" i="107" s="1"/>
  <c r="W38" i="107"/>
  <c r="U38" i="107"/>
  <c r="T38" i="107" s="1"/>
  <c r="P38" i="107"/>
  <c r="N38" i="107"/>
  <c r="M38" i="107" s="1"/>
  <c r="AK37" i="107"/>
  <c r="AI37" i="107"/>
  <c r="AH37" i="107" s="1"/>
  <c r="AD37" i="107"/>
  <c r="AB37" i="107"/>
  <c r="AG37" i="107" s="1"/>
  <c r="W37" i="107"/>
  <c r="U37" i="107"/>
  <c r="Z37" i="107" s="1"/>
  <c r="P37" i="107"/>
  <c r="N37" i="107"/>
  <c r="R37" i="107" s="1"/>
  <c r="AK36" i="107"/>
  <c r="AI36" i="107"/>
  <c r="AM36" i="107" s="1"/>
  <c r="AD36" i="107"/>
  <c r="AB36" i="107"/>
  <c r="AC36" i="107" s="1"/>
  <c r="W36" i="107"/>
  <c r="U36" i="107"/>
  <c r="T36" i="107" s="1"/>
  <c r="P36" i="107"/>
  <c r="N36" i="107"/>
  <c r="M36" i="107" s="1"/>
  <c r="AK35" i="107"/>
  <c r="AI35" i="107"/>
  <c r="AH35" i="107" s="1"/>
  <c r="AD35" i="107"/>
  <c r="AB35" i="107"/>
  <c r="AA35" i="107" s="1"/>
  <c r="W35" i="107"/>
  <c r="U35" i="107"/>
  <c r="T35" i="107" s="1"/>
  <c r="P35" i="107"/>
  <c r="N35" i="107"/>
  <c r="S35" i="107" s="1"/>
  <c r="AK34" i="107"/>
  <c r="AI34" i="107"/>
  <c r="AN34" i="107" s="1"/>
  <c r="AD34" i="107"/>
  <c r="AB34" i="107"/>
  <c r="AG34" i="107" s="1"/>
  <c r="W34" i="107"/>
  <c r="U34" i="107"/>
  <c r="X34" i="107" s="1"/>
  <c r="P34" i="107"/>
  <c r="N34" i="107"/>
  <c r="O34" i="107" s="1"/>
  <c r="AK32" i="107"/>
  <c r="AI32" i="107"/>
  <c r="AJ32" i="107" s="1"/>
  <c r="AD32" i="107"/>
  <c r="AB32" i="107"/>
  <c r="AF32" i="107" s="1"/>
  <c r="W32" i="107"/>
  <c r="U32" i="107"/>
  <c r="T32" i="107" s="1"/>
  <c r="P32" i="107"/>
  <c r="N32" i="107"/>
  <c r="M32" i="107" s="1"/>
  <c r="AK31" i="107"/>
  <c r="AI31" i="107"/>
  <c r="AH31" i="107" s="1"/>
  <c r="AD31" i="107"/>
  <c r="AB31" i="107"/>
  <c r="AA31" i="107" s="1"/>
  <c r="W31" i="107"/>
  <c r="U31" i="107"/>
  <c r="Z31" i="107" s="1"/>
  <c r="P31" i="107"/>
  <c r="N31" i="107"/>
  <c r="S31" i="107" s="1"/>
  <c r="AK30" i="107"/>
  <c r="AI30" i="107"/>
  <c r="AN30" i="107" s="1"/>
  <c r="AD30" i="107"/>
  <c r="AB30" i="107"/>
  <c r="AE30" i="107" s="1"/>
  <c r="W30" i="107"/>
  <c r="U30" i="107"/>
  <c r="V30" i="107" s="1"/>
  <c r="P30" i="107"/>
  <c r="N30" i="107"/>
  <c r="S30" i="107" s="1"/>
  <c r="R33" i="107"/>
  <c r="L18" i="107"/>
  <c r="L17" i="107"/>
  <c r="L15" i="107"/>
  <c r="L14" i="107"/>
  <c r="L13" i="107"/>
  <c r="C1" i="106" a="1"/>
  <c r="AC73" i="110" l="1"/>
  <c r="AA72" i="110"/>
  <c r="M73" i="110"/>
  <c r="AA75" i="110"/>
  <c r="AG73" i="110"/>
  <c r="AF71" i="110"/>
  <c r="AE72" i="110"/>
  <c r="AH71" i="110"/>
  <c r="AG72" i="110"/>
  <c r="Y70" i="110"/>
  <c r="T71" i="110"/>
  <c r="S72" i="110"/>
  <c r="AH72" i="110"/>
  <c r="AA73" i="110"/>
  <c r="V57" i="110"/>
  <c r="Q70" i="110"/>
  <c r="Y72" i="110"/>
  <c r="V74" i="110"/>
  <c r="AF74" i="110"/>
  <c r="O70" i="110"/>
  <c r="S70" i="110"/>
  <c r="X71" i="110"/>
  <c r="O72" i="110"/>
  <c r="Z72" i="110"/>
  <c r="AL73" i="110"/>
  <c r="AG74" i="110"/>
  <c r="Y71" i="110"/>
  <c r="AM73" i="110"/>
  <c r="X74" i="110"/>
  <c r="Q75" i="110"/>
  <c r="Z71" i="110"/>
  <c r="Q72" i="110"/>
  <c r="Y74" i="110"/>
  <c r="S75" i="110"/>
  <c r="AJ58" i="110"/>
  <c r="M70" i="110"/>
  <c r="AC72" i="110"/>
  <c r="Z74" i="110"/>
  <c r="T75" i="110"/>
  <c r="V58" i="110"/>
  <c r="Z70" i="110"/>
  <c r="AH70" i="110"/>
  <c r="M71" i="110"/>
  <c r="AC71" i="110"/>
  <c r="X72" i="110"/>
  <c r="AN72" i="110"/>
  <c r="T73" i="110"/>
  <c r="AJ73" i="110"/>
  <c r="O74" i="110"/>
  <c r="AE74" i="110"/>
  <c r="AM74" i="110"/>
  <c r="R75" i="110"/>
  <c r="Z75" i="110"/>
  <c r="AH75" i="110"/>
  <c r="AJ75" i="110"/>
  <c r="X59" i="110"/>
  <c r="AL60" i="110"/>
  <c r="AC70" i="110"/>
  <c r="O73" i="110"/>
  <c r="AC75" i="110"/>
  <c r="Y59" i="110"/>
  <c r="AN60" i="110"/>
  <c r="V70" i="110"/>
  <c r="AL70" i="110"/>
  <c r="Q71" i="110"/>
  <c r="AG71" i="110"/>
  <c r="T72" i="110"/>
  <c r="AJ72" i="110"/>
  <c r="X73" i="110"/>
  <c r="AN73" i="110"/>
  <c r="S74" i="110"/>
  <c r="V75" i="110"/>
  <c r="AL75" i="110"/>
  <c r="AE70" i="110"/>
  <c r="AM70" i="110"/>
  <c r="R71" i="110"/>
  <c r="Q73" i="110"/>
  <c r="Y73" i="110"/>
  <c r="AE75" i="110"/>
  <c r="AM75" i="110"/>
  <c r="AJ70" i="110"/>
  <c r="AC59" i="110"/>
  <c r="AF70" i="110"/>
  <c r="S71" i="110"/>
  <c r="AL72" i="110"/>
  <c r="R73" i="110"/>
  <c r="Z73" i="110"/>
  <c r="X75" i="110"/>
  <c r="AF75" i="110"/>
  <c r="Q61" i="110"/>
  <c r="Z59" i="110"/>
  <c r="S61" i="110"/>
  <c r="AF61" i="110"/>
  <c r="Z62" i="110"/>
  <c r="AA57" i="110"/>
  <c r="AM58" i="110"/>
  <c r="M60" i="110"/>
  <c r="Z61" i="110"/>
  <c r="AM61" i="110"/>
  <c r="R57" i="110"/>
  <c r="AF59" i="110"/>
  <c r="S57" i="110"/>
  <c r="AH58" i="110"/>
  <c r="AH59" i="110"/>
  <c r="O61" i="110"/>
  <c r="AE58" i="110"/>
  <c r="S59" i="110"/>
  <c r="AF58" i="110"/>
  <c r="AN58" i="110"/>
  <c r="AJ60" i="110"/>
  <c r="Z57" i="110"/>
  <c r="AG58" i="110"/>
  <c r="M59" i="110"/>
  <c r="AG59" i="110"/>
  <c r="R61" i="110"/>
  <c r="AN61" i="110"/>
  <c r="AA62" i="110"/>
  <c r="O59" i="110"/>
  <c r="AM60" i="110"/>
  <c r="R62" i="110"/>
  <c r="T57" i="110"/>
  <c r="AC58" i="110"/>
  <c r="Q59" i="110"/>
  <c r="AC60" i="110"/>
  <c r="X61" i="110"/>
  <c r="AG61" i="110"/>
  <c r="S62" i="110"/>
  <c r="AN59" i="110"/>
  <c r="Y61" i="110"/>
  <c r="AH57" i="110"/>
  <c r="M58" i="110"/>
  <c r="T60" i="110"/>
  <c r="AH62" i="110"/>
  <c r="Y50" i="110"/>
  <c r="AJ57" i="110"/>
  <c r="O58" i="110"/>
  <c r="V60" i="110"/>
  <c r="T62" i="110"/>
  <c r="AJ62" i="110"/>
  <c r="AA50" i="110"/>
  <c r="M57" i="110"/>
  <c r="AC57" i="110"/>
  <c r="X58" i="110"/>
  <c r="AA59" i="110"/>
  <c r="O60" i="110"/>
  <c r="AE60" i="110"/>
  <c r="AH61" i="110"/>
  <c r="M62" i="110"/>
  <c r="AC62" i="110"/>
  <c r="AL57" i="110"/>
  <c r="Q58" i="110"/>
  <c r="Y58" i="110"/>
  <c r="T59" i="110"/>
  <c r="X60" i="110"/>
  <c r="AF60" i="110"/>
  <c r="V62" i="110"/>
  <c r="AL62" i="110"/>
  <c r="O57" i="110"/>
  <c r="AE57" i="110"/>
  <c r="AM57" i="110"/>
  <c r="R58" i="110"/>
  <c r="Z58" i="110"/>
  <c r="Q60" i="110"/>
  <c r="Y60" i="110"/>
  <c r="AG60" i="110"/>
  <c r="T61" i="110"/>
  <c r="AJ61" i="110"/>
  <c r="O62" i="110"/>
  <c r="AE62" i="110"/>
  <c r="AM62" i="110"/>
  <c r="X57" i="110"/>
  <c r="AF57" i="110"/>
  <c r="AL59" i="110"/>
  <c r="R60" i="110"/>
  <c r="X62" i="110"/>
  <c r="AF62" i="110"/>
  <c r="AH41" i="110"/>
  <c r="T48" i="110"/>
  <c r="AH46" i="110"/>
  <c r="AA48" i="110"/>
  <c r="AA45" i="110"/>
  <c r="AE86" i="110"/>
  <c r="M49" i="110"/>
  <c r="Q48" i="110"/>
  <c r="Q50" i="110"/>
  <c r="R48" i="110"/>
  <c r="R50" i="110"/>
  <c r="S48" i="110"/>
  <c r="AC49" i="110"/>
  <c r="T50" i="110"/>
  <c r="AN48" i="110"/>
  <c r="Z48" i="110"/>
  <c r="Z50" i="110"/>
  <c r="S50" i="110"/>
  <c r="V48" i="110"/>
  <c r="AF48" i="110"/>
  <c r="AJ49" i="110"/>
  <c r="AG50" i="110"/>
  <c r="AG48" i="110"/>
  <c r="S49" i="110"/>
  <c r="AA47" i="110"/>
  <c r="X48" i="110"/>
  <c r="AH48" i="110"/>
  <c r="M50" i="110"/>
  <c r="M47" i="110"/>
  <c r="T49" i="110"/>
  <c r="AH50" i="110"/>
  <c r="V49" i="110"/>
  <c r="AL49" i="110"/>
  <c r="AJ50" i="110"/>
  <c r="AA31" i="110"/>
  <c r="Q85" i="110"/>
  <c r="AJ48" i="110"/>
  <c r="O49" i="110"/>
  <c r="AE49" i="110"/>
  <c r="AM49" i="110"/>
  <c r="AC50" i="110"/>
  <c r="AA32" i="110"/>
  <c r="M48" i="110"/>
  <c r="AC48" i="110"/>
  <c r="X49" i="110"/>
  <c r="AF49" i="110"/>
  <c r="AN49" i="110"/>
  <c r="V50" i="110"/>
  <c r="AL50" i="110"/>
  <c r="AL48" i="110"/>
  <c r="Q49" i="110"/>
  <c r="Y49" i="110"/>
  <c r="AG49" i="110"/>
  <c r="AE50" i="110"/>
  <c r="AM50" i="110"/>
  <c r="AA41" i="110"/>
  <c r="AH39" i="110"/>
  <c r="M46" i="110"/>
  <c r="M39" i="110"/>
  <c r="R46" i="110"/>
  <c r="AL84" i="110"/>
  <c r="Y85" i="110"/>
  <c r="S46" i="110"/>
  <c r="AN84" i="110"/>
  <c r="Z85" i="110"/>
  <c r="M85" i="110"/>
  <c r="T41" i="110"/>
  <c r="Q46" i="110"/>
  <c r="AM45" i="110"/>
  <c r="AE46" i="110"/>
  <c r="Q88" i="110"/>
  <c r="AN89" i="110"/>
  <c r="V45" i="110"/>
  <c r="AE45" i="110"/>
  <c r="AN45" i="110"/>
  <c r="AF46" i="110"/>
  <c r="AE90" i="110"/>
  <c r="Z32" i="110"/>
  <c r="T52" i="110"/>
  <c r="X87" i="110"/>
  <c r="AF45" i="110"/>
  <c r="Y46" i="110"/>
  <c r="AG46" i="110"/>
  <c r="Q47" i="110"/>
  <c r="AL45" i="110"/>
  <c r="AM89" i="110"/>
  <c r="X45" i="110"/>
  <c r="AG45" i="110"/>
  <c r="Z46" i="110"/>
  <c r="S47" i="110"/>
  <c r="AC46" i="110"/>
  <c r="O47" i="110"/>
  <c r="AA37" i="110"/>
  <c r="AH43" i="110"/>
  <c r="AG79" i="110"/>
  <c r="Z45" i="110"/>
  <c r="AH45" i="110"/>
  <c r="T47" i="110"/>
  <c r="M30" i="110"/>
  <c r="AH30" i="110"/>
  <c r="M34" i="110"/>
  <c r="AH38" i="110"/>
  <c r="M45" i="110"/>
  <c r="X46" i="110"/>
  <c r="AN46" i="110"/>
  <c r="Z47" i="110"/>
  <c r="AH47" i="110"/>
  <c r="AJ47" i="110"/>
  <c r="Q30" i="110"/>
  <c r="AM38" i="110"/>
  <c r="AG39" i="110"/>
  <c r="AC47" i="110"/>
  <c r="M32" i="110"/>
  <c r="X52" i="110"/>
  <c r="AC84" i="110"/>
  <c r="V86" i="110"/>
  <c r="AE87" i="110"/>
  <c r="Q45" i="110"/>
  <c r="Y45" i="110"/>
  <c r="T46" i="110"/>
  <c r="AJ46" i="110"/>
  <c r="V47" i="110"/>
  <c r="AL47" i="110"/>
  <c r="AH32" i="110"/>
  <c r="Y52" i="110"/>
  <c r="Q87" i="110"/>
  <c r="AF87" i="110"/>
  <c r="R45" i="110"/>
  <c r="AE47" i="110"/>
  <c r="AM47" i="110"/>
  <c r="Z43" i="110"/>
  <c r="V90" i="110"/>
  <c r="S45" i="110"/>
  <c r="AL46" i="110"/>
  <c r="X47" i="110"/>
  <c r="AF47" i="110"/>
  <c r="AJ84" i="110"/>
  <c r="R85" i="110"/>
  <c r="V87" i="110"/>
  <c r="AG37" i="110"/>
  <c r="Q79" i="110"/>
  <c r="AN79" i="110"/>
  <c r="T86" i="110"/>
  <c r="Y87" i="110"/>
  <c r="AF90" i="110"/>
  <c r="Q37" i="110"/>
  <c r="AJ39" i="110"/>
  <c r="AG52" i="110"/>
  <c r="T68" i="110"/>
  <c r="AH84" i="110"/>
  <c r="Z87" i="110"/>
  <c r="AM87" i="110"/>
  <c r="AC91" i="110"/>
  <c r="Q32" i="110"/>
  <c r="S37" i="110"/>
  <c r="Q43" i="110"/>
  <c r="AA87" i="110"/>
  <c r="AN87" i="110"/>
  <c r="R32" i="110"/>
  <c r="M38" i="110"/>
  <c r="AM39" i="110"/>
  <c r="M88" i="110"/>
  <c r="O30" i="110"/>
  <c r="AG35" i="110"/>
  <c r="AJ38" i="110"/>
  <c r="AN39" i="110"/>
  <c r="AL53" i="110"/>
  <c r="AH65" i="110"/>
  <c r="AJ89" i="110"/>
  <c r="T34" i="110"/>
  <c r="AE35" i="110"/>
  <c r="AF39" i="110"/>
  <c r="M41" i="110"/>
  <c r="T54" i="110"/>
  <c r="AN54" i="110"/>
  <c r="T88" i="110"/>
  <c r="AH88" i="110"/>
  <c r="V37" i="110"/>
  <c r="O41" i="110"/>
  <c r="AJ88" i="110"/>
  <c r="R91" i="110"/>
  <c r="S30" i="110"/>
  <c r="X35" i="110"/>
  <c r="AA42" i="110"/>
  <c r="R43" i="110"/>
  <c r="AE84" i="110"/>
  <c r="S85" i="110"/>
  <c r="AG87" i="110"/>
  <c r="Y88" i="110"/>
  <c r="O90" i="110"/>
  <c r="X90" i="110"/>
  <c r="AG90" i="110"/>
  <c r="S91" i="110"/>
  <c r="AG91" i="110"/>
  <c r="T30" i="110"/>
  <c r="Y35" i="110"/>
  <c r="Y37" i="110"/>
  <c r="R41" i="110"/>
  <c r="X68" i="110"/>
  <c r="AF84" i="110"/>
  <c r="T85" i="110"/>
  <c r="AH87" i="110"/>
  <c r="M89" i="110"/>
  <c r="Y90" i="110"/>
  <c r="AA35" i="110"/>
  <c r="Z37" i="110"/>
  <c r="S41" i="110"/>
  <c r="AF52" i="110"/>
  <c r="AA53" i="110"/>
  <c r="AH54" i="110"/>
  <c r="AL65" i="110"/>
  <c r="AG84" i="110"/>
  <c r="Q90" i="110"/>
  <c r="Z90" i="110"/>
  <c r="R88" i="110"/>
  <c r="O89" i="110"/>
  <c r="R90" i="110"/>
  <c r="AA90" i="110"/>
  <c r="AA30" i="110"/>
  <c r="S34" i="110"/>
  <c r="R37" i="110"/>
  <c r="T38" i="110"/>
  <c r="AA43" i="110"/>
  <c r="R54" i="110"/>
  <c r="X85" i="110"/>
  <c r="AL87" i="110"/>
  <c r="S88" i="110"/>
  <c r="AL89" i="110"/>
  <c r="S90" i="110"/>
  <c r="AA91" i="110"/>
  <c r="AE64" i="110"/>
  <c r="AF64" i="110"/>
  <c r="X77" i="110"/>
  <c r="Y67" i="110"/>
  <c r="AH64" i="110"/>
  <c r="Y77" i="110"/>
  <c r="Q78" i="110"/>
  <c r="AC79" i="110"/>
  <c r="S78" i="110"/>
  <c r="X64" i="110"/>
  <c r="AF65" i="110"/>
  <c r="AE79" i="110"/>
  <c r="Y64" i="110"/>
  <c r="AG65" i="110"/>
  <c r="AF79" i="110"/>
  <c r="V77" i="110"/>
  <c r="Z68" i="110"/>
  <c r="AH77" i="110"/>
  <c r="AM79" i="110"/>
  <c r="AG64" i="110"/>
  <c r="AF67" i="110"/>
  <c r="AE68" i="110"/>
  <c r="AL77" i="110"/>
  <c r="R78" i="110"/>
  <c r="X79" i="110"/>
  <c r="AH79" i="110"/>
  <c r="Z64" i="110"/>
  <c r="AG67" i="110"/>
  <c r="V68" i="110"/>
  <c r="AF68" i="110"/>
  <c r="AM77" i="110"/>
  <c r="Y79" i="110"/>
  <c r="AA64" i="110"/>
  <c r="AA65" i="110"/>
  <c r="V67" i="110"/>
  <c r="AG68" i="110"/>
  <c r="Z77" i="110"/>
  <c r="AN77" i="110"/>
  <c r="AJ79" i="110"/>
  <c r="AC65" i="110"/>
  <c r="X67" i="110"/>
  <c r="M78" i="110"/>
  <c r="AL31" i="110"/>
  <c r="AL35" i="110"/>
  <c r="X39" i="110"/>
  <c r="AL42" i="110"/>
  <c r="O53" i="110"/>
  <c r="AC31" i="110"/>
  <c r="AM31" i="110"/>
  <c r="S32" i="110"/>
  <c r="AC32" i="110"/>
  <c r="AN32" i="110"/>
  <c r="AM35" i="110"/>
  <c r="T37" i="110"/>
  <c r="O39" i="110"/>
  <c r="Y39" i="110"/>
  <c r="AC42" i="110"/>
  <c r="AM42" i="110"/>
  <c r="S43" i="110"/>
  <c r="AC43" i="110"/>
  <c r="AN43" i="110"/>
  <c r="Z52" i="110"/>
  <c r="AJ52" i="110"/>
  <c r="Y53" i="110"/>
  <c r="V54" i="110"/>
  <c r="Z30" i="110"/>
  <c r="M31" i="110"/>
  <c r="AN31" i="110"/>
  <c r="AA34" i="110"/>
  <c r="T35" i="110"/>
  <c r="AN35" i="110"/>
  <c r="Z39" i="110"/>
  <c r="Z41" i="110"/>
  <c r="M42" i="110"/>
  <c r="AN42" i="110"/>
  <c r="AA52" i="110"/>
  <c r="Q53" i="110"/>
  <c r="AJ54" i="110"/>
  <c r="AE31" i="110"/>
  <c r="AE32" i="110"/>
  <c r="Q39" i="110"/>
  <c r="AE42" i="110"/>
  <c r="AE43" i="110"/>
  <c r="AL52" i="110"/>
  <c r="R53" i="110"/>
  <c r="O54" i="110"/>
  <c r="X54" i="110"/>
  <c r="AF31" i="110"/>
  <c r="X32" i="110"/>
  <c r="AF32" i="110"/>
  <c r="V35" i="110"/>
  <c r="AF35" i="110"/>
  <c r="AH37" i="110"/>
  <c r="AL38" i="110"/>
  <c r="R39" i="110"/>
  <c r="AF42" i="110"/>
  <c r="M43" i="110"/>
  <c r="X43" i="110"/>
  <c r="AF43" i="110"/>
  <c r="AM52" i="110"/>
  <c r="S53" i="110"/>
  <c r="Y54" i="110"/>
  <c r="AL54" i="110"/>
  <c r="V53" i="110"/>
  <c r="AH31" i="110"/>
  <c r="Y32" i="110"/>
  <c r="T39" i="110"/>
  <c r="AE39" i="110"/>
  <c r="AH42" i="110"/>
  <c r="Y43" i="110"/>
  <c r="AE52" i="110"/>
  <c r="AN52" i="110"/>
  <c r="AE77" i="110"/>
  <c r="V34" i="110"/>
  <c r="O38" i="110"/>
  <c r="X42" i="110"/>
  <c r="Q64" i="110"/>
  <c r="R67" i="110"/>
  <c r="O67" i="110"/>
  <c r="S67" i="110"/>
  <c r="Q67" i="110"/>
  <c r="O68" i="110"/>
  <c r="O64" i="110"/>
  <c r="T65" i="110"/>
  <c r="Z65" i="110"/>
  <c r="X78" i="110"/>
  <c r="V78" i="110"/>
  <c r="T78" i="110"/>
  <c r="Z78" i="110"/>
  <c r="AJ30" i="110"/>
  <c r="AC34" i="110"/>
  <c r="AJ41" i="110"/>
  <c r="AC53" i="110"/>
  <c r="V65" i="110"/>
  <c r="X31" i="110"/>
  <c r="Q35" i="110"/>
  <c r="AJ37" i="110"/>
  <c r="AE38" i="110"/>
  <c r="AF54" i="110"/>
  <c r="V30" i="110"/>
  <c r="AL30" i="110"/>
  <c r="Q31" i="110"/>
  <c r="Y31" i="110"/>
  <c r="T32" i="110"/>
  <c r="AJ32" i="110"/>
  <c r="O34" i="110"/>
  <c r="AE34" i="110"/>
  <c r="AM34" i="110"/>
  <c r="R35" i="110"/>
  <c r="AH35" i="110"/>
  <c r="M37" i="110"/>
  <c r="AC37" i="110"/>
  <c r="X38" i="110"/>
  <c r="AF38" i="110"/>
  <c r="AA39" i="110"/>
  <c r="V41" i="110"/>
  <c r="AL41" i="110"/>
  <c r="Q42" i="110"/>
  <c r="Y42" i="110"/>
  <c r="T43" i="110"/>
  <c r="AJ43" i="110"/>
  <c r="Q52" i="110"/>
  <c r="Z53" i="110"/>
  <c r="X53" i="110"/>
  <c r="AE53" i="110"/>
  <c r="M54" i="110"/>
  <c r="S54" i="110"/>
  <c r="X65" i="110"/>
  <c r="S84" i="110"/>
  <c r="R84" i="110"/>
  <c r="O84" i="110"/>
  <c r="M84" i="110"/>
  <c r="Q84" i="110"/>
  <c r="AC54" i="110"/>
  <c r="AA54" i="110"/>
  <c r="M64" i="110"/>
  <c r="S64" i="110"/>
  <c r="AJ34" i="110"/>
  <c r="AC38" i="110"/>
  <c r="V42" i="110"/>
  <c r="AH86" i="110"/>
  <c r="AN86" i="110"/>
  <c r="AM86" i="110"/>
  <c r="AL86" i="110"/>
  <c r="AJ86" i="110"/>
  <c r="AH68" i="110"/>
  <c r="AN68" i="110"/>
  <c r="AM68" i="110"/>
  <c r="AL68" i="110"/>
  <c r="AA89" i="110"/>
  <c r="AG89" i="110"/>
  <c r="AF89" i="110"/>
  <c r="AE89" i="110"/>
  <c r="AC89" i="110"/>
  <c r="AE30" i="110"/>
  <c r="AM30" i="110"/>
  <c r="R31" i="110"/>
  <c r="Z31" i="110"/>
  <c r="X34" i="110"/>
  <c r="AF34" i="110"/>
  <c r="AN34" i="110"/>
  <c r="S35" i="110"/>
  <c r="AL37" i="110"/>
  <c r="Q38" i="110"/>
  <c r="Y38" i="110"/>
  <c r="AG38" i="110"/>
  <c r="AE41" i="110"/>
  <c r="AM41" i="110"/>
  <c r="R42" i="110"/>
  <c r="Z42" i="110"/>
  <c r="R52" i="110"/>
  <c r="AG53" i="110"/>
  <c r="Y65" i="110"/>
  <c r="AM85" i="110"/>
  <c r="AL85" i="110"/>
  <c r="AH85" i="110"/>
  <c r="AN85" i="110"/>
  <c r="AJ85" i="110"/>
  <c r="AC77" i="110"/>
  <c r="AA77" i="110"/>
  <c r="AG77" i="110"/>
  <c r="AN78" i="110"/>
  <c r="AL78" i="110"/>
  <c r="AM78" i="110"/>
  <c r="O35" i="110"/>
  <c r="O52" i="110"/>
  <c r="AE54" i="110"/>
  <c r="AC30" i="110"/>
  <c r="AL34" i="110"/>
  <c r="AC41" i="110"/>
  <c r="X30" i="110"/>
  <c r="AF30" i="110"/>
  <c r="S31" i="110"/>
  <c r="AL32" i="110"/>
  <c r="Q34" i="110"/>
  <c r="Y34" i="110"/>
  <c r="AE37" i="110"/>
  <c r="AM37" i="110"/>
  <c r="R38" i="110"/>
  <c r="Z38" i="110"/>
  <c r="X41" i="110"/>
  <c r="AF41" i="110"/>
  <c r="S42" i="110"/>
  <c r="AL43" i="110"/>
  <c r="S52" i="110"/>
  <c r="AH53" i="110"/>
  <c r="AN53" i="110"/>
  <c r="AH67" i="110"/>
  <c r="AM67" i="110"/>
  <c r="AN67" i="110"/>
  <c r="AL67" i="110"/>
  <c r="V31" i="110"/>
  <c r="AJ64" i="110"/>
  <c r="AM64" i="110"/>
  <c r="AL64" i="110"/>
  <c r="M68" i="110"/>
  <c r="R68" i="110"/>
  <c r="S68" i="110"/>
  <c r="AJ53" i="110"/>
  <c r="O65" i="110"/>
  <c r="S65" i="110"/>
  <c r="R65" i="110"/>
  <c r="Q65" i="110"/>
  <c r="AJ67" i="110"/>
  <c r="AH78" i="110"/>
  <c r="T84" i="110"/>
  <c r="Z84" i="110"/>
  <c r="Y84" i="110"/>
  <c r="X84" i="110"/>
  <c r="V84" i="110"/>
  <c r="AM65" i="110"/>
  <c r="AJ65" i="110"/>
  <c r="AA67" i="110"/>
  <c r="AA68" i="110"/>
  <c r="AL90" i="110"/>
  <c r="AJ90" i="110"/>
  <c r="AN90" i="110"/>
  <c r="M77" i="110"/>
  <c r="S77" i="110"/>
  <c r="R77" i="110"/>
  <c r="V64" i="110"/>
  <c r="T67" i="110"/>
  <c r="AC67" i="110"/>
  <c r="O77" i="110"/>
  <c r="AF78" i="110"/>
  <c r="AG78" i="110"/>
  <c r="AE78" i="110"/>
  <c r="AC78" i="110"/>
  <c r="S79" i="110"/>
  <c r="M79" i="110"/>
  <c r="R79" i="110"/>
  <c r="AM90" i="110"/>
  <c r="Z89" i="110"/>
  <c r="Y89" i="110"/>
  <c r="V89" i="110"/>
  <c r="T89" i="110"/>
  <c r="X89" i="110"/>
  <c r="Z79" i="110"/>
  <c r="AF88" i="110"/>
  <c r="AE88" i="110"/>
  <c r="AA88" i="110"/>
  <c r="Y91" i="110"/>
  <c r="X91" i="110"/>
  <c r="T91" i="110"/>
  <c r="AE85" i="110"/>
  <c r="AC85" i="110"/>
  <c r="AN91" i="110"/>
  <c r="AM91" i="110"/>
  <c r="AJ91" i="110"/>
  <c r="R86" i="110"/>
  <c r="Q86" i="110"/>
  <c r="M86" i="110"/>
  <c r="AG88" i="110"/>
  <c r="Z91" i="110"/>
  <c r="V79" i="110"/>
  <c r="AF85" i="110"/>
  <c r="O86" i="110"/>
  <c r="AG86" i="110"/>
  <c r="AF86" i="110"/>
  <c r="AC86" i="110"/>
  <c r="M87" i="110"/>
  <c r="S87" i="110"/>
  <c r="X88" i="110"/>
  <c r="V88" i="110"/>
  <c r="Q91" i="110"/>
  <c r="O91" i="110"/>
  <c r="AL91" i="110"/>
  <c r="AG85" i="110"/>
  <c r="O87" i="110"/>
  <c r="X86" i="110"/>
  <c r="AL88" i="110"/>
  <c r="Q89" i="110"/>
  <c r="AE91" i="110"/>
  <c r="Y86" i="110"/>
  <c r="AM88" i="110"/>
  <c r="R89" i="110"/>
  <c r="Y74" i="109"/>
  <c r="AG73" i="109"/>
  <c r="AA75" i="109"/>
  <c r="AH76" i="109"/>
  <c r="T74" i="109"/>
  <c r="AA73" i="109"/>
  <c r="AC73" i="109"/>
  <c r="X51" i="109"/>
  <c r="X75" i="109"/>
  <c r="Y77" i="109"/>
  <c r="AA53" i="109"/>
  <c r="S62" i="109"/>
  <c r="Y75" i="109"/>
  <c r="AL76" i="109"/>
  <c r="Z77" i="109"/>
  <c r="V76" i="109"/>
  <c r="AM76" i="109"/>
  <c r="M51" i="109"/>
  <c r="AF73" i="109"/>
  <c r="V74" i="109"/>
  <c r="AN74" i="109"/>
  <c r="M77" i="109"/>
  <c r="AC64" i="109"/>
  <c r="X74" i="109"/>
  <c r="M73" i="109"/>
  <c r="M64" i="109"/>
  <c r="AH64" i="109"/>
  <c r="AA66" i="109"/>
  <c r="Q74" i="109"/>
  <c r="AA74" i="109"/>
  <c r="AE76" i="109"/>
  <c r="Y63" i="109"/>
  <c r="S75" i="109"/>
  <c r="Q77" i="109"/>
  <c r="AG77" i="109"/>
  <c r="AA63" i="109"/>
  <c r="M66" i="109"/>
  <c r="AF74" i="109"/>
  <c r="T75" i="109"/>
  <c r="Y76" i="109"/>
  <c r="R77" i="109"/>
  <c r="AH77" i="109"/>
  <c r="S74" i="109"/>
  <c r="AG76" i="109"/>
  <c r="V52" i="109"/>
  <c r="AL73" i="109"/>
  <c r="AG74" i="109"/>
  <c r="Z76" i="109"/>
  <c r="AM62" i="109"/>
  <c r="AN73" i="109"/>
  <c r="V75" i="109"/>
  <c r="AA76" i="109"/>
  <c r="T62" i="109"/>
  <c r="AN62" i="109"/>
  <c r="Z63" i="109"/>
  <c r="AJ64" i="109"/>
  <c r="Q65" i="109"/>
  <c r="O73" i="109"/>
  <c r="AM73" i="109"/>
  <c r="R74" i="109"/>
  <c r="AH74" i="109"/>
  <c r="M75" i="109"/>
  <c r="AC75" i="109"/>
  <c r="X76" i="109"/>
  <c r="AF76" i="109"/>
  <c r="AN76" i="109"/>
  <c r="S77" i="109"/>
  <c r="AA77" i="109"/>
  <c r="AJ75" i="109"/>
  <c r="R65" i="109"/>
  <c r="AN65" i="109"/>
  <c r="X73" i="109"/>
  <c r="AL75" i="109"/>
  <c r="Q76" i="109"/>
  <c r="T77" i="109"/>
  <c r="AJ77" i="109"/>
  <c r="V73" i="109"/>
  <c r="AL64" i="109"/>
  <c r="S65" i="109"/>
  <c r="Q73" i="109"/>
  <c r="Y73" i="109"/>
  <c r="AJ74" i="109"/>
  <c r="O75" i="109"/>
  <c r="AE75" i="109"/>
  <c r="AM75" i="109"/>
  <c r="R76" i="109"/>
  <c r="AC77" i="109"/>
  <c r="T63" i="109"/>
  <c r="AM64" i="109"/>
  <c r="R73" i="109"/>
  <c r="Z73" i="109"/>
  <c r="AH73" i="109"/>
  <c r="M74" i="109"/>
  <c r="AC74" i="109"/>
  <c r="AF75" i="109"/>
  <c r="AN75" i="109"/>
  <c r="S76" i="109"/>
  <c r="V77" i="109"/>
  <c r="AL77" i="109"/>
  <c r="AL74" i="109"/>
  <c r="Q75" i="109"/>
  <c r="AE77" i="109"/>
  <c r="AM77" i="109"/>
  <c r="O76" i="109"/>
  <c r="O62" i="109"/>
  <c r="V63" i="109"/>
  <c r="M65" i="109"/>
  <c r="AH54" i="109"/>
  <c r="AA62" i="109"/>
  <c r="AH63" i="109"/>
  <c r="AA65" i="109"/>
  <c r="V62" i="109"/>
  <c r="AE62" i="109"/>
  <c r="AE64" i="109"/>
  <c r="AF62" i="109"/>
  <c r="R63" i="109"/>
  <c r="AG64" i="109"/>
  <c r="AE65" i="109"/>
  <c r="AF52" i="109"/>
  <c r="X62" i="109"/>
  <c r="AG62" i="109"/>
  <c r="S63" i="109"/>
  <c r="X65" i="109"/>
  <c r="AF65" i="109"/>
  <c r="AC65" i="109"/>
  <c r="Y62" i="109"/>
  <c r="Y65" i="109"/>
  <c r="S66" i="109"/>
  <c r="AH40" i="109"/>
  <c r="AG54" i="109"/>
  <c r="Y55" i="109"/>
  <c r="AG63" i="109"/>
  <c r="Z65" i="109"/>
  <c r="AH65" i="109"/>
  <c r="T66" i="109"/>
  <c r="AL62" i="109"/>
  <c r="Q63" i="109"/>
  <c r="T64" i="109"/>
  <c r="AM65" i="109"/>
  <c r="R66" i="109"/>
  <c r="Z66" i="109"/>
  <c r="AH66" i="109"/>
  <c r="Q62" i="109"/>
  <c r="AJ63" i="109"/>
  <c r="O64" i="109"/>
  <c r="AC66" i="109"/>
  <c r="AJ66" i="109"/>
  <c r="O51" i="109"/>
  <c r="R62" i="109"/>
  <c r="AH62" i="109"/>
  <c r="M63" i="109"/>
  <c r="AC63" i="109"/>
  <c r="X64" i="109"/>
  <c r="AF64" i="109"/>
  <c r="V66" i="109"/>
  <c r="AL66" i="109"/>
  <c r="V64" i="109"/>
  <c r="AL63" i="109"/>
  <c r="Q64" i="109"/>
  <c r="Y64" i="109"/>
  <c r="T65" i="109"/>
  <c r="AJ65" i="109"/>
  <c r="O66" i="109"/>
  <c r="AE66" i="109"/>
  <c r="AM66" i="109"/>
  <c r="AG52" i="109"/>
  <c r="AE63" i="109"/>
  <c r="AM63" i="109"/>
  <c r="R64" i="109"/>
  <c r="X66" i="109"/>
  <c r="AF66" i="109"/>
  <c r="T52" i="109"/>
  <c r="AC53" i="109"/>
  <c r="T43" i="109"/>
  <c r="AF54" i="109"/>
  <c r="X43" i="109"/>
  <c r="AH52" i="109"/>
  <c r="AA55" i="109"/>
  <c r="AN40" i="109"/>
  <c r="M41" i="109"/>
  <c r="M55" i="109"/>
  <c r="Q51" i="109"/>
  <c r="AM51" i="109"/>
  <c r="X52" i="109"/>
  <c r="AF53" i="109"/>
  <c r="AN51" i="109"/>
  <c r="AG53" i="109"/>
  <c r="AC51" i="109"/>
  <c r="O55" i="109"/>
  <c r="S51" i="109"/>
  <c r="AE51" i="109"/>
  <c r="Y52" i="109"/>
  <c r="AL53" i="109"/>
  <c r="X54" i="109"/>
  <c r="AF51" i="109"/>
  <c r="R52" i="109"/>
  <c r="Y54" i="109"/>
  <c r="AJ54" i="109"/>
  <c r="Q55" i="109"/>
  <c r="AG51" i="109"/>
  <c r="S52" i="109"/>
  <c r="AA52" i="109"/>
  <c r="M53" i="109"/>
  <c r="Z54" i="109"/>
  <c r="S55" i="109"/>
  <c r="V54" i="109"/>
  <c r="Q54" i="109"/>
  <c r="AL54" i="109"/>
  <c r="T55" i="109"/>
  <c r="AM40" i="109"/>
  <c r="AN54" i="109"/>
  <c r="V51" i="109"/>
  <c r="AL51" i="109"/>
  <c r="Q52" i="109"/>
  <c r="T53" i="109"/>
  <c r="AJ53" i="109"/>
  <c r="O54" i="109"/>
  <c r="AE54" i="109"/>
  <c r="Z55" i="109"/>
  <c r="AH55" i="109"/>
  <c r="AJ55" i="109"/>
  <c r="Y51" i="109"/>
  <c r="AJ52" i="109"/>
  <c r="O53" i="109"/>
  <c r="AM53" i="109"/>
  <c r="R54" i="109"/>
  <c r="AC55" i="109"/>
  <c r="Z51" i="109"/>
  <c r="AH51" i="109"/>
  <c r="M52" i="109"/>
  <c r="AC52" i="109"/>
  <c r="X53" i="109"/>
  <c r="AN53" i="109"/>
  <c r="S54" i="109"/>
  <c r="AA54" i="109"/>
  <c r="V55" i="109"/>
  <c r="AL55" i="109"/>
  <c r="AL52" i="109"/>
  <c r="Q53" i="109"/>
  <c r="Y53" i="109"/>
  <c r="AE55" i="109"/>
  <c r="AM55" i="109"/>
  <c r="M40" i="109"/>
  <c r="AM52" i="109"/>
  <c r="R53" i="109"/>
  <c r="Z53" i="109"/>
  <c r="AF55" i="109"/>
  <c r="AF43" i="109"/>
  <c r="AC40" i="109"/>
  <c r="S41" i="109"/>
  <c r="AG43" i="109"/>
  <c r="AL40" i="109"/>
  <c r="AH43" i="109"/>
  <c r="AA44" i="109"/>
  <c r="AE40" i="109"/>
  <c r="Z43" i="109"/>
  <c r="AL43" i="109"/>
  <c r="R41" i="109"/>
  <c r="M44" i="109"/>
  <c r="V43" i="109"/>
  <c r="T41" i="109"/>
  <c r="S42" i="109"/>
  <c r="T42" i="109"/>
  <c r="AC44" i="109"/>
  <c r="AF40" i="109"/>
  <c r="AG41" i="109"/>
  <c r="R44" i="109"/>
  <c r="AG40" i="109"/>
  <c r="X41" i="109"/>
  <c r="V42" i="109"/>
  <c r="AA43" i="109"/>
  <c r="S44" i="109"/>
  <c r="AH44" i="109"/>
  <c r="Y41" i="109"/>
  <c r="Q41" i="109"/>
  <c r="Z41" i="109"/>
  <c r="AN41" i="109"/>
  <c r="AA42" i="109"/>
  <c r="AM43" i="109"/>
  <c r="AF41" i="109"/>
  <c r="AA41" i="109"/>
  <c r="AE43" i="109"/>
  <c r="AN43" i="109"/>
  <c r="Z44" i="109"/>
  <c r="V40" i="109"/>
  <c r="AJ42" i="109"/>
  <c r="O43" i="109"/>
  <c r="O40" i="109"/>
  <c r="AH41" i="109"/>
  <c r="M42" i="109"/>
  <c r="AC42" i="109"/>
  <c r="T44" i="109"/>
  <c r="AJ44" i="109"/>
  <c r="AL42" i="109"/>
  <c r="Q43" i="109"/>
  <c r="Q40" i="109"/>
  <c r="Y40" i="109"/>
  <c r="AJ41" i="109"/>
  <c r="O42" i="109"/>
  <c r="AE42" i="109"/>
  <c r="AM42" i="109"/>
  <c r="R43" i="109"/>
  <c r="V44" i="109"/>
  <c r="AL44" i="109"/>
  <c r="R40" i="109"/>
  <c r="Z40" i="109"/>
  <c r="AC41" i="109"/>
  <c r="X42" i="109"/>
  <c r="AF42" i="109"/>
  <c r="AN42" i="109"/>
  <c r="S43" i="109"/>
  <c r="O44" i="109"/>
  <c r="AE44" i="109"/>
  <c r="AM44" i="109"/>
  <c r="AL41" i="109"/>
  <c r="Q42" i="109"/>
  <c r="Y42" i="109"/>
  <c r="X44" i="109"/>
  <c r="AF44" i="109"/>
  <c r="X40" i="109"/>
  <c r="AN87" i="109"/>
  <c r="AN32" i="109"/>
  <c r="AJ32" i="109"/>
  <c r="AH68" i="109"/>
  <c r="AM85" i="109"/>
  <c r="T30" i="109"/>
  <c r="Z48" i="109"/>
  <c r="AL71" i="109"/>
  <c r="AA48" i="109"/>
  <c r="AG85" i="109"/>
  <c r="AH85" i="109"/>
  <c r="AC47" i="109"/>
  <c r="AH37" i="109"/>
  <c r="AA82" i="109"/>
  <c r="AL85" i="109"/>
  <c r="AH86" i="109"/>
  <c r="AC32" i="109"/>
  <c r="AM71" i="109"/>
  <c r="R37" i="109"/>
  <c r="R46" i="109"/>
  <c r="AM47" i="109"/>
  <c r="X36" i="109"/>
  <c r="AN47" i="109"/>
  <c r="AG82" i="109"/>
  <c r="M87" i="109"/>
  <c r="AE30" i="109"/>
  <c r="AA31" i="109"/>
  <c r="AM32" i="109"/>
  <c r="AG33" i="109"/>
  <c r="AA36" i="109"/>
  <c r="AG83" i="109"/>
  <c r="AA85" i="109"/>
  <c r="AG30" i="109"/>
  <c r="AM68" i="109"/>
  <c r="AN82" i="109"/>
  <c r="AA37" i="109"/>
  <c r="AN68" i="109"/>
  <c r="AC85" i="109"/>
  <c r="T89" i="109"/>
  <c r="AH32" i="109"/>
  <c r="AE82" i="109"/>
  <c r="AE85" i="109"/>
  <c r="AN85" i="109"/>
  <c r="AF37" i="109"/>
  <c r="X48" i="109"/>
  <c r="AG60" i="109"/>
  <c r="AN71" i="109"/>
  <c r="AF82" i="109"/>
  <c r="T84" i="109"/>
  <c r="Z89" i="109"/>
  <c r="O82" i="109"/>
  <c r="V85" i="109"/>
  <c r="AH30" i="109"/>
  <c r="AM33" i="109"/>
  <c r="AJ38" i="109"/>
  <c r="AC48" i="109"/>
  <c r="AG86" i="109"/>
  <c r="O88" i="109"/>
  <c r="AM88" i="109"/>
  <c r="X85" i="109"/>
  <c r="AN88" i="109"/>
  <c r="X30" i="109"/>
  <c r="M33" i="109"/>
  <c r="AE33" i="109"/>
  <c r="AG48" i="109"/>
  <c r="AH82" i="109"/>
  <c r="O84" i="109"/>
  <c r="Y85" i="109"/>
  <c r="Y30" i="109"/>
  <c r="AE32" i="109"/>
  <c r="AF33" i="109"/>
  <c r="AH48" i="109"/>
  <c r="AG58" i="109"/>
  <c r="AC70" i="109"/>
  <c r="Z85" i="109"/>
  <c r="S33" i="109"/>
  <c r="AH33" i="109"/>
  <c r="AA35" i="109"/>
  <c r="AG37" i="109"/>
  <c r="S46" i="109"/>
  <c r="AL47" i="109"/>
  <c r="AM82" i="109"/>
  <c r="AF83" i="109"/>
  <c r="AA86" i="109"/>
  <c r="AM87" i="109"/>
  <c r="M31" i="109"/>
  <c r="AH31" i="109"/>
  <c r="T83" i="109"/>
  <c r="T88" i="109"/>
  <c r="R35" i="109"/>
  <c r="AL36" i="109"/>
  <c r="M69" i="109"/>
  <c r="Q71" i="109"/>
  <c r="M83" i="109"/>
  <c r="AH83" i="109"/>
  <c r="M86" i="109"/>
  <c r="Y86" i="109"/>
  <c r="V88" i="109"/>
  <c r="AE88" i="109"/>
  <c r="AA89" i="109"/>
  <c r="Z30" i="109"/>
  <c r="AJ30" i="109"/>
  <c r="Y33" i="109"/>
  <c r="S35" i="109"/>
  <c r="AC36" i="109"/>
  <c r="AM36" i="109"/>
  <c r="Y37" i="109"/>
  <c r="AE47" i="109"/>
  <c r="X83" i="109"/>
  <c r="S84" i="109"/>
  <c r="Z86" i="109"/>
  <c r="AF88" i="109"/>
  <c r="R89" i="109"/>
  <c r="O33" i="109"/>
  <c r="AA33" i="109"/>
  <c r="AN36" i="109"/>
  <c r="Z37" i="109"/>
  <c r="AA46" i="109"/>
  <c r="V47" i="109"/>
  <c r="AF47" i="109"/>
  <c r="M49" i="109"/>
  <c r="Y83" i="109"/>
  <c r="AJ83" i="109"/>
  <c r="X88" i="109"/>
  <c r="AG88" i="109"/>
  <c r="S89" i="109"/>
  <c r="AL30" i="109"/>
  <c r="AE36" i="109"/>
  <c r="AG47" i="109"/>
  <c r="Q48" i="109"/>
  <c r="AJ49" i="109"/>
  <c r="AC57" i="109"/>
  <c r="Y58" i="109"/>
  <c r="Q69" i="109"/>
  <c r="Q83" i="109"/>
  <c r="Z83" i="109"/>
  <c r="Q86" i="109"/>
  <c r="AJ87" i="109"/>
  <c r="Q88" i="109"/>
  <c r="Y88" i="109"/>
  <c r="AM30" i="109"/>
  <c r="Q33" i="109"/>
  <c r="V36" i="109"/>
  <c r="AF36" i="109"/>
  <c r="X47" i="109"/>
  <c r="R48" i="109"/>
  <c r="R69" i="109"/>
  <c r="R83" i="109"/>
  <c r="AN83" i="109"/>
  <c r="R86" i="109"/>
  <c r="AC86" i="109"/>
  <c r="R88" i="109"/>
  <c r="AF30" i="109"/>
  <c r="AN33" i="109"/>
  <c r="Q37" i="109"/>
  <c r="T38" i="109"/>
  <c r="AL38" i="109"/>
  <c r="AF48" i="109"/>
  <c r="T49" i="109"/>
  <c r="AL49" i="109"/>
  <c r="AL68" i="109"/>
  <c r="S69" i="109"/>
  <c r="M71" i="109"/>
  <c r="AL82" i="109"/>
  <c r="S83" i="109"/>
  <c r="M84" i="109"/>
  <c r="S86" i="109"/>
  <c r="AL87" i="109"/>
  <c r="S88" i="109"/>
  <c r="AA88" i="109"/>
  <c r="V89" i="109"/>
  <c r="O58" i="109"/>
  <c r="Q60" i="109"/>
  <c r="V71" i="109"/>
  <c r="O71" i="109"/>
  <c r="X58" i="109"/>
  <c r="Y60" i="109"/>
  <c r="V59" i="109"/>
  <c r="AH57" i="109"/>
  <c r="AA69" i="109"/>
  <c r="AJ57" i="109"/>
  <c r="AA58" i="109"/>
  <c r="AA60" i="109"/>
  <c r="AC68" i="109"/>
  <c r="AC69" i="109"/>
  <c r="M70" i="109"/>
  <c r="Q58" i="109"/>
  <c r="X59" i="109"/>
  <c r="AL60" i="109"/>
  <c r="AG70" i="109"/>
  <c r="X71" i="109"/>
  <c r="AL57" i="109"/>
  <c r="R58" i="109"/>
  <c r="AC58" i="109"/>
  <c r="Z59" i="109"/>
  <c r="AC60" i="109"/>
  <c r="AM60" i="109"/>
  <c r="AF68" i="109"/>
  <c r="AE69" i="109"/>
  <c r="AN57" i="109"/>
  <c r="S58" i="109"/>
  <c r="AF69" i="109"/>
  <c r="R70" i="109"/>
  <c r="AE58" i="109"/>
  <c r="AE60" i="109"/>
  <c r="X69" i="109"/>
  <c r="AL70" i="109"/>
  <c r="S71" i="109"/>
  <c r="AF57" i="109"/>
  <c r="T59" i="109"/>
  <c r="V60" i="109"/>
  <c r="Y69" i="109"/>
  <c r="AN70" i="109"/>
  <c r="T71" i="109"/>
  <c r="AJ71" i="109"/>
  <c r="O31" i="109"/>
  <c r="Y31" i="109"/>
  <c r="T35" i="109"/>
  <c r="S37" i="109"/>
  <c r="T46" i="109"/>
  <c r="S48" i="109"/>
  <c r="Q30" i="109"/>
  <c r="Z31" i="109"/>
  <c r="M32" i="109"/>
  <c r="T37" i="109"/>
  <c r="M38" i="109"/>
  <c r="O30" i="109"/>
  <c r="Q31" i="109"/>
  <c r="V48" i="109"/>
  <c r="R31" i="109"/>
  <c r="X33" i="109"/>
  <c r="M35" i="109"/>
  <c r="V37" i="109"/>
  <c r="M46" i="109"/>
  <c r="T31" i="109"/>
  <c r="Z33" i="109"/>
  <c r="Y48" i="109"/>
  <c r="AA49" i="109"/>
  <c r="AG49" i="109"/>
  <c r="AF49" i="109"/>
  <c r="AE49" i="109"/>
  <c r="AC49" i="109"/>
  <c r="AH35" i="109"/>
  <c r="AN35" i="109"/>
  <c r="AM35" i="109"/>
  <c r="AL35" i="109"/>
  <c r="AJ35" i="109"/>
  <c r="AH46" i="109"/>
  <c r="AN46" i="109"/>
  <c r="AJ46" i="109"/>
  <c r="AM46" i="109"/>
  <c r="AL46" i="109"/>
  <c r="AA38" i="109"/>
  <c r="AG38" i="109"/>
  <c r="AF38" i="109"/>
  <c r="AE38" i="109"/>
  <c r="AC38" i="109"/>
  <c r="M36" i="109"/>
  <c r="S36" i="109"/>
  <c r="O36" i="109"/>
  <c r="R36" i="109"/>
  <c r="Q36" i="109"/>
  <c r="M47" i="109"/>
  <c r="S47" i="109"/>
  <c r="R47" i="109"/>
  <c r="O47" i="109"/>
  <c r="Q47" i="109"/>
  <c r="T32" i="109"/>
  <c r="Z32" i="109"/>
  <c r="V32" i="109"/>
  <c r="Y32" i="109"/>
  <c r="X32" i="109"/>
  <c r="AG59" i="109"/>
  <c r="AF59" i="109"/>
  <c r="AE59" i="109"/>
  <c r="AC59" i="109"/>
  <c r="T68" i="109"/>
  <c r="Z68" i="109"/>
  <c r="Y68" i="109"/>
  <c r="V68" i="109"/>
  <c r="T70" i="109"/>
  <c r="Z70" i="109"/>
  <c r="Y70" i="109"/>
  <c r="AA87" i="109"/>
  <c r="AG87" i="109"/>
  <c r="AF87" i="109"/>
  <c r="AE87" i="109"/>
  <c r="AM58" i="109"/>
  <c r="AL58" i="109"/>
  <c r="AJ58" i="109"/>
  <c r="AH58" i="109"/>
  <c r="AH59" i="109"/>
  <c r="AN59" i="109"/>
  <c r="AM59" i="109"/>
  <c r="V70" i="109"/>
  <c r="AC71" i="109"/>
  <c r="R30" i="109"/>
  <c r="AC31" i="109"/>
  <c r="AF32" i="109"/>
  <c r="V35" i="109"/>
  <c r="Y36" i="109"/>
  <c r="AJ37" i="109"/>
  <c r="O38" i="109"/>
  <c r="AM38" i="109"/>
  <c r="V46" i="109"/>
  <c r="Y47" i="109"/>
  <c r="AJ48" i="109"/>
  <c r="O49" i="109"/>
  <c r="AM49" i="109"/>
  <c r="AJ59" i="109"/>
  <c r="X68" i="109"/>
  <c r="M85" i="109"/>
  <c r="S85" i="109"/>
  <c r="R85" i="109"/>
  <c r="Q85" i="109"/>
  <c r="O85" i="109"/>
  <c r="AJ31" i="109"/>
  <c r="AJ69" i="109"/>
  <c r="AN69" i="109"/>
  <c r="AM69" i="109"/>
  <c r="AL69" i="109"/>
  <c r="AH69" i="109"/>
  <c r="AC87" i="109"/>
  <c r="S30" i="109"/>
  <c r="AA30" i="109"/>
  <c r="V31" i="109"/>
  <c r="AL31" i="109"/>
  <c r="Q32" i="109"/>
  <c r="AG32" i="109"/>
  <c r="T33" i="109"/>
  <c r="AJ33" i="109"/>
  <c r="O35" i="109"/>
  <c r="AE35" i="109"/>
  <c r="Z36" i="109"/>
  <c r="AH36" i="109"/>
  <c r="M37" i="109"/>
  <c r="AC37" i="109"/>
  <c r="X38" i="109"/>
  <c r="AN38" i="109"/>
  <c r="O46" i="109"/>
  <c r="AE46" i="109"/>
  <c r="Z47" i="109"/>
  <c r="AH47" i="109"/>
  <c r="M48" i="109"/>
  <c r="X49" i="109"/>
  <c r="AN49" i="109"/>
  <c r="AN58" i="109"/>
  <c r="X70" i="109"/>
  <c r="T57" i="109"/>
  <c r="Z57" i="109"/>
  <c r="Y57" i="109"/>
  <c r="AA71" i="109"/>
  <c r="AG71" i="109"/>
  <c r="AF71" i="109"/>
  <c r="O32" i="109"/>
  <c r="V38" i="109"/>
  <c r="V49" i="109"/>
  <c r="AM31" i="109"/>
  <c r="R32" i="109"/>
  <c r="X35" i="109"/>
  <c r="X46" i="109"/>
  <c r="AF46" i="109"/>
  <c r="AL48" i="109"/>
  <c r="Q49" i="109"/>
  <c r="Y49" i="109"/>
  <c r="AL59" i="109"/>
  <c r="AC35" i="109"/>
  <c r="V57" i="109"/>
  <c r="AE31" i="109"/>
  <c r="AL37" i="109"/>
  <c r="Y38" i="109"/>
  <c r="AF31" i="109"/>
  <c r="Y35" i="109"/>
  <c r="AG35" i="109"/>
  <c r="AM37" i="109"/>
  <c r="R38" i="109"/>
  <c r="Y46" i="109"/>
  <c r="AG46" i="109"/>
  <c r="AM48" i="109"/>
  <c r="R49" i="109"/>
  <c r="R59" i="109"/>
  <c r="Q59" i="109"/>
  <c r="O59" i="109"/>
  <c r="M59" i="109"/>
  <c r="S68" i="109"/>
  <c r="R68" i="109"/>
  <c r="Q68" i="109"/>
  <c r="O68" i="109"/>
  <c r="Q38" i="109"/>
  <c r="S57" i="109"/>
  <c r="R57" i="109"/>
  <c r="Q57" i="109"/>
  <c r="O57" i="109"/>
  <c r="AA59" i="109"/>
  <c r="M60" i="109"/>
  <c r="S60" i="109"/>
  <c r="R60" i="109"/>
  <c r="AE57" i="109"/>
  <c r="Z58" i="109"/>
  <c r="X60" i="109"/>
  <c r="AN60" i="109"/>
  <c r="AE68" i="109"/>
  <c r="Z69" i="109"/>
  <c r="AF70" i="109"/>
  <c r="S82" i="109"/>
  <c r="R82" i="109"/>
  <c r="Q82" i="109"/>
  <c r="AG57" i="109"/>
  <c r="T58" i="109"/>
  <c r="Z60" i="109"/>
  <c r="AH60" i="109"/>
  <c r="AG68" i="109"/>
  <c r="T69" i="109"/>
  <c r="Q70" i="109"/>
  <c r="AH70" i="109"/>
  <c r="AG84" i="109"/>
  <c r="AF84" i="109"/>
  <c r="AE84" i="109"/>
  <c r="AC84" i="109"/>
  <c r="T82" i="109"/>
  <c r="Z82" i="109"/>
  <c r="Y82" i="109"/>
  <c r="X82" i="109"/>
  <c r="AN89" i="109"/>
  <c r="AM89" i="109"/>
  <c r="AL89" i="109"/>
  <c r="AJ89" i="109"/>
  <c r="S70" i="109"/>
  <c r="AA70" i="109"/>
  <c r="AJ70" i="109"/>
  <c r="Y71" i="109"/>
  <c r="V82" i="109"/>
  <c r="AH84" i="109"/>
  <c r="AN84" i="109"/>
  <c r="AM84" i="109"/>
  <c r="AL84" i="109"/>
  <c r="Z87" i="109"/>
  <c r="Y87" i="109"/>
  <c r="X87" i="109"/>
  <c r="V87" i="109"/>
  <c r="AA83" i="109"/>
  <c r="V84" i="109"/>
  <c r="T86" i="109"/>
  <c r="AJ86" i="109"/>
  <c r="O87" i="109"/>
  <c r="AH88" i="109"/>
  <c r="M89" i="109"/>
  <c r="AC89" i="109"/>
  <c r="AC83" i="109"/>
  <c r="X84" i="109"/>
  <c r="V86" i="109"/>
  <c r="AL86" i="109"/>
  <c r="Q87" i="109"/>
  <c r="AJ88" i="109"/>
  <c r="O89" i="109"/>
  <c r="AE89" i="109"/>
  <c r="AL83" i="109"/>
  <c r="Q84" i="109"/>
  <c r="Y84" i="109"/>
  <c r="AE86" i="109"/>
  <c r="AM86" i="109"/>
  <c r="R87" i="109"/>
  <c r="X89" i="109"/>
  <c r="AF89" i="109"/>
  <c r="V53" i="108"/>
  <c r="AJ55" i="108"/>
  <c r="O51" i="108"/>
  <c r="AA97" i="108"/>
  <c r="Q51" i="108"/>
  <c r="T52" i="108"/>
  <c r="L52" i="108" s="1"/>
  <c r="AJ52" i="108"/>
  <c r="O53" i="108"/>
  <c r="AE53" i="108"/>
  <c r="AC55" i="108"/>
  <c r="R51" i="108"/>
  <c r="X53" i="108"/>
  <c r="AF53" i="108"/>
  <c r="V55" i="108"/>
  <c r="AL55" i="108"/>
  <c r="Y99" i="108"/>
  <c r="S51" i="108"/>
  <c r="V52" i="108"/>
  <c r="AL52" i="108"/>
  <c r="Q53" i="108"/>
  <c r="Y53" i="108"/>
  <c r="AG53" i="108"/>
  <c r="T54" i="108"/>
  <c r="L54" i="108" s="1"/>
  <c r="AJ54" i="108"/>
  <c r="O55" i="108"/>
  <c r="AE55" i="108"/>
  <c r="AM55" i="108"/>
  <c r="Z99" i="108"/>
  <c r="AE52" i="108"/>
  <c r="AM52" i="108"/>
  <c r="R53" i="108"/>
  <c r="X55" i="108"/>
  <c r="AF55" i="108"/>
  <c r="AC53" i="108"/>
  <c r="Z86" i="108"/>
  <c r="AL85" i="108"/>
  <c r="AJ98" i="108"/>
  <c r="AE96" i="108"/>
  <c r="Z97" i="108"/>
  <c r="S98" i="108"/>
  <c r="AE88" i="108"/>
  <c r="AA89" i="108"/>
  <c r="T99" i="108"/>
  <c r="AA100" i="108"/>
  <c r="AG88" i="108"/>
  <c r="M97" i="108"/>
  <c r="AG99" i="108"/>
  <c r="AE85" i="108"/>
  <c r="AH100" i="108"/>
  <c r="AA86" i="108"/>
  <c r="AN96" i="108"/>
  <c r="AF99" i="108"/>
  <c r="AN85" i="108"/>
  <c r="AC89" i="108"/>
  <c r="AG96" i="108"/>
  <c r="O99" i="108"/>
  <c r="M86" i="108"/>
  <c r="Y88" i="108"/>
  <c r="AH96" i="108"/>
  <c r="Q97" i="108"/>
  <c r="AF97" i="108"/>
  <c r="AA99" i="108"/>
  <c r="AL99" i="108"/>
  <c r="Z88" i="108"/>
  <c r="AG89" i="108"/>
  <c r="AG97" i="108"/>
  <c r="S65" i="108"/>
  <c r="AG85" i="108"/>
  <c r="AJ87" i="108"/>
  <c r="AA88" i="108"/>
  <c r="AA96" i="108"/>
  <c r="AM96" i="108"/>
  <c r="X97" i="108"/>
  <c r="AE99" i="108"/>
  <c r="R100" i="108"/>
  <c r="AF62" i="108"/>
  <c r="AF85" i="108"/>
  <c r="AC86" i="108"/>
  <c r="O88" i="108"/>
  <c r="S89" i="108"/>
  <c r="AH89" i="108"/>
  <c r="V96" i="108"/>
  <c r="Y97" i="108"/>
  <c r="AH97" i="108"/>
  <c r="T98" i="108"/>
  <c r="S100" i="108"/>
  <c r="AG100" i="108"/>
  <c r="AG86" i="108"/>
  <c r="V100" i="108"/>
  <c r="AE77" i="108"/>
  <c r="X62" i="108"/>
  <c r="V85" i="108"/>
  <c r="AH86" i="108"/>
  <c r="R97" i="108"/>
  <c r="AN97" i="108"/>
  <c r="AM99" i="108"/>
  <c r="Y62" i="108"/>
  <c r="M64" i="108"/>
  <c r="Y86" i="108"/>
  <c r="X88" i="108"/>
  <c r="AL96" i="108"/>
  <c r="S97" i="108"/>
  <c r="AC97" i="108"/>
  <c r="M98" i="108"/>
  <c r="AN99" i="108"/>
  <c r="Y100" i="108"/>
  <c r="Z62" i="108"/>
  <c r="T63" i="108"/>
  <c r="Z100" i="108"/>
  <c r="O96" i="108"/>
  <c r="X85" i="108"/>
  <c r="Q88" i="108"/>
  <c r="AM88" i="108"/>
  <c r="X96" i="108"/>
  <c r="V98" i="108"/>
  <c r="AL98" i="108"/>
  <c r="Q99" i="108"/>
  <c r="T100" i="108"/>
  <c r="AJ100" i="108"/>
  <c r="AA85" i="108"/>
  <c r="Q86" i="108"/>
  <c r="M87" i="108"/>
  <c r="T88" i="108"/>
  <c r="AN88" i="108"/>
  <c r="Y89" i="108"/>
  <c r="Q96" i="108"/>
  <c r="Y96" i="108"/>
  <c r="T97" i="108"/>
  <c r="AJ97" i="108"/>
  <c r="O98" i="108"/>
  <c r="AE98" i="108"/>
  <c r="AM98" i="108"/>
  <c r="R99" i="108"/>
  <c r="AH99" i="108"/>
  <c r="M100" i="108"/>
  <c r="AC100" i="108"/>
  <c r="V89" i="108"/>
  <c r="R86" i="108"/>
  <c r="Z89" i="108"/>
  <c r="R96" i="108"/>
  <c r="Z96" i="108"/>
  <c r="X98" i="108"/>
  <c r="AF98" i="108"/>
  <c r="AN98" i="108"/>
  <c r="S99" i="108"/>
  <c r="AL100" i="108"/>
  <c r="S86" i="108"/>
  <c r="S96" i="108"/>
  <c r="AL97" i="108"/>
  <c r="Q98" i="108"/>
  <c r="Y98" i="108"/>
  <c r="AG98" i="108"/>
  <c r="O100" i="108"/>
  <c r="AE100" i="108"/>
  <c r="AM100" i="108"/>
  <c r="AC98" i="108"/>
  <c r="AM85" i="108"/>
  <c r="AF86" i="108"/>
  <c r="T87" i="108"/>
  <c r="AL87" i="108"/>
  <c r="AF88" i="108"/>
  <c r="R89" i="108"/>
  <c r="O85" i="108"/>
  <c r="AC87" i="108"/>
  <c r="V87" i="108"/>
  <c r="T89" i="108"/>
  <c r="AJ89" i="108"/>
  <c r="Q85" i="108"/>
  <c r="Y85" i="108"/>
  <c r="T86" i="108"/>
  <c r="AJ86" i="108"/>
  <c r="O87" i="108"/>
  <c r="AE87" i="108"/>
  <c r="AM87" i="108"/>
  <c r="R88" i="108"/>
  <c r="AH88" i="108"/>
  <c r="M89" i="108"/>
  <c r="V77" i="108"/>
  <c r="R85" i="108"/>
  <c r="Z85" i="108"/>
  <c r="X87" i="108"/>
  <c r="AF87" i="108"/>
  <c r="AN87" i="108"/>
  <c r="S88" i="108"/>
  <c r="AL89" i="108"/>
  <c r="S85" i="108"/>
  <c r="V86" i="108"/>
  <c r="AL86" i="108"/>
  <c r="Q87" i="108"/>
  <c r="Y87" i="108"/>
  <c r="AG87" i="108"/>
  <c r="AJ88" i="108"/>
  <c r="O89" i="108"/>
  <c r="AE89" i="108"/>
  <c r="AM89" i="108"/>
  <c r="AG62" i="108"/>
  <c r="T65" i="108"/>
  <c r="AM86" i="108"/>
  <c r="R87" i="108"/>
  <c r="AF65" i="108"/>
  <c r="Y63" i="108"/>
  <c r="AG65" i="108"/>
  <c r="AA62" i="108"/>
  <c r="Z63" i="108"/>
  <c r="T64" i="108"/>
  <c r="O65" i="108"/>
  <c r="X65" i="108"/>
  <c r="AH66" i="108"/>
  <c r="Q63" i="108"/>
  <c r="Y65" i="108"/>
  <c r="R63" i="108"/>
  <c r="Q65" i="108"/>
  <c r="Z65" i="108"/>
  <c r="S63" i="108"/>
  <c r="R65" i="108"/>
  <c r="AA65" i="108"/>
  <c r="AC66" i="108"/>
  <c r="AA77" i="108"/>
  <c r="AA63" i="108"/>
  <c r="AJ64" i="108"/>
  <c r="AH65" i="108"/>
  <c r="R66" i="108"/>
  <c r="S66" i="108"/>
  <c r="AG66" i="108"/>
  <c r="AL62" i="108"/>
  <c r="AL64" i="108"/>
  <c r="AC62" i="108"/>
  <c r="AM62" i="108"/>
  <c r="AG63" i="108"/>
  <c r="AM64" i="108"/>
  <c r="AM65" i="108"/>
  <c r="S75" i="108"/>
  <c r="AF77" i="108"/>
  <c r="V62" i="108"/>
  <c r="AN62" i="108"/>
  <c r="V63" i="108"/>
  <c r="AH63" i="108"/>
  <c r="AN64" i="108"/>
  <c r="AN65" i="108"/>
  <c r="Z66" i="108"/>
  <c r="AG77" i="108"/>
  <c r="AE65" i="108"/>
  <c r="M66" i="108"/>
  <c r="AA66" i="108"/>
  <c r="AC74" i="108"/>
  <c r="V64" i="108"/>
  <c r="T66" i="108"/>
  <c r="AJ66" i="108"/>
  <c r="O62" i="108"/>
  <c r="Q62" i="108"/>
  <c r="AJ63" i="108"/>
  <c r="O64" i="108"/>
  <c r="AE64" i="108"/>
  <c r="R62" i="108"/>
  <c r="AH62" i="108"/>
  <c r="M63" i="108"/>
  <c r="AC63" i="108"/>
  <c r="X64" i="108"/>
  <c r="AF64" i="108"/>
  <c r="V66" i="108"/>
  <c r="AL66" i="108"/>
  <c r="AL74" i="108"/>
  <c r="S62" i="108"/>
  <c r="AL63" i="108"/>
  <c r="Q64" i="108"/>
  <c r="Y64" i="108"/>
  <c r="AG64" i="108"/>
  <c r="AJ65" i="108"/>
  <c r="O66" i="108"/>
  <c r="AE66" i="108"/>
  <c r="AM66" i="108"/>
  <c r="AE63" i="108"/>
  <c r="AM63" i="108"/>
  <c r="R64" i="108"/>
  <c r="X66" i="108"/>
  <c r="AC64" i="108"/>
  <c r="AH32" i="108"/>
  <c r="M76" i="108"/>
  <c r="AH75" i="108"/>
  <c r="X77" i="108"/>
  <c r="AC78" i="108"/>
  <c r="V75" i="108"/>
  <c r="AL76" i="108"/>
  <c r="Y77" i="108"/>
  <c r="AM76" i="108"/>
  <c r="Z77" i="108"/>
  <c r="AM74" i="108"/>
  <c r="AA74" i="108"/>
  <c r="AN74" i="108"/>
  <c r="AA33" i="108"/>
  <c r="AG75" i="108"/>
  <c r="V74" i="108"/>
  <c r="AE74" i="108"/>
  <c r="O77" i="108"/>
  <c r="AH77" i="108"/>
  <c r="R78" i="108"/>
  <c r="AF74" i="108"/>
  <c r="Y75" i="108"/>
  <c r="S78" i="108"/>
  <c r="AG78" i="108"/>
  <c r="X74" i="108"/>
  <c r="Q75" i="108"/>
  <c r="Z75" i="108"/>
  <c r="Q77" i="108"/>
  <c r="AH78" i="108"/>
  <c r="X44" i="108"/>
  <c r="Y74" i="108"/>
  <c r="R75" i="108"/>
  <c r="AA75" i="108"/>
  <c r="AJ76" i="108"/>
  <c r="R77" i="108"/>
  <c r="AM77" i="108"/>
  <c r="AN77" i="108"/>
  <c r="Z78" i="108"/>
  <c r="T75" i="108"/>
  <c r="T76" i="108"/>
  <c r="M78" i="108"/>
  <c r="AA78" i="108"/>
  <c r="V76" i="108"/>
  <c r="T78" i="108"/>
  <c r="AJ78" i="108"/>
  <c r="AJ42" i="108"/>
  <c r="Q74" i="108"/>
  <c r="AJ75" i="108"/>
  <c r="O76" i="108"/>
  <c r="AE76" i="108"/>
  <c r="R74" i="108"/>
  <c r="Z74" i="108"/>
  <c r="AH74" i="108"/>
  <c r="M75" i="108"/>
  <c r="AC75" i="108"/>
  <c r="X76" i="108"/>
  <c r="AF76" i="108"/>
  <c r="AN76" i="108"/>
  <c r="S77" i="108"/>
  <c r="V78" i="108"/>
  <c r="AL78" i="108"/>
  <c r="R33" i="108"/>
  <c r="S74" i="108"/>
  <c r="AL75" i="108"/>
  <c r="Q76" i="108"/>
  <c r="Y76" i="108"/>
  <c r="AG76" i="108"/>
  <c r="AJ77" i="108"/>
  <c r="O78" i="108"/>
  <c r="AE78" i="108"/>
  <c r="AM78" i="108"/>
  <c r="O74" i="108"/>
  <c r="AC76" i="108"/>
  <c r="AE32" i="108"/>
  <c r="AE75" i="108"/>
  <c r="AM75" i="108"/>
  <c r="R76" i="108"/>
  <c r="X78" i="108"/>
  <c r="AF32" i="108"/>
  <c r="AH30" i="108"/>
  <c r="X32" i="108"/>
  <c r="AJ31" i="108"/>
  <c r="Y32" i="108"/>
  <c r="S41" i="108"/>
  <c r="V32" i="108"/>
  <c r="AG32" i="108"/>
  <c r="Z111" i="108"/>
  <c r="AA30" i="108"/>
  <c r="AM31" i="108"/>
  <c r="AA32" i="108"/>
  <c r="M33" i="108"/>
  <c r="AG30" i="108"/>
  <c r="V30" i="108"/>
  <c r="T41" i="108"/>
  <c r="AM43" i="108"/>
  <c r="O32" i="108"/>
  <c r="AC33" i="108"/>
  <c r="M44" i="108"/>
  <c r="Q30" i="108"/>
  <c r="Z30" i="108"/>
  <c r="M31" i="108"/>
  <c r="Q32" i="108"/>
  <c r="Z32" i="108"/>
  <c r="S33" i="108"/>
  <c r="AH33" i="108"/>
  <c r="R30" i="108"/>
  <c r="R32" i="108"/>
  <c r="S30" i="108"/>
  <c r="AM32" i="108"/>
  <c r="AN43" i="108"/>
  <c r="Y30" i="108"/>
  <c r="AH57" i="108"/>
  <c r="T30" i="108"/>
  <c r="T31" i="108"/>
  <c r="AL31" i="108"/>
  <c r="AN32" i="108"/>
  <c r="Z33" i="108"/>
  <c r="AM41" i="108"/>
  <c r="V31" i="108"/>
  <c r="T33" i="108"/>
  <c r="AJ33" i="108"/>
  <c r="AL40" i="108"/>
  <c r="V41" i="108"/>
  <c r="AN41" i="108"/>
  <c r="AJ30" i="108"/>
  <c r="O31" i="108"/>
  <c r="AE31" i="108"/>
  <c r="O108" i="108"/>
  <c r="AM40" i="108"/>
  <c r="M30" i="108"/>
  <c r="AC30" i="108"/>
  <c r="X31" i="108"/>
  <c r="AF31" i="108"/>
  <c r="AN31" i="108"/>
  <c r="S32" i="108"/>
  <c r="V33" i="108"/>
  <c r="AL33" i="108"/>
  <c r="R44" i="108"/>
  <c r="AL30" i="108"/>
  <c r="Q31" i="108"/>
  <c r="Y31" i="108"/>
  <c r="AG31" i="108"/>
  <c r="AJ32" i="108"/>
  <c r="O33" i="108"/>
  <c r="AE33" i="108"/>
  <c r="AM33" i="108"/>
  <c r="AC31" i="108"/>
  <c r="S108" i="108"/>
  <c r="Y40" i="108"/>
  <c r="O41" i="108"/>
  <c r="S42" i="108"/>
  <c r="S44" i="108"/>
  <c r="AE30" i="108"/>
  <c r="AM30" i="108"/>
  <c r="R31" i="108"/>
  <c r="X33" i="108"/>
  <c r="AF33" i="108"/>
  <c r="AH41" i="108"/>
  <c r="T42" i="108"/>
  <c r="AL43" i="108"/>
  <c r="AC44" i="108"/>
  <c r="AA71" i="108"/>
  <c r="AN40" i="108"/>
  <c r="AE41" i="108"/>
  <c r="O43" i="108"/>
  <c r="AA59" i="108"/>
  <c r="AE68" i="108"/>
  <c r="AE40" i="108"/>
  <c r="AF41" i="108"/>
  <c r="M42" i="108"/>
  <c r="AE43" i="108"/>
  <c r="AF44" i="108"/>
  <c r="AG40" i="108"/>
  <c r="AG41" i="108"/>
  <c r="AF43" i="108"/>
  <c r="AG44" i="108"/>
  <c r="Y106" i="108"/>
  <c r="X41" i="108"/>
  <c r="O42" i="108"/>
  <c r="AG43" i="108"/>
  <c r="Y44" i="108"/>
  <c r="AC43" i="108"/>
  <c r="V40" i="108"/>
  <c r="AJ40" i="108"/>
  <c r="Q41" i="108"/>
  <c r="Y41" i="108"/>
  <c r="X43" i="108"/>
  <c r="AH43" i="108"/>
  <c r="Z44" i="108"/>
  <c r="R41" i="108"/>
  <c r="AJ41" i="108"/>
  <c r="R42" i="108"/>
  <c r="Q44" i="108"/>
  <c r="AA44" i="108"/>
  <c r="AC80" i="108"/>
  <c r="X40" i="108"/>
  <c r="AF40" i="108"/>
  <c r="AA41" i="108"/>
  <c r="V42" i="108"/>
  <c r="AL42" i="108"/>
  <c r="Q43" i="108"/>
  <c r="Y43" i="108"/>
  <c r="T44" i="108"/>
  <c r="AJ44" i="108"/>
  <c r="Q40" i="108"/>
  <c r="AE42" i="108"/>
  <c r="AM42" i="108"/>
  <c r="R43" i="108"/>
  <c r="Z43" i="108"/>
  <c r="AH38" i="108"/>
  <c r="AH60" i="108"/>
  <c r="AA108" i="108"/>
  <c r="R40" i="108"/>
  <c r="Z40" i="108"/>
  <c r="X42" i="108"/>
  <c r="AF42" i="108"/>
  <c r="AN42" i="108"/>
  <c r="S43" i="108"/>
  <c r="AL44" i="108"/>
  <c r="AM68" i="108"/>
  <c r="R58" i="108"/>
  <c r="AA110" i="108"/>
  <c r="S40" i="108"/>
  <c r="AA40" i="108"/>
  <c r="Y42" i="108"/>
  <c r="AG42" i="108"/>
  <c r="T43" i="108"/>
  <c r="AM44" i="108"/>
  <c r="AN44" i="108"/>
  <c r="O40" i="108"/>
  <c r="AC42" i="108"/>
  <c r="AF60" i="108"/>
  <c r="Q38" i="108"/>
  <c r="AH49" i="108"/>
  <c r="AA111" i="108"/>
  <c r="T36" i="108"/>
  <c r="AG38" i="108"/>
  <c r="AC60" i="108"/>
  <c r="AN60" i="108"/>
  <c r="AC68" i="108"/>
  <c r="AL72" i="108"/>
  <c r="AA109" i="108"/>
  <c r="AL110" i="108"/>
  <c r="X111" i="108"/>
  <c r="AE57" i="108"/>
  <c r="AG60" i="108"/>
  <c r="AM80" i="108"/>
  <c r="AJ81" i="108"/>
  <c r="AG109" i="108"/>
  <c r="Q111" i="108"/>
  <c r="AF57" i="108"/>
  <c r="Q60" i="108"/>
  <c r="M106" i="108"/>
  <c r="Z108" i="108"/>
  <c r="R109" i="108"/>
  <c r="T111" i="108"/>
  <c r="AJ36" i="108"/>
  <c r="AC38" i="108"/>
  <c r="Y47" i="108"/>
  <c r="T57" i="108"/>
  <c r="Y68" i="108"/>
  <c r="AJ72" i="108"/>
  <c r="V91" i="108"/>
  <c r="V109" i="108"/>
  <c r="V111" i="108"/>
  <c r="AL60" i="108"/>
  <c r="AM35" i="108"/>
  <c r="AE38" i="108"/>
  <c r="AN46" i="108"/>
  <c r="AH48" i="108"/>
  <c r="AH92" i="108"/>
  <c r="T93" i="108"/>
  <c r="M107" i="108"/>
  <c r="AG80" i="108"/>
  <c r="AL92" i="108"/>
  <c r="S107" i="108"/>
  <c r="AG35" i="108"/>
  <c r="AN37" i="108"/>
  <c r="AA38" i="108"/>
  <c r="AF46" i="108"/>
  <c r="AM49" i="108"/>
  <c r="AE59" i="108"/>
  <c r="AA60" i="108"/>
  <c r="AJ60" i="108"/>
  <c r="AM92" i="108"/>
  <c r="AA105" i="108"/>
  <c r="Q106" i="108"/>
  <c r="AH106" i="108"/>
  <c r="AF111" i="108"/>
  <c r="M38" i="108"/>
  <c r="AG46" i="108"/>
  <c r="X68" i="108"/>
  <c r="AN92" i="108"/>
  <c r="R106" i="108"/>
  <c r="AG111" i="108"/>
  <c r="S106" i="108"/>
  <c r="AE35" i="108"/>
  <c r="AL35" i="108"/>
  <c r="O38" i="108"/>
  <c r="AN93" i="108"/>
  <c r="AN106" i="108"/>
  <c r="AM108" i="108"/>
  <c r="O49" i="108"/>
  <c r="AJ58" i="108"/>
  <c r="AC106" i="108"/>
  <c r="AF35" i="108"/>
  <c r="AN35" i="108"/>
  <c r="AH37" i="108"/>
  <c r="T46" i="108"/>
  <c r="AH46" i="108"/>
  <c r="O47" i="108"/>
  <c r="AJ48" i="108"/>
  <c r="AN49" i="108"/>
  <c r="AJ57" i="108"/>
  <c r="AF59" i="108"/>
  <c r="M68" i="108"/>
  <c r="AL70" i="108"/>
  <c r="AC92" i="108"/>
  <c r="AF93" i="108"/>
  <c r="AC105" i="108"/>
  <c r="AL105" i="108"/>
  <c r="AC108" i="108"/>
  <c r="AN108" i="108"/>
  <c r="Y109" i="108"/>
  <c r="AC110" i="108"/>
  <c r="V59" i="108"/>
  <c r="Y36" i="108"/>
  <c r="AM38" i="108"/>
  <c r="Q49" i="108"/>
  <c r="AE49" i="108"/>
  <c r="AL58" i="108"/>
  <c r="X59" i="108"/>
  <c r="AG59" i="108"/>
  <c r="AN70" i="108"/>
  <c r="AF71" i="108"/>
  <c r="AM105" i="108"/>
  <c r="AF106" i="108"/>
  <c r="AJ107" i="108"/>
  <c r="V108" i="108"/>
  <c r="Z109" i="108"/>
  <c r="AN111" i="108"/>
  <c r="V94" i="108"/>
  <c r="T35" i="108"/>
  <c r="AH35" i="108"/>
  <c r="O36" i="108"/>
  <c r="AJ37" i="108"/>
  <c r="AN38" i="108"/>
  <c r="AJ46" i="108"/>
  <c r="Q47" i="108"/>
  <c r="AH47" i="108"/>
  <c r="AL48" i="108"/>
  <c r="R49" i="108"/>
  <c r="AF49" i="108"/>
  <c r="AL57" i="108"/>
  <c r="AM58" i="108"/>
  <c r="Y59" i="108"/>
  <c r="O68" i="108"/>
  <c r="AG71" i="108"/>
  <c r="AG92" i="108"/>
  <c r="AE105" i="108"/>
  <c r="AN105" i="108"/>
  <c r="AG106" i="108"/>
  <c r="AE108" i="108"/>
  <c r="AE110" i="108"/>
  <c r="R47" i="108"/>
  <c r="AM48" i="108"/>
  <c r="AG49" i="108"/>
  <c r="AM57" i="108"/>
  <c r="AN58" i="108"/>
  <c r="V105" i="108"/>
  <c r="AF105" i="108"/>
  <c r="AN107" i="108"/>
  <c r="X108" i="108"/>
  <c r="AF108" i="108"/>
  <c r="AF110" i="108"/>
  <c r="Q36" i="108"/>
  <c r="AH36" i="108"/>
  <c r="AL37" i="108"/>
  <c r="R38" i="108"/>
  <c r="AL46" i="108"/>
  <c r="T47" i="108"/>
  <c r="AJ47" i="108"/>
  <c r="AG68" i="108"/>
  <c r="AL81" i="108"/>
  <c r="Z106" i="108"/>
  <c r="Y108" i="108"/>
  <c r="S109" i="108"/>
  <c r="AC109" i="108"/>
  <c r="S112" i="108"/>
  <c r="AC49" i="108"/>
  <c r="R36" i="108"/>
  <c r="AE46" i="108"/>
  <c r="M49" i="108"/>
  <c r="AG57" i="108"/>
  <c r="AN81" i="108"/>
  <c r="Z105" i="108"/>
  <c r="AH105" i="108"/>
  <c r="AA106" i="108"/>
  <c r="T112" i="108"/>
  <c r="V81" i="108"/>
  <c r="X82" i="108"/>
  <c r="M93" i="108"/>
  <c r="Z82" i="108"/>
  <c r="Y93" i="108"/>
  <c r="V70" i="108"/>
  <c r="S71" i="108"/>
  <c r="O82" i="108"/>
  <c r="V83" i="108"/>
  <c r="Z93" i="108"/>
  <c r="R68" i="108"/>
  <c r="M81" i="108"/>
  <c r="Z91" i="108"/>
  <c r="Q93" i="108"/>
  <c r="O94" i="108"/>
  <c r="S68" i="108"/>
  <c r="Q82" i="108"/>
  <c r="R93" i="108"/>
  <c r="S82" i="108"/>
  <c r="S93" i="108"/>
  <c r="AN68" i="108"/>
  <c r="AC70" i="108"/>
  <c r="AM70" i="108"/>
  <c r="T71" i="108"/>
  <c r="O80" i="108"/>
  <c r="AE80" i="108"/>
  <c r="Y82" i="108"/>
  <c r="Z83" i="108"/>
  <c r="AA91" i="108"/>
  <c r="AF92" i="108"/>
  <c r="Z94" i="108"/>
  <c r="AF68" i="108"/>
  <c r="M69" i="108"/>
  <c r="AE70" i="108"/>
  <c r="V71" i="108"/>
  <c r="AH80" i="108"/>
  <c r="AC81" i="108"/>
  <c r="AM81" i="108"/>
  <c r="R82" i="108"/>
  <c r="AA82" i="108"/>
  <c r="AC91" i="108"/>
  <c r="Q92" i="108"/>
  <c r="AG93" i="108"/>
  <c r="AF70" i="108"/>
  <c r="S94" i="108"/>
  <c r="Z68" i="108"/>
  <c r="AH68" i="108"/>
  <c r="AG70" i="108"/>
  <c r="X71" i="108"/>
  <c r="AA80" i="108"/>
  <c r="AJ80" i="108"/>
  <c r="R81" i="108"/>
  <c r="AE81" i="108"/>
  <c r="T82" i="108"/>
  <c r="AG91" i="108"/>
  <c r="X93" i="108"/>
  <c r="AJ93" i="108"/>
  <c r="T94" i="108"/>
  <c r="R69" i="108"/>
  <c r="X70" i="108"/>
  <c r="Q71" i="108"/>
  <c r="Y71" i="108"/>
  <c r="AG82" i="108"/>
  <c r="S69" i="108"/>
  <c r="R71" i="108"/>
  <c r="AL80" i="108"/>
  <c r="Z36" i="108"/>
  <c r="M37" i="108"/>
  <c r="Z47" i="108"/>
  <c r="M48" i="108"/>
  <c r="M59" i="108"/>
  <c r="O37" i="108"/>
  <c r="O48" i="108"/>
  <c r="S58" i="108"/>
  <c r="O59" i="108"/>
  <c r="V35" i="108"/>
  <c r="S36" i="108"/>
  <c r="X38" i="108"/>
  <c r="V46" i="108"/>
  <c r="S47" i="108"/>
  <c r="X49" i="108"/>
  <c r="V57" i="108"/>
  <c r="Y38" i="108"/>
  <c r="Y49" i="108"/>
  <c r="Q59" i="108"/>
  <c r="Z59" i="108"/>
  <c r="V60" i="108"/>
  <c r="X35" i="108"/>
  <c r="Z38" i="108"/>
  <c r="X46" i="108"/>
  <c r="Z49" i="108"/>
  <c r="X57" i="108"/>
  <c r="M58" i="108"/>
  <c r="R59" i="108"/>
  <c r="Y35" i="108"/>
  <c r="Y46" i="108"/>
  <c r="Y57" i="108"/>
  <c r="O58" i="108"/>
  <c r="M60" i="108"/>
  <c r="M35" i="108"/>
  <c r="S35" i="108"/>
  <c r="R35" i="108"/>
  <c r="M46" i="108"/>
  <c r="R46" i="108"/>
  <c r="S46" i="108"/>
  <c r="M57" i="108"/>
  <c r="S57" i="108"/>
  <c r="R57" i="108"/>
  <c r="O35" i="108"/>
  <c r="Z37" i="108"/>
  <c r="X37" i="108"/>
  <c r="Y37" i="108"/>
  <c r="V37" i="108"/>
  <c r="O46" i="108"/>
  <c r="Z48" i="108"/>
  <c r="Y48" i="108"/>
  <c r="X48" i="108"/>
  <c r="V48" i="108"/>
  <c r="O57" i="108"/>
  <c r="AG58" i="108"/>
  <c r="AF58" i="108"/>
  <c r="AE58" i="108"/>
  <c r="AC58" i="108"/>
  <c r="Q35" i="108"/>
  <c r="AA37" i="108"/>
  <c r="AG37" i="108"/>
  <c r="AF37" i="108"/>
  <c r="Q46" i="108"/>
  <c r="AA48" i="108"/>
  <c r="AG48" i="108"/>
  <c r="AF48" i="108"/>
  <c r="Q57" i="108"/>
  <c r="AJ59" i="108"/>
  <c r="AN59" i="108"/>
  <c r="AM59" i="108"/>
  <c r="AL59" i="108"/>
  <c r="AH59" i="108"/>
  <c r="AF36" i="108"/>
  <c r="AE36" i="108"/>
  <c r="AC36" i="108"/>
  <c r="AA36" i="108"/>
  <c r="AF47" i="108"/>
  <c r="AE47" i="108"/>
  <c r="AC47" i="108"/>
  <c r="AA47" i="108"/>
  <c r="AG69" i="108"/>
  <c r="AF69" i="108"/>
  <c r="AE69" i="108"/>
  <c r="AA69" i="108"/>
  <c r="S72" i="108"/>
  <c r="R72" i="108"/>
  <c r="Q72" i="108"/>
  <c r="O72" i="108"/>
  <c r="AN91" i="108"/>
  <c r="AM91" i="108"/>
  <c r="AJ91" i="108"/>
  <c r="AL91" i="108"/>
  <c r="AC69" i="108"/>
  <c r="X80" i="108"/>
  <c r="T80" i="108"/>
  <c r="Z80" i="108"/>
  <c r="Y80" i="108"/>
  <c r="AG36" i="108"/>
  <c r="AE37" i="108"/>
  <c r="AG47" i="108"/>
  <c r="AE48" i="108"/>
  <c r="Y58" i="108"/>
  <c r="Z58" i="108"/>
  <c r="X58" i="108"/>
  <c r="V58" i="108"/>
  <c r="T58" i="108"/>
  <c r="T60" i="108"/>
  <c r="Z60" i="108"/>
  <c r="Y60" i="108"/>
  <c r="Q83" i="108"/>
  <c r="M83" i="108"/>
  <c r="S83" i="108"/>
  <c r="R83" i="108"/>
  <c r="Z72" i="108"/>
  <c r="Y72" i="108"/>
  <c r="X72" i="108"/>
  <c r="Z107" i="108"/>
  <c r="Y107" i="108"/>
  <c r="X107" i="108"/>
  <c r="V107" i="108"/>
  <c r="AA35" i="108"/>
  <c r="V36" i="108"/>
  <c r="AL36" i="108"/>
  <c r="Q37" i="108"/>
  <c r="T38" i="108"/>
  <c r="AJ38" i="108"/>
  <c r="AA46" i="108"/>
  <c r="V47" i="108"/>
  <c r="AL47" i="108"/>
  <c r="Q48" i="108"/>
  <c r="T49" i="108"/>
  <c r="AJ49" i="108"/>
  <c r="AA57" i="108"/>
  <c r="R60" i="108"/>
  <c r="Z69" i="108"/>
  <c r="Y69" i="108"/>
  <c r="X69" i="108"/>
  <c r="V69" i="108"/>
  <c r="AN71" i="108"/>
  <c r="AM71" i="108"/>
  <c r="AL71" i="108"/>
  <c r="AJ71" i="108"/>
  <c r="V72" i="108"/>
  <c r="S80" i="108"/>
  <c r="R80" i="108"/>
  <c r="Q80" i="108"/>
  <c r="Z81" i="108"/>
  <c r="Y81" i="108"/>
  <c r="X81" i="108"/>
  <c r="AN83" i="108"/>
  <c r="AH83" i="108"/>
  <c r="AM83" i="108"/>
  <c r="AL83" i="108"/>
  <c r="AH69" i="108"/>
  <c r="AN69" i="108"/>
  <c r="AM69" i="108"/>
  <c r="AL69" i="108"/>
  <c r="S110" i="108"/>
  <c r="R110" i="108"/>
  <c r="Q110" i="108"/>
  <c r="O110" i="108"/>
  <c r="AM36" i="108"/>
  <c r="AM47" i="108"/>
  <c r="R48" i="108"/>
  <c r="S60" i="108"/>
  <c r="AL82" i="108"/>
  <c r="AN82" i="108"/>
  <c r="AM82" i="108"/>
  <c r="AJ83" i="108"/>
  <c r="AG112" i="108"/>
  <c r="AF112" i="108"/>
  <c r="AE112" i="108"/>
  <c r="AC112" i="108"/>
  <c r="R37" i="108"/>
  <c r="M70" i="108"/>
  <c r="S70" i="108"/>
  <c r="R70" i="108"/>
  <c r="Q70" i="108"/>
  <c r="AA72" i="108"/>
  <c r="AG72" i="108"/>
  <c r="AF72" i="108"/>
  <c r="AE72" i="108"/>
  <c r="AJ82" i="108"/>
  <c r="Z92" i="108"/>
  <c r="X92" i="108"/>
  <c r="T92" i="108"/>
  <c r="Y92" i="108"/>
  <c r="V92" i="108"/>
  <c r="Y70" i="108"/>
  <c r="AM72" i="108"/>
  <c r="AF81" i="108"/>
  <c r="AG83" i="108"/>
  <c r="AF83" i="108"/>
  <c r="AG94" i="108"/>
  <c r="AF94" i="108"/>
  <c r="AE94" i="108"/>
  <c r="AC94" i="108"/>
  <c r="S105" i="108"/>
  <c r="R105" i="108"/>
  <c r="Q105" i="108"/>
  <c r="M105" i="108"/>
  <c r="AG107" i="108"/>
  <c r="AF107" i="108"/>
  <c r="AE107" i="108"/>
  <c r="AA107" i="108"/>
  <c r="Z110" i="108"/>
  <c r="Y110" i="108"/>
  <c r="X110" i="108"/>
  <c r="T110" i="108"/>
  <c r="T68" i="108"/>
  <c r="AJ68" i="108"/>
  <c r="O69" i="108"/>
  <c r="Z70" i="108"/>
  <c r="AH70" i="108"/>
  <c r="M71" i="108"/>
  <c r="AC71" i="108"/>
  <c r="AN72" i="108"/>
  <c r="O81" i="108"/>
  <c r="AG81" i="108"/>
  <c r="AC83" i="108"/>
  <c r="O91" i="108"/>
  <c r="M91" i="108"/>
  <c r="Q91" i="108"/>
  <c r="O105" i="108"/>
  <c r="AC107" i="108"/>
  <c r="V110" i="108"/>
  <c r="AN112" i="108"/>
  <c r="AM112" i="108"/>
  <c r="AL112" i="108"/>
  <c r="AH112" i="108"/>
  <c r="AE82" i="108"/>
  <c r="AN94" i="108"/>
  <c r="AM94" i="108"/>
  <c r="AL94" i="108"/>
  <c r="AH94" i="108"/>
  <c r="AJ112" i="108"/>
  <c r="Q81" i="108"/>
  <c r="AF82" i="108"/>
  <c r="Y83" i="108"/>
  <c r="X83" i="108"/>
  <c r="AE83" i="108"/>
  <c r="R91" i="108"/>
  <c r="AJ94" i="108"/>
  <c r="AN109" i="108"/>
  <c r="AM109" i="108"/>
  <c r="AL109" i="108"/>
  <c r="AJ109" i="108"/>
  <c r="S92" i="108"/>
  <c r="R92" i="108"/>
  <c r="O92" i="108"/>
  <c r="Y91" i="108"/>
  <c r="AE93" i="108"/>
  <c r="AM93" i="108"/>
  <c r="R94" i="108"/>
  <c r="X106" i="108"/>
  <c r="AL108" i="108"/>
  <c r="Q109" i="108"/>
  <c r="AJ110" i="108"/>
  <c r="O111" i="108"/>
  <c r="AE111" i="108"/>
  <c r="AM111" i="108"/>
  <c r="R112" i="108"/>
  <c r="Z112" i="108"/>
  <c r="T91" i="108"/>
  <c r="AE92" i="108"/>
  <c r="AH93" i="108"/>
  <c r="M94" i="108"/>
  <c r="X105" i="108"/>
  <c r="AL107" i="108"/>
  <c r="Q108" i="108"/>
  <c r="T109" i="108"/>
  <c r="AM110" i="108"/>
  <c r="R111" i="108"/>
  <c r="AH111" i="108"/>
  <c r="M112" i="108"/>
  <c r="AA93" i="108"/>
  <c r="Y105" i="108"/>
  <c r="T106" i="108"/>
  <c r="AJ106" i="108"/>
  <c r="O107" i="108"/>
  <c r="AM107" i="108"/>
  <c r="R108" i="108"/>
  <c r="AH108" i="108"/>
  <c r="M109" i="108"/>
  <c r="AN110" i="108"/>
  <c r="S111" i="108"/>
  <c r="V112" i="108"/>
  <c r="AJ111" i="108"/>
  <c r="O112" i="108"/>
  <c r="AE91" i="108"/>
  <c r="X94" i="108"/>
  <c r="AL106" i="108"/>
  <c r="Q107" i="108"/>
  <c r="AE109" i="108"/>
  <c r="X112" i="108"/>
  <c r="AE60" i="107"/>
  <c r="Z82" i="107"/>
  <c r="M40" i="107"/>
  <c r="AF40" i="107"/>
  <c r="AE53" i="107"/>
  <c r="S67" i="107"/>
  <c r="AF68" i="107"/>
  <c r="Q69" i="107"/>
  <c r="Z69" i="107"/>
  <c r="AG40" i="107"/>
  <c r="R69" i="107"/>
  <c r="AN69" i="107"/>
  <c r="V67" i="107"/>
  <c r="AN40" i="107"/>
  <c r="Y51" i="107"/>
  <c r="AL68" i="107"/>
  <c r="AF69" i="107"/>
  <c r="AN52" i="107"/>
  <c r="AH54" i="107"/>
  <c r="Q67" i="107"/>
  <c r="T68" i="107"/>
  <c r="AJ68" i="107"/>
  <c r="O69" i="107"/>
  <c r="AE69" i="107"/>
  <c r="AM69" i="107"/>
  <c r="R70" i="107"/>
  <c r="Z70" i="107"/>
  <c r="AH70" i="107"/>
  <c r="AF53" i="107"/>
  <c r="AJ67" i="107"/>
  <c r="O68" i="107"/>
  <c r="AC70" i="107"/>
  <c r="AJ70" i="107"/>
  <c r="M52" i="107"/>
  <c r="AH52" i="107"/>
  <c r="AG53" i="107"/>
  <c r="Z54" i="107"/>
  <c r="M67" i="107"/>
  <c r="AC67" i="107"/>
  <c r="X68" i="107"/>
  <c r="AN68" i="107"/>
  <c r="S69" i="107"/>
  <c r="V70" i="107"/>
  <c r="AL70" i="107"/>
  <c r="AL67" i="107"/>
  <c r="Q68" i="107"/>
  <c r="Y68" i="107"/>
  <c r="AJ69" i="107"/>
  <c r="O70" i="107"/>
  <c r="AE70" i="107"/>
  <c r="AM70" i="107"/>
  <c r="AA47" i="107"/>
  <c r="Z51" i="107"/>
  <c r="AJ52" i="107"/>
  <c r="X53" i="107"/>
  <c r="AE67" i="107"/>
  <c r="AM67" i="107"/>
  <c r="R68" i="107"/>
  <c r="Z68" i="107"/>
  <c r="X70" i="107"/>
  <c r="AF70" i="107"/>
  <c r="AH36" i="107"/>
  <c r="AA51" i="107"/>
  <c r="T52" i="107"/>
  <c r="AA53" i="107"/>
  <c r="M54" i="107"/>
  <c r="M51" i="107"/>
  <c r="AN53" i="107"/>
  <c r="Q51" i="107"/>
  <c r="O53" i="107"/>
  <c r="Y53" i="107"/>
  <c r="AC54" i="107"/>
  <c r="R51" i="107"/>
  <c r="Z53" i="107"/>
  <c r="AH53" i="107"/>
  <c r="R54" i="107"/>
  <c r="S51" i="107"/>
  <c r="Q53" i="107"/>
  <c r="S54" i="107"/>
  <c r="AG51" i="107"/>
  <c r="AL52" i="107"/>
  <c r="R53" i="107"/>
  <c r="AH51" i="107"/>
  <c r="AM53" i="107"/>
  <c r="Z34" i="107"/>
  <c r="AF30" i="107"/>
  <c r="Q47" i="107"/>
  <c r="AC40" i="107"/>
  <c r="AM40" i="107"/>
  <c r="AE41" i="107"/>
  <c r="X51" i="107"/>
  <c r="AF51" i="107"/>
  <c r="AN51" i="107"/>
  <c r="S52" i="107"/>
  <c r="AA52" i="107"/>
  <c r="V53" i="107"/>
  <c r="AL53" i="107"/>
  <c r="Q54" i="107"/>
  <c r="Y54" i="107"/>
  <c r="AG54" i="107"/>
  <c r="AC52" i="107"/>
  <c r="V52" i="107"/>
  <c r="T54" i="107"/>
  <c r="AJ54" i="107"/>
  <c r="AM75" i="107"/>
  <c r="AJ51" i="107"/>
  <c r="O52" i="107"/>
  <c r="AE52" i="107"/>
  <c r="AC51" i="107"/>
  <c r="X52" i="107"/>
  <c r="AF52" i="107"/>
  <c r="V54" i="107"/>
  <c r="AL54" i="107"/>
  <c r="AC38" i="107"/>
  <c r="AH47" i="107"/>
  <c r="AA58" i="107"/>
  <c r="AL51" i="107"/>
  <c r="Q52" i="107"/>
  <c r="Y52" i="107"/>
  <c r="AE54" i="107"/>
  <c r="AM54" i="107"/>
  <c r="AL40" i="107"/>
  <c r="T47" i="107"/>
  <c r="M77" i="107"/>
  <c r="AF41" i="107"/>
  <c r="AA42" i="107"/>
  <c r="AH40" i="107"/>
  <c r="AG60" i="107"/>
  <c r="T78" i="107"/>
  <c r="AH75" i="107"/>
  <c r="AA41" i="107"/>
  <c r="AH65" i="107"/>
  <c r="T42" i="107"/>
  <c r="AA61" i="107"/>
  <c r="AH76" i="107"/>
  <c r="M42" i="107"/>
  <c r="AA43" i="107"/>
  <c r="V36" i="107"/>
  <c r="AE38" i="107"/>
  <c r="R57" i="107"/>
  <c r="S76" i="107"/>
  <c r="AJ76" i="107"/>
  <c r="X41" i="107"/>
  <c r="AC43" i="107"/>
  <c r="AM32" i="107"/>
  <c r="AG38" i="107"/>
  <c r="AA56" i="107"/>
  <c r="T76" i="107"/>
  <c r="Q81" i="107"/>
  <c r="AM81" i="107"/>
  <c r="M41" i="107"/>
  <c r="Y41" i="107"/>
  <c r="AG41" i="107"/>
  <c r="AL75" i="107"/>
  <c r="AN76" i="107"/>
  <c r="S81" i="107"/>
  <c r="AN81" i="107"/>
  <c r="Z41" i="107"/>
  <c r="AH41" i="107"/>
  <c r="AH43" i="107"/>
  <c r="Z36" i="107"/>
  <c r="Q43" i="107"/>
  <c r="AN32" i="107"/>
  <c r="AN35" i="107"/>
  <c r="M56" i="107"/>
  <c r="AN75" i="107"/>
  <c r="R41" i="107"/>
  <c r="AG36" i="107"/>
  <c r="AN47" i="107"/>
  <c r="M76" i="107"/>
  <c r="S41" i="107"/>
  <c r="AN41" i="107"/>
  <c r="R43" i="107"/>
  <c r="S43" i="107"/>
  <c r="M43" i="107"/>
  <c r="Z43" i="107"/>
  <c r="S42" i="107"/>
  <c r="Q41" i="107"/>
  <c r="AC35" i="107"/>
  <c r="Z30" i="107"/>
  <c r="V60" i="107"/>
  <c r="O40" i="107"/>
  <c r="AC42" i="107"/>
  <c r="T43" i="107"/>
  <c r="AJ43" i="107"/>
  <c r="AC32" i="107"/>
  <c r="V40" i="107"/>
  <c r="AA30" i="107"/>
  <c r="O32" i="107"/>
  <c r="AE32" i="107"/>
  <c r="AE35" i="107"/>
  <c r="AM38" i="107"/>
  <c r="V47" i="107"/>
  <c r="AF59" i="107"/>
  <c r="AL60" i="107"/>
  <c r="AG61" i="107"/>
  <c r="Y64" i="107"/>
  <c r="X40" i="107"/>
  <c r="V42" i="107"/>
  <c r="AL42" i="107"/>
  <c r="AG32" i="107"/>
  <c r="AN38" i="107"/>
  <c r="AM47" i="107"/>
  <c r="AH59" i="107"/>
  <c r="AG62" i="107"/>
  <c r="Z64" i="107"/>
  <c r="AL65" i="107"/>
  <c r="Z78" i="107"/>
  <c r="Q79" i="107"/>
  <c r="T82" i="107"/>
  <c r="Q40" i="107"/>
  <c r="Y40" i="107"/>
  <c r="T41" i="107"/>
  <c r="AJ41" i="107"/>
  <c r="O42" i="107"/>
  <c r="AE42" i="107"/>
  <c r="AM42" i="107"/>
  <c r="V43" i="107"/>
  <c r="AL43" i="107"/>
  <c r="AJ42" i="107"/>
  <c r="M30" i="107"/>
  <c r="AJ35" i="107"/>
  <c r="AJ37" i="107"/>
  <c r="X47" i="107"/>
  <c r="AA64" i="107"/>
  <c r="AA78" i="107"/>
  <c r="R79" i="107"/>
  <c r="R40" i="107"/>
  <c r="Z40" i="107"/>
  <c r="X42" i="107"/>
  <c r="AF42" i="107"/>
  <c r="AN42" i="107"/>
  <c r="AE43" i="107"/>
  <c r="AM43" i="107"/>
  <c r="S79" i="107"/>
  <c r="V82" i="107"/>
  <c r="AL41" i="107"/>
  <c r="Q42" i="107"/>
  <c r="Y42" i="107"/>
  <c r="X43" i="107"/>
  <c r="AF43" i="107"/>
  <c r="AG30" i="107"/>
  <c r="AA32" i="107"/>
  <c r="AL32" i="107"/>
  <c r="AA34" i="107"/>
  <c r="AL35" i="107"/>
  <c r="T37" i="107"/>
  <c r="AF38" i="107"/>
  <c r="R45" i="107"/>
  <c r="AF60" i="107"/>
  <c r="R76" i="107"/>
  <c r="V32" i="107"/>
  <c r="AJ80" i="107"/>
  <c r="O30" i="107"/>
  <c r="X32" i="107"/>
  <c r="AM35" i="107"/>
  <c r="AA36" i="107"/>
  <c r="AH38" i="107"/>
  <c r="AA45" i="107"/>
  <c r="AL46" i="107"/>
  <c r="AE47" i="107"/>
  <c r="AJ48" i="107"/>
  <c r="AL49" i="107"/>
  <c r="AE57" i="107"/>
  <c r="Y61" i="107"/>
  <c r="AE75" i="107"/>
  <c r="AG76" i="107"/>
  <c r="O77" i="107"/>
  <c r="AM78" i="107"/>
  <c r="AE79" i="107"/>
  <c r="AL80" i="107"/>
  <c r="AF81" i="107"/>
  <c r="R82" i="107"/>
  <c r="AJ49" i="107"/>
  <c r="AL31" i="107"/>
  <c r="AN36" i="107"/>
  <c r="AM46" i="107"/>
  <c r="AF47" i="107"/>
  <c r="AE49" i="107"/>
  <c r="AM49" i="107"/>
  <c r="Z61" i="107"/>
  <c r="AC64" i="107"/>
  <c r="Q75" i="107"/>
  <c r="AF75" i="107"/>
  <c r="V78" i="107"/>
  <c r="AE78" i="107"/>
  <c r="AN78" i="107"/>
  <c r="AG79" i="107"/>
  <c r="AN80" i="107"/>
  <c r="AG81" i="107"/>
  <c r="S82" i="107"/>
  <c r="AJ46" i="107"/>
  <c r="AC75" i="107"/>
  <c r="AC79" i="107"/>
  <c r="Q30" i="107"/>
  <c r="Z32" i="107"/>
  <c r="AH32" i="107"/>
  <c r="M37" i="107"/>
  <c r="AJ38" i="107"/>
  <c r="AC46" i="107"/>
  <c r="AN46" i="107"/>
  <c r="AG47" i="107"/>
  <c r="T48" i="107"/>
  <c r="AF49" i="107"/>
  <c r="AN49" i="107"/>
  <c r="AG75" i="107"/>
  <c r="X76" i="107"/>
  <c r="S77" i="107"/>
  <c r="AF78" i="107"/>
  <c r="M79" i="107"/>
  <c r="Y79" i="107"/>
  <c r="M81" i="107"/>
  <c r="X81" i="107"/>
  <c r="V35" i="107"/>
  <c r="AE81" i="107"/>
  <c r="R30" i="107"/>
  <c r="AE36" i="107"/>
  <c r="AG49" i="107"/>
  <c r="AF64" i="107"/>
  <c r="V65" i="107"/>
  <c r="AN65" i="107"/>
  <c r="Y76" i="107"/>
  <c r="X78" i="107"/>
  <c r="AG78" i="107"/>
  <c r="Z79" i="107"/>
  <c r="Y81" i="107"/>
  <c r="O38" i="107"/>
  <c r="AJ31" i="107"/>
  <c r="AC49" i="107"/>
  <c r="AM56" i="107"/>
  <c r="X61" i="107"/>
  <c r="AF76" i="107"/>
  <c r="AL78" i="107"/>
  <c r="Y32" i="107"/>
  <c r="AH30" i="107"/>
  <c r="AC31" i="107"/>
  <c r="Y34" i="107"/>
  <c r="AF36" i="107"/>
  <c r="Q45" i="107"/>
  <c r="AE46" i="107"/>
  <c r="O47" i="107"/>
  <c r="Y47" i="107"/>
  <c r="AG64" i="107"/>
  <c r="Q76" i="107"/>
  <c r="Z76" i="107"/>
  <c r="AH78" i="107"/>
  <c r="AA79" i="107"/>
  <c r="AH80" i="107"/>
  <c r="O81" i="107"/>
  <c r="AA81" i="107"/>
  <c r="R59" i="107"/>
  <c r="M62" i="107"/>
  <c r="T63" i="107"/>
  <c r="T57" i="107"/>
  <c r="V63" i="107"/>
  <c r="R61" i="107"/>
  <c r="Q62" i="107"/>
  <c r="S62" i="107"/>
  <c r="X63" i="107"/>
  <c r="S59" i="107"/>
  <c r="Z63" i="107"/>
  <c r="T56" i="107"/>
  <c r="AH57" i="107"/>
  <c r="M58" i="107"/>
  <c r="AH58" i="107"/>
  <c r="AH61" i="107"/>
  <c r="AH63" i="107"/>
  <c r="M64" i="107"/>
  <c r="AJ63" i="107"/>
  <c r="O64" i="107"/>
  <c r="O58" i="107"/>
  <c r="O56" i="107"/>
  <c r="Y56" i="107"/>
  <c r="AC58" i="107"/>
  <c r="AM58" i="107"/>
  <c r="S61" i="107"/>
  <c r="AL61" i="107"/>
  <c r="Z56" i="107"/>
  <c r="M57" i="107"/>
  <c r="AL57" i="107"/>
  <c r="Q58" i="107"/>
  <c r="AN58" i="107"/>
  <c r="AA60" i="107"/>
  <c r="T61" i="107"/>
  <c r="AL63" i="107"/>
  <c r="Q64" i="107"/>
  <c r="Q56" i="107"/>
  <c r="AM57" i="107"/>
  <c r="R58" i="107"/>
  <c r="AE58" i="107"/>
  <c r="AM63" i="107"/>
  <c r="R64" i="107"/>
  <c r="R56" i="107"/>
  <c r="AN57" i="107"/>
  <c r="AF58" i="107"/>
  <c r="M59" i="107"/>
  <c r="AC59" i="107"/>
  <c r="AF61" i="107"/>
  <c r="AE63" i="107"/>
  <c r="AF63" i="107"/>
  <c r="AJ65" i="107"/>
  <c r="Y30" i="107"/>
  <c r="M34" i="107"/>
  <c r="Z45" i="107"/>
  <c r="M48" i="107"/>
  <c r="M31" i="107"/>
  <c r="Q32" i="107"/>
  <c r="Q34" i="107"/>
  <c r="X36" i="107"/>
  <c r="S45" i="107"/>
  <c r="R47" i="107"/>
  <c r="R48" i="107"/>
  <c r="T30" i="107"/>
  <c r="R34" i="107"/>
  <c r="Q36" i="107"/>
  <c r="Y36" i="107"/>
  <c r="S37" i="107"/>
  <c r="X38" i="107"/>
  <c r="T45" i="107"/>
  <c r="S47" i="107"/>
  <c r="S48" i="107"/>
  <c r="X49" i="107"/>
  <c r="V46" i="107"/>
  <c r="O36" i="107"/>
  <c r="V38" i="107"/>
  <c r="S34" i="107"/>
  <c r="R36" i="107"/>
  <c r="T34" i="107"/>
  <c r="S36" i="107"/>
  <c r="M45" i="107"/>
  <c r="V49" i="107"/>
  <c r="X30" i="107"/>
  <c r="Y45" i="107"/>
  <c r="O49" i="107"/>
  <c r="AA65" i="107"/>
  <c r="AG65" i="107"/>
  <c r="AF65" i="107"/>
  <c r="AE65" i="107"/>
  <c r="AJ34" i="107"/>
  <c r="T31" i="107"/>
  <c r="AH34" i="107"/>
  <c r="M35" i="107"/>
  <c r="AA37" i="107"/>
  <c r="AH45" i="107"/>
  <c r="M46" i="107"/>
  <c r="AA48" i="107"/>
  <c r="AJ56" i="107"/>
  <c r="T59" i="107"/>
  <c r="AJ60" i="107"/>
  <c r="AH60" i="107"/>
  <c r="AM61" i="107"/>
  <c r="AJ61" i="107"/>
  <c r="AC62" i="107"/>
  <c r="AJ30" i="107"/>
  <c r="AE31" i="107"/>
  <c r="AF35" i="107"/>
  <c r="Q38" i="107"/>
  <c r="Y38" i="107"/>
  <c r="AC45" i="107"/>
  <c r="X46" i="107"/>
  <c r="AF46" i="107"/>
  <c r="V48" i="107"/>
  <c r="AL48" i="107"/>
  <c r="Q49" i="107"/>
  <c r="Y49" i="107"/>
  <c r="X58" i="107"/>
  <c r="AM59" i="107"/>
  <c r="AL59" i="107"/>
  <c r="Z62" i="107"/>
  <c r="X62" i="107"/>
  <c r="V62" i="107"/>
  <c r="AH62" i="107"/>
  <c r="AN62" i="107"/>
  <c r="AM62" i="107"/>
  <c r="AL62" i="107"/>
  <c r="S65" i="107"/>
  <c r="R65" i="107"/>
  <c r="Q65" i="107"/>
  <c r="O65" i="107"/>
  <c r="AG82" i="107"/>
  <c r="AF82" i="107"/>
  <c r="AE82" i="107"/>
  <c r="AC82" i="107"/>
  <c r="Y59" i="107"/>
  <c r="V59" i="107"/>
  <c r="R60" i="107"/>
  <c r="Q60" i="107"/>
  <c r="V31" i="107"/>
  <c r="O35" i="107"/>
  <c r="Y57" i="107"/>
  <c r="X57" i="107"/>
  <c r="O31" i="107"/>
  <c r="AM31" i="107"/>
  <c r="R32" i="107"/>
  <c r="X35" i="107"/>
  <c r="V37" i="107"/>
  <c r="AJ36" i="107"/>
  <c r="O37" i="107"/>
  <c r="AE37" i="107"/>
  <c r="AM37" i="107"/>
  <c r="R38" i="107"/>
  <c r="Z38" i="107"/>
  <c r="V45" i="107"/>
  <c r="AL45" i="107"/>
  <c r="Q46" i="107"/>
  <c r="Y46" i="107"/>
  <c r="AG46" i="107"/>
  <c r="AJ47" i="107"/>
  <c r="O48" i="107"/>
  <c r="AE48" i="107"/>
  <c r="AM48" i="107"/>
  <c r="R49" i="107"/>
  <c r="Z49" i="107"/>
  <c r="AE56" i="107"/>
  <c r="Y58" i="107"/>
  <c r="Z59" i="107"/>
  <c r="AJ59" i="107"/>
  <c r="S60" i="107"/>
  <c r="AN60" i="107"/>
  <c r="AJ62" i="107"/>
  <c r="AC37" i="107"/>
  <c r="O46" i="107"/>
  <c r="AC48" i="107"/>
  <c r="AC65" i="107"/>
  <c r="AC34" i="107"/>
  <c r="AL37" i="107"/>
  <c r="AC30" i="107"/>
  <c r="X31" i="107"/>
  <c r="AF31" i="107"/>
  <c r="AN31" i="107"/>
  <c r="S32" i="107"/>
  <c r="V34" i="107"/>
  <c r="AL34" i="107"/>
  <c r="Q35" i="107"/>
  <c r="Y35" i="107"/>
  <c r="AG35" i="107"/>
  <c r="AL30" i="107"/>
  <c r="Q31" i="107"/>
  <c r="Y31" i="107"/>
  <c r="AG31" i="107"/>
  <c r="AE34" i="107"/>
  <c r="AM34" i="107"/>
  <c r="R35" i="107"/>
  <c r="Z35" i="107"/>
  <c r="X37" i="107"/>
  <c r="AF37" i="107"/>
  <c r="AN37" i="107"/>
  <c r="S38" i="107"/>
  <c r="AE45" i="107"/>
  <c r="AM45" i="107"/>
  <c r="R46" i="107"/>
  <c r="Z46" i="107"/>
  <c r="X48" i="107"/>
  <c r="AF48" i="107"/>
  <c r="AN48" i="107"/>
  <c r="S49" i="107"/>
  <c r="S57" i="107"/>
  <c r="Q57" i="107"/>
  <c r="Z57" i="107"/>
  <c r="T60" i="107"/>
  <c r="Z60" i="107"/>
  <c r="Y60" i="107"/>
  <c r="Y62" i="107"/>
  <c r="AA80" i="107"/>
  <c r="AG80" i="107"/>
  <c r="AF80" i="107"/>
  <c r="AE80" i="107"/>
  <c r="AC80" i="107"/>
  <c r="AM30" i="107"/>
  <c r="R31" i="107"/>
  <c r="AF34" i="107"/>
  <c r="AL36" i="107"/>
  <c r="Q37" i="107"/>
  <c r="Y37" i="107"/>
  <c r="AF45" i="107"/>
  <c r="AN45" i="107"/>
  <c r="Y48" i="107"/>
  <c r="AA57" i="107"/>
  <c r="AG57" i="107"/>
  <c r="AF57" i="107"/>
  <c r="AG59" i="107"/>
  <c r="AE59" i="107"/>
  <c r="O61" i="107"/>
  <c r="M61" i="107"/>
  <c r="Z65" i="107"/>
  <c r="Y65" i="107"/>
  <c r="X65" i="107"/>
  <c r="M78" i="107"/>
  <c r="S78" i="107"/>
  <c r="R78" i="107"/>
  <c r="Q78" i="107"/>
  <c r="V58" i="107"/>
  <c r="T58" i="107"/>
  <c r="AF56" i="107"/>
  <c r="AC56" i="107"/>
  <c r="O60" i="107"/>
  <c r="AN56" i="107"/>
  <c r="AL56" i="107"/>
  <c r="AF62" i="107"/>
  <c r="AE62" i="107"/>
  <c r="M63" i="107"/>
  <c r="S63" i="107"/>
  <c r="R63" i="107"/>
  <c r="Q63" i="107"/>
  <c r="AN64" i="107"/>
  <c r="AM64" i="107"/>
  <c r="AL64" i="107"/>
  <c r="AJ64" i="107"/>
  <c r="T75" i="107"/>
  <c r="Z75" i="107"/>
  <c r="X75" i="107"/>
  <c r="AG77" i="107"/>
  <c r="AF77" i="107"/>
  <c r="AE77" i="107"/>
  <c r="AG63" i="107"/>
  <c r="T64" i="107"/>
  <c r="V75" i="107"/>
  <c r="AC77" i="107"/>
  <c r="S80" i="107"/>
  <c r="R80" i="107"/>
  <c r="Q80" i="107"/>
  <c r="O80" i="107"/>
  <c r="O62" i="107"/>
  <c r="AN82" i="107"/>
  <c r="AM82" i="107"/>
  <c r="AL82" i="107"/>
  <c r="V56" i="107"/>
  <c r="AJ58" i="107"/>
  <c r="O59" i="107"/>
  <c r="AC61" i="107"/>
  <c r="AA63" i="107"/>
  <c r="V64" i="107"/>
  <c r="Y75" i="107"/>
  <c r="AH77" i="107"/>
  <c r="AN77" i="107"/>
  <c r="AM77" i="107"/>
  <c r="AL77" i="107"/>
  <c r="AJ82" i="107"/>
  <c r="S75" i="107"/>
  <c r="R75" i="107"/>
  <c r="Z80" i="107"/>
  <c r="Y80" i="107"/>
  <c r="X80" i="107"/>
  <c r="O75" i="107"/>
  <c r="Z77" i="107"/>
  <c r="Y77" i="107"/>
  <c r="X77" i="107"/>
  <c r="V77" i="107"/>
  <c r="AN79" i="107"/>
  <c r="AM79" i="107"/>
  <c r="AL79" i="107"/>
  <c r="AJ79" i="107"/>
  <c r="V80" i="107"/>
  <c r="AA76" i="107"/>
  <c r="T79" i="107"/>
  <c r="Z81" i="107"/>
  <c r="AH81" i="107"/>
  <c r="M82" i="107"/>
  <c r="AC76" i="107"/>
  <c r="V79" i="107"/>
  <c r="T81" i="107"/>
  <c r="AJ81" i="107"/>
  <c r="O82" i="107"/>
  <c r="AL76" i="107"/>
  <c r="Q77" i="107"/>
  <c r="X82" i="107"/>
  <c r="C1" i="106"/>
  <c r="L1" i="106" s="1"/>
  <c r="C8" i="106" s="1"/>
  <c r="L8" i="106" s="1"/>
  <c r="L13" i="106"/>
  <c r="L14" i="106"/>
  <c r="L15" i="106"/>
  <c r="L17" i="106"/>
  <c r="L18" i="106"/>
  <c r="M30" i="106"/>
  <c r="N30" i="106"/>
  <c r="O30" i="106" s="1"/>
  <c r="P30" i="106"/>
  <c r="R30" i="106"/>
  <c r="S30" i="106"/>
  <c r="U30" i="106"/>
  <c r="V30" i="106" s="1"/>
  <c r="W30" i="106"/>
  <c r="X30" i="106"/>
  <c r="Z30" i="106"/>
  <c r="AA30" i="106"/>
  <c r="AB30" i="106"/>
  <c r="AE30" i="106" s="1"/>
  <c r="AC30" i="106"/>
  <c r="AD30" i="106"/>
  <c r="AF30" i="106"/>
  <c r="AH30" i="106"/>
  <c r="AI30" i="106"/>
  <c r="AK30" i="106"/>
  <c r="AN30" i="106"/>
  <c r="N31" i="106"/>
  <c r="P31" i="106"/>
  <c r="S31" i="106"/>
  <c r="U31" i="106"/>
  <c r="V31" i="106" s="1"/>
  <c r="W31" i="106"/>
  <c r="AA31" i="106"/>
  <c r="AB31" i="106"/>
  <c r="AC31" i="106"/>
  <c r="AD31" i="106"/>
  <c r="AE31" i="106"/>
  <c r="AF31" i="106"/>
  <c r="AG31" i="106"/>
  <c r="AI31" i="106"/>
  <c r="AL31" i="106" s="1"/>
  <c r="AK31" i="106"/>
  <c r="N32" i="106"/>
  <c r="P32" i="106"/>
  <c r="Q32" i="106"/>
  <c r="T32" i="106"/>
  <c r="U32" i="106"/>
  <c r="V32" i="106"/>
  <c r="W32" i="106"/>
  <c r="X32" i="106"/>
  <c r="Y32" i="106"/>
  <c r="Z32" i="106"/>
  <c r="AA32" i="106"/>
  <c r="AB32" i="106"/>
  <c r="AC32" i="106" s="1"/>
  <c r="AD32" i="106"/>
  <c r="AF32" i="106"/>
  <c r="AG32" i="106"/>
  <c r="AI32" i="106"/>
  <c r="AJ32" i="106" s="1"/>
  <c r="AK32" i="106"/>
  <c r="AL32" i="106"/>
  <c r="AN32" i="106"/>
  <c r="N33" i="106"/>
  <c r="O33" i="106" s="1"/>
  <c r="P33" i="106"/>
  <c r="Q33" i="106"/>
  <c r="S33" i="106"/>
  <c r="T33" i="106"/>
  <c r="U33" i="106"/>
  <c r="X33" i="106" s="1"/>
  <c r="V33" i="106"/>
  <c r="W33" i="106"/>
  <c r="Y33" i="106"/>
  <c r="AB33" i="106"/>
  <c r="AG33" i="106" s="1"/>
  <c r="AD33" i="106"/>
  <c r="AI33" i="106"/>
  <c r="AJ33" i="106"/>
  <c r="AK33" i="106"/>
  <c r="R34" i="106"/>
  <c r="N35" i="106"/>
  <c r="S35" i="106" s="1"/>
  <c r="P35" i="106"/>
  <c r="U35" i="106"/>
  <c r="V35" i="106"/>
  <c r="W35" i="106"/>
  <c r="AA35" i="106"/>
  <c r="AB35" i="106"/>
  <c r="AE35" i="106" s="1"/>
  <c r="AC35" i="106"/>
  <c r="AD35" i="106"/>
  <c r="AF35" i="106"/>
  <c r="AG35" i="106"/>
  <c r="AI35" i="106"/>
  <c r="AL35" i="106" s="1"/>
  <c r="AK35" i="106"/>
  <c r="N36" i="106"/>
  <c r="Q36" i="106" s="1"/>
  <c r="P36" i="106"/>
  <c r="T36" i="106"/>
  <c r="U36" i="106"/>
  <c r="V36" i="106"/>
  <c r="W36" i="106"/>
  <c r="X36" i="106"/>
  <c r="Y36" i="106"/>
  <c r="Z36" i="106"/>
  <c r="AA36" i="106"/>
  <c r="AB36" i="106"/>
  <c r="AC36" i="106" s="1"/>
  <c r="AD36" i="106"/>
  <c r="AF36" i="106"/>
  <c r="AG36" i="106"/>
  <c r="AI36" i="106"/>
  <c r="AL36" i="106" s="1"/>
  <c r="AK36" i="106"/>
  <c r="N37" i="106"/>
  <c r="Q37" i="106" s="1"/>
  <c r="P37" i="106"/>
  <c r="T37" i="106"/>
  <c r="U37" i="106"/>
  <c r="X37" i="106" s="1"/>
  <c r="V37" i="106"/>
  <c r="W37" i="106"/>
  <c r="Y37" i="106"/>
  <c r="AA37" i="106"/>
  <c r="AB37" i="106"/>
  <c r="AD37" i="106"/>
  <c r="AG37" i="106"/>
  <c r="AI37" i="106"/>
  <c r="AJ37" i="106"/>
  <c r="AK37" i="106"/>
  <c r="AL37" i="106"/>
  <c r="N38" i="106"/>
  <c r="O38" i="106"/>
  <c r="P38" i="106"/>
  <c r="T38" i="106"/>
  <c r="U38" i="106"/>
  <c r="V38" i="106"/>
  <c r="W38" i="106"/>
  <c r="X38" i="106"/>
  <c r="Y38" i="106"/>
  <c r="Z38" i="106"/>
  <c r="AB38" i="106"/>
  <c r="AD38" i="106"/>
  <c r="AE38" i="106"/>
  <c r="AG38" i="106"/>
  <c r="AH38" i="106"/>
  <c r="AI38" i="106"/>
  <c r="AJ38" i="106"/>
  <c r="AK38" i="106"/>
  <c r="AL38" i="106"/>
  <c r="AM38" i="106"/>
  <c r="AN38" i="106"/>
  <c r="M39" i="106"/>
  <c r="N39" i="106"/>
  <c r="O39" i="106"/>
  <c r="P39" i="106"/>
  <c r="Q39" i="106"/>
  <c r="R39" i="106"/>
  <c r="S39" i="106"/>
  <c r="T39" i="106"/>
  <c r="U39" i="106"/>
  <c r="V39" i="106" s="1"/>
  <c r="W39" i="106"/>
  <c r="Y39" i="106"/>
  <c r="Z39" i="106"/>
  <c r="AB39" i="106"/>
  <c r="AD39" i="106"/>
  <c r="AE39" i="106"/>
  <c r="AG39" i="106"/>
  <c r="AH39" i="106"/>
  <c r="AI39" i="106"/>
  <c r="AL39" i="106" s="1"/>
  <c r="AJ39" i="106"/>
  <c r="AK39" i="106"/>
  <c r="AM39" i="106"/>
  <c r="R40" i="106"/>
  <c r="N41" i="106"/>
  <c r="Q41" i="106" s="1"/>
  <c r="P41" i="106"/>
  <c r="T41" i="106"/>
  <c r="U41" i="106"/>
  <c r="X41" i="106" s="1"/>
  <c r="V41" i="106"/>
  <c r="W41" i="106"/>
  <c r="Y41" i="106"/>
  <c r="AA41" i="106"/>
  <c r="AB41" i="106"/>
  <c r="AD41" i="106"/>
  <c r="AG41" i="106"/>
  <c r="AI41" i="106"/>
  <c r="AJ41" i="106"/>
  <c r="AK41" i="106"/>
  <c r="AL41" i="106"/>
  <c r="N42" i="106"/>
  <c r="O42" i="106"/>
  <c r="P42" i="106"/>
  <c r="T42" i="106"/>
  <c r="U42" i="106"/>
  <c r="V42" i="106"/>
  <c r="W42" i="106"/>
  <c r="X42" i="106"/>
  <c r="Y42" i="106"/>
  <c r="Z42" i="106"/>
  <c r="AB42" i="106"/>
  <c r="AD42" i="106"/>
  <c r="AE42" i="106"/>
  <c r="AG42" i="106"/>
  <c r="AH42" i="106"/>
  <c r="AI42" i="106"/>
  <c r="AJ42" i="106"/>
  <c r="AK42" i="106"/>
  <c r="AL42" i="106"/>
  <c r="AM42" i="106"/>
  <c r="AN42" i="106"/>
  <c r="M43" i="106"/>
  <c r="N43" i="106"/>
  <c r="O43" i="106"/>
  <c r="P43" i="106"/>
  <c r="Q43" i="106"/>
  <c r="R43" i="106"/>
  <c r="S43" i="106"/>
  <c r="T43" i="106"/>
  <c r="U43" i="106"/>
  <c r="V43" i="106" s="1"/>
  <c r="W43" i="106"/>
  <c r="Y43" i="106"/>
  <c r="Z43" i="106"/>
  <c r="AB43" i="106"/>
  <c r="AD43" i="106"/>
  <c r="AE43" i="106"/>
  <c r="AG43" i="106"/>
  <c r="AH43" i="106"/>
  <c r="AI43" i="106"/>
  <c r="AL43" i="106" s="1"/>
  <c r="AJ43" i="106"/>
  <c r="AK43" i="106"/>
  <c r="AM43" i="106"/>
  <c r="R44" i="106"/>
  <c r="N45" i="106"/>
  <c r="Q45" i="106" s="1"/>
  <c r="P45" i="106"/>
  <c r="T45" i="106"/>
  <c r="U45" i="106"/>
  <c r="X45" i="106" s="1"/>
  <c r="V45" i="106"/>
  <c r="W45" i="106"/>
  <c r="Y45" i="106"/>
  <c r="AA45" i="106"/>
  <c r="AB45" i="106"/>
  <c r="AD45" i="106"/>
  <c r="AG45" i="106"/>
  <c r="AI45" i="106"/>
  <c r="AJ45" i="106"/>
  <c r="AK45" i="106"/>
  <c r="AL45" i="106"/>
  <c r="N46" i="106"/>
  <c r="O46" i="106"/>
  <c r="P46" i="106"/>
  <c r="T46" i="106"/>
  <c r="U46" i="106"/>
  <c r="V46" i="106"/>
  <c r="W46" i="106"/>
  <c r="X46" i="106"/>
  <c r="Y46" i="106"/>
  <c r="Z46" i="106"/>
  <c r="AB46" i="106"/>
  <c r="AD46" i="106"/>
  <c r="AE46" i="106"/>
  <c r="AG46" i="106"/>
  <c r="AH46" i="106"/>
  <c r="AI46" i="106"/>
  <c r="AJ46" i="106"/>
  <c r="AK46" i="106"/>
  <c r="AL46" i="106"/>
  <c r="AM46" i="106"/>
  <c r="AN46" i="106"/>
  <c r="M47" i="106"/>
  <c r="N47" i="106"/>
  <c r="O47" i="106"/>
  <c r="P47" i="106"/>
  <c r="Q47" i="106"/>
  <c r="R47" i="106"/>
  <c r="S47" i="106"/>
  <c r="T47" i="106"/>
  <c r="U47" i="106"/>
  <c r="V47" i="106" s="1"/>
  <c r="W47" i="106"/>
  <c r="Y47" i="106"/>
  <c r="Z47" i="106"/>
  <c r="AB47" i="106"/>
  <c r="AD47" i="106"/>
  <c r="AE47" i="106"/>
  <c r="AG47" i="106"/>
  <c r="AH47" i="106"/>
  <c r="AI47" i="106"/>
  <c r="AL47" i="106" s="1"/>
  <c r="AJ47" i="106"/>
  <c r="AK47" i="106"/>
  <c r="AM47" i="106"/>
  <c r="M48" i="106"/>
  <c r="N48" i="106"/>
  <c r="Q48" i="106" s="1"/>
  <c r="O48" i="106"/>
  <c r="P48" i="106"/>
  <c r="R48" i="106"/>
  <c r="T48" i="106"/>
  <c r="U48" i="106"/>
  <c r="W48" i="106"/>
  <c r="Z48" i="106"/>
  <c r="AB48" i="106"/>
  <c r="AC48" i="106"/>
  <c r="AD48" i="106"/>
  <c r="AH48" i="106"/>
  <c r="AI48" i="106"/>
  <c r="AJ48" i="106"/>
  <c r="AK48" i="106"/>
  <c r="AL48" i="106"/>
  <c r="AM48" i="106"/>
  <c r="AN48" i="106"/>
  <c r="R49" i="106"/>
  <c r="N50" i="106"/>
  <c r="O50" i="106"/>
  <c r="P50" i="106"/>
  <c r="Q50" i="106"/>
  <c r="T50" i="106"/>
  <c r="U50" i="106"/>
  <c r="V50" i="106"/>
  <c r="W50" i="106"/>
  <c r="X50" i="106"/>
  <c r="Y50" i="106"/>
  <c r="Z50" i="106"/>
  <c r="AB50" i="106"/>
  <c r="AE50" i="106" s="1"/>
  <c r="AD50" i="106"/>
  <c r="AH50" i="106"/>
  <c r="AI50" i="106"/>
  <c r="AJ50" i="106"/>
  <c r="AK50" i="106"/>
  <c r="AL50" i="106"/>
  <c r="AM50" i="106"/>
  <c r="AN50" i="106"/>
  <c r="M51" i="106"/>
  <c r="N51" i="106"/>
  <c r="O51" i="106"/>
  <c r="P51" i="106"/>
  <c r="Q51" i="106"/>
  <c r="R51" i="106"/>
  <c r="S51" i="106"/>
  <c r="T51" i="106"/>
  <c r="U51" i="106"/>
  <c r="V51" i="106" s="1"/>
  <c r="W51" i="106"/>
  <c r="Y51" i="106"/>
  <c r="Z51" i="106"/>
  <c r="AB51" i="106"/>
  <c r="AE51" i="106" s="1"/>
  <c r="AD51" i="106"/>
  <c r="AH51" i="106"/>
  <c r="AI51" i="106"/>
  <c r="AL51" i="106" s="1"/>
  <c r="AJ51" i="106"/>
  <c r="AK51" i="106"/>
  <c r="AM51" i="106"/>
  <c r="M52" i="106"/>
  <c r="N52" i="106"/>
  <c r="Q52" i="106" s="1"/>
  <c r="O52" i="106"/>
  <c r="P52" i="106"/>
  <c r="R52" i="106"/>
  <c r="U52" i="106"/>
  <c r="T52" i="106" s="1"/>
  <c r="W52" i="106"/>
  <c r="AB52" i="106"/>
  <c r="AC52" i="106" s="1"/>
  <c r="AD52" i="106"/>
  <c r="AE52" i="106"/>
  <c r="AH52" i="106"/>
  <c r="AI52" i="106"/>
  <c r="AJ52" i="106"/>
  <c r="AK52" i="106"/>
  <c r="AL52" i="106"/>
  <c r="AM52" i="106"/>
  <c r="AN52" i="106"/>
  <c r="M53" i="106"/>
  <c r="N53" i="106"/>
  <c r="O53" i="106"/>
  <c r="P53" i="106"/>
  <c r="Q53" i="106"/>
  <c r="R53" i="106"/>
  <c r="S53" i="106"/>
  <c r="U53" i="106"/>
  <c r="X53" i="106" s="1"/>
  <c r="W53" i="106"/>
  <c r="Z53" i="106"/>
  <c r="AA53" i="106"/>
  <c r="AB53" i="106"/>
  <c r="AC53" i="106"/>
  <c r="AD53" i="106"/>
  <c r="AE53" i="106"/>
  <c r="AF53" i="106"/>
  <c r="AG53" i="106"/>
  <c r="AH53" i="106"/>
  <c r="AI53" i="106"/>
  <c r="AJ53" i="106" s="1"/>
  <c r="AK53" i="106"/>
  <c r="AM53" i="106"/>
  <c r="AN53" i="106"/>
  <c r="M54" i="106"/>
  <c r="N54" i="106"/>
  <c r="O54" i="106" s="1"/>
  <c r="P54" i="106"/>
  <c r="R54" i="106"/>
  <c r="S54" i="106"/>
  <c r="U54" i="106"/>
  <c r="W54" i="106"/>
  <c r="X54" i="106"/>
  <c r="AA54" i="106"/>
  <c r="AB54" i="106"/>
  <c r="AE54" i="106" s="1"/>
  <c r="AC54" i="106"/>
  <c r="AD54" i="106"/>
  <c r="AF54" i="106"/>
  <c r="AI54" i="106"/>
  <c r="AK54" i="106"/>
  <c r="AN54" i="106"/>
  <c r="R55" i="106"/>
  <c r="M56" i="106"/>
  <c r="N56" i="106"/>
  <c r="Q56" i="106" s="1"/>
  <c r="O56" i="106"/>
  <c r="P56" i="106"/>
  <c r="R56" i="106"/>
  <c r="T56" i="106"/>
  <c r="U56" i="106"/>
  <c r="W56" i="106"/>
  <c r="Z56" i="106"/>
  <c r="AB56" i="106"/>
  <c r="AC56" i="106"/>
  <c r="AD56" i="106"/>
  <c r="AH56" i="106"/>
  <c r="AI56" i="106"/>
  <c r="AJ56" i="106"/>
  <c r="AK56" i="106"/>
  <c r="AL56" i="106"/>
  <c r="AM56" i="106"/>
  <c r="AN56" i="106"/>
  <c r="M57" i="106"/>
  <c r="N57" i="106"/>
  <c r="O57" i="106"/>
  <c r="P57" i="106"/>
  <c r="Q57" i="106"/>
  <c r="R57" i="106"/>
  <c r="S57" i="106"/>
  <c r="U57" i="106"/>
  <c r="Z57" i="106" s="1"/>
  <c r="W57" i="106"/>
  <c r="X57" i="106"/>
  <c r="AA57" i="106"/>
  <c r="AB57" i="106"/>
  <c r="AC57" i="106"/>
  <c r="AD57" i="106"/>
  <c r="AE57" i="106"/>
  <c r="AF57" i="106"/>
  <c r="AG57" i="106"/>
  <c r="AH57" i="106"/>
  <c r="AI57" i="106"/>
  <c r="AJ57" i="106" s="1"/>
  <c r="AK57" i="106"/>
  <c r="AM57" i="106"/>
  <c r="AN57" i="106"/>
  <c r="M58" i="106"/>
  <c r="N58" i="106"/>
  <c r="O58" i="106" s="1"/>
  <c r="P58" i="106"/>
  <c r="R58" i="106"/>
  <c r="S58" i="106"/>
  <c r="U58" i="106"/>
  <c r="W58" i="106"/>
  <c r="AA58" i="106"/>
  <c r="AB58" i="106"/>
  <c r="AE58" i="106" s="1"/>
  <c r="AC58" i="106"/>
  <c r="AD58" i="106"/>
  <c r="AF58" i="106"/>
  <c r="AI58" i="106"/>
  <c r="AN58" i="106" s="1"/>
  <c r="AK58" i="106"/>
  <c r="M59" i="106"/>
  <c r="N59" i="106"/>
  <c r="P59" i="106"/>
  <c r="S59" i="106"/>
  <c r="U59" i="106"/>
  <c r="V59" i="106"/>
  <c r="W59" i="106"/>
  <c r="X59" i="106"/>
  <c r="AA59" i="106"/>
  <c r="AB59" i="106"/>
  <c r="AC59" i="106"/>
  <c r="AD59" i="106"/>
  <c r="AE59" i="106"/>
  <c r="AF59" i="106"/>
  <c r="AG59" i="106"/>
  <c r="AI59" i="106"/>
  <c r="AL59" i="106" s="1"/>
  <c r="AK59" i="106"/>
  <c r="AN59" i="106"/>
  <c r="N60" i="106"/>
  <c r="P60" i="106"/>
  <c r="T60" i="106"/>
  <c r="U60" i="106"/>
  <c r="V60" i="106"/>
  <c r="W60" i="106"/>
  <c r="X60" i="106"/>
  <c r="Y60" i="106"/>
  <c r="Z60" i="106"/>
  <c r="AA60" i="106"/>
  <c r="AB60" i="106"/>
  <c r="AC60" i="106" s="1"/>
  <c r="AD60" i="106"/>
  <c r="AF60" i="106"/>
  <c r="AG60" i="106"/>
  <c r="AI60" i="106"/>
  <c r="AN60" i="106" s="1"/>
  <c r="AK60" i="106"/>
  <c r="N61" i="106"/>
  <c r="P61" i="106"/>
  <c r="Q61" i="106"/>
  <c r="S61" i="106"/>
  <c r="T61" i="106"/>
  <c r="U61" i="106"/>
  <c r="X61" i="106" s="1"/>
  <c r="V61" i="106"/>
  <c r="W61" i="106"/>
  <c r="Y61" i="106"/>
  <c r="AB61" i="106"/>
  <c r="AA61" i="106" s="1"/>
  <c r="AD61" i="106"/>
  <c r="AI61" i="106"/>
  <c r="AJ61" i="106"/>
  <c r="AK61" i="106"/>
  <c r="AL61" i="106"/>
  <c r="R62" i="106"/>
  <c r="N63" i="106"/>
  <c r="O63" i="106"/>
  <c r="P63" i="106"/>
  <c r="T63" i="106"/>
  <c r="U63" i="106"/>
  <c r="V63" i="106"/>
  <c r="W63" i="106"/>
  <c r="X63" i="106"/>
  <c r="Y63" i="106"/>
  <c r="Z63" i="106"/>
  <c r="AB63" i="106"/>
  <c r="AE63" i="106" s="1"/>
  <c r="AD63" i="106"/>
  <c r="AG63" i="106"/>
  <c r="AH63" i="106"/>
  <c r="AI63" i="106"/>
  <c r="AJ63" i="106"/>
  <c r="AK63" i="106"/>
  <c r="AL63" i="106"/>
  <c r="AM63" i="106"/>
  <c r="AN63" i="106"/>
  <c r="M64" i="106"/>
  <c r="N64" i="106"/>
  <c r="O64" i="106"/>
  <c r="P64" i="106"/>
  <c r="Q64" i="106"/>
  <c r="R64" i="106"/>
  <c r="S64" i="106"/>
  <c r="T64" i="106"/>
  <c r="U64" i="106"/>
  <c r="V64" i="106" s="1"/>
  <c r="W64" i="106"/>
  <c r="Y64" i="106"/>
  <c r="Z64" i="106"/>
  <c r="AB64" i="106"/>
  <c r="AE64" i="106" s="1"/>
  <c r="AD64" i="106"/>
  <c r="AG64" i="106"/>
  <c r="AI64" i="106"/>
  <c r="AH64" i="106" s="1"/>
  <c r="AJ64" i="106"/>
  <c r="AK64" i="106"/>
  <c r="N65" i="106"/>
  <c r="O65" i="106" s="1"/>
  <c r="P65" i="106"/>
  <c r="R65" i="106"/>
  <c r="U65" i="106"/>
  <c r="Y65" i="106" s="1"/>
  <c r="V65" i="106"/>
  <c r="W65" i="106"/>
  <c r="X65" i="106"/>
  <c r="AB65" i="106"/>
  <c r="AC65" i="106"/>
  <c r="AD65" i="106"/>
  <c r="AH65" i="106"/>
  <c r="AI65" i="106"/>
  <c r="AJ65" i="106"/>
  <c r="AK65" i="106"/>
  <c r="AL65" i="106"/>
  <c r="AM65" i="106"/>
  <c r="AN65" i="106"/>
  <c r="M66" i="106"/>
  <c r="N66" i="106"/>
  <c r="O66" i="106"/>
  <c r="P66" i="106"/>
  <c r="Q66" i="106"/>
  <c r="R66" i="106"/>
  <c r="S66" i="106"/>
  <c r="U66" i="106"/>
  <c r="X66" i="106" s="1"/>
  <c r="W66" i="106"/>
  <c r="Y66" i="106"/>
  <c r="AA66" i="106"/>
  <c r="AB66" i="106"/>
  <c r="AC66" i="106"/>
  <c r="AD66" i="106"/>
  <c r="AE66" i="106"/>
  <c r="AF66" i="106"/>
  <c r="AG66" i="106"/>
  <c r="AI66" i="106"/>
  <c r="AH66" i="106" s="1"/>
  <c r="AK66" i="106"/>
  <c r="N67" i="106"/>
  <c r="O67" i="106" s="1"/>
  <c r="P67" i="106"/>
  <c r="Q67" i="106"/>
  <c r="R67" i="106"/>
  <c r="U67" i="106"/>
  <c r="T67" i="106" s="1"/>
  <c r="W67" i="106"/>
  <c r="Y67" i="106"/>
  <c r="Z67" i="106"/>
  <c r="AB67" i="106"/>
  <c r="AF67" i="106" s="1"/>
  <c r="AC67" i="106"/>
  <c r="AD67" i="106"/>
  <c r="AE67" i="106"/>
  <c r="AG67" i="106"/>
  <c r="AH67" i="106"/>
  <c r="AI67" i="106"/>
  <c r="AN67" i="106" s="1"/>
  <c r="AJ67" i="106"/>
  <c r="AK67" i="106"/>
  <c r="AL67" i="106"/>
  <c r="AM67" i="106"/>
  <c r="M68" i="106"/>
  <c r="N68" i="106"/>
  <c r="S68" i="106" s="1"/>
  <c r="O68" i="106"/>
  <c r="P68" i="106"/>
  <c r="Q68" i="106"/>
  <c r="R68" i="106"/>
  <c r="U68" i="106"/>
  <c r="X68" i="106" s="1"/>
  <c r="W68" i="106"/>
  <c r="AB68" i="106"/>
  <c r="AE68" i="106" s="1"/>
  <c r="AC68" i="106"/>
  <c r="AD68" i="106"/>
  <c r="AH68" i="106"/>
  <c r="AI68" i="106"/>
  <c r="AJ68" i="106"/>
  <c r="AK68" i="106"/>
  <c r="AL68" i="106"/>
  <c r="AM68" i="106"/>
  <c r="AN68" i="106"/>
  <c r="R69" i="106"/>
  <c r="M70" i="106"/>
  <c r="N70" i="106"/>
  <c r="O70" i="106"/>
  <c r="P70" i="106"/>
  <c r="Q70" i="106"/>
  <c r="R70" i="106"/>
  <c r="S70" i="106"/>
  <c r="U70" i="106"/>
  <c r="Z70" i="106" s="1"/>
  <c r="W70" i="106"/>
  <c r="X70" i="106"/>
  <c r="AA70" i="106"/>
  <c r="AB70" i="106"/>
  <c r="AG70" i="106" s="1"/>
  <c r="AC70" i="106"/>
  <c r="AD70" i="106"/>
  <c r="AE70" i="106"/>
  <c r="AF70" i="106"/>
  <c r="AI70" i="106"/>
  <c r="AH70" i="106" s="1"/>
  <c r="AK70" i="106"/>
  <c r="AM70" i="106"/>
  <c r="AN70" i="106"/>
  <c r="N71" i="106"/>
  <c r="M71" i="106" s="1"/>
  <c r="P71" i="106"/>
  <c r="R71" i="106"/>
  <c r="S71" i="106"/>
  <c r="U71" i="106"/>
  <c r="Y71" i="106" s="1"/>
  <c r="V71" i="106"/>
  <c r="W71" i="106"/>
  <c r="X71" i="106"/>
  <c r="Z71" i="106"/>
  <c r="AA71" i="106"/>
  <c r="AB71" i="106"/>
  <c r="AG71" i="106" s="1"/>
  <c r="AC71" i="106"/>
  <c r="AD71" i="106"/>
  <c r="AE71" i="106"/>
  <c r="AF71" i="106"/>
  <c r="AI71" i="106"/>
  <c r="AL71" i="106" s="1"/>
  <c r="AK71" i="106"/>
  <c r="N72" i="106"/>
  <c r="Q72" i="106" s="1"/>
  <c r="P72" i="106"/>
  <c r="U72" i="106"/>
  <c r="X72" i="106" s="1"/>
  <c r="V72" i="106"/>
  <c r="W72" i="106"/>
  <c r="AA72" i="106"/>
  <c r="AB72" i="106"/>
  <c r="AC72" i="106"/>
  <c r="AD72" i="106"/>
  <c r="AE72" i="106"/>
  <c r="AF72" i="106"/>
  <c r="AG72" i="106"/>
  <c r="AI72" i="106"/>
  <c r="AN72" i="106" s="1"/>
  <c r="AK72" i="106"/>
  <c r="AL72" i="106"/>
  <c r="N73" i="106"/>
  <c r="S73" i="106" s="1"/>
  <c r="P73" i="106"/>
  <c r="Q73" i="106"/>
  <c r="T73" i="106"/>
  <c r="U73" i="106"/>
  <c r="Z73" i="106" s="1"/>
  <c r="V73" i="106"/>
  <c r="W73" i="106"/>
  <c r="X73" i="106"/>
  <c r="Y73" i="106"/>
  <c r="AB73" i="106"/>
  <c r="AA73" i="106" s="1"/>
  <c r="AD73" i="106"/>
  <c r="AF73" i="106"/>
  <c r="AG73" i="106"/>
  <c r="AI73" i="106"/>
  <c r="AM73" i="106" s="1"/>
  <c r="AJ73" i="106"/>
  <c r="AK73" i="106"/>
  <c r="AL73" i="106"/>
  <c r="AN73" i="106"/>
  <c r="N74" i="106"/>
  <c r="R74" i="106" s="1"/>
  <c r="O74" i="106"/>
  <c r="P74" i="106"/>
  <c r="Q74" i="106"/>
  <c r="S74" i="106"/>
  <c r="T74" i="106"/>
  <c r="U74" i="106"/>
  <c r="Z74" i="106" s="1"/>
  <c r="V74" i="106"/>
  <c r="W74" i="106"/>
  <c r="X74" i="106"/>
  <c r="Y74" i="106"/>
  <c r="AB74" i="106"/>
  <c r="AA74" i="106" s="1"/>
  <c r="AD74" i="106"/>
  <c r="AI74" i="106"/>
  <c r="AL74" i="106" s="1"/>
  <c r="AJ74" i="106"/>
  <c r="AK74" i="106"/>
  <c r="N75" i="106"/>
  <c r="Q75" i="106" s="1"/>
  <c r="O75" i="106"/>
  <c r="P75" i="106"/>
  <c r="T75" i="106"/>
  <c r="U75" i="106"/>
  <c r="V75" i="106"/>
  <c r="W75" i="106"/>
  <c r="X75" i="106"/>
  <c r="Y75" i="106"/>
  <c r="Z75" i="106"/>
  <c r="AB75" i="106"/>
  <c r="AG75" i="106" s="1"/>
  <c r="AD75" i="106"/>
  <c r="AE75" i="106"/>
  <c r="AH75" i="106"/>
  <c r="AI75" i="106"/>
  <c r="AN75" i="106" s="1"/>
  <c r="AJ75" i="106"/>
  <c r="AK75" i="106"/>
  <c r="AL75" i="106"/>
  <c r="AM75" i="106"/>
  <c r="M76" i="106"/>
  <c r="N76" i="106"/>
  <c r="S76" i="106" s="1"/>
  <c r="O76" i="106"/>
  <c r="P76" i="106"/>
  <c r="Q76" i="106"/>
  <c r="R76" i="106"/>
  <c r="U76" i="106"/>
  <c r="T76" i="106" s="1"/>
  <c r="W76" i="106"/>
  <c r="Y76" i="106"/>
  <c r="Z76" i="106"/>
  <c r="AB76" i="106"/>
  <c r="AF76" i="106" s="1"/>
  <c r="AC76" i="106"/>
  <c r="AD76" i="106"/>
  <c r="AE76" i="106"/>
  <c r="AG76" i="106"/>
  <c r="AH76" i="106"/>
  <c r="AI76" i="106"/>
  <c r="AN76" i="106" s="1"/>
  <c r="AJ76" i="106"/>
  <c r="AK76" i="106"/>
  <c r="AL76" i="106"/>
  <c r="AM76" i="106"/>
  <c r="M77" i="106"/>
  <c r="N77" i="106"/>
  <c r="S77" i="106" s="1"/>
  <c r="O77" i="106"/>
  <c r="P77" i="106"/>
  <c r="Q77" i="106"/>
  <c r="R77" i="106"/>
  <c r="U77" i="106"/>
  <c r="T77" i="106" s="1"/>
  <c r="W77" i="106"/>
  <c r="AB77" i="106"/>
  <c r="AE77" i="106" s="1"/>
  <c r="AC77" i="106"/>
  <c r="AD77" i="106"/>
  <c r="AH77" i="106"/>
  <c r="AI77" i="106"/>
  <c r="AJ77" i="106"/>
  <c r="AK77" i="106"/>
  <c r="AL77" i="106"/>
  <c r="AM77" i="106"/>
  <c r="AN77" i="106"/>
  <c r="M78" i="106"/>
  <c r="N78" i="106"/>
  <c r="O78" i="106"/>
  <c r="P78" i="106"/>
  <c r="Q78" i="106"/>
  <c r="R78" i="106"/>
  <c r="S78" i="106"/>
  <c r="U78" i="106"/>
  <c r="Z78" i="106" s="1"/>
  <c r="W78" i="106"/>
  <c r="X78" i="106"/>
  <c r="AA78" i="106"/>
  <c r="AB78" i="106"/>
  <c r="AG78" i="106" s="1"/>
  <c r="AC78" i="106"/>
  <c r="AD78" i="106"/>
  <c r="AE78" i="106"/>
  <c r="AF78" i="106"/>
  <c r="AI78" i="106"/>
  <c r="AH78" i="106" s="1"/>
  <c r="AK78" i="106"/>
  <c r="AM78" i="106"/>
  <c r="AN78" i="106"/>
  <c r="R82" i="106"/>
  <c r="M83" i="106"/>
  <c r="N83" i="106"/>
  <c r="O83" i="106"/>
  <c r="P83" i="106"/>
  <c r="Q83" i="106"/>
  <c r="R83" i="106"/>
  <c r="S83" i="106"/>
  <c r="U83" i="106"/>
  <c r="T83" i="106" s="1"/>
  <c r="W83" i="106"/>
  <c r="Y83" i="106"/>
  <c r="Z83" i="106"/>
  <c r="AB83" i="106"/>
  <c r="AF83" i="106" s="1"/>
  <c r="AC83" i="106"/>
  <c r="AD83" i="106"/>
  <c r="AE83" i="106"/>
  <c r="AG83" i="106"/>
  <c r="AH83" i="106"/>
  <c r="AI83" i="106"/>
  <c r="AL83" i="106" s="1"/>
  <c r="AJ83" i="106"/>
  <c r="AK83" i="106"/>
  <c r="AM83" i="106"/>
  <c r="M84" i="106"/>
  <c r="N84" i="106"/>
  <c r="Q84" i="106" s="1"/>
  <c r="O84" i="106"/>
  <c r="P84" i="106"/>
  <c r="R84" i="106"/>
  <c r="U84" i="106"/>
  <c r="T84" i="106" s="1"/>
  <c r="W84" i="106"/>
  <c r="AB84" i="106"/>
  <c r="AE84" i="106" s="1"/>
  <c r="AC84" i="106"/>
  <c r="AD84" i="106"/>
  <c r="AH84" i="106"/>
  <c r="AI84" i="106"/>
  <c r="AJ84" i="106"/>
  <c r="AK84" i="106"/>
  <c r="AL84" i="106"/>
  <c r="AM84" i="106"/>
  <c r="AN84" i="106"/>
  <c r="M85" i="106"/>
  <c r="N85" i="106"/>
  <c r="O85" i="106"/>
  <c r="P85" i="106"/>
  <c r="Q85" i="106"/>
  <c r="R85" i="106"/>
  <c r="S85" i="106"/>
  <c r="U85" i="106"/>
  <c r="Z85" i="106" s="1"/>
  <c r="W85" i="106"/>
  <c r="X85" i="106"/>
  <c r="AA85" i="106"/>
  <c r="AB85" i="106"/>
  <c r="AC85" i="106"/>
  <c r="AD85" i="106"/>
  <c r="AE85" i="106"/>
  <c r="AF85" i="106"/>
  <c r="AG85" i="106"/>
  <c r="AI85" i="106"/>
  <c r="AH85" i="106" s="1"/>
  <c r="AK85" i="106"/>
  <c r="AM85" i="106"/>
  <c r="AN85" i="106"/>
  <c r="N86" i="106"/>
  <c r="M86" i="106" s="1"/>
  <c r="P86" i="106"/>
  <c r="R86" i="106"/>
  <c r="S86" i="106"/>
  <c r="T86" i="106"/>
  <c r="U86" i="106"/>
  <c r="Y86" i="106" s="1"/>
  <c r="V86" i="106"/>
  <c r="W86" i="106"/>
  <c r="X86" i="106"/>
  <c r="Z86" i="106"/>
  <c r="AA86" i="106"/>
  <c r="AB86" i="106"/>
  <c r="AC86" i="106" s="1"/>
  <c r="AD86" i="106"/>
  <c r="AF86" i="106"/>
  <c r="AI86" i="106"/>
  <c r="AL86" i="106" s="1"/>
  <c r="AK86" i="106"/>
  <c r="N87" i="106"/>
  <c r="M87" i="106" s="1"/>
  <c r="P87" i="106"/>
  <c r="U87" i="106"/>
  <c r="X87" i="106" s="1"/>
  <c r="V87" i="106"/>
  <c r="W87" i="106"/>
  <c r="AA87" i="106"/>
  <c r="AB87" i="106"/>
  <c r="AC87" i="106"/>
  <c r="AD87" i="106"/>
  <c r="AE87" i="106"/>
  <c r="AF87" i="106"/>
  <c r="AG87" i="106"/>
  <c r="AI87" i="106"/>
  <c r="AN87" i="106" s="1"/>
  <c r="AK87" i="106"/>
  <c r="AL87" i="106"/>
  <c r="N88" i="106"/>
  <c r="S88" i="106" s="1"/>
  <c r="P88" i="106"/>
  <c r="Q88" i="106"/>
  <c r="T88" i="106"/>
  <c r="U88" i="106"/>
  <c r="V88" i="106"/>
  <c r="W88" i="106"/>
  <c r="X88" i="106"/>
  <c r="Y88" i="106"/>
  <c r="Z88" i="106"/>
  <c r="AB88" i="106"/>
  <c r="AA88" i="106" s="1"/>
  <c r="AD88" i="106"/>
  <c r="AF88" i="106"/>
  <c r="AG88" i="106"/>
  <c r="AH88" i="106"/>
  <c r="AI88" i="106"/>
  <c r="AM88" i="106" s="1"/>
  <c r="AJ88" i="106"/>
  <c r="AK88" i="106"/>
  <c r="AL88" i="106"/>
  <c r="AN88" i="106"/>
  <c r="M89" i="106"/>
  <c r="N89" i="106"/>
  <c r="R89" i="106" s="1"/>
  <c r="O89" i="106"/>
  <c r="P89" i="106"/>
  <c r="Q89" i="106"/>
  <c r="S89" i="106"/>
  <c r="T89" i="106"/>
  <c r="U89" i="106"/>
  <c r="V89" i="106" s="1"/>
  <c r="W89" i="106"/>
  <c r="Y89" i="106"/>
  <c r="AB89" i="106"/>
  <c r="AE89" i="106" s="1"/>
  <c r="AD89" i="106"/>
  <c r="AI89" i="106"/>
  <c r="AL89" i="106" s="1"/>
  <c r="AJ89" i="106"/>
  <c r="AK89" i="106"/>
  <c r="N90" i="106"/>
  <c r="Q90" i="106" s="1"/>
  <c r="O90" i="106"/>
  <c r="P90" i="106"/>
  <c r="T90" i="106"/>
  <c r="U90" i="106"/>
  <c r="V90" i="106"/>
  <c r="W90" i="106"/>
  <c r="X90" i="106"/>
  <c r="Y90" i="106"/>
  <c r="Z90" i="106"/>
  <c r="AB90" i="106"/>
  <c r="AG90" i="106" s="1"/>
  <c r="AD90" i="106"/>
  <c r="AE90" i="106"/>
  <c r="AH90" i="106"/>
  <c r="AI90" i="106"/>
  <c r="AJ90" i="106"/>
  <c r="AK90" i="106"/>
  <c r="AL90" i="106"/>
  <c r="AM90" i="106"/>
  <c r="AN90" i="106"/>
  <c r="R91" i="106"/>
  <c r="L72" i="110" l="1"/>
  <c r="L75" i="110"/>
  <c r="L74" i="110"/>
  <c r="L71" i="110"/>
  <c r="L59" i="110"/>
  <c r="L61" i="110"/>
  <c r="L62" i="110"/>
  <c r="L58" i="110"/>
  <c r="L54" i="110"/>
  <c r="L49" i="110"/>
  <c r="L50" i="110"/>
  <c r="L47" i="110"/>
  <c r="L46" i="110"/>
  <c r="L89" i="110"/>
  <c r="L30" i="110"/>
  <c r="L87" i="110"/>
  <c r="L41" i="110"/>
  <c r="L32" i="110"/>
  <c r="L91" i="110"/>
  <c r="L65" i="110"/>
  <c r="L34" i="110"/>
  <c r="L68" i="110"/>
  <c r="L64" i="110"/>
  <c r="L85" i="110"/>
  <c r="L88" i="110"/>
  <c r="L86" i="110"/>
  <c r="L90" i="110"/>
  <c r="L67" i="110"/>
  <c r="L79" i="110"/>
  <c r="L78" i="110"/>
  <c r="L77" i="110"/>
  <c r="L38" i="110"/>
  <c r="L43" i="110"/>
  <c r="L31" i="110"/>
  <c r="L35" i="110"/>
  <c r="L42" i="110"/>
  <c r="L39" i="110"/>
  <c r="L53" i="110"/>
  <c r="L52" i="110"/>
  <c r="L37" i="110"/>
  <c r="L76" i="109"/>
  <c r="L77" i="109"/>
  <c r="L75" i="109"/>
  <c r="L74" i="109"/>
  <c r="L65" i="109"/>
  <c r="L64" i="109"/>
  <c r="L66" i="109"/>
  <c r="L63" i="109"/>
  <c r="L54" i="109"/>
  <c r="L53" i="109"/>
  <c r="L55" i="109"/>
  <c r="L52" i="109"/>
  <c r="L41" i="109"/>
  <c r="L44" i="109"/>
  <c r="L43" i="109"/>
  <c r="L42" i="109"/>
  <c r="L31" i="109"/>
  <c r="L83" i="109"/>
  <c r="L30" i="109"/>
  <c r="L84" i="109"/>
  <c r="L88" i="109"/>
  <c r="L57" i="109"/>
  <c r="L49" i="109"/>
  <c r="L33" i="109"/>
  <c r="L86" i="109"/>
  <c r="L69" i="109"/>
  <c r="L89" i="109"/>
  <c r="L68" i="109"/>
  <c r="L60" i="109"/>
  <c r="L59" i="109"/>
  <c r="L58" i="109"/>
  <c r="L71" i="109"/>
  <c r="L70" i="109"/>
  <c r="L47" i="109"/>
  <c r="L48" i="109"/>
  <c r="L37" i="109"/>
  <c r="L46" i="109"/>
  <c r="L38" i="109"/>
  <c r="L36" i="109"/>
  <c r="L35" i="109"/>
  <c r="L32" i="109"/>
  <c r="L87" i="109"/>
  <c r="L85" i="109"/>
  <c r="L30" i="108"/>
  <c r="L31" i="108"/>
  <c r="L55" i="108"/>
  <c r="L53" i="108"/>
  <c r="L33" i="108"/>
  <c r="L97" i="108"/>
  <c r="L99" i="108"/>
  <c r="L86" i="108"/>
  <c r="L88" i="108"/>
  <c r="L100" i="108"/>
  <c r="L98" i="108"/>
  <c r="L87" i="108"/>
  <c r="L89" i="108"/>
  <c r="L65" i="108"/>
  <c r="L63" i="108"/>
  <c r="L66" i="108"/>
  <c r="L64" i="108"/>
  <c r="L77" i="108"/>
  <c r="L76" i="108"/>
  <c r="L78" i="108"/>
  <c r="L75" i="108"/>
  <c r="L32" i="108"/>
  <c r="L42" i="108"/>
  <c r="L41" i="108"/>
  <c r="L44" i="108"/>
  <c r="L43" i="108"/>
  <c r="L36" i="108"/>
  <c r="L111" i="108"/>
  <c r="L106" i="108"/>
  <c r="L49" i="108"/>
  <c r="L108" i="108"/>
  <c r="L92" i="108"/>
  <c r="L110" i="108"/>
  <c r="L47" i="108"/>
  <c r="L38" i="108"/>
  <c r="L72" i="108"/>
  <c r="L82" i="108"/>
  <c r="L91" i="108"/>
  <c r="L80" i="108"/>
  <c r="L71" i="108"/>
  <c r="L81" i="108"/>
  <c r="L93" i="108"/>
  <c r="L94" i="108"/>
  <c r="L70" i="108"/>
  <c r="L68" i="108"/>
  <c r="L83" i="108"/>
  <c r="L69" i="108"/>
  <c r="L37" i="108"/>
  <c r="L59" i="108"/>
  <c r="L35" i="108"/>
  <c r="L58" i="108"/>
  <c r="L57" i="108"/>
  <c r="L48" i="108"/>
  <c r="L46" i="108"/>
  <c r="L60" i="108"/>
  <c r="L107" i="108"/>
  <c r="L112" i="108"/>
  <c r="L109" i="108"/>
  <c r="L68" i="107"/>
  <c r="L69" i="107"/>
  <c r="L53" i="107"/>
  <c r="L70" i="107"/>
  <c r="L54" i="107"/>
  <c r="L52" i="107"/>
  <c r="L79" i="107"/>
  <c r="L47" i="107"/>
  <c r="L41" i="107"/>
  <c r="L76" i="107"/>
  <c r="L43" i="107"/>
  <c r="L42" i="107"/>
  <c r="L81" i="107"/>
  <c r="L30" i="107"/>
  <c r="L32" i="107"/>
  <c r="L37" i="107"/>
  <c r="L36" i="107"/>
  <c r="L56" i="107"/>
  <c r="L59" i="107"/>
  <c r="L64" i="107"/>
  <c r="L65" i="107"/>
  <c r="L60" i="107"/>
  <c r="L61" i="107"/>
  <c r="L57" i="107"/>
  <c r="L62" i="107"/>
  <c r="L63" i="107"/>
  <c r="L58" i="107"/>
  <c r="L38" i="107"/>
  <c r="L35" i="107"/>
  <c r="L48" i="107"/>
  <c r="L45" i="107"/>
  <c r="L31" i="107"/>
  <c r="L49" i="107"/>
  <c r="L34" i="107"/>
  <c r="L46" i="107"/>
  <c r="L80" i="107"/>
  <c r="L82" i="107"/>
  <c r="L77" i="107"/>
  <c r="L78" i="107"/>
  <c r="L79" i="106"/>
  <c r="C16" i="106"/>
  <c r="L16" i="106" s="1"/>
  <c r="B26" i="106"/>
  <c r="C26" i="106" s="1"/>
  <c r="L26" i="106" s="1"/>
  <c r="C12" i="106"/>
  <c r="L12" i="106" s="1"/>
  <c r="AF90" i="106"/>
  <c r="AC89" i="106"/>
  <c r="R88" i="106"/>
  <c r="AM87" i="106"/>
  <c r="O87" i="106"/>
  <c r="L87" i="106" s="1"/>
  <c r="AJ86" i="106"/>
  <c r="Y85" i="106"/>
  <c r="V84" i="106"/>
  <c r="AA83" i="106"/>
  <c r="Y78" i="106"/>
  <c r="V77" i="106"/>
  <c r="L77" i="106" s="1"/>
  <c r="AA76" i="106"/>
  <c r="AF75" i="106"/>
  <c r="AC74" i="106"/>
  <c r="M74" i="106"/>
  <c r="AH73" i="106"/>
  <c r="R73" i="106"/>
  <c r="AM72" i="106"/>
  <c r="O72" i="106"/>
  <c r="AJ71" i="106"/>
  <c r="T71" i="106"/>
  <c r="Y70" i="106"/>
  <c r="V68" i="106"/>
  <c r="AA67" i="106"/>
  <c r="S67" i="106"/>
  <c r="AM66" i="106"/>
  <c r="T65" i="106"/>
  <c r="AG61" i="106"/>
  <c r="Y59" i="106"/>
  <c r="Z59" i="106"/>
  <c r="T59" i="106"/>
  <c r="AH58" i="106"/>
  <c r="AF56" i="106"/>
  <c r="AG56" i="106"/>
  <c r="AA56" i="106"/>
  <c r="V54" i="106"/>
  <c r="Y54" i="106"/>
  <c r="T54" i="106"/>
  <c r="Z52" i="106"/>
  <c r="R46" i="106"/>
  <c r="S46" i="106"/>
  <c r="M46" i="106"/>
  <c r="AE45" i="106"/>
  <c r="AF45" i="106"/>
  <c r="AC45" i="106"/>
  <c r="R42" i="106"/>
  <c r="S42" i="106"/>
  <c r="M42" i="106"/>
  <c r="AE41" i="106"/>
  <c r="AF41" i="106"/>
  <c r="AC41" i="106"/>
  <c r="R38" i="106"/>
  <c r="S38" i="106"/>
  <c r="M38" i="106"/>
  <c r="AE37" i="106"/>
  <c r="AF37" i="106"/>
  <c r="AC37" i="106"/>
  <c r="AL30" i="106"/>
  <c r="AM30" i="106"/>
  <c r="AJ30" i="106"/>
  <c r="M60" i="106"/>
  <c r="O60" i="106"/>
  <c r="R60" i="106"/>
  <c r="V58" i="106"/>
  <c r="Y58" i="106"/>
  <c r="T58" i="106"/>
  <c r="AH86" i="106"/>
  <c r="AG65" i="106"/>
  <c r="AA65" i="106"/>
  <c r="AC51" i="106"/>
  <c r="AF51" i="106"/>
  <c r="L51" i="106" s="1"/>
  <c r="AA51" i="106"/>
  <c r="AF48" i="106"/>
  <c r="AG48" i="106"/>
  <c r="AA48" i="106"/>
  <c r="AC90" i="106"/>
  <c r="M90" i="106"/>
  <c r="AH89" i="106"/>
  <c r="Z89" i="106"/>
  <c r="AE88" i="106"/>
  <c r="O88" i="106"/>
  <c r="AJ87" i="106"/>
  <c r="T87" i="106"/>
  <c r="AG86" i="106"/>
  <c r="Q86" i="106"/>
  <c r="AL85" i="106"/>
  <c r="V85" i="106"/>
  <c r="L85" i="106" s="1"/>
  <c r="AA84" i="106"/>
  <c r="S84" i="106"/>
  <c r="L84" i="106" s="1"/>
  <c r="AN83" i="106"/>
  <c r="X83" i="106"/>
  <c r="AL78" i="106"/>
  <c r="V78" i="106"/>
  <c r="AA77" i="106"/>
  <c r="X76" i="106"/>
  <c r="AC75" i="106"/>
  <c r="M75" i="106"/>
  <c r="AH74" i="106"/>
  <c r="AE73" i="106"/>
  <c r="O73" i="106"/>
  <c r="AJ72" i="106"/>
  <c r="T72" i="106"/>
  <c r="Q71" i="106"/>
  <c r="AL70" i="106"/>
  <c r="V70" i="106"/>
  <c r="AA68" i="106"/>
  <c r="X67" i="106"/>
  <c r="Z66" i="106"/>
  <c r="Z65" i="106"/>
  <c r="Q59" i="106"/>
  <c r="L59" i="106" s="1"/>
  <c r="R59" i="106"/>
  <c r="O59" i="106"/>
  <c r="X56" i="106"/>
  <c r="Y56" i="106"/>
  <c r="V56" i="106"/>
  <c r="X35" i="106"/>
  <c r="Y35" i="106"/>
  <c r="Z35" i="106"/>
  <c r="T35" i="106"/>
  <c r="AL33" i="106"/>
  <c r="AM33" i="106"/>
  <c r="AN33" i="106"/>
  <c r="AH33" i="106"/>
  <c r="AH71" i="106"/>
  <c r="T68" i="106"/>
  <c r="L68" i="106" s="1"/>
  <c r="X52" i="106"/>
  <c r="Y52" i="106"/>
  <c r="V52" i="106"/>
  <c r="O45" i="106"/>
  <c r="R45" i="106"/>
  <c r="M45" i="106"/>
  <c r="AG89" i="106"/>
  <c r="S87" i="106"/>
  <c r="AN86" i="106"/>
  <c r="Z84" i="106"/>
  <c r="Z77" i="106"/>
  <c r="AG74" i="106"/>
  <c r="S72" i="106"/>
  <c r="AN71" i="106"/>
  <c r="Z68" i="106"/>
  <c r="Q65" i="106"/>
  <c r="S65" i="106"/>
  <c r="O61" i="106"/>
  <c r="R61" i="106"/>
  <c r="M61" i="106"/>
  <c r="AN36" i="106"/>
  <c r="S36" i="106"/>
  <c r="S32" i="106"/>
  <c r="M32" i="106"/>
  <c r="O32" i="106"/>
  <c r="R32" i="106"/>
  <c r="Q31" i="106"/>
  <c r="R31" i="106"/>
  <c r="O31" i="106"/>
  <c r="AA50" i="106"/>
  <c r="AC50" i="106"/>
  <c r="AF50" i="106"/>
  <c r="O41" i="106"/>
  <c r="R41" i="106"/>
  <c r="M41" i="106"/>
  <c r="AA90" i="106"/>
  <c r="S90" i="106"/>
  <c r="AN89" i="106"/>
  <c r="AF89" i="106"/>
  <c r="X89" i="106"/>
  <c r="L89" i="106" s="1"/>
  <c r="AC88" i="106"/>
  <c r="M88" i="106"/>
  <c r="L88" i="106" s="1"/>
  <c r="AH87" i="106"/>
  <c r="Z87" i="106"/>
  <c r="R87" i="106"/>
  <c r="AM86" i="106"/>
  <c r="AE86" i="106"/>
  <c r="O86" i="106"/>
  <c r="L86" i="106" s="1"/>
  <c r="AJ85" i="106"/>
  <c r="T85" i="106"/>
  <c r="AG84" i="106"/>
  <c r="Y84" i="106"/>
  <c r="V83" i="106"/>
  <c r="AJ78" i="106"/>
  <c r="T78" i="106"/>
  <c r="L78" i="106" s="1"/>
  <c r="AG77" i="106"/>
  <c r="Y77" i="106"/>
  <c r="V76" i="106"/>
  <c r="L76" i="106" s="1"/>
  <c r="AA75" i="106"/>
  <c r="S75" i="106"/>
  <c r="AN74" i="106"/>
  <c r="AF74" i="106"/>
  <c r="AC73" i="106"/>
  <c r="M73" i="106"/>
  <c r="L73" i="106" s="1"/>
  <c r="AH72" i="106"/>
  <c r="Z72" i="106"/>
  <c r="R72" i="106"/>
  <c r="AM71" i="106"/>
  <c r="O71" i="106"/>
  <c r="L71" i="106" s="1"/>
  <c r="AJ70" i="106"/>
  <c r="T70" i="106"/>
  <c r="AG68" i="106"/>
  <c r="Y68" i="106"/>
  <c r="V67" i="106"/>
  <c r="M67" i="106"/>
  <c r="L67" i="106" s="1"/>
  <c r="M65" i="106"/>
  <c r="AH59" i="106"/>
  <c r="AJ59" i="106"/>
  <c r="AM59" i="106"/>
  <c r="L57" i="106"/>
  <c r="AE56" i="106"/>
  <c r="Z54" i="106"/>
  <c r="T53" i="106"/>
  <c r="L53" i="106" s="1"/>
  <c r="V53" i="106"/>
  <c r="Y53" i="106"/>
  <c r="R50" i="106"/>
  <c r="S50" i="106"/>
  <c r="M50" i="106"/>
  <c r="X48" i="106"/>
  <c r="Y48" i="106"/>
  <c r="V48" i="106"/>
  <c r="AC47" i="106"/>
  <c r="AF47" i="106"/>
  <c r="AA47" i="106"/>
  <c r="AA46" i="106"/>
  <c r="AC46" i="106"/>
  <c r="AF46" i="106"/>
  <c r="Q46" i="106"/>
  <c r="AM45" i="106"/>
  <c r="AN45" i="106"/>
  <c r="AH45" i="106"/>
  <c r="AC43" i="106"/>
  <c r="AF43" i="106"/>
  <c r="AA43" i="106"/>
  <c r="AA42" i="106"/>
  <c r="AC42" i="106"/>
  <c r="AF42" i="106"/>
  <c r="Q42" i="106"/>
  <c r="AM41" i="106"/>
  <c r="AN41" i="106"/>
  <c r="AH41" i="106"/>
  <c r="AC39" i="106"/>
  <c r="AF39" i="106"/>
  <c r="AA39" i="106"/>
  <c r="AA38" i="106"/>
  <c r="AC38" i="106"/>
  <c r="AF38" i="106"/>
  <c r="Q38" i="106"/>
  <c r="AM37" i="106"/>
  <c r="AN37" i="106"/>
  <c r="AH37" i="106"/>
  <c r="M31" i="106"/>
  <c r="X31" i="106"/>
  <c r="Y31" i="106"/>
  <c r="Z31" i="106"/>
  <c r="T31" i="106"/>
  <c r="AA89" i="106"/>
  <c r="M72" i="106"/>
  <c r="R63" i="106"/>
  <c r="S63" i="106"/>
  <c r="M63" i="106"/>
  <c r="O37" i="106"/>
  <c r="R37" i="106"/>
  <c r="M37" i="106"/>
  <c r="R90" i="106"/>
  <c r="AM89" i="106"/>
  <c r="Y87" i="106"/>
  <c r="Q87" i="106"/>
  <c r="AF84" i="106"/>
  <c r="X84" i="106"/>
  <c r="AF77" i="106"/>
  <c r="X77" i="106"/>
  <c r="R75" i="106"/>
  <c r="AM74" i="106"/>
  <c r="AE74" i="106"/>
  <c r="Y72" i="106"/>
  <c r="AF68" i="106"/>
  <c r="AF65" i="106"/>
  <c r="S60" i="106"/>
  <c r="Z58" i="106"/>
  <c r="T57" i="106"/>
  <c r="V57" i="106"/>
  <c r="Y57" i="106"/>
  <c r="AL54" i="106"/>
  <c r="AM54" i="106"/>
  <c r="AJ54" i="106"/>
  <c r="Q35" i="106"/>
  <c r="R35" i="106"/>
  <c r="O35" i="106"/>
  <c r="AE33" i="106"/>
  <c r="AF33" i="106"/>
  <c r="AC33" i="106"/>
  <c r="AJ60" i="106"/>
  <c r="AM60" i="106"/>
  <c r="AH60" i="106"/>
  <c r="AJ66" i="106"/>
  <c r="AL66" i="106"/>
  <c r="AL64" i="106"/>
  <c r="AN64" i="106"/>
  <c r="AE61" i="106"/>
  <c r="AF61" i="106"/>
  <c r="AC61" i="106"/>
  <c r="AN35" i="106"/>
  <c r="AH35" i="106"/>
  <c r="AJ35" i="106"/>
  <c r="AM35" i="106"/>
  <c r="AN66" i="106"/>
  <c r="T66" i="106"/>
  <c r="L66" i="106" s="1"/>
  <c r="V66" i="106"/>
  <c r="AE65" i="106"/>
  <c r="AM64" i="106"/>
  <c r="AC64" i="106"/>
  <c r="AF64" i="106"/>
  <c r="AA64" i="106"/>
  <c r="AA63" i="106"/>
  <c r="AC63" i="106"/>
  <c r="AF63" i="106"/>
  <c r="Q63" i="106"/>
  <c r="AM61" i="106"/>
  <c r="AN61" i="106"/>
  <c r="AH61" i="106"/>
  <c r="AL60" i="106"/>
  <c r="Q60" i="106"/>
  <c r="AL58" i="106"/>
  <c r="AM58" i="106"/>
  <c r="AJ58" i="106"/>
  <c r="X58" i="106"/>
  <c r="AH54" i="106"/>
  <c r="AF52" i="106"/>
  <c r="AG52" i="106"/>
  <c r="AA52" i="106"/>
  <c r="AG51" i="106"/>
  <c r="AG50" i="106"/>
  <c r="AE48" i="106"/>
  <c r="S45" i="106"/>
  <c r="S41" i="106"/>
  <c r="S37" i="106"/>
  <c r="AJ36" i="106"/>
  <c r="AM36" i="106"/>
  <c r="AH36" i="106"/>
  <c r="M36" i="106"/>
  <c r="O36" i="106"/>
  <c r="R36" i="106"/>
  <c r="M35" i="106"/>
  <c r="AA33" i="106"/>
  <c r="AN31" i="106"/>
  <c r="AH31" i="106"/>
  <c r="AJ31" i="106"/>
  <c r="AM31" i="106"/>
  <c r="C9" i="106"/>
  <c r="L9" i="106" s="1"/>
  <c r="L4" i="106"/>
  <c r="C7" i="106" a="1"/>
  <c r="C7" i="106" s="1"/>
  <c r="M33" i="106"/>
  <c r="AH32" i="106"/>
  <c r="T30" i="106"/>
  <c r="L30" i="106" s="1"/>
  <c r="X64" i="106"/>
  <c r="L64" i="106" s="1"/>
  <c r="Z61" i="106"/>
  <c r="AE60" i="106"/>
  <c r="AG58" i="106"/>
  <c r="Q58" i="106"/>
  <c r="L58" i="106" s="1"/>
  <c r="AL57" i="106"/>
  <c r="S56" i="106"/>
  <c r="L56" i="106" s="1"/>
  <c r="AG54" i="106"/>
  <c r="Q54" i="106"/>
  <c r="L54" i="106" s="1"/>
  <c r="AL53" i="106"/>
  <c r="S52" i="106"/>
  <c r="L52" i="106" s="1"/>
  <c r="AN51" i="106"/>
  <c r="X51" i="106"/>
  <c r="S48" i="106"/>
  <c r="L48" i="106" s="1"/>
  <c r="AN47" i="106"/>
  <c r="X47" i="106"/>
  <c r="L47" i="106" s="1"/>
  <c r="Z45" i="106"/>
  <c r="AN43" i="106"/>
  <c r="X43" i="106"/>
  <c r="L43" i="106" s="1"/>
  <c r="Z41" i="106"/>
  <c r="AN39" i="106"/>
  <c r="X39" i="106"/>
  <c r="L39" i="106" s="1"/>
  <c r="Z37" i="106"/>
  <c r="AE36" i="106"/>
  <c r="Z33" i="106"/>
  <c r="R33" i="106"/>
  <c r="AM32" i="106"/>
  <c r="AE32" i="106"/>
  <c r="AG30" i="106"/>
  <c r="Y30" i="106"/>
  <c r="Q30" i="106"/>
  <c r="B27" i="106"/>
  <c r="C27" i="106" s="1"/>
  <c r="L27" i="106" s="1"/>
  <c r="C11" i="106"/>
  <c r="L11" i="106" s="1"/>
  <c r="C10" i="106"/>
  <c r="L10" i="106" s="1"/>
  <c r="L37" i="106" l="1"/>
  <c r="L38" i="106"/>
  <c r="L32" i="106"/>
  <c r="L74" i="106"/>
  <c r="L36" i="106"/>
  <c r="L90" i="106"/>
  <c r="L60" i="106"/>
  <c r="L65" i="106"/>
  <c r="L45" i="106"/>
  <c r="L33" i="106"/>
  <c r="L31" i="106"/>
  <c r="L41" i="106"/>
  <c r="L46" i="106"/>
  <c r="C19" i="106"/>
  <c r="L19" i="106" s="1"/>
  <c r="L7" i="106"/>
  <c r="L61" i="106"/>
  <c r="L75" i="106"/>
  <c r="L35" i="106"/>
  <c r="L72" i="106"/>
  <c r="L50" i="106"/>
  <c r="L42" i="106"/>
  <c r="AK60" i="105" l="1"/>
  <c r="AI60" i="105"/>
  <c r="AH60" i="105" s="1"/>
  <c r="AG60" i="105"/>
  <c r="AD60" i="105"/>
  <c r="AC60" i="105"/>
  <c r="AB60" i="105"/>
  <c r="AF60" i="105" s="1"/>
  <c r="AA60" i="105"/>
  <c r="Z60" i="105"/>
  <c r="W60" i="105"/>
  <c r="U60" i="105"/>
  <c r="Y60" i="105" s="1"/>
  <c r="S60" i="105"/>
  <c r="R60" i="105"/>
  <c r="Q60" i="105"/>
  <c r="P60" i="105"/>
  <c r="N60" i="105"/>
  <c r="O60" i="105" s="1"/>
  <c r="M60" i="105"/>
  <c r="AN59" i="105"/>
  <c r="AM59" i="105"/>
  <c r="AL59" i="105"/>
  <c r="AK59" i="105"/>
  <c r="AI59" i="105"/>
  <c r="AJ59" i="105" s="1"/>
  <c r="AH59" i="105"/>
  <c r="AG59" i="105"/>
  <c r="AF59" i="105"/>
  <c r="AE59" i="105"/>
  <c r="AD59" i="105"/>
  <c r="AB59" i="105"/>
  <c r="AC59" i="105" s="1"/>
  <c r="AA59" i="105"/>
  <c r="Z59" i="105"/>
  <c r="Y59" i="105"/>
  <c r="X59" i="105"/>
  <c r="W59" i="105"/>
  <c r="V59" i="105"/>
  <c r="U59" i="105"/>
  <c r="T59" i="105"/>
  <c r="R59" i="105"/>
  <c r="P59" i="105"/>
  <c r="O59" i="105"/>
  <c r="N59" i="105"/>
  <c r="M59" i="105" s="1"/>
  <c r="AM58" i="105"/>
  <c r="AK58" i="105"/>
  <c r="AJ58" i="105"/>
  <c r="AI58" i="105"/>
  <c r="AH58" i="105" s="1"/>
  <c r="AD58" i="105"/>
  <c r="AB58" i="105"/>
  <c r="W58" i="105"/>
  <c r="U58" i="105"/>
  <c r="T58" i="105" s="1"/>
  <c r="S58" i="105"/>
  <c r="Q58" i="105"/>
  <c r="P58" i="105"/>
  <c r="O58" i="105"/>
  <c r="N58" i="105"/>
  <c r="R58" i="105" s="1"/>
  <c r="M58" i="105"/>
  <c r="R57" i="105"/>
  <c r="AK56" i="105"/>
  <c r="AI56" i="105"/>
  <c r="AH56" i="105" s="1"/>
  <c r="AG56" i="105"/>
  <c r="AE56" i="105"/>
  <c r="AD56" i="105"/>
  <c r="AC56" i="105"/>
  <c r="AB56" i="105"/>
  <c r="AF56" i="105" s="1"/>
  <c r="AA56" i="105"/>
  <c r="Z56" i="105"/>
  <c r="W56" i="105"/>
  <c r="U56" i="105"/>
  <c r="Y56" i="105" s="1"/>
  <c r="S56" i="105"/>
  <c r="R56" i="105"/>
  <c r="Q56" i="105"/>
  <c r="P56" i="105"/>
  <c r="O56" i="105"/>
  <c r="N56" i="105"/>
  <c r="M56" i="105"/>
  <c r="AN55" i="105"/>
  <c r="AM55" i="105"/>
  <c r="AL55" i="105"/>
  <c r="AK55" i="105"/>
  <c r="AJ55" i="105"/>
  <c r="AI55" i="105"/>
  <c r="AH55" i="105"/>
  <c r="AF55" i="105"/>
  <c r="AE55" i="105"/>
  <c r="AD55" i="105"/>
  <c r="AB55" i="105"/>
  <c r="AC55" i="105" s="1"/>
  <c r="Z55" i="105"/>
  <c r="Y55" i="105"/>
  <c r="X55" i="105"/>
  <c r="W55" i="105"/>
  <c r="V55" i="105"/>
  <c r="U55" i="105"/>
  <c r="T55" i="105"/>
  <c r="R55" i="105"/>
  <c r="P55" i="105"/>
  <c r="O55" i="105"/>
  <c r="N55" i="105"/>
  <c r="M55" i="105" s="1"/>
  <c r="AM54" i="105"/>
  <c r="AK54" i="105"/>
  <c r="AJ54" i="105"/>
  <c r="AI54" i="105"/>
  <c r="AH54" i="105" s="1"/>
  <c r="AD54" i="105"/>
  <c r="AC54" i="105"/>
  <c r="AB54" i="105"/>
  <c r="W54" i="105"/>
  <c r="U54" i="105"/>
  <c r="T54" i="105" s="1"/>
  <c r="S54" i="105"/>
  <c r="Q54" i="105"/>
  <c r="P54" i="105"/>
  <c r="O54" i="105"/>
  <c r="N54" i="105"/>
  <c r="R54" i="105" s="1"/>
  <c r="M54" i="105"/>
  <c r="AN53" i="105"/>
  <c r="AL53" i="105"/>
  <c r="AK53" i="105"/>
  <c r="AJ53" i="105"/>
  <c r="AI53" i="105"/>
  <c r="AM53" i="105" s="1"/>
  <c r="AH53" i="105"/>
  <c r="AG53" i="105"/>
  <c r="AD53" i="105"/>
  <c r="AB53" i="105"/>
  <c r="AF53" i="105" s="1"/>
  <c r="Z53" i="105"/>
  <c r="Y53" i="105"/>
  <c r="X53" i="105"/>
  <c r="W53" i="105"/>
  <c r="V53" i="105"/>
  <c r="U53" i="105"/>
  <c r="T53" i="105"/>
  <c r="R53" i="105"/>
  <c r="Q53" i="105"/>
  <c r="P53" i="105"/>
  <c r="N53" i="105"/>
  <c r="O53" i="105" s="1"/>
  <c r="AM52" i="105"/>
  <c r="AL52" i="105"/>
  <c r="AK52" i="105"/>
  <c r="AI52" i="105"/>
  <c r="AJ52" i="105" s="1"/>
  <c r="AG52" i="105"/>
  <c r="AF52" i="105"/>
  <c r="AE52" i="105"/>
  <c r="AD52" i="105"/>
  <c r="AC52" i="105"/>
  <c r="AB52" i="105"/>
  <c r="AA52" i="105"/>
  <c r="Y52" i="105"/>
  <c r="W52" i="105"/>
  <c r="V52" i="105"/>
  <c r="U52" i="105"/>
  <c r="T52" i="105" s="1"/>
  <c r="P52" i="105"/>
  <c r="O52" i="105"/>
  <c r="N52" i="105"/>
  <c r="R51" i="105"/>
  <c r="AK50" i="105"/>
  <c r="AI50" i="105"/>
  <c r="AD50" i="105"/>
  <c r="AB50" i="105"/>
  <c r="Z50" i="105"/>
  <c r="X50" i="105"/>
  <c r="W50" i="105"/>
  <c r="V50" i="105"/>
  <c r="U50" i="105"/>
  <c r="Y50" i="105" s="1"/>
  <c r="T50" i="105"/>
  <c r="S50" i="105"/>
  <c r="P50" i="105"/>
  <c r="N50" i="105"/>
  <c r="R50" i="105" s="1"/>
  <c r="AN49" i="105"/>
  <c r="AK49" i="105"/>
  <c r="AI49" i="105"/>
  <c r="AM49" i="105" s="1"/>
  <c r="AG49" i="105"/>
  <c r="AF49" i="105"/>
  <c r="AE49" i="105"/>
  <c r="AD49" i="105"/>
  <c r="AC49" i="105"/>
  <c r="AB49" i="105"/>
  <c r="AA49" i="105"/>
  <c r="Y49" i="105"/>
  <c r="X49" i="105"/>
  <c r="W49" i="105"/>
  <c r="U49" i="105"/>
  <c r="V49" i="105" s="1"/>
  <c r="S49" i="105"/>
  <c r="R49" i="105"/>
  <c r="Q49" i="105"/>
  <c r="P49" i="105"/>
  <c r="O49" i="105"/>
  <c r="N49" i="105"/>
  <c r="M49" i="105"/>
  <c r="AN48" i="105"/>
  <c r="AM48" i="105"/>
  <c r="AL48" i="105"/>
  <c r="AK48" i="105"/>
  <c r="AJ48" i="105"/>
  <c r="AI48" i="105"/>
  <c r="AH48" i="105"/>
  <c r="AF48" i="105"/>
  <c r="AD48" i="105"/>
  <c r="AC48" i="105"/>
  <c r="AB48" i="105"/>
  <c r="AA48" i="105" s="1"/>
  <c r="W48" i="105"/>
  <c r="U48" i="105"/>
  <c r="V48" i="105" s="1"/>
  <c r="P48" i="105"/>
  <c r="N48" i="105"/>
  <c r="AK47" i="105"/>
  <c r="AI47" i="105"/>
  <c r="AH47" i="105"/>
  <c r="AG47" i="105"/>
  <c r="AE47" i="105"/>
  <c r="AD47" i="105"/>
  <c r="AC47" i="105"/>
  <c r="AB47" i="105"/>
  <c r="AF47" i="105" s="1"/>
  <c r="AA47" i="105"/>
  <c r="Z47" i="105"/>
  <c r="W47" i="105"/>
  <c r="U47" i="105"/>
  <c r="Y47" i="105" s="1"/>
  <c r="S47" i="105"/>
  <c r="R47" i="105"/>
  <c r="Q47" i="105"/>
  <c r="P47" i="105"/>
  <c r="O47" i="105"/>
  <c r="N47" i="105"/>
  <c r="M47" i="105"/>
  <c r="AN46" i="105"/>
  <c r="AM46" i="105"/>
  <c r="AL46" i="105"/>
  <c r="AK46" i="105"/>
  <c r="AJ46" i="105"/>
  <c r="AI46" i="105"/>
  <c r="AH46" i="105"/>
  <c r="AF46" i="105"/>
  <c r="AE46" i="105"/>
  <c r="AD46" i="105"/>
  <c r="AB46" i="105"/>
  <c r="AC46" i="105" s="1"/>
  <c r="Z46" i="105"/>
  <c r="Y46" i="105"/>
  <c r="X46" i="105"/>
  <c r="W46" i="105"/>
  <c r="V46" i="105"/>
  <c r="U46" i="105"/>
  <c r="T46" i="105"/>
  <c r="R46" i="105"/>
  <c r="P46" i="105"/>
  <c r="O46" i="105"/>
  <c r="N46" i="105"/>
  <c r="M46" i="105" s="1"/>
  <c r="AM45" i="105"/>
  <c r="AK45" i="105"/>
  <c r="AJ45" i="105"/>
  <c r="AI45" i="105"/>
  <c r="AH45" i="105" s="1"/>
  <c r="AD45" i="105"/>
  <c r="AC45" i="105"/>
  <c r="AB45" i="105"/>
  <c r="W45" i="105"/>
  <c r="U45" i="105"/>
  <c r="T45" i="105"/>
  <c r="S45" i="105"/>
  <c r="Q45" i="105"/>
  <c r="P45" i="105"/>
  <c r="O45" i="105"/>
  <c r="N45" i="105"/>
  <c r="R45" i="105" s="1"/>
  <c r="M45" i="105"/>
  <c r="R44" i="105"/>
  <c r="AK43" i="105"/>
  <c r="AI43" i="105"/>
  <c r="AH43" i="105"/>
  <c r="AG43" i="105"/>
  <c r="AE43" i="105"/>
  <c r="AD43" i="105"/>
  <c r="AC43" i="105"/>
  <c r="AB43" i="105"/>
  <c r="AF43" i="105" s="1"/>
  <c r="AA43" i="105"/>
  <c r="Z43" i="105"/>
  <c r="W43" i="105"/>
  <c r="U43" i="105"/>
  <c r="Y43" i="105" s="1"/>
  <c r="S43" i="105"/>
  <c r="R43" i="105"/>
  <c r="Q43" i="105"/>
  <c r="P43" i="105"/>
  <c r="O43" i="105"/>
  <c r="N43" i="105"/>
  <c r="M43" i="105"/>
  <c r="AN42" i="105"/>
  <c r="AM42" i="105"/>
  <c r="AL42" i="105"/>
  <c r="AK42" i="105"/>
  <c r="AJ42" i="105"/>
  <c r="AI42" i="105"/>
  <c r="AH42" i="105"/>
  <c r="AF42" i="105"/>
  <c r="AE42" i="105"/>
  <c r="AD42" i="105"/>
  <c r="AB42" i="105"/>
  <c r="AC42" i="105" s="1"/>
  <c r="Z42" i="105"/>
  <c r="Y42" i="105"/>
  <c r="X42" i="105"/>
  <c r="W42" i="105"/>
  <c r="V42" i="105"/>
  <c r="U42" i="105"/>
  <c r="T42" i="105"/>
  <c r="R42" i="105"/>
  <c r="P42" i="105"/>
  <c r="O42" i="105"/>
  <c r="N42" i="105"/>
  <c r="M42" i="105" s="1"/>
  <c r="AM41" i="105"/>
  <c r="AK41" i="105"/>
  <c r="AJ41" i="105"/>
  <c r="AI41" i="105"/>
  <c r="AH41" i="105" s="1"/>
  <c r="AD41" i="105"/>
  <c r="AB41" i="105"/>
  <c r="W41" i="105"/>
  <c r="U41" i="105"/>
  <c r="T41" i="105"/>
  <c r="S41" i="105"/>
  <c r="Q41" i="105"/>
  <c r="P41" i="105"/>
  <c r="O41" i="105"/>
  <c r="N41" i="105"/>
  <c r="R41" i="105" s="1"/>
  <c r="M41" i="105"/>
  <c r="R40" i="105"/>
  <c r="AK39" i="105"/>
  <c r="AI39" i="105"/>
  <c r="AH39" i="105"/>
  <c r="AG39" i="105"/>
  <c r="AE39" i="105"/>
  <c r="AD39" i="105"/>
  <c r="AC39" i="105"/>
  <c r="AB39" i="105"/>
  <c r="AF39" i="105" s="1"/>
  <c r="AA39" i="105"/>
  <c r="Z39" i="105"/>
  <c r="W39" i="105"/>
  <c r="U39" i="105"/>
  <c r="Y39" i="105" s="1"/>
  <c r="S39" i="105"/>
  <c r="R39" i="105"/>
  <c r="Q39" i="105"/>
  <c r="P39" i="105"/>
  <c r="O39" i="105"/>
  <c r="N39" i="105"/>
  <c r="M39" i="105"/>
  <c r="AN38" i="105"/>
  <c r="AM38" i="105"/>
  <c r="AL38" i="105"/>
  <c r="AK38" i="105"/>
  <c r="AJ38" i="105"/>
  <c r="AI38" i="105"/>
  <c r="AH38" i="105"/>
  <c r="AF38" i="105"/>
  <c r="AE38" i="105"/>
  <c r="AD38" i="105"/>
  <c r="AB38" i="105"/>
  <c r="AC38" i="105" s="1"/>
  <c r="Z38" i="105"/>
  <c r="Y38" i="105"/>
  <c r="X38" i="105"/>
  <c r="W38" i="105"/>
  <c r="V38" i="105"/>
  <c r="U38" i="105"/>
  <c r="T38" i="105"/>
  <c r="R38" i="105"/>
  <c r="P38" i="105"/>
  <c r="O38" i="105"/>
  <c r="N38" i="105"/>
  <c r="M38" i="105" s="1"/>
  <c r="AM37" i="105"/>
  <c r="AK37" i="105"/>
  <c r="AJ37" i="105"/>
  <c r="AI37" i="105"/>
  <c r="AH37" i="105" s="1"/>
  <c r="AD37" i="105"/>
  <c r="AB37" i="105"/>
  <c r="W37" i="105"/>
  <c r="U37" i="105"/>
  <c r="T37" i="105" s="1"/>
  <c r="S37" i="105"/>
  <c r="Q37" i="105"/>
  <c r="P37" i="105"/>
  <c r="O37" i="105"/>
  <c r="N37" i="105"/>
  <c r="R37" i="105" s="1"/>
  <c r="M37" i="105"/>
  <c r="AN36" i="105"/>
  <c r="AL36" i="105"/>
  <c r="AK36" i="105"/>
  <c r="AJ36" i="105"/>
  <c r="AI36" i="105"/>
  <c r="AM36" i="105" s="1"/>
  <c r="AH36" i="105"/>
  <c r="AD36" i="105"/>
  <c r="AB36" i="105"/>
  <c r="Z36" i="105"/>
  <c r="Y36" i="105"/>
  <c r="X36" i="105"/>
  <c r="W36" i="105"/>
  <c r="V36" i="105"/>
  <c r="U36" i="105"/>
  <c r="T36" i="105"/>
  <c r="R36" i="105"/>
  <c r="Q36" i="105"/>
  <c r="P36" i="105"/>
  <c r="N36" i="105"/>
  <c r="O36" i="105" s="1"/>
  <c r="R35" i="105"/>
  <c r="AN34" i="105"/>
  <c r="AM34" i="105"/>
  <c r="AL34" i="105"/>
  <c r="AK34" i="105"/>
  <c r="AJ34" i="105"/>
  <c r="AI34" i="105"/>
  <c r="AH34" i="105"/>
  <c r="AF34" i="105"/>
  <c r="AE34" i="105"/>
  <c r="AD34" i="105"/>
  <c r="AB34" i="105"/>
  <c r="AC34" i="105" s="1"/>
  <c r="Z34" i="105"/>
  <c r="Y34" i="105"/>
  <c r="X34" i="105"/>
  <c r="W34" i="105"/>
  <c r="V34" i="105"/>
  <c r="U34" i="105"/>
  <c r="T34" i="105"/>
  <c r="P34" i="105"/>
  <c r="N34" i="105"/>
  <c r="R34" i="105" s="1"/>
  <c r="AM33" i="105"/>
  <c r="AK33" i="105"/>
  <c r="AI33" i="105"/>
  <c r="AD33" i="105"/>
  <c r="AB33" i="105"/>
  <c r="AC33" i="105" s="1"/>
  <c r="AA33" i="105"/>
  <c r="W33" i="105"/>
  <c r="U33" i="105"/>
  <c r="T33" i="105"/>
  <c r="S33" i="105"/>
  <c r="Q33" i="105"/>
  <c r="P33" i="105"/>
  <c r="O33" i="105"/>
  <c r="N33" i="105"/>
  <c r="R33" i="105" s="1"/>
  <c r="M33" i="105"/>
  <c r="AN32" i="105"/>
  <c r="AL32" i="105"/>
  <c r="AK32" i="105"/>
  <c r="AJ32" i="105"/>
  <c r="AI32" i="105"/>
  <c r="AM32" i="105" s="1"/>
  <c r="AH32" i="105"/>
  <c r="AG32" i="105"/>
  <c r="AD32" i="105"/>
  <c r="AB32" i="105"/>
  <c r="Z32" i="105"/>
  <c r="Y32" i="105"/>
  <c r="X32" i="105"/>
  <c r="W32" i="105"/>
  <c r="V32" i="105"/>
  <c r="U32" i="105"/>
  <c r="T32" i="105"/>
  <c r="R32" i="105"/>
  <c r="Q32" i="105"/>
  <c r="P32" i="105"/>
  <c r="N32" i="105"/>
  <c r="O32" i="105" s="1"/>
  <c r="AM31" i="105"/>
  <c r="AL31" i="105"/>
  <c r="AK31" i="105"/>
  <c r="AI31" i="105"/>
  <c r="AJ31" i="105" s="1"/>
  <c r="AG31" i="105"/>
  <c r="AF31" i="105"/>
  <c r="AE31" i="105"/>
  <c r="AD31" i="105"/>
  <c r="AC31" i="105"/>
  <c r="AB31" i="105"/>
  <c r="AA31" i="105"/>
  <c r="W31" i="105"/>
  <c r="U31" i="105"/>
  <c r="V31" i="105" s="1"/>
  <c r="Q31" i="105"/>
  <c r="P31" i="105"/>
  <c r="N31" i="105"/>
  <c r="M31" i="105"/>
  <c r="AK30" i="105"/>
  <c r="AI30" i="105"/>
  <c r="AL30" i="105" s="1"/>
  <c r="AH30" i="105"/>
  <c r="AD30" i="105"/>
  <c r="AB30" i="105"/>
  <c r="AA30" i="105"/>
  <c r="Z30" i="105"/>
  <c r="X30" i="105"/>
  <c r="W30" i="105"/>
  <c r="V30" i="105"/>
  <c r="U30" i="105"/>
  <c r="Y30" i="105" s="1"/>
  <c r="T30" i="105"/>
  <c r="P30" i="105"/>
  <c r="N30" i="105"/>
  <c r="S30" i="105" s="1"/>
  <c r="L18" i="105"/>
  <c r="L17" i="105"/>
  <c r="L15" i="105"/>
  <c r="L14" i="105"/>
  <c r="L13" i="105"/>
  <c r="R59" i="104"/>
  <c r="AM58" i="104"/>
  <c r="AK58" i="104"/>
  <c r="AI58" i="104"/>
  <c r="AH58" i="104"/>
  <c r="AG58" i="104"/>
  <c r="AE58" i="104"/>
  <c r="AD58" i="104"/>
  <c r="AC58" i="104"/>
  <c r="AB58" i="104"/>
  <c r="AF58" i="104" s="1"/>
  <c r="AA58" i="104"/>
  <c r="Z58" i="104"/>
  <c r="Y58" i="104"/>
  <c r="W58" i="104"/>
  <c r="U58" i="104"/>
  <c r="S58" i="104"/>
  <c r="R58" i="104"/>
  <c r="Q58" i="104"/>
  <c r="P58" i="104"/>
  <c r="O58" i="104"/>
  <c r="N58" i="104"/>
  <c r="M58" i="104"/>
  <c r="AN57" i="104"/>
  <c r="AM57" i="104"/>
  <c r="AL57" i="104"/>
  <c r="AK57" i="104"/>
  <c r="AJ57" i="104"/>
  <c r="AI57" i="104"/>
  <c r="AH57" i="104"/>
  <c r="AD57" i="104"/>
  <c r="AB57" i="104"/>
  <c r="Z57" i="104"/>
  <c r="Y57" i="104"/>
  <c r="X57" i="104"/>
  <c r="W57" i="104"/>
  <c r="V57" i="104"/>
  <c r="U57" i="104"/>
  <c r="T57" i="104"/>
  <c r="R57" i="104"/>
  <c r="P57" i="104"/>
  <c r="N57" i="104"/>
  <c r="AK56" i="104"/>
  <c r="AI56" i="104"/>
  <c r="AG56" i="104"/>
  <c r="AD56" i="104"/>
  <c r="AC56" i="104"/>
  <c r="AB56" i="104"/>
  <c r="AF56" i="104" s="1"/>
  <c r="W56" i="104"/>
  <c r="U56" i="104"/>
  <c r="S56" i="104"/>
  <c r="Q56" i="104"/>
  <c r="P56" i="104"/>
  <c r="O56" i="104"/>
  <c r="N56" i="104"/>
  <c r="R56" i="104" s="1"/>
  <c r="M56" i="104"/>
  <c r="AL55" i="104"/>
  <c r="AK55" i="104"/>
  <c r="AJ55" i="104"/>
  <c r="AI55" i="104"/>
  <c r="AM55" i="104" s="1"/>
  <c r="AH55" i="104"/>
  <c r="AG55" i="104"/>
  <c r="AF55" i="104"/>
  <c r="AD55" i="104"/>
  <c r="AB55" i="104"/>
  <c r="AA55" i="104"/>
  <c r="Z55" i="104"/>
  <c r="Y55" i="104"/>
  <c r="X55" i="104"/>
  <c r="W55" i="104"/>
  <c r="V55" i="104"/>
  <c r="U55" i="104"/>
  <c r="T55" i="104"/>
  <c r="P55" i="104"/>
  <c r="N55" i="104"/>
  <c r="M55" i="104"/>
  <c r="AK54" i="104"/>
  <c r="AI54" i="104"/>
  <c r="AJ54" i="104" s="1"/>
  <c r="AH54" i="104"/>
  <c r="AG54" i="104"/>
  <c r="AE54" i="104"/>
  <c r="AD54" i="104"/>
  <c r="AC54" i="104"/>
  <c r="AB54" i="104"/>
  <c r="AF54" i="104" s="1"/>
  <c r="AA54" i="104"/>
  <c r="Z54" i="104"/>
  <c r="Y54" i="104"/>
  <c r="W54" i="104"/>
  <c r="V54" i="104"/>
  <c r="U54" i="104"/>
  <c r="X54" i="104" s="1"/>
  <c r="S54" i="104"/>
  <c r="R54" i="104"/>
  <c r="Q54" i="104"/>
  <c r="P54" i="104"/>
  <c r="N54" i="104"/>
  <c r="O54" i="104" s="1"/>
  <c r="R53" i="104"/>
  <c r="AN52" i="104"/>
  <c r="AM52" i="104"/>
  <c r="AL52" i="104"/>
  <c r="AK52" i="104"/>
  <c r="AI52" i="104"/>
  <c r="AJ52" i="104" s="1"/>
  <c r="AF52" i="104"/>
  <c r="AE52" i="104"/>
  <c r="AD52" i="104"/>
  <c r="AB52" i="104"/>
  <c r="AC52" i="104" s="1"/>
  <c r="AA52" i="104"/>
  <c r="Z52" i="104"/>
  <c r="Y52" i="104"/>
  <c r="X52" i="104"/>
  <c r="W52" i="104"/>
  <c r="V52" i="104"/>
  <c r="U52" i="104"/>
  <c r="T52" i="104"/>
  <c r="P52" i="104"/>
  <c r="N52" i="104"/>
  <c r="O52" i="104" s="1"/>
  <c r="AK51" i="104"/>
  <c r="AI51" i="104"/>
  <c r="AD51" i="104"/>
  <c r="AB51" i="104"/>
  <c r="AA51" i="104"/>
  <c r="W51" i="104"/>
  <c r="U51" i="104"/>
  <c r="Z51" i="104" s="1"/>
  <c r="T51" i="104"/>
  <c r="S51" i="104"/>
  <c r="Q51" i="104"/>
  <c r="P51" i="104"/>
  <c r="O51" i="104"/>
  <c r="N51" i="104"/>
  <c r="R51" i="104" s="1"/>
  <c r="M51" i="104"/>
  <c r="AN50" i="104"/>
  <c r="AL50" i="104"/>
  <c r="AK50" i="104"/>
  <c r="AJ50" i="104"/>
  <c r="AI50" i="104"/>
  <c r="AM50" i="104" s="1"/>
  <c r="AH50" i="104"/>
  <c r="AG50" i="104"/>
  <c r="AF50" i="104"/>
  <c r="AD50" i="104"/>
  <c r="AC50" i="104"/>
  <c r="AB50" i="104"/>
  <c r="AE50" i="104" s="1"/>
  <c r="Z50" i="104"/>
  <c r="Y50" i="104"/>
  <c r="X50" i="104"/>
  <c r="W50" i="104"/>
  <c r="U50" i="104"/>
  <c r="V50" i="104" s="1"/>
  <c r="R50" i="104"/>
  <c r="Q50" i="104"/>
  <c r="P50" i="104"/>
  <c r="N50" i="104"/>
  <c r="O50" i="104" s="1"/>
  <c r="M50" i="104"/>
  <c r="AM49" i="104"/>
  <c r="AL49" i="104"/>
  <c r="AK49" i="104"/>
  <c r="AI49" i="104"/>
  <c r="AJ49" i="104" s="1"/>
  <c r="AH49" i="104"/>
  <c r="AG49" i="104"/>
  <c r="AF49" i="104"/>
  <c r="AE49" i="104"/>
  <c r="AD49" i="104"/>
  <c r="AC49" i="104"/>
  <c r="AB49" i="104"/>
  <c r="AA49" i="104"/>
  <c r="W49" i="104"/>
  <c r="V49" i="104"/>
  <c r="U49" i="104"/>
  <c r="P49" i="104"/>
  <c r="N49" i="104"/>
  <c r="M49" i="104" s="1"/>
  <c r="AK48" i="104"/>
  <c r="AI48" i="104"/>
  <c r="AH48" i="104"/>
  <c r="AD48" i="104"/>
  <c r="AB48" i="104"/>
  <c r="AG48" i="104" s="1"/>
  <c r="AA48" i="104"/>
  <c r="Z48" i="104"/>
  <c r="X48" i="104"/>
  <c r="W48" i="104"/>
  <c r="V48" i="104"/>
  <c r="U48" i="104"/>
  <c r="Y48" i="104" s="1"/>
  <c r="T48" i="104"/>
  <c r="S48" i="104"/>
  <c r="R48" i="104"/>
  <c r="P48" i="104"/>
  <c r="O48" i="104"/>
  <c r="N48" i="104"/>
  <c r="Q48" i="104" s="1"/>
  <c r="AN47" i="104"/>
  <c r="AM47" i="104"/>
  <c r="AK47" i="104"/>
  <c r="AJ47" i="104"/>
  <c r="AI47" i="104"/>
  <c r="AL47" i="104" s="1"/>
  <c r="AG47" i="104"/>
  <c r="AF47" i="104"/>
  <c r="AE47" i="104"/>
  <c r="AD47" i="104"/>
  <c r="AB47" i="104"/>
  <c r="AC47" i="104" s="1"/>
  <c r="Y47" i="104"/>
  <c r="X47" i="104"/>
  <c r="W47" i="104"/>
  <c r="U47" i="104"/>
  <c r="V47" i="104" s="1"/>
  <c r="T47" i="104"/>
  <c r="S47" i="104"/>
  <c r="Q47" i="104"/>
  <c r="P47" i="104"/>
  <c r="O47" i="104"/>
  <c r="N47" i="104"/>
  <c r="R47" i="104" s="1"/>
  <c r="M47" i="104"/>
  <c r="AN46" i="104"/>
  <c r="AL46" i="104"/>
  <c r="AK46" i="104"/>
  <c r="AJ46" i="104"/>
  <c r="AI46" i="104"/>
  <c r="AM46" i="104" s="1"/>
  <c r="AH46" i="104"/>
  <c r="AD46" i="104"/>
  <c r="AB46" i="104"/>
  <c r="W46" i="104"/>
  <c r="U46" i="104"/>
  <c r="T46" i="104" s="1"/>
  <c r="P46" i="104"/>
  <c r="N46" i="104"/>
  <c r="S46" i="104" s="1"/>
  <c r="M46" i="104"/>
  <c r="R45" i="104"/>
  <c r="AK44" i="104"/>
  <c r="AI44" i="104"/>
  <c r="AH44" i="104" s="1"/>
  <c r="AD44" i="104"/>
  <c r="AB44" i="104"/>
  <c r="AG44" i="104" s="1"/>
  <c r="AA44" i="104"/>
  <c r="Z44" i="104"/>
  <c r="Y44" i="104"/>
  <c r="X44" i="104"/>
  <c r="W44" i="104"/>
  <c r="V44" i="104"/>
  <c r="U44" i="104"/>
  <c r="T44" i="104"/>
  <c r="S44" i="104"/>
  <c r="R44" i="104"/>
  <c r="P44" i="104"/>
  <c r="O44" i="104"/>
  <c r="N44" i="104"/>
  <c r="Q44" i="104" s="1"/>
  <c r="AN43" i="104"/>
  <c r="AM43" i="104"/>
  <c r="AK43" i="104"/>
  <c r="AJ43" i="104"/>
  <c r="AI43" i="104"/>
  <c r="AL43" i="104" s="1"/>
  <c r="AG43" i="104"/>
  <c r="AF43" i="104"/>
  <c r="AE43" i="104"/>
  <c r="AD43" i="104"/>
  <c r="AB43" i="104"/>
  <c r="AC43" i="104" s="1"/>
  <c r="Y43" i="104"/>
  <c r="X43" i="104"/>
  <c r="W43" i="104"/>
  <c r="U43" i="104"/>
  <c r="V43" i="104" s="1"/>
  <c r="T43" i="104"/>
  <c r="S43" i="104"/>
  <c r="Q43" i="104"/>
  <c r="P43" i="104"/>
  <c r="O43" i="104"/>
  <c r="N43" i="104"/>
  <c r="R43" i="104" s="1"/>
  <c r="M43" i="104"/>
  <c r="AN42" i="104"/>
  <c r="AL42" i="104"/>
  <c r="AK42" i="104"/>
  <c r="AJ42" i="104"/>
  <c r="AI42" i="104"/>
  <c r="AM42" i="104" s="1"/>
  <c r="AH42" i="104"/>
  <c r="AD42" i="104"/>
  <c r="AB42" i="104"/>
  <c r="W42" i="104"/>
  <c r="U42" i="104"/>
  <c r="T42" i="104" s="1"/>
  <c r="P42" i="104"/>
  <c r="N42" i="104"/>
  <c r="S42" i="104" s="1"/>
  <c r="M42" i="104"/>
  <c r="AK41" i="104"/>
  <c r="AI41" i="104"/>
  <c r="AN41" i="104" s="1"/>
  <c r="AH41" i="104"/>
  <c r="AG41" i="104"/>
  <c r="AF41" i="104"/>
  <c r="AE41" i="104"/>
  <c r="AD41" i="104"/>
  <c r="AC41" i="104"/>
  <c r="AB41" i="104"/>
  <c r="AA41" i="104"/>
  <c r="Z41" i="104"/>
  <c r="Y41" i="104"/>
  <c r="W41" i="104"/>
  <c r="V41" i="104"/>
  <c r="U41" i="104"/>
  <c r="X41" i="104" s="1"/>
  <c r="S41" i="104"/>
  <c r="R41" i="104"/>
  <c r="Q41" i="104"/>
  <c r="P41" i="104"/>
  <c r="N41" i="104"/>
  <c r="O41" i="104" s="1"/>
  <c r="AN40" i="104"/>
  <c r="AM40" i="104"/>
  <c r="AL40" i="104"/>
  <c r="AK40" i="104"/>
  <c r="AI40" i="104"/>
  <c r="AJ40" i="104" s="1"/>
  <c r="AF40" i="104"/>
  <c r="AE40" i="104"/>
  <c r="AD40" i="104"/>
  <c r="AB40" i="104"/>
  <c r="AC40" i="104" s="1"/>
  <c r="AA40" i="104"/>
  <c r="Z40" i="104"/>
  <c r="X40" i="104"/>
  <c r="W40" i="104"/>
  <c r="V40" i="104"/>
  <c r="U40" i="104"/>
  <c r="Y40" i="104" s="1"/>
  <c r="T40" i="104"/>
  <c r="P40" i="104"/>
  <c r="O40" i="104"/>
  <c r="N40" i="104"/>
  <c r="R39" i="104"/>
  <c r="AK38" i="104"/>
  <c r="AI38" i="104"/>
  <c r="AJ38" i="104" s="1"/>
  <c r="AD38" i="104"/>
  <c r="AB38" i="104"/>
  <c r="AA38" i="104"/>
  <c r="W38" i="104"/>
  <c r="U38" i="104"/>
  <c r="Z38" i="104" s="1"/>
  <c r="T38" i="104"/>
  <c r="S38" i="104"/>
  <c r="Q38" i="104"/>
  <c r="P38" i="104"/>
  <c r="O38" i="104"/>
  <c r="N38" i="104"/>
  <c r="R38" i="104" s="1"/>
  <c r="M38" i="104"/>
  <c r="AN37" i="104"/>
  <c r="AL37" i="104"/>
  <c r="AK37" i="104"/>
  <c r="AJ37" i="104"/>
  <c r="AI37" i="104"/>
  <c r="AM37" i="104" s="1"/>
  <c r="AH37" i="104"/>
  <c r="AG37" i="104"/>
  <c r="AF37" i="104"/>
  <c r="AD37" i="104"/>
  <c r="AC37" i="104"/>
  <c r="AB37" i="104"/>
  <c r="AE37" i="104" s="1"/>
  <c r="Z37" i="104"/>
  <c r="Y37" i="104"/>
  <c r="X37" i="104"/>
  <c r="W37" i="104"/>
  <c r="U37" i="104"/>
  <c r="V37" i="104" s="1"/>
  <c r="R37" i="104"/>
  <c r="Q37" i="104"/>
  <c r="P37" i="104"/>
  <c r="N37" i="104"/>
  <c r="O37" i="104" s="1"/>
  <c r="M37" i="104"/>
  <c r="AM36" i="104"/>
  <c r="AL36" i="104"/>
  <c r="AK36" i="104"/>
  <c r="AI36" i="104"/>
  <c r="AJ36" i="104" s="1"/>
  <c r="AH36" i="104"/>
  <c r="AG36" i="104"/>
  <c r="AF36" i="104"/>
  <c r="AE36" i="104"/>
  <c r="AD36" i="104"/>
  <c r="AC36" i="104"/>
  <c r="AB36" i="104"/>
  <c r="AA36" i="104"/>
  <c r="W36" i="104"/>
  <c r="V36" i="104"/>
  <c r="U36" i="104"/>
  <c r="P36" i="104"/>
  <c r="N36" i="104"/>
  <c r="AK35" i="104"/>
  <c r="AI35" i="104"/>
  <c r="AH35" i="104" s="1"/>
  <c r="AD35" i="104"/>
  <c r="AB35" i="104"/>
  <c r="AG35" i="104" s="1"/>
  <c r="AA35" i="104"/>
  <c r="Z35" i="104"/>
  <c r="X35" i="104"/>
  <c r="W35" i="104"/>
  <c r="V35" i="104"/>
  <c r="U35" i="104"/>
  <c r="Y35" i="104" s="1"/>
  <c r="T35" i="104"/>
  <c r="S35" i="104"/>
  <c r="R35" i="104"/>
  <c r="P35" i="104"/>
  <c r="O35" i="104"/>
  <c r="N35" i="104"/>
  <c r="Q35" i="104" s="1"/>
  <c r="R34" i="104"/>
  <c r="AN33" i="104"/>
  <c r="AL33" i="104"/>
  <c r="AK33" i="104"/>
  <c r="AJ33" i="104"/>
  <c r="AI33" i="104"/>
  <c r="AM33" i="104" s="1"/>
  <c r="AH33" i="104"/>
  <c r="AG33" i="104"/>
  <c r="AF33" i="104"/>
  <c r="AD33" i="104"/>
  <c r="AC33" i="104"/>
  <c r="AB33" i="104"/>
  <c r="AE33" i="104" s="1"/>
  <c r="Z33" i="104"/>
  <c r="Y33" i="104"/>
  <c r="X33" i="104"/>
  <c r="W33" i="104"/>
  <c r="U33" i="104"/>
  <c r="V33" i="104" s="1"/>
  <c r="R33" i="104"/>
  <c r="Q33" i="104"/>
  <c r="P33" i="104"/>
  <c r="N33" i="104"/>
  <c r="O33" i="104" s="1"/>
  <c r="M33" i="104"/>
  <c r="AM32" i="104"/>
  <c r="AL32" i="104"/>
  <c r="AK32" i="104"/>
  <c r="AI32" i="104"/>
  <c r="AJ32" i="104" s="1"/>
  <c r="AH32" i="104"/>
  <c r="AG32" i="104"/>
  <c r="AF32" i="104"/>
  <c r="AE32" i="104"/>
  <c r="AD32" i="104"/>
  <c r="AC32" i="104"/>
  <c r="AB32" i="104"/>
  <c r="AA32" i="104"/>
  <c r="W32" i="104"/>
  <c r="U32" i="104"/>
  <c r="P32" i="104"/>
  <c r="N32" i="104"/>
  <c r="M32" i="104" s="1"/>
  <c r="AK31" i="104"/>
  <c r="AI31" i="104"/>
  <c r="AH31" i="104"/>
  <c r="AD31" i="104"/>
  <c r="AB31" i="104"/>
  <c r="AG31" i="104" s="1"/>
  <c r="AA31" i="104"/>
  <c r="Z31" i="104"/>
  <c r="X31" i="104"/>
  <c r="W31" i="104"/>
  <c r="V31" i="104"/>
  <c r="U31" i="104"/>
  <c r="Y31" i="104" s="1"/>
  <c r="T31" i="104"/>
  <c r="S31" i="104"/>
  <c r="R31" i="104"/>
  <c r="P31" i="104"/>
  <c r="O31" i="104"/>
  <c r="N31" i="104"/>
  <c r="Q31" i="104" s="1"/>
  <c r="AN30" i="104"/>
  <c r="AM30" i="104"/>
  <c r="AK30" i="104"/>
  <c r="AJ30" i="104"/>
  <c r="AI30" i="104"/>
  <c r="AL30" i="104" s="1"/>
  <c r="AG30" i="104"/>
  <c r="AF30" i="104"/>
  <c r="AE30" i="104"/>
  <c r="AD30" i="104"/>
  <c r="AB30" i="104"/>
  <c r="AC30" i="104" s="1"/>
  <c r="Y30" i="104"/>
  <c r="X30" i="104"/>
  <c r="W30" i="104"/>
  <c r="U30" i="104"/>
  <c r="V30" i="104" s="1"/>
  <c r="T30" i="104"/>
  <c r="S30" i="104"/>
  <c r="Q30" i="104"/>
  <c r="P30" i="104"/>
  <c r="O30" i="104"/>
  <c r="N30" i="104"/>
  <c r="R30" i="104" s="1"/>
  <c r="M30" i="104"/>
  <c r="L18" i="104"/>
  <c r="L17" i="104"/>
  <c r="L15" i="104"/>
  <c r="L14" i="104"/>
  <c r="L13" i="104"/>
  <c r="AK58" i="103"/>
  <c r="AI58" i="103"/>
  <c r="AH58" i="103" s="1"/>
  <c r="AD58" i="103"/>
  <c r="AB58" i="103"/>
  <c r="AA58" i="103"/>
  <c r="W58" i="103"/>
  <c r="U58" i="103"/>
  <c r="T58" i="103" s="1"/>
  <c r="P58" i="103"/>
  <c r="N58" i="103"/>
  <c r="M58" i="103" s="1"/>
  <c r="AK57" i="103"/>
  <c r="AI57" i="103"/>
  <c r="AH57" i="103"/>
  <c r="AD57" i="103"/>
  <c r="AB57" i="103"/>
  <c r="AA57" i="103"/>
  <c r="W57" i="103"/>
  <c r="U57" i="103"/>
  <c r="T57" i="103" s="1"/>
  <c r="P57" i="103"/>
  <c r="N57" i="103"/>
  <c r="M57" i="103"/>
  <c r="AK56" i="103"/>
  <c r="AI56" i="103"/>
  <c r="AH56" i="103"/>
  <c r="AD56" i="103"/>
  <c r="AB56" i="103"/>
  <c r="AA56" i="103"/>
  <c r="W56" i="103"/>
  <c r="U56" i="103"/>
  <c r="T56" i="103"/>
  <c r="P56" i="103"/>
  <c r="N56" i="103"/>
  <c r="M56" i="103" s="1"/>
  <c r="R55" i="103"/>
  <c r="R50" i="103"/>
  <c r="AK49" i="103"/>
  <c r="AI49" i="103"/>
  <c r="AH49" i="103" s="1"/>
  <c r="AD49" i="103"/>
  <c r="AB49" i="103"/>
  <c r="AA49" i="103"/>
  <c r="W49" i="103"/>
  <c r="U49" i="103"/>
  <c r="T49" i="103" s="1"/>
  <c r="P49" i="103"/>
  <c r="N49" i="103"/>
  <c r="M49" i="103"/>
  <c r="AK48" i="103"/>
  <c r="AI48" i="103"/>
  <c r="AH48" i="103" s="1"/>
  <c r="AD48" i="103"/>
  <c r="AB48" i="103"/>
  <c r="AA48" i="103"/>
  <c r="W48" i="103"/>
  <c r="U48" i="103"/>
  <c r="T48" i="103"/>
  <c r="P48" i="103"/>
  <c r="N48" i="103"/>
  <c r="M48" i="103"/>
  <c r="AK47" i="103"/>
  <c r="AI47" i="103"/>
  <c r="AH47" i="103"/>
  <c r="AD47" i="103"/>
  <c r="AB47" i="103"/>
  <c r="AA47" i="103"/>
  <c r="W47" i="103"/>
  <c r="U47" i="103"/>
  <c r="T47" i="103" s="1"/>
  <c r="P47" i="103"/>
  <c r="N47" i="103"/>
  <c r="M47" i="103" s="1"/>
  <c r="R46" i="103"/>
  <c r="R41" i="103"/>
  <c r="AK40" i="103"/>
  <c r="AI40" i="103"/>
  <c r="AD40" i="103"/>
  <c r="AB40" i="103"/>
  <c r="AA40" i="103" s="1"/>
  <c r="W40" i="103"/>
  <c r="U40" i="103"/>
  <c r="T40" i="103"/>
  <c r="P40" i="103"/>
  <c r="N40" i="103"/>
  <c r="AK39" i="103"/>
  <c r="AI39" i="103"/>
  <c r="AH39" i="103" s="1"/>
  <c r="AD39" i="103"/>
  <c r="AB39" i="103"/>
  <c r="W39" i="103"/>
  <c r="U39" i="103"/>
  <c r="P39" i="103"/>
  <c r="N39" i="103"/>
  <c r="AK38" i="103"/>
  <c r="AI38" i="103"/>
  <c r="AD38" i="103"/>
  <c r="AB38" i="103"/>
  <c r="W38" i="103"/>
  <c r="U38" i="103"/>
  <c r="P38" i="103"/>
  <c r="N38" i="103"/>
  <c r="R37" i="103"/>
  <c r="R108" i="103"/>
  <c r="AK107" i="103"/>
  <c r="AI107" i="103"/>
  <c r="AH107" i="103" s="1"/>
  <c r="AD107" i="103"/>
  <c r="AB107" i="103"/>
  <c r="AA107" i="103" s="1"/>
  <c r="W107" i="103"/>
  <c r="U107" i="103"/>
  <c r="T107" i="103"/>
  <c r="P107" i="103"/>
  <c r="N107" i="103"/>
  <c r="S107" i="103" s="1"/>
  <c r="AK106" i="103"/>
  <c r="AI106" i="103"/>
  <c r="AH106" i="103" s="1"/>
  <c r="AD106" i="103"/>
  <c r="AB106" i="103"/>
  <c r="AA106" i="103" s="1"/>
  <c r="W106" i="103"/>
  <c r="U106" i="103"/>
  <c r="P106" i="103"/>
  <c r="N106" i="103"/>
  <c r="AK105" i="103"/>
  <c r="AI105" i="103"/>
  <c r="AH105" i="103" s="1"/>
  <c r="AD105" i="103"/>
  <c r="AB105" i="103"/>
  <c r="W105" i="103"/>
  <c r="U105" i="103"/>
  <c r="T105" i="103" s="1"/>
  <c r="P105" i="103"/>
  <c r="N105" i="103"/>
  <c r="AK104" i="103"/>
  <c r="AI104" i="103"/>
  <c r="AD104" i="103"/>
  <c r="AB104" i="103"/>
  <c r="W104" i="103"/>
  <c r="U104" i="103"/>
  <c r="P104" i="103"/>
  <c r="N104" i="103"/>
  <c r="AK103" i="103"/>
  <c r="AI103" i="103"/>
  <c r="AD103" i="103"/>
  <c r="AB103" i="103"/>
  <c r="W103" i="103"/>
  <c r="U103" i="103"/>
  <c r="T103" i="103" s="1"/>
  <c r="P103" i="103"/>
  <c r="N103" i="103"/>
  <c r="S103" i="103" s="1"/>
  <c r="AK102" i="103"/>
  <c r="AI102" i="103"/>
  <c r="AD102" i="103"/>
  <c r="AB102" i="103"/>
  <c r="W102" i="103"/>
  <c r="U102" i="103"/>
  <c r="P102" i="103"/>
  <c r="N102" i="103"/>
  <c r="AK101" i="103"/>
  <c r="AI101" i="103"/>
  <c r="AD101" i="103"/>
  <c r="AB101" i="103"/>
  <c r="W101" i="103"/>
  <c r="U101" i="103"/>
  <c r="P101" i="103"/>
  <c r="N101" i="103"/>
  <c r="AK100" i="103"/>
  <c r="AI100" i="103"/>
  <c r="AH100" i="103" s="1"/>
  <c r="AD100" i="103"/>
  <c r="AB100" i="103"/>
  <c r="W100" i="103"/>
  <c r="U100" i="103"/>
  <c r="T100" i="103" s="1"/>
  <c r="P100" i="103"/>
  <c r="N100" i="103"/>
  <c r="O100" i="103" s="1"/>
  <c r="R99" i="103"/>
  <c r="AK95" i="103"/>
  <c r="AI95" i="103"/>
  <c r="AD95" i="103"/>
  <c r="AB95" i="103"/>
  <c r="W95" i="103"/>
  <c r="U95" i="103"/>
  <c r="P95" i="103"/>
  <c r="N95" i="103"/>
  <c r="L95" i="103"/>
  <c r="AK94" i="103"/>
  <c r="AI94" i="103"/>
  <c r="AD94" i="103"/>
  <c r="AB94" i="103"/>
  <c r="W94" i="103"/>
  <c r="U94" i="103"/>
  <c r="P94" i="103"/>
  <c r="N94" i="103"/>
  <c r="L94" i="103"/>
  <c r="AK93" i="103"/>
  <c r="AI93" i="103"/>
  <c r="AD93" i="103"/>
  <c r="AB93" i="103"/>
  <c r="W93" i="103"/>
  <c r="U93" i="103"/>
  <c r="P93" i="103"/>
  <c r="N93" i="103"/>
  <c r="L93" i="103"/>
  <c r="AK92" i="103"/>
  <c r="AI92" i="103"/>
  <c r="AD92" i="103"/>
  <c r="AB92" i="103"/>
  <c r="W92" i="103"/>
  <c r="U92" i="103"/>
  <c r="P92" i="103"/>
  <c r="N92" i="103"/>
  <c r="L92" i="103"/>
  <c r="AK91" i="103"/>
  <c r="AI91" i="103"/>
  <c r="AD91" i="103"/>
  <c r="AB91" i="103"/>
  <c r="W91" i="103"/>
  <c r="U91" i="103"/>
  <c r="P91" i="103"/>
  <c r="N91" i="103"/>
  <c r="L91" i="103"/>
  <c r="AK90" i="103"/>
  <c r="AI90" i="103"/>
  <c r="AD90" i="103"/>
  <c r="AB90" i="103"/>
  <c r="W90" i="103"/>
  <c r="U90" i="103"/>
  <c r="P90" i="103"/>
  <c r="N90" i="103"/>
  <c r="L90" i="103"/>
  <c r="AK89" i="103"/>
  <c r="AI89" i="103"/>
  <c r="AD89" i="103"/>
  <c r="AB89" i="103"/>
  <c r="W89" i="103"/>
  <c r="U89" i="103"/>
  <c r="P89" i="103"/>
  <c r="N89" i="103"/>
  <c r="M89" i="103" s="1"/>
  <c r="L89" i="103"/>
  <c r="AK88" i="103"/>
  <c r="AI88" i="103"/>
  <c r="AH88" i="103" s="1"/>
  <c r="AD88" i="103"/>
  <c r="AB88" i="103"/>
  <c r="AA88" i="103" s="1"/>
  <c r="W88" i="103"/>
  <c r="U88" i="103"/>
  <c r="T88" i="103" s="1"/>
  <c r="P88" i="103"/>
  <c r="N88" i="103"/>
  <c r="M88" i="103" s="1"/>
  <c r="L88" i="103"/>
  <c r="AK87" i="103"/>
  <c r="AI87" i="103"/>
  <c r="AH87" i="103" s="1"/>
  <c r="AD87" i="103"/>
  <c r="AB87" i="103"/>
  <c r="AA87" i="103" s="1"/>
  <c r="W87" i="103"/>
  <c r="U87" i="103"/>
  <c r="T87" i="103" s="1"/>
  <c r="P87" i="103"/>
  <c r="N87" i="103"/>
  <c r="M87" i="103" s="1"/>
  <c r="L87" i="103"/>
  <c r="AK86" i="103"/>
  <c r="AI86" i="103"/>
  <c r="AH86" i="103" s="1"/>
  <c r="AD86" i="103"/>
  <c r="AB86" i="103"/>
  <c r="AA86" i="103" s="1"/>
  <c r="W86" i="103"/>
  <c r="U86" i="103"/>
  <c r="T86" i="103" s="1"/>
  <c r="P86" i="103"/>
  <c r="N86" i="103"/>
  <c r="M86" i="103"/>
  <c r="L86" i="103"/>
  <c r="AK85" i="103"/>
  <c r="AI85" i="103"/>
  <c r="AH85" i="103" s="1"/>
  <c r="AD85" i="103"/>
  <c r="AB85" i="103"/>
  <c r="AA85" i="103"/>
  <c r="W85" i="103"/>
  <c r="U85" i="103"/>
  <c r="T85" i="103" s="1"/>
  <c r="P85" i="103"/>
  <c r="N85" i="103"/>
  <c r="M85" i="103" s="1"/>
  <c r="L85" i="103"/>
  <c r="AK84" i="103"/>
  <c r="AI84" i="103"/>
  <c r="AH84" i="103" s="1"/>
  <c r="AD84" i="103"/>
  <c r="AB84" i="103"/>
  <c r="AA84" i="103" s="1"/>
  <c r="W84" i="103"/>
  <c r="U84" i="103"/>
  <c r="T84" i="103" s="1"/>
  <c r="P84" i="103"/>
  <c r="N84" i="103"/>
  <c r="M84" i="103" s="1"/>
  <c r="L84" i="103"/>
  <c r="AK83" i="103"/>
  <c r="AI83" i="103"/>
  <c r="AH83" i="103" s="1"/>
  <c r="AD83" i="103"/>
  <c r="AB83" i="103"/>
  <c r="AA83" i="103" s="1"/>
  <c r="W83" i="103"/>
  <c r="U83" i="103"/>
  <c r="T83" i="103" s="1"/>
  <c r="P83" i="103"/>
  <c r="N83" i="103"/>
  <c r="M83" i="103" s="1"/>
  <c r="L83" i="103"/>
  <c r="AK82" i="103"/>
  <c r="AI82" i="103"/>
  <c r="AH82" i="103" s="1"/>
  <c r="AD82" i="103"/>
  <c r="AB82" i="103"/>
  <c r="AA82" i="103" s="1"/>
  <c r="W82" i="103"/>
  <c r="U82" i="103"/>
  <c r="T82" i="103" s="1"/>
  <c r="P82" i="103"/>
  <c r="N82" i="103"/>
  <c r="M82" i="103" s="1"/>
  <c r="L82" i="103"/>
  <c r="AK81" i="103"/>
  <c r="AI81" i="103"/>
  <c r="AH81" i="103" s="1"/>
  <c r="AD81" i="103"/>
  <c r="AB81" i="103"/>
  <c r="AA81" i="103" s="1"/>
  <c r="W81" i="103"/>
  <c r="U81" i="103"/>
  <c r="T81" i="103" s="1"/>
  <c r="P81" i="103"/>
  <c r="N81" i="103"/>
  <c r="M81" i="103" s="1"/>
  <c r="L81" i="103"/>
  <c r="AK80" i="103"/>
  <c r="AI80" i="103"/>
  <c r="AH80" i="103" s="1"/>
  <c r="AD80" i="103"/>
  <c r="AB80" i="103"/>
  <c r="AA80" i="103" s="1"/>
  <c r="W80" i="103"/>
  <c r="U80" i="103"/>
  <c r="T80" i="103" s="1"/>
  <c r="P80" i="103"/>
  <c r="N80" i="103"/>
  <c r="M80" i="103" s="1"/>
  <c r="L80" i="103"/>
  <c r="AK79" i="103"/>
  <c r="AI79" i="103"/>
  <c r="AH79" i="103" s="1"/>
  <c r="AD79" i="103"/>
  <c r="AB79" i="103"/>
  <c r="AA79" i="103" s="1"/>
  <c r="W79" i="103"/>
  <c r="U79" i="103"/>
  <c r="T79" i="103" s="1"/>
  <c r="P79" i="103"/>
  <c r="N79" i="103"/>
  <c r="M79" i="103" s="1"/>
  <c r="L79" i="103"/>
  <c r="AK78" i="103"/>
  <c r="AI78" i="103"/>
  <c r="AH78" i="103" s="1"/>
  <c r="AD78" i="103"/>
  <c r="AB78" i="103"/>
  <c r="W78" i="103"/>
  <c r="U78" i="103"/>
  <c r="P78" i="103"/>
  <c r="N78" i="103"/>
  <c r="L78" i="103"/>
  <c r="AK77" i="103"/>
  <c r="AI77" i="103"/>
  <c r="AD77" i="103"/>
  <c r="AB77" i="103"/>
  <c r="W77" i="103"/>
  <c r="U77" i="103"/>
  <c r="P77" i="103"/>
  <c r="N77" i="103"/>
  <c r="L77" i="103"/>
  <c r="AK76" i="103"/>
  <c r="AI76" i="103"/>
  <c r="AD76" i="103"/>
  <c r="AB76" i="103"/>
  <c r="W76" i="103"/>
  <c r="U76" i="103"/>
  <c r="P76" i="103"/>
  <c r="N76" i="103"/>
  <c r="M76" i="103" s="1"/>
  <c r="L76" i="103"/>
  <c r="AK75" i="103"/>
  <c r="AI75" i="103"/>
  <c r="AD75" i="103"/>
  <c r="AB75" i="103"/>
  <c r="AA75" i="103" s="1"/>
  <c r="W75" i="103"/>
  <c r="U75" i="103"/>
  <c r="P75" i="103"/>
  <c r="N75" i="103"/>
  <c r="L75" i="103"/>
  <c r="AK74" i="103"/>
  <c r="AI74" i="103"/>
  <c r="AD74" i="103"/>
  <c r="AB74" i="103"/>
  <c r="W74" i="103"/>
  <c r="U74" i="103"/>
  <c r="P74" i="103"/>
  <c r="N74" i="103"/>
  <c r="M74" i="103" s="1"/>
  <c r="L74" i="103"/>
  <c r="AK73" i="103"/>
  <c r="AI73" i="103"/>
  <c r="AH73" i="103" s="1"/>
  <c r="AD73" i="103"/>
  <c r="AB73" i="103"/>
  <c r="AA73" i="103" s="1"/>
  <c r="W73" i="103"/>
  <c r="U73" i="103"/>
  <c r="T73" i="103" s="1"/>
  <c r="P73" i="103"/>
  <c r="N73" i="103"/>
  <c r="M73" i="103" s="1"/>
  <c r="L73" i="103"/>
  <c r="AK72" i="103"/>
  <c r="AI72" i="103"/>
  <c r="AH72" i="103"/>
  <c r="AD72" i="103"/>
  <c r="AB72" i="103"/>
  <c r="AA72" i="103" s="1"/>
  <c r="W72" i="103"/>
  <c r="U72" i="103"/>
  <c r="T72" i="103" s="1"/>
  <c r="P72" i="103"/>
  <c r="N72" i="103"/>
  <c r="M72" i="103" s="1"/>
  <c r="L72" i="103"/>
  <c r="AK71" i="103"/>
  <c r="AI71" i="103"/>
  <c r="AH71" i="103" s="1"/>
  <c r="AD71" i="103"/>
  <c r="AB71" i="103"/>
  <c r="AA71" i="103" s="1"/>
  <c r="W71" i="103"/>
  <c r="U71" i="103"/>
  <c r="T71" i="103" s="1"/>
  <c r="P71" i="103"/>
  <c r="N71" i="103"/>
  <c r="M71" i="103" s="1"/>
  <c r="L71" i="103"/>
  <c r="AK70" i="103"/>
  <c r="AI70" i="103"/>
  <c r="AH70" i="103" s="1"/>
  <c r="AD70" i="103"/>
  <c r="AB70" i="103"/>
  <c r="AA70" i="103" s="1"/>
  <c r="W70" i="103"/>
  <c r="U70" i="103"/>
  <c r="T70" i="103" s="1"/>
  <c r="P70" i="103"/>
  <c r="N70" i="103"/>
  <c r="M70" i="103" s="1"/>
  <c r="L70" i="103"/>
  <c r="AK69" i="103"/>
  <c r="AI69" i="103"/>
  <c r="AH69" i="103" s="1"/>
  <c r="AD69" i="103"/>
  <c r="AB69" i="103"/>
  <c r="AA69" i="103" s="1"/>
  <c r="W69" i="103"/>
  <c r="U69" i="103"/>
  <c r="T69" i="103" s="1"/>
  <c r="P69" i="103"/>
  <c r="N69" i="103"/>
  <c r="M69" i="103" s="1"/>
  <c r="L69" i="103"/>
  <c r="AK68" i="103"/>
  <c r="AI68" i="103"/>
  <c r="AH68" i="103" s="1"/>
  <c r="AD68" i="103"/>
  <c r="AB68" i="103"/>
  <c r="AA68" i="103" s="1"/>
  <c r="W68" i="103"/>
  <c r="U68" i="103"/>
  <c r="T68" i="103" s="1"/>
  <c r="P68" i="103"/>
  <c r="N68" i="103"/>
  <c r="M68" i="103" s="1"/>
  <c r="L68" i="103"/>
  <c r="AK67" i="103"/>
  <c r="AI67" i="103"/>
  <c r="AH67" i="103" s="1"/>
  <c r="AD67" i="103"/>
  <c r="AB67" i="103"/>
  <c r="AA67" i="103" s="1"/>
  <c r="W67" i="103"/>
  <c r="U67" i="103"/>
  <c r="T67" i="103" s="1"/>
  <c r="P67" i="103"/>
  <c r="N67" i="103"/>
  <c r="M67" i="103" s="1"/>
  <c r="L67" i="103"/>
  <c r="AK66" i="103"/>
  <c r="AI66" i="103"/>
  <c r="AH66" i="103" s="1"/>
  <c r="AD66" i="103"/>
  <c r="AB66" i="103"/>
  <c r="AA66" i="103" s="1"/>
  <c r="W66" i="103"/>
  <c r="U66" i="103"/>
  <c r="T66" i="103" s="1"/>
  <c r="P66" i="103"/>
  <c r="N66" i="103"/>
  <c r="M66" i="103" s="1"/>
  <c r="L66" i="103"/>
  <c r="AK65" i="103"/>
  <c r="AI65" i="103"/>
  <c r="AH65" i="103" s="1"/>
  <c r="AD65" i="103"/>
  <c r="AB65" i="103"/>
  <c r="AA65" i="103" s="1"/>
  <c r="W65" i="103"/>
  <c r="U65" i="103"/>
  <c r="T65" i="103" s="1"/>
  <c r="P65" i="103"/>
  <c r="N65" i="103"/>
  <c r="M65" i="103" s="1"/>
  <c r="L65" i="103"/>
  <c r="AK64" i="103"/>
  <c r="AI64" i="103"/>
  <c r="AH64" i="103" s="1"/>
  <c r="AD64" i="103"/>
  <c r="AB64" i="103"/>
  <c r="AA64" i="103" s="1"/>
  <c r="W64" i="103"/>
  <c r="U64" i="103"/>
  <c r="T64" i="103" s="1"/>
  <c r="P64" i="103"/>
  <c r="N64" i="103"/>
  <c r="M64" i="103" s="1"/>
  <c r="L64" i="103"/>
  <c r="AK63" i="103"/>
  <c r="AI63" i="103"/>
  <c r="AH63" i="103" s="1"/>
  <c r="AD63" i="103"/>
  <c r="AB63" i="103"/>
  <c r="AF63" i="103" s="1"/>
  <c r="W63" i="103"/>
  <c r="U63" i="103"/>
  <c r="P63" i="103"/>
  <c r="N63" i="103"/>
  <c r="L63" i="103"/>
  <c r="AK62" i="103"/>
  <c r="AI62" i="103"/>
  <c r="AD62" i="103"/>
  <c r="AB62" i="103"/>
  <c r="W62" i="103"/>
  <c r="U62" i="103"/>
  <c r="T62" i="103" s="1"/>
  <c r="P62" i="103"/>
  <c r="N62" i="103"/>
  <c r="L62" i="103"/>
  <c r="AK61" i="103"/>
  <c r="AI61" i="103"/>
  <c r="AM61" i="103" s="1"/>
  <c r="AD61" i="103"/>
  <c r="AB61" i="103"/>
  <c r="W61" i="103"/>
  <c r="U61" i="103"/>
  <c r="P61" i="103"/>
  <c r="N61" i="103"/>
  <c r="L61" i="103"/>
  <c r="AK60" i="103"/>
  <c r="AI60" i="103"/>
  <c r="AD60" i="103"/>
  <c r="AB60" i="103"/>
  <c r="W60" i="103"/>
  <c r="U60" i="103"/>
  <c r="P60" i="103"/>
  <c r="N60" i="103"/>
  <c r="L60" i="103"/>
  <c r="R59" i="103"/>
  <c r="AK54" i="103"/>
  <c r="AI54" i="103"/>
  <c r="AH54" i="103" s="1"/>
  <c r="AD54" i="103"/>
  <c r="AB54" i="103"/>
  <c r="AA54" i="103" s="1"/>
  <c r="W54" i="103"/>
  <c r="U54" i="103"/>
  <c r="T54" i="103" s="1"/>
  <c r="P54" i="103"/>
  <c r="N54" i="103"/>
  <c r="M54" i="103" s="1"/>
  <c r="AK53" i="103"/>
  <c r="AI53" i="103"/>
  <c r="AH53" i="103" s="1"/>
  <c r="AD53" i="103"/>
  <c r="AB53" i="103"/>
  <c r="AA53" i="103" s="1"/>
  <c r="W53" i="103"/>
  <c r="U53" i="103"/>
  <c r="T53" i="103" s="1"/>
  <c r="P53" i="103"/>
  <c r="N53" i="103"/>
  <c r="M53" i="103" s="1"/>
  <c r="AK52" i="103"/>
  <c r="AI52" i="103"/>
  <c r="AH52" i="103" s="1"/>
  <c r="AD52" i="103"/>
  <c r="AB52" i="103"/>
  <c r="AA52" i="103" s="1"/>
  <c r="W52" i="103"/>
  <c r="U52" i="103"/>
  <c r="T52" i="103" s="1"/>
  <c r="P52" i="103"/>
  <c r="N52" i="103"/>
  <c r="M52" i="103" s="1"/>
  <c r="AK51" i="103"/>
  <c r="AI51" i="103"/>
  <c r="AH51" i="103" s="1"/>
  <c r="AD51" i="103"/>
  <c r="AB51" i="103"/>
  <c r="AA51" i="103" s="1"/>
  <c r="W51" i="103"/>
  <c r="U51" i="103"/>
  <c r="T51" i="103" s="1"/>
  <c r="P51" i="103"/>
  <c r="N51" i="103"/>
  <c r="M51" i="103" s="1"/>
  <c r="AK45" i="103"/>
  <c r="AI45" i="103"/>
  <c r="AH45" i="103"/>
  <c r="AD45" i="103"/>
  <c r="AB45" i="103"/>
  <c r="AA45" i="103" s="1"/>
  <c r="W45" i="103"/>
  <c r="U45" i="103"/>
  <c r="T45" i="103" s="1"/>
  <c r="P45" i="103"/>
  <c r="N45" i="103"/>
  <c r="AK44" i="103"/>
  <c r="AI44" i="103"/>
  <c r="AD44" i="103"/>
  <c r="AB44" i="103"/>
  <c r="AA44" i="103"/>
  <c r="W44" i="103"/>
  <c r="U44" i="103"/>
  <c r="P44" i="103"/>
  <c r="N44" i="103"/>
  <c r="AK43" i="103"/>
  <c r="AI43" i="103"/>
  <c r="AD43" i="103"/>
  <c r="AB43" i="103"/>
  <c r="W43" i="103"/>
  <c r="U43" i="103"/>
  <c r="P43" i="103"/>
  <c r="N43" i="103"/>
  <c r="AK42" i="103"/>
  <c r="AI42" i="103"/>
  <c r="AD42" i="103"/>
  <c r="AB42" i="103"/>
  <c r="W42" i="103"/>
  <c r="U42" i="103"/>
  <c r="P42" i="103"/>
  <c r="N42" i="103"/>
  <c r="AK36" i="103"/>
  <c r="AI36" i="103"/>
  <c r="AD36" i="103"/>
  <c r="AB36" i="103"/>
  <c r="W36" i="103"/>
  <c r="U36" i="103"/>
  <c r="P36" i="103"/>
  <c r="N36" i="103"/>
  <c r="Q36" i="103" s="1"/>
  <c r="AK35" i="103"/>
  <c r="AI35" i="103"/>
  <c r="AD35" i="103"/>
  <c r="AB35" i="103"/>
  <c r="W35" i="103"/>
  <c r="U35" i="103"/>
  <c r="T35" i="103" s="1"/>
  <c r="P35" i="103"/>
  <c r="N35" i="103"/>
  <c r="M35" i="103" s="1"/>
  <c r="AK34" i="103"/>
  <c r="AI34" i="103"/>
  <c r="AH34" i="103" s="1"/>
  <c r="AD34" i="103"/>
  <c r="AB34" i="103"/>
  <c r="AA34" i="103" s="1"/>
  <c r="W34" i="103"/>
  <c r="U34" i="103"/>
  <c r="T34" i="103" s="1"/>
  <c r="P34" i="103"/>
  <c r="N34" i="103"/>
  <c r="M34" i="103" s="1"/>
  <c r="AK33" i="103"/>
  <c r="AI33" i="103"/>
  <c r="AH33" i="103" s="1"/>
  <c r="AD33" i="103"/>
  <c r="AB33" i="103"/>
  <c r="AA33" i="103" s="1"/>
  <c r="W33" i="103"/>
  <c r="U33" i="103"/>
  <c r="T33" i="103" s="1"/>
  <c r="P33" i="103"/>
  <c r="N33" i="103"/>
  <c r="M33" i="103" s="1"/>
  <c r="AK31" i="103"/>
  <c r="AI31" i="103"/>
  <c r="AH31" i="103" s="1"/>
  <c r="AD31" i="103"/>
  <c r="AB31" i="103"/>
  <c r="AA31" i="103" s="1"/>
  <c r="W31" i="103"/>
  <c r="U31" i="103"/>
  <c r="T31" i="103" s="1"/>
  <c r="P31" i="103"/>
  <c r="N31" i="103"/>
  <c r="M31" i="103" s="1"/>
  <c r="AK30" i="103"/>
  <c r="AI30" i="103"/>
  <c r="AH30" i="103" s="1"/>
  <c r="AD30" i="103"/>
  <c r="AB30" i="103"/>
  <c r="AA30" i="103" s="1"/>
  <c r="W30" i="103"/>
  <c r="U30" i="103"/>
  <c r="T30" i="103" s="1"/>
  <c r="P30" i="103"/>
  <c r="N30" i="103"/>
  <c r="M30" i="103" s="1"/>
  <c r="R32" i="103"/>
  <c r="L18" i="103"/>
  <c r="L17" i="103"/>
  <c r="L15" i="103"/>
  <c r="L14" i="103"/>
  <c r="L13" i="103"/>
  <c r="AK73" i="102"/>
  <c r="AI73" i="102"/>
  <c r="AN73" i="102" s="1"/>
  <c r="AD73" i="102"/>
  <c r="AB73" i="102"/>
  <c r="AF73" i="102" s="1"/>
  <c r="Y73" i="102"/>
  <c r="W73" i="102"/>
  <c r="U73" i="102"/>
  <c r="X73" i="102" s="1"/>
  <c r="P73" i="102"/>
  <c r="N73" i="102"/>
  <c r="O73" i="102" s="1"/>
  <c r="M73" i="102"/>
  <c r="AK75" i="102"/>
  <c r="AI75" i="102"/>
  <c r="AJ75" i="102" s="1"/>
  <c r="AD75" i="102"/>
  <c r="AB75" i="102"/>
  <c r="AC75" i="102" s="1"/>
  <c r="W75" i="102"/>
  <c r="U75" i="102"/>
  <c r="Z75" i="102" s="1"/>
  <c r="P75" i="102"/>
  <c r="N75" i="102"/>
  <c r="M75" i="102" s="1"/>
  <c r="AK74" i="102"/>
  <c r="AI74" i="102"/>
  <c r="AH74" i="102" s="1"/>
  <c r="AD74" i="102"/>
  <c r="AB74" i="102"/>
  <c r="AG74" i="102" s="1"/>
  <c r="W74" i="102"/>
  <c r="U74" i="102"/>
  <c r="Z74" i="102" s="1"/>
  <c r="T74" i="102"/>
  <c r="P74" i="102"/>
  <c r="N74" i="102"/>
  <c r="R74" i="102" s="1"/>
  <c r="AK78" i="102"/>
  <c r="AI78" i="102"/>
  <c r="AM78" i="102" s="1"/>
  <c r="AD78" i="102"/>
  <c r="AB78" i="102"/>
  <c r="AF78" i="102" s="1"/>
  <c r="W78" i="102"/>
  <c r="U78" i="102"/>
  <c r="Z78" i="102" s="1"/>
  <c r="P78" i="102"/>
  <c r="N78" i="102"/>
  <c r="O78" i="102" s="1"/>
  <c r="AL77" i="102"/>
  <c r="AK77" i="102"/>
  <c r="AI77" i="102"/>
  <c r="AJ77" i="102" s="1"/>
  <c r="AD77" i="102"/>
  <c r="AB77" i="102"/>
  <c r="AF77" i="102" s="1"/>
  <c r="W77" i="102"/>
  <c r="U77" i="102"/>
  <c r="T77" i="102" s="1"/>
  <c r="P77" i="102"/>
  <c r="N77" i="102"/>
  <c r="M77" i="102" s="1"/>
  <c r="AK76" i="102"/>
  <c r="AI76" i="102"/>
  <c r="AH76" i="102" s="1"/>
  <c r="AD76" i="102"/>
  <c r="AB76" i="102"/>
  <c r="AF76" i="102" s="1"/>
  <c r="W76" i="102"/>
  <c r="U76" i="102"/>
  <c r="T76" i="102" s="1"/>
  <c r="P76" i="102"/>
  <c r="N76" i="102"/>
  <c r="R76" i="102" s="1"/>
  <c r="AK72" i="102"/>
  <c r="AI72" i="102"/>
  <c r="AM72" i="102" s="1"/>
  <c r="AD72" i="102"/>
  <c r="AB72" i="102"/>
  <c r="AA72" i="102" s="1"/>
  <c r="W72" i="102"/>
  <c r="U72" i="102"/>
  <c r="V72" i="102" s="1"/>
  <c r="P72" i="102"/>
  <c r="N72" i="102"/>
  <c r="R72" i="102" s="1"/>
  <c r="AK71" i="102"/>
  <c r="AI71" i="102"/>
  <c r="AM71" i="102" s="1"/>
  <c r="AD71" i="102"/>
  <c r="AB71" i="102"/>
  <c r="AA71" i="102" s="1"/>
  <c r="W71" i="102"/>
  <c r="U71" i="102"/>
  <c r="T71" i="102" s="1"/>
  <c r="P71" i="102"/>
  <c r="N71" i="102"/>
  <c r="Q71" i="102" s="1"/>
  <c r="AK70" i="102"/>
  <c r="AI70" i="102"/>
  <c r="AL70" i="102" s="1"/>
  <c r="AD70" i="102"/>
  <c r="AB70" i="102"/>
  <c r="AE70" i="102" s="1"/>
  <c r="W70" i="102"/>
  <c r="U70" i="102"/>
  <c r="Y70" i="102" s="1"/>
  <c r="P70" i="102"/>
  <c r="N70" i="102"/>
  <c r="S70" i="102" s="1"/>
  <c r="R69" i="102"/>
  <c r="AK68" i="102"/>
  <c r="AI68" i="102"/>
  <c r="AN68" i="102" s="1"/>
  <c r="AD68" i="102"/>
  <c r="AB68" i="102"/>
  <c r="AG68" i="102" s="1"/>
  <c r="W68" i="102"/>
  <c r="U68" i="102"/>
  <c r="X68" i="102" s="1"/>
  <c r="P68" i="102"/>
  <c r="N68" i="102"/>
  <c r="O68" i="102" s="1"/>
  <c r="AK67" i="102"/>
  <c r="AI67" i="102"/>
  <c r="AN67" i="102" s="1"/>
  <c r="AD67" i="102"/>
  <c r="AB67" i="102"/>
  <c r="AE67" i="102" s="1"/>
  <c r="W67" i="102"/>
  <c r="U67" i="102"/>
  <c r="Z67" i="102" s="1"/>
  <c r="P67" i="102"/>
  <c r="N67" i="102"/>
  <c r="O67" i="102" s="1"/>
  <c r="AK66" i="102"/>
  <c r="AI66" i="102"/>
  <c r="AJ66" i="102" s="1"/>
  <c r="AD66" i="102"/>
  <c r="AB66" i="102"/>
  <c r="AG66" i="102" s="1"/>
  <c r="W66" i="102"/>
  <c r="U66" i="102"/>
  <c r="T66" i="102" s="1"/>
  <c r="P66" i="102"/>
  <c r="N66" i="102"/>
  <c r="M66" i="102" s="1"/>
  <c r="AK65" i="102"/>
  <c r="AI65" i="102"/>
  <c r="AH65" i="102" s="1"/>
  <c r="AD65" i="102"/>
  <c r="AB65" i="102"/>
  <c r="AG65" i="102" s="1"/>
  <c r="W65" i="102"/>
  <c r="U65" i="102"/>
  <c r="Z65" i="102" s="1"/>
  <c r="P65" i="102"/>
  <c r="N65" i="102"/>
  <c r="R65" i="102" s="1"/>
  <c r="AK64" i="102"/>
  <c r="AI64" i="102"/>
  <c r="AM64" i="102" s="1"/>
  <c r="AD64" i="102"/>
  <c r="AB64" i="102"/>
  <c r="AG64" i="102" s="1"/>
  <c r="W64" i="102"/>
  <c r="U64" i="102"/>
  <c r="V64" i="102" s="1"/>
  <c r="P64" i="102"/>
  <c r="N64" i="102"/>
  <c r="O64" i="102" s="1"/>
  <c r="AK63" i="102"/>
  <c r="AI63" i="102"/>
  <c r="AJ63" i="102" s="1"/>
  <c r="AD63" i="102"/>
  <c r="AB63" i="102"/>
  <c r="AG63" i="102" s="1"/>
  <c r="W63" i="102"/>
  <c r="U63" i="102"/>
  <c r="T63" i="102" s="1"/>
  <c r="P63" i="102"/>
  <c r="N63" i="102"/>
  <c r="S63" i="102" s="1"/>
  <c r="R62" i="102"/>
  <c r="R55" i="102"/>
  <c r="R44" i="102"/>
  <c r="R40" i="102"/>
  <c r="R91" i="102"/>
  <c r="AK90" i="102"/>
  <c r="AI90" i="102"/>
  <c r="AH90" i="102" s="1"/>
  <c r="AD90" i="102"/>
  <c r="AB90" i="102"/>
  <c r="AA90" i="102" s="1"/>
  <c r="W90" i="102"/>
  <c r="U90" i="102"/>
  <c r="Y90" i="102" s="1"/>
  <c r="P90" i="102"/>
  <c r="N90" i="102"/>
  <c r="Q90" i="102" s="1"/>
  <c r="AK89" i="102"/>
  <c r="AI89" i="102"/>
  <c r="AL89" i="102" s="1"/>
  <c r="AD89" i="102"/>
  <c r="AB89" i="102"/>
  <c r="AA89" i="102" s="1"/>
  <c r="W89" i="102"/>
  <c r="U89" i="102"/>
  <c r="V89" i="102" s="1"/>
  <c r="P89" i="102"/>
  <c r="N89" i="102"/>
  <c r="O89" i="102" s="1"/>
  <c r="AK88" i="102"/>
  <c r="AI88" i="102"/>
  <c r="AJ88" i="102" s="1"/>
  <c r="AD88" i="102"/>
  <c r="AB88" i="102"/>
  <c r="AC88" i="102" s="1"/>
  <c r="W88" i="102"/>
  <c r="U88" i="102"/>
  <c r="T88" i="102" s="1"/>
  <c r="P88" i="102"/>
  <c r="N88" i="102"/>
  <c r="M88" i="102" s="1"/>
  <c r="AK87" i="102"/>
  <c r="AI87" i="102"/>
  <c r="AH87" i="102" s="1"/>
  <c r="AD87" i="102"/>
  <c r="AB87" i="102"/>
  <c r="AF87" i="102" s="1"/>
  <c r="W87" i="102"/>
  <c r="U87" i="102"/>
  <c r="X87" i="102" s="1"/>
  <c r="P87" i="102"/>
  <c r="N87" i="102"/>
  <c r="O87" i="102" s="1"/>
  <c r="AK86" i="102"/>
  <c r="AI86" i="102"/>
  <c r="AJ86" i="102" s="1"/>
  <c r="AD86" i="102"/>
  <c r="AB86" i="102"/>
  <c r="AC86" i="102" s="1"/>
  <c r="W86" i="102"/>
  <c r="U86" i="102"/>
  <c r="Z86" i="102" s="1"/>
  <c r="P86" i="102"/>
  <c r="N86" i="102"/>
  <c r="AK85" i="102"/>
  <c r="AI85" i="102"/>
  <c r="AJ85" i="102" s="1"/>
  <c r="AD85" i="102"/>
  <c r="AB85" i="102"/>
  <c r="W85" i="102"/>
  <c r="U85" i="102"/>
  <c r="T85" i="102" s="1"/>
  <c r="P85" i="102"/>
  <c r="N85" i="102"/>
  <c r="R85" i="102" s="1"/>
  <c r="AK84" i="102"/>
  <c r="AI84" i="102"/>
  <c r="AM84" i="102" s="1"/>
  <c r="AD84" i="102"/>
  <c r="AB84" i="102"/>
  <c r="AE84" i="102" s="1"/>
  <c r="W84" i="102"/>
  <c r="U84" i="102"/>
  <c r="V84" i="102" s="1"/>
  <c r="P84" i="102"/>
  <c r="N84" i="102"/>
  <c r="O84" i="102" s="1"/>
  <c r="AK83" i="102"/>
  <c r="AI83" i="102"/>
  <c r="AJ83" i="102" s="1"/>
  <c r="AD83" i="102"/>
  <c r="AB83" i="102"/>
  <c r="AG83" i="102" s="1"/>
  <c r="W83" i="102"/>
  <c r="U83" i="102"/>
  <c r="V83" i="102" s="1"/>
  <c r="P83" i="102"/>
  <c r="N83" i="102"/>
  <c r="O83" i="102" s="1"/>
  <c r="R82" i="102"/>
  <c r="AK61" i="102"/>
  <c r="AI61" i="102"/>
  <c r="AH61" i="102" s="1"/>
  <c r="AD61" i="102"/>
  <c r="AB61" i="102"/>
  <c r="AE61" i="102" s="1"/>
  <c r="W61" i="102"/>
  <c r="U61" i="102"/>
  <c r="T61" i="102" s="1"/>
  <c r="P61" i="102"/>
  <c r="N61" i="102"/>
  <c r="O61" i="102" s="1"/>
  <c r="AK60" i="102"/>
  <c r="AI60" i="102"/>
  <c r="AJ60" i="102" s="1"/>
  <c r="AD60" i="102"/>
  <c r="AB60" i="102"/>
  <c r="AC60" i="102" s="1"/>
  <c r="W60" i="102"/>
  <c r="U60" i="102"/>
  <c r="P60" i="102"/>
  <c r="N60" i="102"/>
  <c r="M60" i="102" s="1"/>
  <c r="AK59" i="102"/>
  <c r="AI59" i="102"/>
  <c r="AJ59" i="102" s="1"/>
  <c r="AD59" i="102"/>
  <c r="AB59" i="102"/>
  <c r="AA59" i="102" s="1"/>
  <c r="W59" i="102"/>
  <c r="U59" i="102"/>
  <c r="Y59" i="102" s="1"/>
  <c r="P59" i="102"/>
  <c r="N59" i="102"/>
  <c r="Q59" i="102" s="1"/>
  <c r="AK58" i="102"/>
  <c r="AI58" i="102"/>
  <c r="AL58" i="102" s="1"/>
  <c r="AD58" i="102"/>
  <c r="AB58" i="102"/>
  <c r="AA58" i="102" s="1"/>
  <c r="W58" i="102"/>
  <c r="U58" i="102"/>
  <c r="V58" i="102" s="1"/>
  <c r="P58" i="102"/>
  <c r="N58" i="102"/>
  <c r="M58" i="102" s="1"/>
  <c r="AK57" i="102"/>
  <c r="AI57" i="102"/>
  <c r="AH57" i="102" s="1"/>
  <c r="AD57" i="102"/>
  <c r="AB57" i="102"/>
  <c r="AC57" i="102" s="1"/>
  <c r="W57" i="102"/>
  <c r="U57" i="102"/>
  <c r="T57" i="102" s="1"/>
  <c r="P57" i="102"/>
  <c r="N57" i="102"/>
  <c r="M57" i="102" s="1"/>
  <c r="AK56" i="102"/>
  <c r="AI56" i="102"/>
  <c r="AH56" i="102" s="1"/>
  <c r="AD56" i="102"/>
  <c r="AB56" i="102"/>
  <c r="AF56" i="102" s="1"/>
  <c r="W56" i="102"/>
  <c r="U56" i="102"/>
  <c r="X56" i="102" s="1"/>
  <c r="P56" i="102"/>
  <c r="N56" i="102"/>
  <c r="M56" i="102" s="1"/>
  <c r="AK54" i="102"/>
  <c r="AI54" i="102"/>
  <c r="AH54" i="102" s="1"/>
  <c r="AD54" i="102"/>
  <c r="AB54" i="102"/>
  <c r="AC54" i="102" s="1"/>
  <c r="W54" i="102"/>
  <c r="U54" i="102"/>
  <c r="T54" i="102" s="1"/>
  <c r="P54" i="102"/>
  <c r="N54" i="102"/>
  <c r="O54" i="102" s="1"/>
  <c r="AK53" i="102"/>
  <c r="AI53" i="102"/>
  <c r="AD53" i="102"/>
  <c r="AB53" i="102"/>
  <c r="AC53" i="102" s="1"/>
  <c r="W53" i="102"/>
  <c r="U53" i="102"/>
  <c r="T53" i="102" s="1"/>
  <c r="P53" i="102"/>
  <c r="N53" i="102"/>
  <c r="R53" i="102" s="1"/>
  <c r="AK52" i="102"/>
  <c r="AI52" i="102"/>
  <c r="AM52" i="102" s="1"/>
  <c r="AD52" i="102"/>
  <c r="AB52" i="102"/>
  <c r="AE52" i="102" s="1"/>
  <c r="W52" i="102"/>
  <c r="U52" i="102"/>
  <c r="T52" i="102" s="1"/>
  <c r="P52" i="102"/>
  <c r="N52" i="102"/>
  <c r="O52" i="102" s="1"/>
  <c r="AK51" i="102"/>
  <c r="AI51" i="102"/>
  <c r="AJ51" i="102" s="1"/>
  <c r="AD51" i="102"/>
  <c r="AB51" i="102"/>
  <c r="AC51" i="102" s="1"/>
  <c r="W51" i="102"/>
  <c r="U51" i="102"/>
  <c r="V51" i="102" s="1"/>
  <c r="P51" i="102"/>
  <c r="N51" i="102"/>
  <c r="M51" i="102" s="1"/>
  <c r="AK50" i="102"/>
  <c r="AI50" i="102"/>
  <c r="AH50" i="102" s="1"/>
  <c r="AD50" i="102"/>
  <c r="AB50" i="102"/>
  <c r="AA50" i="102" s="1"/>
  <c r="W50" i="102"/>
  <c r="U50" i="102"/>
  <c r="Y50" i="102" s="1"/>
  <c r="P50" i="102"/>
  <c r="N50" i="102"/>
  <c r="Q50" i="102" s="1"/>
  <c r="R49" i="102"/>
  <c r="AK48" i="102"/>
  <c r="AI48" i="102"/>
  <c r="AL48" i="102" s="1"/>
  <c r="AD48" i="102"/>
  <c r="AB48" i="102"/>
  <c r="AA48" i="102" s="1"/>
  <c r="W48" i="102"/>
  <c r="U48" i="102"/>
  <c r="X48" i="102" s="1"/>
  <c r="P48" i="102"/>
  <c r="N48" i="102"/>
  <c r="R48" i="102" s="1"/>
  <c r="AK47" i="102"/>
  <c r="AI47" i="102"/>
  <c r="AL47" i="102" s="1"/>
  <c r="AD47" i="102"/>
  <c r="AB47" i="102"/>
  <c r="AC47" i="102" s="1"/>
  <c r="W47" i="102"/>
  <c r="U47" i="102"/>
  <c r="V47" i="102" s="1"/>
  <c r="P47" i="102"/>
  <c r="N47" i="102"/>
  <c r="S47" i="102" s="1"/>
  <c r="AK46" i="102"/>
  <c r="AI46" i="102"/>
  <c r="AN46" i="102" s="1"/>
  <c r="AD46" i="102"/>
  <c r="AB46" i="102"/>
  <c r="AF46" i="102" s="1"/>
  <c r="W46" i="102"/>
  <c r="U46" i="102"/>
  <c r="X46" i="102" s="1"/>
  <c r="P46" i="102"/>
  <c r="N46" i="102"/>
  <c r="O46" i="102" s="1"/>
  <c r="AK45" i="102"/>
  <c r="AI45" i="102"/>
  <c r="AJ45" i="102" s="1"/>
  <c r="AD45" i="102"/>
  <c r="AB45" i="102"/>
  <c r="AC45" i="102" s="1"/>
  <c r="W45" i="102"/>
  <c r="U45" i="102"/>
  <c r="Z45" i="102" s="1"/>
  <c r="P45" i="102"/>
  <c r="N45" i="102"/>
  <c r="M45" i="102" s="1"/>
  <c r="AK43" i="102"/>
  <c r="AI43" i="102"/>
  <c r="AH43" i="102" s="1"/>
  <c r="AD43" i="102"/>
  <c r="AB43" i="102"/>
  <c r="AC43" i="102" s="1"/>
  <c r="W43" i="102"/>
  <c r="U43" i="102"/>
  <c r="V43" i="102" s="1"/>
  <c r="P43" i="102"/>
  <c r="N43" i="102"/>
  <c r="S43" i="102" s="1"/>
  <c r="AK42" i="102"/>
  <c r="AI42" i="102"/>
  <c r="AN42" i="102" s="1"/>
  <c r="AD42" i="102"/>
  <c r="AB42" i="102"/>
  <c r="AA42" i="102" s="1"/>
  <c r="W42" i="102"/>
  <c r="U42" i="102"/>
  <c r="Z42" i="102" s="1"/>
  <c r="P42" i="102"/>
  <c r="N42" i="102"/>
  <c r="S42" i="102" s="1"/>
  <c r="AK41" i="102"/>
  <c r="AI41" i="102"/>
  <c r="AN41" i="102" s="1"/>
  <c r="AD41" i="102"/>
  <c r="AB41" i="102"/>
  <c r="AF41" i="102" s="1"/>
  <c r="W41" i="102"/>
  <c r="U41" i="102"/>
  <c r="X41" i="102" s="1"/>
  <c r="P41" i="102"/>
  <c r="N41" i="102"/>
  <c r="O41" i="102" s="1"/>
  <c r="AK39" i="102"/>
  <c r="AI39" i="102"/>
  <c r="AJ39" i="102" s="1"/>
  <c r="AD39" i="102"/>
  <c r="AB39" i="102"/>
  <c r="AC39" i="102" s="1"/>
  <c r="W39" i="102"/>
  <c r="U39" i="102"/>
  <c r="Z39" i="102" s="1"/>
  <c r="P39" i="102"/>
  <c r="N39" i="102"/>
  <c r="M39" i="102" s="1"/>
  <c r="AK38" i="102"/>
  <c r="AI38" i="102"/>
  <c r="AH38" i="102" s="1"/>
  <c r="AD38" i="102"/>
  <c r="AB38" i="102"/>
  <c r="AG38" i="102" s="1"/>
  <c r="W38" i="102"/>
  <c r="U38" i="102"/>
  <c r="Z38" i="102" s="1"/>
  <c r="P38" i="102"/>
  <c r="N38" i="102"/>
  <c r="R38" i="102" s="1"/>
  <c r="AK37" i="102"/>
  <c r="AI37" i="102"/>
  <c r="AM37" i="102" s="1"/>
  <c r="AD37" i="102"/>
  <c r="AB37" i="102"/>
  <c r="AE37" i="102" s="1"/>
  <c r="W37" i="102"/>
  <c r="U37" i="102"/>
  <c r="V37" i="102" s="1"/>
  <c r="P37" i="102"/>
  <c r="N37" i="102"/>
  <c r="O37" i="102" s="1"/>
  <c r="AK36" i="102"/>
  <c r="AI36" i="102"/>
  <c r="AJ36" i="102" s="1"/>
  <c r="AD36" i="102"/>
  <c r="AB36" i="102"/>
  <c r="AC36" i="102" s="1"/>
  <c r="W36" i="102"/>
  <c r="U36" i="102"/>
  <c r="T36" i="102" s="1"/>
  <c r="P36" i="102"/>
  <c r="N36" i="102"/>
  <c r="S36" i="102" s="1"/>
  <c r="AK35" i="102"/>
  <c r="AI35" i="102"/>
  <c r="AN35" i="102" s="1"/>
  <c r="AD35" i="102"/>
  <c r="AB35" i="102"/>
  <c r="AG35" i="102" s="1"/>
  <c r="W35" i="102"/>
  <c r="U35" i="102"/>
  <c r="Y35" i="102" s="1"/>
  <c r="P35" i="102"/>
  <c r="N35" i="102"/>
  <c r="Q35" i="102" s="1"/>
  <c r="AK33" i="102"/>
  <c r="AI33" i="102"/>
  <c r="AL33" i="102" s="1"/>
  <c r="AD33" i="102"/>
  <c r="AB33" i="102"/>
  <c r="AC33" i="102" s="1"/>
  <c r="W33" i="102"/>
  <c r="U33" i="102"/>
  <c r="V33" i="102" s="1"/>
  <c r="P33" i="102"/>
  <c r="N33" i="102"/>
  <c r="S33" i="102" s="1"/>
  <c r="AK32" i="102"/>
  <c r="AI32" i="102"/>
  <c r="AH32" i="102" s="1"/>
  <c r="AD32" i="102"/>
  <c r="AB32" i="102"/>
  <c r="AA32" i="102" s="1"/>
  <c r="W32" i="102"/>
  <c r="U32" i="102"/>
  <c r="Z32" i="102" s="1"/>
  <c r="P32" i="102"/>
  <c r="N32" i="102"/>
  <c r="S32" i="102" s="1"/>
  <c r="AK31" i="102"/>
  <c r="AI31" i="102"/>
  <c r="AN31" i="102" s="1"/>
  <c r="AD31" i="102"/>
  <c r="AB31" i="102"/>
  <c r="AF31" i="102" s="1"/>
  <c r="W31" i="102"/>
  <c r="U31" i="102"/>
  <c r="X31" i="102" s="1"/>
  <c r="P31" i="102"/>
  <c r="N31" i="102"/>
  <c r="O31" i="102" s="1"/>
  <c r="AK30" i="102"/>
  <c r="AI30" i="102"/>
  <c r="AJ30" i="102" s="1"/>
  <c r="AD30" i="102"/>
  <c r="AB30" i="102"/>
  <c r="AC30" i="102" s="1"/>
  <c r="W30" i="102"/>
  <c r="U30" i="102"/>
  <c r="Z30" i="102" s="1"/>
  <c r="P30" i="102"/>
  <c r="N30" i="102"/>
  <c r="M30" i="102" s="1"/>
  <c r="R34" i="102"/>
  <c r="L18" i="102"/>
  <c r="L17" i="102"/>
  <c r="L15" i="102"/>
  <c r="L14" i="102"/>
  <c r="L13" i="102"/>
  <c r="R66" i="7"/>
  <c r="R65" i="7"/>
  <c r="R64" i="7"/>
  <c r="R63" i="7"/>
  <c r="R62" i="7"/>
  <c r="R61" i="7"/>
  <c r="R60" i="7"/>
  <c r="R59" i="7"/>
  <c r="R58" i="7"/>
  <c r="R57" i="7"/>
  <c r="R56" i="7"/>
  <c r="R55" i="7"/>
  <c r="R54" i="7"/>
  <c r="R53" i="7"/>
  <c r="R52" i="7"/>
  <c r="R51" i="7"/>
  <c r="R50" i="7"/>
  <c r="R49" i="7"/>
  <c r="R48" i="7"/>
  <c r="R47" i="7"/>
  <c r="R46" i="7"/>
  <c r="R45" i="7"/>
  <c r="R44" i="7"/>
  <c r="R43" i="7"/>
  <c r="R42" i="7"/>
  <c r="R41" i="7"/>
  <c r="R40" i="7"/>
  <c r="R39" i="7"/>
  <c r="R38" i="7"/>
  <c r="R37" i="7"/>
  <c r="R36" i="7"/>
  <c r="R35" i="7"/>
  <c r="R34" i="7"/>
  <c r="R33" i="7"/>
  <c r="R32" i="7"/>
  <c r="R31" i="7"/>
  <c r="AK87" i="7"/>
  <c r="AI87" i="7"/>
  <c r="AD87" i="7"/>
  <c r="AB87" i="7"/>
  <c r="AA87" i="7"/>
  <c r="W87" i="7"/>
  <c r="U87" i="7"/>
  <c r="P87" i="7"/>
  <c r="N87" i="7"/>
  <c r="M87" i="7"/>
  <c r="L87" i="7"/>
  <c r="AK86" i="7"/>
  <c r="AI86" i="7"/>
  <c r="AD86" i="7"/>
  <c r="AB86" i="7"/>
  <c r="W86" i="7"/>
  <c r="U86" i="7"/>
  <c r="T86" i="7"/>
  <c r="P86" i="7"/>
  <c r="N86" i="7"/>
  <c r="L86" i="7"/>
  <c r="AK85" i="7"/>
  <c r="AI85" i="7"/>
  <c r="AD85" i="7"/>
  <c r="AB85" i="7"/>
  <c r="AG85" i="7" s="1"/>
  <c r="W85" i="7"/>
  <c r="U85" i="7"/>
  <c r="P85" i="7"/>
  <c r="N85" i="7"/>
  <c r="L85" i="7"/>
  <c r="AK84" i="7"/>
  <c r="AI84" i="7"/>
  <c r="AD84" i="7"/>
  <c r="AB84" i="7"/>
  <c r="W84" i="7"/>
  <c r="U84" i="7"/>
  <c r="P84" i="7"/>
  <c r="N84" i="7"/>
  <c r="L84" i="7"/>
  <c r="AK83" i="7"/>
  <c r="AI83" i="7"/>
  <c r="AD83" i="7"/>
  <c r="AB83" i="7"/>
  <c r="W83" i="7"/>
  <c r="U83" i="7"/>
  <c r="P83" i="7"/>
  <c r="N83" i="7"/>
  <c r="L83" i="7"/>
  <c r="AK82" i="7"/>
  <c r="AI82" i="7"/>
  <c r="AN82" i="7" s="1"/>
  <c r="AD82" i="7"/>
  <c r="AB82" i="7"/>
  <c r="W82" i="7"/>
  <c r="U82" i="7"/>
  <c r="P82" i="7"/>
  <c r="N82" i="7"/>
  <c r="L82" i="7"/>
  <c r="AK81" i="7"/>
  <c r="AI81" i="7"/>
  <c r="AD81" i="7"/>
  <c r="AB81" i="7"/>
  <c r="W81" i="7"/>
  <c r="U81" i="7"/>
  <c r="P81" i="7"/>
  <c r="N81" i="7"/>
  <c r="M81" i="7"/>
  <c r="L81" i="7"/>
  <c r="AK80" i="7"/>
  <c r="AI80" i="7"/>
  <c r="AH80" i="7"/>
  <c r="AD80" i="7"/>
  <c r="AB80" i="7"/>
  <c r="W80" i="7"/>
  <c r="U80" i="7"/>
  <c r="Z80" i="7" s="1"/>
  <c r="P80" i="7"/>
  <c r="N80" i="7"/>
  <c r="M80" i="7"/>
  <c r="L80" i="7"/>
  <c r="AK79" i="7"/>
  <c r="AI79" i="7"/>
  <c r="AN79" i="7" s="1"/>
  <c r="AH79" i="7"/>
  <c r="AD79" i="7"/>
  <c r="AB79" i="7"/>
  <c r="AA79" i="7"/>
  <c r="W79" i="7"/>
  <c r="U79" i="7"/>
  <c r="P79" i="7"/>
  <c r="N79" i="7"/>
  <c r="L79" i="7"/>
  <c r="R115" i="7"/>
  <c r="R106" i="7"/>
  <c r="R30" i="7"/>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74" i="7"/>
  <c r="AI74" i="7"/>
  <c r="AN74" i="7" s="1"/>
  <c r="AD74" i="7"/>
  <c r="AB74" i="7"/>
  <c r="AF74" i="7" s="1"/>
  <c r="W74" i="7"/>
  <c r="U74" i="7"/>
  <c r="X74" i="7" s="1"/>
  <c r="P74" i="7"/>
  <c r="N74" i="7"/>
  <c r="L74" i="7"/>
  <c r="AK73" i="7"/>
  <c r="AI73" i="7"/>
  <c r="AJ73" i="7" s="1"/>
  <c r="AH73" i="7"/>
  <c r="AD73" i="7"/>
  <c r="AB73" i="7"/>
  <c r="AC73" i="7" s="1"/>
  <c r="W73" i="7"/>
  <c r="U73" i="7"/>
  <c r="X73" i="7" s="1"/>
  <c r="P73" i="7"/>
  <c r="N73" i="7"/>
  <c r="L73" i="7"/>
  <c r="AK72" i="7"/>
  <c r="AI72" i="7"/>
  <c r="AH72" i="7" s="1"/>
  <c r="AD72" i="7"/>
  <c r="AB72" i="7"/>
  <c r="AG72" i="7" s="1"/>
  <c r="AA72" i="7"/>
  <c r="W72" i="7"/>
  <c r="U72" i="7"/>
  <c r="Z72" i="7" s="1"/>
  <c r="P72" i="7"/>
  <c r="N72" i="7"/>
  <c r="R72" i="7" s="1"/>
  <c r="L72" i="7"/>
  <c r="AK71" i="7"/>
  <c r="AI71" i="7"/>
  <c r="AM71" i="7" s="1"/>
  <c r="AD71" i="7"/>
  <c r="AB71" i="7"/>
  <c r="AE71" i="7" s="1"/>
  <c r="W71" i="7"/>
  <c r="U71" i="7"/>
  <c r="V71" i="7" s="1"/>
  <c r="P71" i="7"/>
  <c r="N71" i="7"/>
  <c r="L71" i="7"/>
  <c r="AK70" i="7"/>
  <c r="AI70" i="7"/>
  <c r="AJ70" i="7" s="1"/>
  <c r="AD70" i="7"/>
  <c r="AB70" i="7"/>
  <c r="AA70" i="7" s="1"/>
  <c r="W70" i="7"/>
  <c r="U70" i="7"/>
  <c r="T70" i="7" s="1"/>
  <c r="P70" i="7"/>
  <c r="N70" i="7"/>
  <c r="L70" i="7"/>
  <c r="AK69" i="7"/>
  <c r="AI69" i="7"/>
  <c r="AN69" i="7" s="1"/>
  <c r="AD69" i="7"/>
  <c r="AB69" i="7"/>
  <c r="AG69" i="7" s="1"/>
  <c r="W69" i="7"/>
  <c r="U69" i="7"/>
  <c r="Y69" i="7" s="1"/>
  <c r="P69" i="7"/>
  <c r="N69" i="7"/>
  <c r="L69" i="7"/>
  <c r="AK68" i="7"/>
  <c r="AI68" i="7"/>
  <c r="AL68" i="7" s="1"/>
  <c r="AD68" i="7"/>
  <c r="AB68" i="7"/>
  <c r="AA68" i="7" s="1"/>
  <c r="W68" i="7"/>
  <c r="U68" i="7"/>
  <c r="V68" i="7" s="1"/>
  <c r="P68" i="7"/>
  <c r="N68" i="7"/>
  <c r="R68" i="7" s="1"/>
  <c r="L68" i="7"/>
  <c r="AK41" i="7"/>
  <c r="AI41" i="7"/>
  <c r="AN41" i="7" s="1"/>
  <c r="AD41" i="7"/>
  <c r="AB41" i="7"/>
  <c r="AF41" i="7" s="1"/>
  <c r="W41" i="7"/>
  <c r="U41" i="7"/>
  <c r="X41" i="7" s="1"/>
  <c r="P41" i="7"/>
  <c r="N41" i="7"/>
  <c r="O41" i="7" s="1"/>
  <c r="L41" i="7"/>
  <c r="AK40" i="7"/>
  <c r="AI40" i="7"/>
  <c r="AJ40" i="7" s="1"/>
  <c r="AD40" i="7"/>
  <c r="AB40" i="7"/>
  <c r="AC40" i="7" s="1"/>
  <c r="W40" i="7"/>
  <c r="U40" i="7"/>
  <c r="Y40" i="7" s="1"/>
  <c r="P40" i="7"/>
  <c r="N40" i="7"/>
  <c r="M40" i="7" s="1"/>
  <c r="L40" i="7"/>
  <c r="AK39" i="7"/>
  <c r="AI39" i="7"/>
  <c r="AH39" i="7" s="1"/>
  <c r="AD39" i="7"/>
  <c r="AB39" i="7"/>
  <c r="AG39" i="7" s="1"/>
  <c r="W39" i="7"/>
  <c r="U39" i="7"/>
  <c r="Z39" i="7" s="1"/>
  <c r="P39" i="7"/>
  <c r="N39" i="7"/>
  <c r="L39" i="7"/>
  <c r="AK38" i="7"/>
  <c r="AI38" i="7"/>
  <c r="AM38" i="7" s="1"/>
  <c r="AD38" i="7"/>
  <c r="AB38" i="7"/>
  <c r="AE38" i="7" s="1"/>
  <c r="W38" i="7"/>
  <c r="U38" i="7"/>
  <c r="T38" i="7" s="1"/>
  <c r="P38" i="7"/>
  <c r="N38" i="7"/>
  <c r="O38" i="7" s="1"/>
  <c r="L38" i="7"/>
  <c r="AK37" i="7"/>
  <c r="AI37" i="7"/>
  <c r="AJ37" i="7" s="1"/>
  <c r="AD37" i="7"/>
  <c r="AB37" i="7"/>
  <c r="AG37" i="7" s="1"/>
  <c r="W37" i="7"/>
  <c r="U37" i="7"/>
  <c r="T37" i="7" s="1"/>
  <c r="P37" i="7"/>
  <c r="N37" i="7"/>
  <c r="S37" i="7" s="1"/>
  <c r="L37" i="7"/>
  <c r="L42" i="104" l="1"/>
  <c r="L33" i="104"/>
  <c r="AH51" i="104"/>
  <c r="AN51" i="104"/>
  <c r="AM51" i="104"/>
  <c r="AL51" i="104"/>
  <c r="AC57" i="104"/>
  <c r="AA57" i="104"/>
  <c r="AG57" i="104"/>
  <c r="AF57" i="104"/>
  <c r="AE57" i="104"/>
  <c r="AG50" i="105"/>
  <c r="AF50" i="105"/>
  <c r="AE50" i="105"/>
  <c r="AC50" i="105"/>
  <c r="AA50" i="105"/>
  <c r="T32" i="104"/>
  <c r="Z32" i="104"/>
  <c r="Y32" i="104"/>
  <c r="X32" i="104"/>
  <c r="AG38" i="104"/>
  <c r="AC38" i="104"/>
  <c r="AF38" i="104"/>
  <c r="AE38" i="104"/>
  <c r="AJ51" i="104"/>
  <c r="AA37" i="105"/>
  <c r="AG37" i="105"/>
  <c r="AF37" i="105"/>
  <c r="AC37" i="105"/>
  <c r="AE37" i="105"/>
  <c r="O36" i="104"/>
  <c r="S36" i="104"/>
  <c r="R36" i="104"/>
  <c r="Q36" i="104"/>
  <c r="V32" i="104"/>
  <c r="T36" i="104"/>
  <c r="Z36" i="104"/>
  <c r="Y36" i="104"/>
  <c r="X36" i="104"/>
  <c r="AN48" i="104"/>
  <c r="AJ48" i="104"/>
  <c r="AM48" i="104"/>
  <c r="AL48" i="104"/>
  <c r="S48" i="105"/>
  <c r="R48" i="105"/>
  <c r="Q48" i="105"/>
  <c r="O48" i="105"/>
  <c r="M48" i="105"/>
  <c r="AA58" i="105"/>
  <c r="AG58" i="105"/>
  <c r="AF58" i="105"/>
  <c r="AE58" i="105"/>
  <c r="AC58" i="105"/>
  <c r="AJ31" i="104"/>
  <c r="AN31" i="104"/>
  <c r="AM31" i="104"/>
  <c r="AL31" i="104"/>
  <c r="O55" i="104"/>
  <c r="S55" i="104"/>
  <c r="R55" i="104"/>
  <c r="Q55" i="104"/>
  <c r="L55" i="104" s="1"/>
  <c r="AH56" i="104"/>
  <c r="AN56" i="104"/>
  <c r="AL56" i="104"/>
  <c r="AM56" i="104"/>
  <c r="AJ56" i="104"/>
  <c r="AH38" i="104"/>
  <c r="AN38" i="104"/>
  <c r="AM38" i="104"/>
  <c r="AL38" i="104"/>
  <c r="V42" i="104"/>
  <c r="Z42" i="104"/>
  <c r="Y42" i="104"/>
  <c r="X42" i="104"/>
  <c r="Z46" i="104"/>
  <c r="Y46" i="104"/>
  <c r="X46" i="104"/>
  <c r="V46" i="104"/>
  <c r="L46" i="104" s="1"/>
  <c r="M52" i="104"/>
  <c r="S52" i="104"/>
  <c r="R52" i="104"/>
  <c r="Q52" i="104"/>
  <c r="AN35" i="104"/>
  <c r="AJ35" i="104"/>
  <c r="AM35" i="104"/>
  <c r="AL35" i="104"/>
  <c r="AA42" i="104"/>
  <c r="AG42" i="104"/>
  <c r="AF42" i="104"/>
  <c r="AE42" i="104"/>
  <c r="AA46" i="104"/>
  <c r="AG46" i="104"/>
  <c r="AF46" i="104"/>
  <c r="AE46" i="104"/>
  <c r="S49" i="104"/>
  <c r="R49" i="104"/>
  <c r="Q49" i="104"/>
  <c r="O49" i="104"/>
  <c r="AN44" i="104"/>
  <c r="AM44" i="104"/>
  <c r="AL44" i="104"/>
  <c r="AJ44" i="104"/>
  <c r="AC42" i="104"/>
  <c r="AC46" i="104"/>
  <c r="AG51" i="104"/>
  <c r="AF51" i="104"/>
  <c r="AC51" i="104"/>
  <c r="AE51" i="104"/>
  <c r="Z56" i="104"/>
  <c r="X56" i="104"/>
  <c r="V56" i="104"/>
  <c r="T56" i="104"/>
  <c r="L56" i="104" s="1"/>
  <c r="Y56" i="104"/>
  <c r="S32" i="104"/>
  <c r="R32" i="104"/>
  <c r="Q32" i="104"/>
  <c r="O32" i="104"/>
  <c r="L32" i="104" s="1"/>
  <c r="M36" i="104"/>
  <c r="M40" i="104"/>
  <c r="S40" i="104"/>
  <c r="R40" i="104"/>
  <c r="Q40" i="104"/>
  <c r="T49" i="104"/>
  <c r="L49" i="104" s="1"/>
  <c r="Z49" i="104"/>
  <c r="Y49" i="104"/>
  <c r="X49" i="104"/>
  <c r="AJ30" i="105"/>
  <c r="Z41" i="105"/>
  <c r="Y41" i="105"/>
  <c r="X41" i="105"/>
  <c r="L41" i="105" s="1"/>
  <c r="V41" i="105"/>
  <c r="AH50" i="105"/>
  <c r="AN50" i="105"/>
  <c r="AM50" i="105"/>
  <c r="AL50" i="105"/>
  <c r="Z30" i="104"/>
  <c r="AH30" i="104"/>
  <c r="L30" i="104" s="1"/>
  <c r="M31" i="104"/>
  <c r="L31" i="104" s="1"/>
  <c r="AC31" i="104"/>
  <c r="AN32" i="104"/>
  <c r="S33" i="104"/>
  <c r="AA33" i="104"/>
  <c r="M35" i="104"/>
  <c r="AC35" i="104"/>
  <c r="AN36" i="104"/>
  <c r="S37" i="104"/>
  <c r="L37" i="104" s="1"/>
  <c r="AA37" i="104"/>
  <c r="V38" i="104"/>
  <c r="L38" i="104" s="1"/>
  <c r="AG40" i="104"/>
  <c r="T41" i="104"/>
  <c r="AJ41" i="104"/>
  <c r="O42" i="104"/>
  <c r="Z43" i="104"/>
  <c r="L43" i="104" s="1"/>
  <c r="AH43" i="104"/>
  <c r="M44" i="104"/>
  <c r="AC44" i="104"/>
  <c r="O46" i="104"/>
  <c r="Z47" i="104"/>
  <c r="L47" i="104" s="1"/>
  <c r="AH47" i="104"/>
  <c r="M48" i="104"/>
  <c r="AC48" i="104"/>
  <c r="AN49" i="104"/>
  <c r="S50" i="104"/>
  <c r="L50" i="104" s="1"/>
  <c r="AA50" i="104"/>
  <c r="V51" i="104"/>
  <c r="AG52" i="104"/>
  <c r="T54" i="104"/>
  <c r="AA56" i="104"/>
  <c r="X58" i="104"/>
  <c r="V58" i="104"/>
  <c r="L58" i="104" s="1"/>
  <c r="T58" i="104"/>
  <c r="O34" i="105"/>
  <c r="AJ50" i="105"/>
  <c r="AA30" i="104"/>
  <c r="T33" i="104"/>
  <c r="T37" i="104"/>
  <c r="AH40" i="104"/>
  <c r="M41" i="104"/>
  <c r="AA43" i="104"/>
  <c r="AA47" i="104"/>
  <c r="T50" i="104"/>
  <c r="AH52" i="104"/>
  <c r="M54" i="104"/>
  <c r="AL54" i="104"/>
  <c r="R30" i="105"/>
  <c r="AA41" i="105"/>
  <c r="AG41" i="105"/>
  <c r="AF41" i="105"/>
  <c r="AE41" i="105"/>
  <c r="Z54" i="105"/>
  <c r="Y54" i="105"/>
  <c r="X54" i="105"/>
  <c r="V54" i="105"/>
  <c r="L54" i="105" s="1"/>
  <c r="AN56" i="105"/>
  <c r="AM56" i="105"/>
  <c r="AL56" i="105"/>
  <c r="AJ56" i="105"/>
  <c r="T31" i="105"/>
  <c r="Z31" i="105"/>
  <c r="X31" i="105"/>
  <c r="AG33" i="105"/>
  <c r="AF33" i="105"/>
  <c r="AE31" i="104"/>
  <c r="AE35" i="104"/>
  <c r="X38" i="104"/>
  <c r="AL41" i="104"/>
  <c r="Q42" i="104"/>
  <c r="AE44" i="104"/>
  <c r="Q46" i="104"/>
  <c r="AE48" i="104"/>
  <c r="X51" i="104"/>
  <c r="AM54" i="104"/>
  <c r="AG30" i="105"/>
  <c r="AE30" i="105"/>
  <c r="AC30" i="105"/>
  <c r="Y31" i="105"/>
  <c r="AE32" i="105"/>
  <c r="AC32" i="105"/>
  <c r="AA32" i="105"/>
  <c r="AE33" i="105"/>
  <c r="AF36" i="105"/>
  <c r="AE36" i="105"/>
  <c r="AC36" i="105"/>
  <c r="AA36" i="105"/>
  <c r="AC41" i="105"/>
  <c r="Z45" i="105"/>
  <c r="Y45" i="105"/>
  <c r="X45" i="105"/>
  <c r="V45" i="105"/>
  <c r="L45" i="105" s="1"/>
  <c r="AN47" i="105"/>
  <c r="AM47" i="105"/>
  <c r="AL47" i="105"/>
  <c r="AJ47" i="105"/>
  <c r="AF31" i="104"/>
  <c r="AF35" i="104"/>
  <c r="Y38" i="104"/>
  <c r="AM41" i="104"/>
  <c r="R42" i="104"/>
  <c r="AF44" i="104"/>
  <c r="R46" i="104"/>
  <c r="AF48" i="104"/>
  <c r="Y51" i="104"/>
  <c r="AN54" i="104"/>
  <c r="AE55" i="104"/>
  <c r="AC55" i="104"/>
  <c r="M57" i="104"/>
  <c r="S57" i="104"/>
  <c r="Q57" i="104"/>
  <c r="AN58" i="104"/>
  <c r="AL58" i="104"/>
  <c r="AJ58" i="104"/>
  <c r="S31" i="105"/>
  <c r="R31" i="105"/>
  <c r="AH33" i="105"/>
  <c r="AN33" i="105"/>
  <c r="AL33" i="105"/>
  <c r="Z37" i="105"/>
  <c r="Y37" i="105"/>
  <c r="X37" i="105"/>
  <c r="V37" i="105"/>
  <c r="L37" i="105" s="1"/>
  <c r="M52" i="105"/>
  <c r="S52" i="105"/>
  <c r="R52" i="105"/>
  <c r="Q52" i="105"/>
  <c r="AA54" i="105"/>
  <c r="AG54" i="105"/>
  <c r="AF54" i="105"/>
  <c r="AE54" i="105"/>
  <c r="AN60" i="105"/>
  <c r="AM60" i="105"/>
  <c r="AL60" i="105"/>
  <c r="AJ60" i="105"/>
  <c r="AN30" i="105"/>
  <c r="AM30" i="105"/>
  <c r="Q30" i="105"/>
  <c r="O30" i="105"/>
  <c r="M30" i="105"/>
  <c r="M34" i="105"/>
  <c r="S34" i="105"/>
  <c r="Q34" i="105"/>
  <c r="AN43" i="105"/>
  <c r="AM43" i="105"/>
  <c r="AL43" i="105"/>
  <c r="AJ43" i="105"/>
  <c r="T48" i="105"/>
  <c r="Z48" i="105"/>
  <c r="Y48" i="105"/>
  <c r="X48" i="105"/>
  <c r="AN55" i="104"/>
  <c r="AE56" i="104"/>
  <c r="O57" i="104"/>
  <c r="AF30" i="105"/>
  <c r="O31" i="105"/>
  <c r="L31" i="105" s="1"/>
  <c r="AF32" i="105"/>
  <c r="Z33" i="105"/>
  <c r="Y33" i="105"/>
  <c r="X33" i="105"/>
  <c r="V33" i="105"/>
  <c r="L33" i="105" s="1"/>
  <c r="AJ33" i="105"/>
  <c r="AG36" i="105"/>
  <c r="AN39" i="105"/>
  <c r="AM39" i="105"/>
  <c r="AL39" i="105"/>
  <c r="AJ39" i="105"/>
  <c r="AA45" i="105"/>
  <c r="AG45" i="105"/>
  <c r="AF45" i="105"/>
  <c r="AE45" i="105"/>
  <c r="Z58" i="105"/>
  <c r="Y58" i="105"/>
  <c r="X58" i="105"/>
  <c r="V58" i="105"/>
  <c r="L58" i="105" s="1"/>
  <c r="L60" i="105"/>
  <c r="AN31" i="105"/>
  <c r="S32" i="105"/>
  <c r="AG34" i="105"/>
  <c r="S36" i="105"/>
  <c r="AL37" i="105"/>
  <c r="Q38" i="105"/>
  <c r="L38" i="105" s="1"/>
  <c r="AG38" i="105"/>
  <c r="T39" i="105"/>
  <c r="L39" i="105" s="1"/>
  <c r="AL41" i="105"/>
  <c r="Q42" i="105"/>
  <c r="L42" i="105" s="1"/>
  <c r="AG42" i="105"/>
  <c r="T43" i="105"/>
  <c r="L43" i="105" s="1"/>
  <c r="AL45" i="105"/>
  <c r="Q46" i="105"/>
  <c r="L46" i="105" s="1"/>
  <c r="AG46" i="105"/>
  <c r="T47" i="105"/>
  <c r="L47" i="105" s="1"/>
  <c r="AE48" i="105"/>
  <c r="Z49" i="105"/>
  <c r="AH49" i="105"/>
  <c r="M50" i="105"/>
  <c r="X52" i="105"/>
  <c r="AN52" i="105"/>
  <c r="S53" i="105"/>
  <c r="AA53" i="105"/>
  <c r="AL54" i="105"/>
  <c r="Q55" i="105"/>
  <c r="AG55" i="105"/>
  <c r="T56" i="105"/>
  <c r="AL58" i="105"/>
  <c r="Q59" i="105"/>
  <c r="L59" i="105" s="1"/>
  <c r="T60" i="105"/>
  <c r="AH31" i="105"/>
  <c r="M32" i="105"/>
  <c r="L32" i="105" s="1"/>
  <c r="AA34" i="105"/>
  <c r="M36" i="105"/>
  <c r="AN37" i="105"/>
  <c r="S38" i="105"/>
  <c r="AA38" i="105"/>
  <c r="V39" i="105"/>
  <c r="AN41" i="105"/>
  <c r="S42" i="105"/>
  <c r="AA42" i="105"/>
  <c r="V43" i="105"/>
  <c r="AN45" i="105"/>
  <c r="S46" i="105"/>
  <c r="AA46" i="105"/>
  <c r="V47" i="105"/>
  <c r="AG48" i="105"/>
  <c r="T49" i="105"/>
  <c r="L49" i="105" s="1"/>
  <c r="AJ49" i="105"/>
  <c r="O50" i="105"/>
  <c r="Z52" i="105"/>
  <c r="AH52" i="105"/>
  <c r="M53" i="105"/>
  <c r="AC53" i="105"/>
  <c r="AN54" i="105"/>
  <c r="S55" i="105"/>
  <c r="L55" i="105" s="1"/>
  <c r="AA55" i="105"/>
  <c r="V56" i="105"/>
  <c r="AN58" i="105"/>
  <c r="S59" i="105"/>
  <c r="V60" i="105"/>
  <c r="AE60" i="105"/>
  <c r="X39" i="105"/>
  <c r="X43" i="105"/>
  <c r="X47" i="105"/>
  <c r="AL49" i="105"/>
  <c r="Q50" i="105"/>
  <c r="AE53" i="105"/>
  <c r="X56" i="105"/>
  <c r="L56" i="105" s="1"/>
  <c r="X60" i="105"/>
  <c r="AN58" i="103"/>
  <c r="AM58" i="103"/>
  <c r="AL58" i="103"/>
  <c r="AJ58" i="103"/>
  <c r="AG58" i="103"/>
  <c r="AF58" i="103"/>
  <c r="AE58" i="103"/>
  <c r="AC58" i="103"/>
  <c r="Z58" i="103"/>
  <c r="Y58" i="103"/>
  <c r="X58" i="103"/>
  <c r="V58" i="103"/>
  <c r="S58" i="103"/>
  <c r="R58" i="103"/>
  <c r="Q58" i="103"/>
  <c r="O58" i="103"/>
  <c r="L58" i="103" s="1"/>
  <c r="AN57" i="103"/>
  <c r="AM57" i="103"/>
  <c r="AL57" i="103"/>
  <c r="AJ57" i="103"/>
  <c r="AG57" i="103"/>
  <c r="AF57" i="103"/>
  <c r="AE57" i="103"/>
  <c r="AC57" i="103"/>
  <c r="Z57" i="103"/>
  <c r="Y57" i="103"/>
  <c r="X57" i="103"/>
  <c r="V57" i="103"/>
  <c r="S57" i="103"/>
  <c r="R57" i="103"/>
  <c r="Q57" i="103"/>
  <c r="O57" i="103"/>
  <c r="L57" i="103" s="1"/>
  <c r="AN56" i="103"/>
  <c r="AM56" i="103"/>
  <c r="AL56" i="103"/>
  <c r="AJ56" i="103"/>
  <c r="AG56" i="103"/>
  <c r="AF56" i="103"/>
  <c r="AE56" i="103"/>
  <c r="AC56" i="103"/>
  <c r="Z56" i="103"/>
  <c r="Y56" i="103"/>
  <c r="X56" i="103"/>
  <c r="V56" i="103"/>
  <c r="S56" i="103"/>
  <c r="R56" i="103"/>
  <c r="Q56" i="103"/>
  <c r="O56" i="103"/>
  <c r="AN49" i="103"/>
  <c r="AM49" i="103"/>
  <c r="AL49" i="103"/>
  <c r="AJ49" i="103"/>
  <c r="AG49" i="103"/>
  <c r="AF49" i="103"/>
  <c r="AE49" i="103"/>
  <c r="AC49" i="103"/>
  <c r="Z49" i="103"/>
  <c r="Y49" i="103"/>
  <c r="X49" i="103"/>
  <c r="V49" i="103"/>
  <c r="S49" i="103"/>
  <c r="R49" i="103"/>
  <c r="Q49" i="103"/>
  <c r="O49" i="103"/>
  <c r="L49" i="103" s="1"/>
  <c r="AN48" i="103"/>
  <c r="AM48" i="103"/>
  <c r="AL48" i="103"/>
  <c r="AJ48" i="103"/>
  <c r="AG48" i="103"/>
  <c r="AF48" i="103"/>
  <c r="AE48" i="103"/>
  <c r="AC48" i="103"/>
  <c r="Z48" i="103"/>
  <c r="Y48" i="103"/>
  <c r="X48" i="103"/>
  <c r="V48" i="103"/>
  <c r="S48" i="103"/>
  <c r="R48" i="103"/>
  <c r="Q48" i="103"/>
  <c r="O48" i="103"/>
  <c r="L48" i="103" s="1"/>
  <c r="AN47" i="103"/>
  <c r="AM47" i="103"/>
  <c r="AL47" i="103"/>
  <c r="AJ47" i="103"/>
  <c r="AG47" i="103"/>
  <c r="AF47" i="103"/>
  <c r="AE47" i="103"/>
  <c r="AC47" i="103"/>
  <c r="Z47" i="103"/>
  <c r="Y47" i="103"/>
  <c r="X47" i="103"/>
  <c r="V47" i="103"/>
  <c r="S47" i="103"/>
  <c r="R47" i="103"/>
  <c r="Q47" i="103"/>
  <c r="O47" i="103"/>
  <c r="AG35" i="103"/>
  <c r="AA35" i="103"/>
  <c r="AJ40" i="103"/>
  <c r="AH40" i="103"/>
  <c r="AL40" i="103"/>
  <c r="AM40" i="103"/>
  <c r="AN40" i="103"/>
  <c r="AE40" i="103"/>
  <c r="AG40" i="103"/>
  <c r="AF40" i="103"/>
  <c r="AC40" i="103"/>
  <c r="Z40" i="103"/>
  <c r="V40" i="103"/>
  <c r="Y40" i="103"/>
  <c r="X40" i="103"/>
  <c r="O40" i="103"/>
  <c r="R40" i="103"/>
  <c r="S40" i="103"/>
  <c r="Q40" i="103"/>
  <c r="M40" i="103"/>
  <c r="L40" i="103" s="1"/>
  <c r="AM39" i="103"/>
  <c r="AN39" i="103"/>
  <c r="AJ39" i="103"/>
  <c r="AL39" i="103"/>
  <c r="AG39" i="103"/>
  <c r="AE39" i="103"/>
  <c r="AA39" i="103"/>
  <c r="AF39" i="103"/>
  <c r="AC39" i="103"/>
  <c r="T39" i="103"/>
  <c r="Z39" i="103"/>
  <c r="Y39" i="103"/>
  <c r="V39" i="103"/>
  <c r="X39" i="103"/>
  <c r="S39" i="103"/>
  <c r="Q39" i="103"/>
  <c r="R39" i="103"/>
  <c r="O39" i="103"/>
  <c r="M39" i="103"/>
  <c r="L39" i="103" s="1"/>
  <c r="AN38" i="103"/>
  <c r="AJ38" i="103"/>
  <c r="AH38" i="103"/>
  <c r="AM38" i="103"/>
  <c r="AL38" i="103"/>
  <c r="AC38" i="103"/>
  <c r="AG38" i="103"/>
  <c r="AE38" i="103"/>
  <c r="AF38" i="103"/>
  <c r="AA38" i="103"/>
  <c r="T38" i="103"/>
  <c r="Z38" i="103"/>
  <c r="V38" i="103"/>
  <c r="X38" i="103"/>
  <c r="Y38" i="103"/>
  <c r="R38" i="103"/>
  <c r="O38" i="103"/>
  <c r="M38" i="103"/>
  <c r="S38" i="103"/>
  <c r="Q38" i="103"/>
  <c r="AN87" i="7"/>
  <c r="AH87" i="7"/>
  <c r="AF87" i="7"/>
  <c r="AC87" i="7"/>
  <c r="X87" i="7"/>
  <c r="Z87" i="7"/>
  <c r="Q87" i="7"/>
  <c r="S87" i="7"/>
  <c r="O87" i="7"/>
  <c r="R87" i="7"/>
  <c r="AH86" i="7"/>
  <c r="AM86" i="7"/>
  <c r="AN86" i="7"/>
  <c r="AJ86" i="7"/>
  <c r="AC86" i="7"/>
  <c r="AE86" i="7"/>
  <c r="AF86" i="7"/>
  <c r="Z86" i="7"/>
  <c r="X86" i="7"/>
  <c r="M86" i="7"/>
  <c r="S86" i="7"/>
  <c r="Q86" i="7"/>
  <c r="O86" i="7"/>
  <c r="R86" i="7"/>
  <c r="AL85" i="7"/>
  <c r="AM85" i="7"/>
  <c r="AN85" i="7"/>
  <c r="AJ85" i="7"/>
  <c r="AH85" i="7"/>
  <c r="Z85" i="7"/>
  <c r="T85" i="7"/>
  <c r="S85" i="7"/>
  <c r="M85" i="7"/>
  <c r="R85" i="7"/>
  <c r="Q85" i="7"/>
  <c r="O85" i="7"/>
  <c r="AN84" i="7"/>
  <c r="AL84" i="7"/>
  <c r="AM84" i="7"/>
  <c r="AH84" i="7"/>
  <c r="AJ84" i="7"/>
  <c r="AC84" i="7"/>
  <c r="AG84" i="7"/>
  <c r="AE84" i="7"/>
  <c r="X84" i="7"/>
  <c r="T84" i="7"/>
  <c r="V84" i="7"/>
  <c r="Y84" i="7"/>
  <c r="Z84" i="7"/>
  <c r="O84" i="7"/>
  <c r="R84" i="7"/>
  <c r="Q84" i="7"/>
  <c r="AJ83" i="7"/>
  <c r="AM83" i="7"/>
  <c r="AL83" i="7"/>
  <c r="AG83" i="7"/>
  <c r="AA83" i="7"/>
  <c r="AE83" i="7"/>
  <c r="Y83" i="7"/>
  <c r="Z83" i="7"/>
  <c r="X83" i="7"/>
  <c r="V83" i="7"/>
  <c r="T83" i="7"/>
  <c r="S83" i="7"/>
  <c r="R83" i="7"/>
  <c r="AG82" i="7"/>
  <c r="AA82" i="7"/>
  <c r="Z82" i="7"/>
  <c r="Y82" i="7"/>
  <c r="V82" i="7"/>
  <c r="T82" i="7"/>
  <c r="X82" i="7"/>
  <c r="O82" i="7"/>
  <c r="S82" i="7"/>
  <c r="Q82" i="7"/>
  <c r="R82" i="7"/>
  <c r="AJ81" i="7"/>
  <c r="AN81" i="7"/>
  <c r="AL81" i="7"/>
  <c r="AE81" i="7"/>
  <c r="AA81" i="7"/>
  <c r="AC81" i="7"/>
  <c r="AG81" i="7"/>
  <c r="AF81" i="7"/>
  <c r="V81" i="7"/>
  <c r="X81" i="7"/>
  <c r="Y81" i="7"/>
  <c r="S81" i="7"/>
  <c r="R81" i="7"/>
  <c r="Q81" i="7"/>
  <c r="AN80" i="7"/>
  <c r="AL80" i="7"/>
  <c r="AE80" i="7"/>
  <c r="AG80" i="7"/>
  <c r="AC80" i="7"/>
  <c r="AF80" i="7"/>
  <c r="AA80" i="7"/>
  <c r="S80" i="7"/>
  <c r="R80" i="7"/>
  <c r="AG79" i="7"/>
  <c r="AF79" i="7"/>
  <c r="AE79" i="7"/>
  <c r="AC79" i="7"/>
  <c r="V79" i="7"/>
  <c r="X79" i="7"/>
  <c r="Z79" i="7"/>
  <c r="Q79" i="7"/>
  <c r="S79" i="7"/>
  <c r="R79" i="7"/>
  <c r="O79" i="7"/>
  <c r="M79" i="7"/>
  <c r="O74" i="7"/>
  <c r="R74" i="7"/>
  <c r="M73" i="7"/>
  <c r="R73" i="7"/>
  <c r="O71" i="7"/>
  <c r="R71" i="7"/>
  <c r="S70" i="7"/>
  <c r="R70" i="7"/>
  <c r="Q69" i="7"/>
  <c r="R69" i="7"/>
  <c r="S89" i="103"/>
  <c r="R89" i="103"/>
  <c r="AC76" i="103"/>
  <c r="AA76" i="103"/>
  <c r="AM107" i="103"/>
  <c r="AJ107" i="103"/>
  <c r="AN107" i="103"/>
  <c r="AL107" i="103"/>
  <c r="AG107" i="103"/>
  <c r="AF107" i="103"/>
  <c r="AE107" i="103"/>
  <c r="AC107" i="103"/>
  <c r="V107" i="103"/>
  <c r="Z107" i="103"/>
  <c r="Y107" i="103"/>
  <c r="X107" i="103"/>
  <c r="R107" i="103"/>
  <c r="Q107" i="103"/>
  <c r="O107" i="103"/>
  <c r="M107" i="103"/>
  <c r="AL106" i="103"/>
  <c r="AN106" i="103"/>
  <c r="AJ106" i="103"/>
  <c r="AM106" i="103"/>
  <c r="AG106" i="103"/>
  <c r="AC106" i="103"/>
  <c r="AE106" i="103"/>
  <c r="AF106" i="103"/>
  <c r="T106" i="103"/>
  <c r="X106" i="103"/>
  <c r="Y106" i="103"/>
  <c r="Z106" i="103"/>
  <c r="V106" i="103"/>
  <c r="R106" i="103"/>
  <c r="M106" i="103"/>
  <c r="Q106" i="103"/>
  <c r="S106" i="103"/>
  <c r="O106" i="103"/>
  <c r="AL105" i="103"/>
  <c r="AN105" i="103"/>
  <c r="AM105" i="103"/>
  <c r="AJ105" i="103"/>
  <c r="AF105" i="103"/>
  <c r="AG105" i="103"/>
  <c r="AA105" i="103"/>
  <c r="AC105" i="103"/>
  <c r="AE105" i="103"/>
  <c r="Z105" i="103"/>
  <c r="X105" i="103"/>
  <c r="Y105" i="103"/>
  <c r="V105" i="103"/>
  <c r="R105" i="103"/>
  <c r="Q105" i="103"/>
  <c r="M105" i="103"/>
  <c r="S105" i="103"/>
  <c r="O105" i="103"/>
  <c r="AL104" i="103"/>
  <c r="AH104" i="103"/>
  <c r="AM104" i="103"/>
  <c r="AJ104" i="103"/>
  <c r="AN104" i="103"/>
  <c r="AG104" i="103"/>
  <c r="AF104" i="103"/>
  <c r="AC104" i="103"/>
  <c r="AA104" i="103"/>
  <c r="AE104" i="103"/>
  <c r="X104" i="103"/>
  <c r="Y104" i="103"/>
  <c r="V104" i="103"/>
  <c r="Z104" i="103"/>
  <c r="T104" i="103"/>
  <c r="R104" i="103"/>
  <c r="Q104" i="103"/>
  <c r="M104" i="103"/>
  <c r="O104" i="103"/>
  <c r="S104" i="103"/>
  <c r="AN103" i="103"/>
  <c r="AM103" i="103"/>
  <c r="AJ103" i="103"/>
  <c r="AH103" i="103"/>
  <c r="AL103" i="103"/>
  <c r="AG103" i="103"/>
  <c r="AF103" i="103"/>
  <c r="AC103" i="103"/>
  <c r="AE103" i="103"/>
  <c r="AA103" i="103"/>
  <c r="Z103" i="103"/>
  <c r="Y103" i="103"/>
  <c r="X103" i="103"/>
  <c r="V103" i="103"/>
  <c r="M103" i="103"/>
  <c r="R103" i="103"/>
  <c r="Q103" i="103"/>
  <c r="O103" i="103"/>
  <c r="AN102" i="103"/>
  <c r="AJ102" i="103"/>
  <c r="AL102" i="103"/>
  <c r="AM102" i="103"/>
  <c r="AH102" i="103"/>
  <c r="AC102" i="103"/>
  <c r="AG102" i="103"/>
  <c r="AF102" i="103"/>
  <c r="AA102" i="103"/>
  <c r="AE102" i="103"/>
  <c r="Z102" i="103"/>
  <c r="X102" i="103"/>
  <c r="T102" i="103"/>
  <c r="V102" i="103"/>
  <c r="Y102" i="103"/>
  <c r="M102" i="103"/>
  <c r="O102" i="103"/>
  <c r="S102" i="103"/>
  <c r="Q102" i="103"/>
  <c r="R102" i="103"/>
  <c r="AL101" i="103"/>
  <c r="AM101" i="103"/>
  <c r="AN101" i="103"/>
  <c r="AJ101" i="103"/>
  <c r="AH101" i="103"/>
  <c r="AC101" i="103"/>
  <c r="AF101" i="103"/>
  <c r="AA101" i="103"/>
  <c r="AG101" i="103"/>
  <c r="AE101" i="103"/>
  <c r="T101" i="103"/>
  <c r="Y101" i="103"/>
  <c r="V101" i="103"/>
  <c r="X101" i="103"/>
  <c r="Z101" i="103"/>
  <c r="S101" i="103"/>
  <c r="O101" i="103"/>
  <c r="Q101" i="103"/>
  <c r="M101" i="103"/>
  <c r="R101" i="103"/>
  <c r="AL100" i="103"/>
  <c r="AJ100" i="103"/>
  <c r="AN100" i="103"/>
  <c r="AM100" i="103"/>
  <c r="AC100" i="103"/>
  <c r="AF100" i="103"/>
  <c r="AA100" i="103"/>
  <c r="AE100" i="103"/>
  <c r="AG100" i="103"/>
  <c r="Y100" i="103"/>
  <c r="V100" i="103"/>
  <c r="X100" i="103"/>
  <c r="Z100" i="103"/>
  <c r="R100" i="103"/>
  <c r="S100" i="103"/>
  <c r="Q100" i="103"/>
  <c r="M100" i="103"/>
  <c r="AJ95" i="103"/>
  <c r="AN95" i="103"/>
  <c r="AL95" i="103"/>
  <c r="AM95" i="103"/>
  <c r="AH95" i="103"/>
  <c r="AE95" i="103"/>
  <c r="AA95" i="103"/>
  <c r="AC95" i="103"/>
  <c r="AG95" i="103"/>
  <c r="AF95" i="103"/>
  <c r="V95" i="103"/>
  <c r="T95" i="103"/>
  <c r="X95" i="103"/>
  <c r="Z95" i="103"/>
  <c r="Y95" i="103"/>
  <c r="Q95" i="103"/>
  <c r="O95" i="103"/>
  <c r="S95" i="103"/>
  <c r="M95" i="103"/>
  <c r="R95" i="103"/>
  <c r="AH94" i="103"/>
  <c r="AL94" i="103"/>
  <c r="AM94" i="103"/>
  <c r="AN94" i="103"/>
  <c r="AJ94" i="103"/>
  <c r="AC94" i="103"/>
  <c r="AA94" i="103"/>
  <c r="AF94" i="103"/>
  <c r="AE94" i="103"/>
  <c r="AG94" i="103"/>
  <c r="Z94" i="103"/>
  <c r="T94" i="103"/>
  <c r="Y94" i="103"/>
  <c r="X94" i="103"/>
  <c r="V94" i="103"/>
  <c r="S94" i="103"/>
  <c r="O94" i="103"/>
  <c r="Q94" i="103"/>
  <c r="R94" i="103"/>
  <c r="M94" i="103"/>
  <c r="AM93" i="103"/>
  <c r="AL93" i="103"/>
  <c r="AN93" i="103"/>
  <c r="AJ93" i="103"/>
  <c r="AH93" i="103"/>
  <c r="AC93" i="103"/>
  <c r="AF93" i="103"/>
  <c r="AE93" i="103"/>
  <c r="AA93" i="103"/>
  <c r="AG93" i="103"/>
  <c r="Z93" i="103"/>
  <c r="V93" i="103"/>
  <c r="T93" i="103"/>
  <c r="Y93" i="103"/>
  <c r="X93" i="103"/>
  <c r="M93" i="103"/>
  <c r="O93" i="103"/>
  <c r="Q93" i="103"/>
  <c r="S93" i="103"/>
  <c r="R93" i="103"/>
  <c r="AM92" i="103"/>
  <c r="AJ92" i="103"/>
  <c r="AL92" i="103"/>
  <c r="AH92" i="103"/>
  <c r="AN92" i="103"/>
  <c r="AE92" i="103"/>
  <c r="AA92" i="103"/>
  <c r="AF92" i="103"/>
  <c r="AG92" i="103"/>
  <c r="AC92" i="103"/>
  <c r="Z92" i="103"/>
  <c r="V92" i="103"/>
  <c r="T92" i="103"/>
  <c r="X92" i="103"/>
  <c r="Y92" i="103"/>
  <c r="R92" i="103"/>
  <c r="S92" i="103"/>
  <c r="M92" i="103"/>
  <c r="O92" i="103"/>
  <c r="Q92" i="103"/>
  <c r="AL91" i="103"/>
  <c r="AN91" i="103"/>
  <c r="AM91" i="103"/>
  <c r="AJ91" i="103"/>
  <c r="AH91" i="103"/>
  <c r="AF91" i="103"/>
  <c r="AE91" i="103"/>
  <c r="AA91" i="103"/>
  <c r="AG91" i="103"/>
  <c r="AC91" i="103"/>
  <c r="V91" i="103"/>
  <c r="Z91" i="103"/>
  <c r="Y91" i="103"/>
  <c r="X91" i="103"/>
  <c r="T91" i="103"/>
  <c r="M91" i="103"/>
  <c r="R91" i="103"/>
  <c r="S91" i="103"/>
  <c r="Q91" i="103"/>
  <c r="O91" i="103"/>
  <c r="AH90" i="103"/>
  <c r="AN90" i="103"/>
  <c r="AJ90" i="103"/>
  <c r="AM90" i="103"/>
  <c r="AL90" i="103"/>
  <c r="AE90" i="103"/>
  <c r="AA90" i="103"/>
  <c r="AG90" i="103"/>
  <c r="AC90" i="103"/>
  <c r="AF90" i="103"/>
  <c r="Y90" i="103"/>
  <c r="X90" i="103"/>
  <c r="Z90" i="103"/>
  <c r="T90" i="103"/>
  <c r="V90" i="103"/>
  <c r="O90" i="103"/>
  <c r="Q90" i="103"/>
  <c r="S90" i="103"/>
  <c r="M90" i="103"/>
  <c r="R90" i="103"/>
  <c r="AL89" i="103"/>
  <c r="AN89" i="103"/>
  <c r="AM89" i="103"/>
  <c r="AJ89" i="103"/>
  <c r="AH89" i="103"/>
  <c r="AE89" i="103"/>
  <c r="AC89" i="103"/>
  <c r="AA89" i="103"/>
  <c r="AF89" i="103"/>
  <c r="AG89" i="103"/>
  <c r="Y89" i="103"/>
  <c r="V89" i="103"/>
  <c r="X89" i="103"/>
  <c r="Z89" i="103"/>
  <c r="T89" i="103"/>
  <c r="O89" i="103"/>
  <c r="Q89" i="103"/>
  <c r="AJ88" i="103"/>
  <c r="AL88" i="103"/>
  <c r="AM88" i="103"/>
  <c r="AN88" i="103"/>
  <c r="AC88" i="103"/>
  <c r="AE88" i="103"/>
  <c r="AF88" i="103"/>
  <c r="AG88" i="103"/>
  <c r="V88" i="103"/>
  <c r="X88" i="103"/>
  <c r="Y88" i="103"/>
  <c r="Z88" i="103"/>
  <c r="O88" i="103"/>
  <c r="Q88" i="103"/>
  <c r="R88" i="103"/>
  <c r="S88" i="103"/>
  <c r="AN87" i="103"/>
  <c r="AM87" i="103"/>
  <c r="AJ87" i="103"/>
  <c r="AL87" i="103"/>
  <c r="AG87" i="103"/>
  <c r="AF87" i="103"/>
  <c r="AE87" i="103"/>
  <c r="AC87" i="103"/>
  <c r="Z87" i="103"/>
  <c r="Y87" i="103"/>
  <c r="X87" i="103"/>
  <c r="V87" i="103"/>
  <c r="S87" i="103"/>
  <c r="R87" i="103"/>
  <c r="Q87" i="103"/>
  <c r="O87" i="103"/>
  <c r="AN86" i="103"/>
  <c r="AM86" i="103"/>
  <c r="AL86" i="103"/>
  <c r="AJ86" i="103"/>
  <c r="AG86" i="103"/>
  <c r="AF86" i="103"/>
  <c r="AE86" i="103"/>
  <c r="AC86" i="103"/>
  <c r="Z86" i="103"/>
  <c r="Y86" i="103"/>
  <c r="X86" i="103"/>
  <c r="V86" i="103"/>
  <c r="Q86" i="103"/>
  <c r="S86" i="103"/>
  <c r="R86" i="103"/>
  <c r="O86" i="103"/>
  <c r="AN85" i="103"/>
  <c r="AM85" i="103"/>
  <c r="AL85" i="103"/>
  <c r="AJ85" i="103"/>
  <c r="AG85" i="103"/>
  <c r="AF85" i="103"/>
  <c r="AE85" i="103"/>
  <c r="AC85" i="103"/>
  <c r="Z85" i="103"/>
  <c r="Y85" i="103"/>
  <c r="X85" i="103"/>
  <c r="V85" i="103"/>
  <c r="S85" i="103"/>
  <c r="R85" i="103"/>
  <c r="Q85" i="103"/>
  <c r="O85" i="103"/>
  <c r="AL84" i="103"/>
  <c r="AJ84" i="103"/>
  <c r="AM84" i="103"/>
  <c r="AN84" i="103"/>
  <c r="AG84" i="103"/>
  <c r="AC84" i="103"/>
  <c r="AE84" i="103"/>
  <c r="AF84" i="103"/>
  <c r="V84" i="103"/>
  <c r="X84" i="103"/>
  <c r="Y84" i="103"/>
  <c r="Z84" i="103"/>
  <c r="O84" i="103"/>
  <c r="R84" i="103"/>
  <c r="S84" i="103"/>
  <c r="Q84" i="103"/>
  <c r="AN83" i="103"/>
  <c r="AM83" i="103"/>
  <c r="AL83" i="103"/>
  <c r="AJ83" i="103"/>
  <c r="AF83" i="103"/>
  <c r="AE83" i="103"/>
  <c r="AC83" i="103"/>
  <c r="AG83" i="103"/>
  <c r="Y83" i="103"/>
  <c r="X83" i="103"/>
  <c r="V83" i="103"/>
  <c r="Z83" i="103"/>
  <c r="Q83" i="103"/>
  <c r="S83" i="103"/>
  <c r="R83" i="103"/>
  <c r="O83" i="103"/>
  <c r="AN82" i="103"/>
  <c r="AM82" i="103"/>
  <c r="AL82" i="103"/>
  <c r="AJ82" i="103"/>
  <c r="AE82" i="103"/>
  <c r="AF82" i="103"/>
  <c r="AG82" i="103"/>
  <c r="AC82" i="103"/>
  <c r="Y82" i="103"/>
  <c r="V82" i="103"/>
  <c r="Z82" i="103"/>
  <c r="X82" i="103"/>
  <c r="Q82" i="103"/>
  <c r="R82" i="103"/>
  <c r="S82" i="103"/>
  <c r="O82" i="103"/>
  <c r="AJ81" i="103"/>
  <c r="AM81" i="103"/>
  <c r="AL81" i="103"/>
  <c r="AN81" i="103"/>
  <c r="AC81" i="103"/>
  <c r="AF81" i="103"/>
  <c r="AG81" i="103"/>
  <c r="AE81" i="103"/>
  <c r="V81" i="103"/>
  <c r="X81" i="103"/>
  <c r="Y81" i="103"/>
  <c r="Z81" i="103"/>
  <c r="O81" i="103"/>
  <c r="S81" i="103"/>
  <c r="R81" i="103"/>
  <c r="Q81" i="103"/>
  <c r="AN80" i="103"/>
  <c r="AM80" i="103"/>
  <c r="AL80" i="103"/>
  <c r="AJ80" i="103"/>
  <c r="AE80" i="103"/>
  <c r="AG80" i="103"/>
  <c r="AF80" i="103"/>
  <c r="AC80" i="103"/>
  <c r="Z80" i="103"/>
  <c r="Y80" i="103"/>
  <c r="X80" i="103"/>
  <c r="V80" i="103"/>
  <c r="O80" i="103"/>
  <c r="Q80" i="103"/>
  <c r="S80" i="103"/>
  <c r="R80" i="103"/>
  <c r="AJ79" i="103"/>
  <c r="AL79" i="103"/>
  <c r="AM79" i="103"/>
  <c r="AN79" i="103"/>
  <c r="AC79" i="103"/>
  <c r="AE79" i="103"/>
  <c r="AF79" i="103"/>
  <c r="AG79" i="103"/>
  <c r="X79" i="103"/>
  <c r="Y79" i="103"/>
  <c r="Z79" i="103"/>
  <c r="V79" i="103"/>
  <c r="S79" i="103"/>
  <c r="O79" i="103"/>
  <c r="Q79" i="103"/>
  <c r="R79" i="103"/>
  <c r="AM78" i="103"/>
  <c r="AL78" i="103"/>
  <c r="AJ78" i="103"/>
  <c r="AN78" i="103"/>
  <c r="AG78" i="103"/>
  <c r="AF78" i="103"/>
  <c r="AE78" i="103"/>
  <c r="AC78" i="103"/>
  <c r="AA78" i="103"/>
  <c r="X78" i="103"/>
  <c r="V78" i="103"/>
  <c r="Y78" i="103"/>
  <c r="T78" i="103"/>
  <c r="Z78" i="103"/>
  <c r="Q78" i="103"/>
  <c r="O78" i="103"/>
  <c r="R78" i="103"/>
  <c r="S78" i="103"/>
  <c r="M78" i="103"/>
  <c r="AM77" i="103"/>
  <c r="AN77" i="103"/>
  <c r="AL77" i="103"/>
  <c r="AJ77" i="103"/>
  <c r="AH77" i="103"/>
  <c r="AA77" i="103"/>
  <c r="AC77" i="103"/>
  <c r="AE77" i="103"/>
  <c r="AG77" i="103"/>
  <c r="AF77" i="103"/>
  <c r="X77" i="103"/>
  <c r="Y77" i="103"/>
  <c r="T77" i="103"/>
  <c r="V77" i="103"/>
  <c r="Z77" i="103"/>
  <c r="R77" i="103"/>
  <c r="O77" i="103"/>
  <c r="S77" i="103"/>
  <c r="Q77" i="103"/>
  <c r="M77" i="103"/>
  <c r="AH76" i="103"/>
  <c r="AM76" i="103"/>
  <c r="AN76" i="103"/>
  <c r="AL76" i="103"/>
  <c r="AJ76" i="103"/>
  <c r="AG76" i="103"/>
  <c r="AF76" i="103"/>
  <c r="AE76" i="103"/>
  <c r="Z76" i="103"/>
  <c r="T76" i="103"/>
  <c r="V76" i="103"/>
  <c r="Y76" i="103"/>
  <c r="X76" i="103"/>
  <c r="S76" i="103"/>
  <c r="R76" i="103"/>
  <c r="Q76" i="103"/>
  <c r="O76" i="103"/>
  <c r="AM75" i="103"/>
  <c r="AH75" i="103"/>
  <c r="AJ75" i="103"/>
  <c r="AL75" i="103"/>
  <c r="AN75" i="103"/>
  <c r="AG75" i="103"/>
  <c r="AF75" i="103"/>
  <c r="AE75" i="103"/>
  <c r="AC75" i="103"/>
  <c r="V75" i="103"/>
  <c r="Z75" i="103"/>
  <c r="X75" i="103"/>
  <c r="Y75" i="103"/>
  <c r="T75" i="103"/>
  <c r="S75" i="103"/>
  <c r="R75" i="103"/>
  <c r="M75" i="103"/>
  <c r="O75" i="103"/>
  <c r="Q75" i="103"/>
  <c r="AM74" i="103"/>
  <c r="AH74" i="103"/>
  <c r="AJ74" i="103"/>
  <c r="AN74" i="103"/>
  <c r="AL74" i="103"/>
  <c r="AF74" i="103"/>
  <c r="AC74" i="103"/>
  <c r="AA74" i="103"/>
  <c r="AG74" i="103"/>
  <c r="AE74" i="103"/>
  <c r="T74" i="103"/>
  <c r="V74" i="103"/>
  <c r="Y74" i="103"/>
  <c r="Z74" i="103"/>
  <c r="X74" i="103"/>
  <c r="Q74" i="103"/>
  <c r="O74" i="103"/>
  <c r="R74" i="103"/>
  <c r="S74" i="103"/>
  <c r="AJ73" i="103"/>
  <c r="AL73" i="103"/>
  <c r="AM73" i="103"/>
  <c r="AN73" i="103"/>
  <c r="AC73" i="103"/>
  <c r="AE73" i="103"/>
  <c r="AF73" i="103"/>
  <c r="AG73" i="103"/>
  <c r="Z73" i="103"/>
  <c r="X73" i="103"/>
  <c r="Y73" i="103"/>
  <c r="V73" i="103"/>
  <c r="R73" i="103"/>
  <c r="Q73" i="103"/>
  <c r="O73" i="103"/>
  <c r="S73" i="103"/>
  <c r="AN72" i="103"/>
  <c r="AM72" i="103"/>
  <c r="AL72" i="103"/>
  <c r="AJ72" i="103"/>
  <c r="AG72" i="103"/>
  <c r="AF72" i="103"/>
  <c r="AE72" i="103"/>
  <c r="AC72" i="103"/>
  <c r="Z72" i="103"/>
  <c r="Y72" i="103"/>
  <c r="X72" i="103"/>
  <c r="V72" i="103"/>
  <c r="S72" i="103"/>
  <c r="R72" i="103"/>
  <c r="Q72" i="103"/>
  <c r="O72" i="103"/>
  <c r="AN71" i="103"/>
  <c r="AM71" i="103"/>
  <c r="AL71" i="103"/>
  <c r="AJ71" i="103"/>
  <c r="AG71" i="103"/>
  <c r="AF71" i="103"/>
  <c r="AE71" i="103"/>
  <c r="AC71" i="103"/>
  <c r="Z71" i="103"/>
  <c r="Y71" i="103"/>
  <c r="X71" i="103"/>
  <c r="V71" i="103"/>
  <c r="S71" i="103"/>
  <c r="R71" i="103"/>
  <c r="Q71" i="103"/>
  <c r="O71" i="103"/>
  <c r="AN70" i="103"/>
  <c r="AM70" i="103"/>
  <c r="AL70" i="103"/>
  <c r="AJ70" i="103"/>
  <c r="AC70" i="103"/>
  <c r="AF70" i="103"/>
  <c r="AE70" i="103"/>
  <c r="AG70" i="103"/>
  <c r="X70" i="103"/>
  <c r="V70" i="103"/>
  <c r="Y70" i="103"/>
  <c r="Z70" i="103"/>
  <c r="O70" i="103"/>
  <c r="R70" i="103"/>
  <c r="S70" i="103"/>
  <c r="Q70" i="103"/>
  <c r="AN69" i="103"/>
  <c r="AM69" i="103"/>
  <c r="AL69" i="103"/>
  <c r="AJ69" i="103"/>
  <c r="AC69" i="103"/>
  <c r="AE69" i="103"/>
  <c r="AF69" i="103"/>
  <c r="AG69" i="103"/>
  <c r="Y69" i="103"/>
  <c r="V69" i="103"/>
  <c r="X69" i="103"/>
  <c r="Z69" i="103"/>
  <c r="S69" i="103"/>
  <c r="R69" i="103"/>
  <c r="Q69" i="103"/>
  <c r="O69" i="103"/>
  <c r="AN68" i="103"/>
  <c r="AM68" i="103"/>
  <c r="AL68" i="103"/>
  <c r="AJ68" i="103"/>
  <c r="AE68" i="103"/>
  <c r="AG68" i="103"/>
  <c r="AC68" i="103"/>
  <c r="AF68" i="103"/>
  <c r="V68" i="103"/>
  <c r="Y68" i="103"/>
  <c r="Z68" i="103"/>
  <c r="X68" i="103"/>
  <c r="O68" i="103"/>
  <c r="Q68" i="103"/>
  <c r="R68" i="103"/>
  <c r="S68" i="103"/>
  <c r="AJ67" i="103"/>
  <c r="AL67" i="103"/>
  <c r="AM67" i="103"/>
  <c r="AN67" i="103"/>
  <c r="AC67" i="103"/>
  <c r="AF67" i="103"/>
  <c r="AG67" i="103"/>
  <c r="AE67" i="103"/>
  <c r="Y67" i="103"/>
  <c r="X67" i="103"/>
  <c r="V67" i="103"/>
  <c r="Z67" i="103"/>
  <c r="S67" i="103"/>
  <c r="R67" i="103"/>
  <c r="Q67" i="103"/>
  <c r="O67" i="103"/>
  <c r="AN66" i="103"/>
  <c r="AM66" i="103"/>
  <c r="AL66" i="103"/>
  <c r="AJ66" i="103"/>
  <c r="AE66" i="103"/>
  <c r="AF66" i="103"/>
  <c r="AG66" i="103"/>
  <c r="AC66" i="103"/>
  <c r="V66" i="103"/>
  <c r="X66" i="103"/>
  <c r="Y66" i="103"/>
  <c r="Z66" i="103"/>
  <c r="O66" i="103"/>
  <c r="Q66" i="103"/>
  <c r="R66" i="103"/>
  <c r="S66" i="103"/>
  <c r="AN65" i="103"/>
  <c r="AJ65" i="103"/>
  <c r="AL65" i="103"/>
  <c r="AM65" i="103"/>
  <c r="AC65" i="103"/>
  <c r="AE65" i="103"/>
  <c r="AF65" i="103"/>
  <c r="AG65" i="103"/>
  <c r="X65" i="103"/>
  <c r="V65" i="103"/>
  <c r="Y65" i="103"/>
  <c r="Z65" i="103"/>
  <c r="Q65" i="103"/>
  <c r="O65" i="103"/>
  <c r="R65" i="103"/>
  <c r="S65" i="103"/>
  <c r="AN64" i="103"/>
  <c r="AM64" i="103"/>
  <c r="AJ64" i="103"/>
  <c r="AL64" i="103"/>
  <c r="AF64" i="103"/>
  <c r="AE64" i="103"/>
  <c r="AC64" i="103"/>
  <c r="AG64" i="103"/>
  <c r="X64" i="103"/>
  <c r="V64" i="103"/>
  <c r="Z64" i="103"/>
  <c r="Y64" i="103"/>
  <c r="S64" i="103"/>
  <c r="O64" i="103"/>
  <c r="R64" i="103"/>
  <c r="Q64" i="103"/>
  <c r="AL63" i="103"/>
  <c r="AJ63" i="103"/>
  <c r="AN63" i="103"/>
  <c r="AM63" i="103"/>
  <c r="AC63" i="103"/>
  <c r="AG63" i="103"/>
  <c r="AA63" i="103"/>
  <c r="AE63" i="103"/>
  <c r="T63" i="103"/>
  <c r="Y63" i="103"/>
  <c r="X63" i="103"/>
  <c r="Z63" i="103"/>
  <c r="V63" i="103"/>
  <c r="O63" i="103"/>
  <c r="S63" i="103"/>
  <c r="Q63" i="103"/>
  <c r="R63" i="103"/>
  <c r="M63" i="103"/>
  <c r="AL62" i="103"/>
  <c r="AN62" i="103"/>
  <c r="AH62" i="103"/>
  <c r="AJ62" i="103"/>
  <c r="AM62" i="103"/>
  <c r="AF62" i="103"/>
  <c r="AA62" i="103"/>
  <c r="AE62" i="103"/>
  <c r="AG62" i="103"/>
  <c r="AC62" i="103"/>
  <c r="Z62" i="103"/>
  <c r="X62" i="103"/>
  <c r="V62" i="103"/>
  <c r="Y62" i="103"/>
  <c r="S62" i="103"/>
  <c r="Q62" i="103"/>
  <c r="R62" i="103"/>
  <c r="O62" i="103"/>
  <c r="M62" i="103"/>
  <c r="AH61" i="103"/>
  <c r="AJ61" i="103"/>
  <c r="AN61" i="103"/>
  <c r="AL61" i="103"/>
  <c r="AC61" i="103"/>
  <c r="AA61" i="103"/>
  <c r="AF61" i="103"/>
  <c r="AG61" i="103"/>
  <c r="AE61" i="103"/>
  <c r="Z61" i="103"/>
  <c r="T61" i="103"/>
  <c r="V61" i="103"/>
  <c r="Y61" i="103"/>
  <c r="X61" i="103"/>
  <c r="Q61" i="103"/>
  <c r="S61" i="103"/>
  <c r="R61" i="103"/>
  <c r="M61" i="103"/>
  <c r="O61" i="103"/>
  <c r="AL60" i="103"/>
  <c r="AH60" i="103"/>
  <c r="AM60" i="103"/>
  <c r="AN60" i="103"/>
  <c r="AJ60" i="103"/>
  <c r="AF60" i="103"/>
  <c r="AC60" i="103"/>
  <c r="AE60" i="103"/>
  <c r="AA60" i="103"/>
  <c r="AG60" i="103"/>
  <c r="Z60" i="103"/>
  <c r="T60" i="103"/>
  <c r="V60" i="103"/>
  <c r="X60" i="103"/>
  <c r="Y60" i="103"/>
  <c r="R60" i="103"/>
  <c r="M60" i="103"/>
  <c r="S60" i="103"/>
  <c r="Q60" i="103"/>
  <c r="O60" i="103"/>
  <c r="AN54" i="103"/>
  <c r="AJ54" i="103"/>
  <c r="AL54" i="103"/>
  <c r="AM54" i="103"/>
  <c r="AE54" i="103"/>
  <c r="AF54" i="103"/>
  <c r="AG54" i="103"/>
  <c r="AC54" i="103"/>
  <c r="Z54" i="103"/>
  <c r="Y54" i="103"/>
  <c r="X54" i="103"/>
  <c r="V54" i="103"/>
  <c r="S54" i="103"/>
  <c r="R54" i="103"/>
  <c r="Q54" i="103"/>
  <c r="O54" i="103"/>
  <c r="AN53" i="103"/>
  <c r="AM53" i="103"/>
  <c r="AL53" i="103"/>
  <c r="AJ53" i="103"/>
  <c r="AC53" i="103"/>
  <c r="AE53" i="103"/>
  <c r="AF53" i="103"/>
  <c r="AG53" i="103"/>
  <c r="Z53" i="103"/>
  <c r="V53" i="103"/>
  <c r="Y53" i="103"/>
  <c r="X53" i="103"/>
  <c r="S53" i="103"/>
  <c r="O53" i="103"/>
  <c r="Q53" i="103"/>
  <c r="R53" i="103"/>
  <c r="AM52" i="103"/>
  <c r="AN52" i="103"/>
  <c r="AL52" i="103"/>
  <c r="AJ52" i="103"/>
  <c r="AG52" i="103"/>
  <c r="AF52" i="103"/>
  <c r="AE52" i="103"/>
  <c r="AC52" i="103"/>
  <c r="V52" i="103"/>
  <c r="X52" i="103"/>
  <c r="Y52" i="103"/>
  <c r="Z52" i="103"/>
  <c r="O52" i="103"/>
  <c r="Q52" i="103"/>
  <c r="S52" i="103"/>
  <c r="R52" i="103"/>
  <c r="AJ51" i="103"/>
  <c r="AL51" i="103"/>
  <c r="AM51" i="103"/>
  <c r="AN51" i="103"/>
  <c r="AC51" i="103"/>
  <c r="AG51" i="103"/>
  <c r="AF51" i="103"/>
  <c r="AE51" i="103"/>
  <c r="X51" i="103"/>
  <c r="Z51" i="103"/>
  <c r="Y51" i="103"/>
  <c r="V51" i="103"/>
  <c r="S51" i="103"/>
  <c r="O51" i="103"/>
  <c r="Q51" i="103"/>
  <c r="R51" i="103"/>
  <c r="AJ45" i="103"/>
  <c r="AL45" i="103"/>
  <c r="AM45" i="103"/>
  <c r="AN45" i="103"/>
  <c r="AC45" i="103"/>
  <c r="AF45" i="103"/>
  <c r="AE45" i="103"/>
  <c r="AG45" i="103"/>
  <c r="X45" i="103"/>
  <c r="V45" i="103"/>
  <c r="Y45" i="103"/>
  <c r="Z45" i="103"/>
  <c r="O45" i="103"/>
  <c r="Q45" i="103"/>
  <c r="M45" i="103"/>
  <c r="L45" i="103" s="1"/>
  <c r="R45" i="103"/>
  <c r="S45" i="103"/>
  <c r="AH44" i="103"/>
  <c r="AN44" i="103"/>
  <c r="AM44" i="103"/>
  <c r="AJ44" i="103"/>
  <c r="AL44" i="103"/>
  <c r="AF44" i="103"/>
  <c r="AG44" i="103"/>
  <c r="AE44" i="103"/>
  <c r="AC44" i="103"/>
  <c r="T44" i="103"/>
  <c r="V44" i="103"/>
  <c r="Y44" i="103"/>
  <c r="X44" i="103"/>
  <c r="Z44" i="103"/>
  <c r="M44" i="103"/>
  <c r="R44" i="103"/>
  <c r="S44" i="103"/>
  <c r="O44" i="103"/>
  <c r="Q44" i="103"/>
  <c r="AH43" i="103"/>
  <c r="AN43" i="103"/>
  <c r="AJ43" i="103"/>
  <c r="AL43" i="103"/>
  <c r="AM43" i="103"/>
  <c r="AE43" i="103"/>
  <c r="AG43" i="103"/>
  <c r="AC43" i="103"/>
  <c r="AA43" i="103"/>
  <c r="AF43" i="103"/>
  <c r="Z43" i="103"/>
  <c r="V43" i="103"/>
  <c r="Y43" i="103"/>
  <c r="T43" i="103"/>
  <c r="X43" i="103"/>
  <c r="O43" i="103"/>
  <c r="M43" i="103"/>
  <c r="Q43" i="103"/>
  <c r="R43" i="103"/>
  <c r="S43" i="103"/>
  <c r="AH42" i="103"/>
  <c r="AN42" i="103"/>
  <c r="AJ42" i="103"/>
  <c r="AM42" i="103"/>
  <c r="AL42" i="103"/>
  <c r="AC42" i="103"/>
  <c r="AE42" i="103"/>
  <c r="AA42" i="103"/>
  <c r="AG42" i="103"/>
  <c r="AF42" i="103"/>
  <c r="Y42" i="103"/>
  <c r="T42" i="103"/>
  <c r="V42" i="103"/>
  <c r="X42" i="103"/>
  <c r="Z42" i="103"/>
  <c r="R42" i="103"/>
  <c r="M42" i="103"/>
  <c r="S42" i="103"/>
  <c r="O42" i="103"/>
  <c r="Q42" i="103"/>
  <c r="AN36" i="103"/>
  <c r="AJ36" i="103"/>
  <c r="AL36" i="103"/>
  <c r="AM36" i="103"/>
  <c r="AH36" i="103"/>
  <c r="AC36" i="103"/>
  <c r="AF36" i="103"/>
  <c r="AA36" i="103"/>
  <c r="AE36" i="103"/>
  <c r="AG36" i="103"/>
  <c r="Z36" i="103"/>
  <c r="X36" i="103"/>
  <c r="Y36" i="103"/>
  <c r="T36" i="103"/>
  <c r="V36" i="103"/>
  <c r="O36" i="103"/>
  <c r="R36" i="103"/>
  <c r="M36" i="103"/>
  <c r="S36" i="103"/>
  <c r="AM35" i="103"/>
  <c r="AJ35" i="103"/>
  <c r="AN35" i="103"/>
  <c r="AH35" i="103"/>
  <c r="AL35" i="103"/>
  <c r="AC35" i="103"/>
  <c r="AF35" i="103"/>
  <c r="AE35" i="103"/>
  <c r="V35" i="103"/>
  <c r="X35" i="103"/>
  <c r="Y35" i="103"/>
  <c r="Z35" i="103"/>
  <c r="O35" i="103"/>
  <c r="Q35" i="103"/>
  <c r="R35" i="103"/>
  <c r="S35" i="103"/>
  <c r="AJ34" i="103"/>
  <c r="AN34" i="103"/>
  <c r="AL34" i="103"/>
  <c r="AM34" i="103"/>
  <c r="AE34" i="103"/>
  <c r="AF34" i="103"/>
  <c r="AG34" i="103"/>
  <c r="AC34" i="103"/>
  <c r="Z34" i="103"/>
  <c r="V34" i="103"/>
  <c r="X34" i="103"/>
  <c r="Y34" i="103"/>
  <c r="R34" i="103"/>
  <c r="S34" i="103"/>
  <c r="O34" i="103"/>
  <c r="Q34" i="103"/>
  <c r="AJ33" i="103"/>
  <c r="AL33" i="103"/>
  <c r="AM33" i="103"/>
  <c r="AN33" i="103"/>
  <c r="AC33" i="103"/>
  <c r="AE33" i="103"/>
  <c r="AF33" i="103"/>
  <c r="AG33" i="103"/>
  <c r="Z33" i="103"/>
  <c r="X33" i="103"/>
  <c r="Y33" i="103"/>
  <c r="V33" i="103"/>
  <c r="S33" i="103"/>
  <c r="O33" i="103"/>
  <c r="R33" i="103"/>
  <c r="Q33" i="103"/>
  <c r="AN31" i="103"/>
  <c r="AM31" i="103"/>
  <c r="AL31" i="103"/>
  <c r="AJ31" i="103"/>
  <c r="AE31" i="103"/>
  <c r="AF31" i="103"/>
  <c r="AG31" i="103"/>
  <c r="AC31" i="103"/>
  <c r="X31" i="103"/>
  <c r="Y31" i="103"/>
  <c r="V31" i="103"/>
  <c r="Z31" i="103"/>
  <c r="R31" i="103"/>
  <c r="Q31" i="103"/>
  <c r="S31" i="103"/>
  <c r="O31" i="103"/>
  <c r="L31" i="103" s="1"/>
  <c r="AJ30" i="103"/>
  <c r="AN30" i="103"/>
  <c r="AM30" i="103"/>
  <c r="AL30" i="103"/>
  <c r="AC30" i="103"/>
  <c r="AE30" i="103"/>
  <c r="AG30" i="103"/>
  <c r="AF30" i="103"/>
  <c r="X30" i="103"/>
  <c r="V30" i="103"/>
  <c r="Y30" i="103"/>
  <c r="Z30" i="103"/>
  <c r="Q30" i="103"/>
  <c r="S30" i="103"/>
  <c r="R30" i="103"/>
  <c r="O30" i="103"/>
  <c r="V75" i="102"/>
  <c r="AH73" i="102"/>
  <c r="AN72" i="102"/>
  <c r="Y75" i="102"/>
  <c r="Q73" i="102"/>
  <c r="T73" i="102"/>
  <c r="AJ73" i="102"/>
  <c r="Z73" i="102"/>
  <c r="R73" i="102"/>
  <c r="AG73" i="102"/>
  <c r="AG75" i="102"/>
  <c r="X75" i="102"/>
  <c r="S73" i="102"/>
  <c r="AA73" i="102"/>
  <c r="X78" i="102"/>
  <c r="S74" i="102"/>
  <c r="AA70" i="102"/>
  <c r="Y78" i="102"/>
  <c r="AC73" i="102"/>
  <c r="V78" i="102"/>
  <c r="V77" i="102"/>
  <c r="V73" i="102"/>
  <c r="AL73" i="102"/>
  <c r="V74" i="102"/>
  <c r="T75" i="102"/>
  <c r="AE75" i="102"/>
  <c r="AE73" i="102"/>
  <c r="AM73" i="102"/>
  <c r="M70" i="102"/>
  <c r="Y77" i="102"/>
  <c r="T78" i="102"/>
  <c r="AF75" i="102"/>
  <c r="AG76" i="102"/>
  <c r="O70" i="102"/>
  <c r="AF70" i="102"/>
  <c r="AA77" i="102"/>
  <c r="AG70" i="102"/>
  <c r="X72" i="102"/>
  <c r="R70" i="102"/>
  <c r="AF71" i="102"/>
  <c r="AC77" i="102"/>
  <c r="AA75" i="102"/>
  <c r="AL75" i="102"/>
  <c r="Y76" i="102"/>
  <c r="AN78" i="102"/>
  <c r="Y74" i="102"/>
  <c r="AM75" i="102"/>
  <c r="Z76" i="102"/>
  <c r="AA74" i="102"/>
  <c r="AN75" i="102"/>
  <c r="Z70" i="102"/>
  <c r="AH70" i="102"/>
  <c r="R71" i="102"/>
  <c r="AH71" i="102"/>
  <c r="AA76" i="102"/>
  <c r="M74" i="102"/>
  <c r="AC74" i="102"/>
  <c r="O72" i="102"/>
  <c r="S71" i="102"/>
  <c r="S72" i="102"/>
  <c r="AE72" i="102"/>
  <c r="S76" i="102"/>
  <c r="Q78" i="102"/>
  <c r="AL74" i="102"/>
  <c r="Q75" i="102"/>
  <c r="O75" i="102"/>
  <c r="AJ71" i="102"/>
  <c r="AF72" i="102"/>
  <c r="AC76" i="102"/>
  <c r="O74" i="102"/>
  <c r="AE74" i="102"/>
  <c r="AM74" i="102"/>
  <c r="R75" i="102"/>
  <c r="AH75" i="102"/>
  <c r="Q70" i="102"/>
  <c r="AC70" i="102"/>
  <c r="AM70" i="102"/>
  <c r="AG72" i="102"/>
  <c r="V76" i="102"/>
  <c r="AG77" i="102"/>
  <c r="AJ78" i="102"/>
  <c r="X74" i="102"/>
  <c r="AF74" i="102"/>
  <c r="AN74" i="102"/>
  <c r="S75" i="102"/>
  <c r="AJ74" i="102"/>
  <c r="AN70" i="102"/>
  <c r="AN71" i="102"/>
  <c r="AE76" i="102"/>
  <c r="Q74" i="102"/>
  <c r="AC72" i="102"/>
  <c r="M71" i="102"/>
  <c r="AC71" i="102"/>
  <c r="M72" i="102"/>
  <c r="X76" i="102"/>
  <c r="AL78" i="102"/>
  <c r="AG78" i="102"/>
  <c r="V71" i="102"/>
  <c r="AL71" i="102"/>
  <c r="Q72" i="102"/>
  <c r="Y72" i="102"/>
  <c r="AJ76" i="102"/>
  <c r="O77" i="102"/>
  <c r="AE77" i="102"/>
  <c r="AM77" i="102"/>
  <c r="R78" i="102"/>
  <c r="AH78" i="102"/>
  <c r="T70" i="102"/>
  <c r="AJ70" i="102"/>
  <c r="O71" i="102"/>
  <c r="AE71" i="102"/>
  <c r="Z72" i="102"/>
  <c r="AH72" i="102"/>
  <c r="M76" i="102"/>
  <c r="X77" i="102"/>
  <c r="AN77" i="102"/>
  <c r="S78" i="102"/>
  <c r="AA78" i="102"/>
  <c r="V70" i="102"/>
  <c r="Y71" i="102"/>
  <c r="AG71" i="102"/>
  <c r="T72" i="102"/>
  <c r="AJ72" i="102"/>
  <c r="O76" i="102"/>
  <c r="AM76" i="102"/>
  <c r="R77" i="102"/>
  <c r="Z77" i="102"/>
  <c r="AH77" i="102"/>
  <c r="M78" i="102"/>
  <c r="AC78" i="102"/>
  <c r="Z71" i="102"/>
  <c r="AN76" i="102"/>
  <c r="S77" i="102"/>
  <c r="X71" i="102"/>
  <c r="AL76" i="102"/>
  <c r="Q77" i="102"/>
  <c r="X70" i="102"/>
  <c r="AL72" i="102"/>
  <c r="Q76" i="102"/>
  <c r="AE78" i="102"/>
  <c r="AC63" i="102"/>
  <c r="Y66" i="102"/>
  <c r="AH63" i="102"/>
  <c r="Y68" i="102"/>
  <c r="Z63" i="102"/>
  <c r="AA63" i="102"/>
  <c r="M68" i="102"/>
  <c r="Q64" i="102"/>
  <c r="AA66" i="102"/>
  <c r="T67" i="102"/>
  <c r="R64" i="102"/>
  <c r="S64" i="102"/>
  <c r="M65" i="102"/>
  <c r="AC66" i="102"/>
  <c r="M64" i="102"/>
  <c r="AA64" i="102"/>
  <c r="O66" i="102"/>
  <c r="AC64" i="102"/>
  <c r="AN64" i="102"/>
  <c r="AM66" i="102"/>
  <c r="V67" i="102"/>
  <c r="AF67" i="102"/>
  <c r="AA68" i="102"/>
  <c r="AM63" i="102"/>
  <c r="AE64" i="102"/>
  <c r="X67" i="102"/>
  <c r="AH67" i="102"/>
  <c r="Q68" i="102"/>
  <c r="AN66" i="102"/>
  <c r="AG67" i="102"/>
  <c r="M83" i="102"/>
  <c r="AE63" i="102"/>
  <c r="AN63" i="102"/>
  <c r="AF64" i="102"/>
  <c r="AJ65" i="102"/>
  <c r="V66" i="102"/>
  <c r="AE66" i="102"/>
  <c r="Y67" i="102"/>
  <c r="S68" i="102"/>
  <c r="V63" i="102"/>
  <c r="AF63" i="102"/>
  <c r="Y64" i="102"/>
  <c r="S65" i="102"/>
  <c r="AF66" i="102"/>
  <c r="R67" i="102"/>
  <c r="T68" i="102"/>
  <c r="AL63" i="102"/>
  <c r="S66" i="102"/>
  <c r="Z64" i="102"/>
  <c r="AH64" i="102"/>
  <c r="T65" i="102"/>
  <c r="AN65" i="102"/>
  <c r="X66" i="102"/>
  <c r="S67" i="102"/>
  <c r="AA67" i="102"/>
  <c r="AC65" i="102"/>
  <c r="M63" i="102"/>
  <c r="X64" i="102"/>
  <c r="AA65" i="102"/>
  <c r="AL66" i="102"/>
  <c r="Q67" i="102"/>
  <c r="R68" i="102"/>
  <c r="Z68" i="102"/>
  <c r="AH68" i="102"/>
  <c r="AJ68" i="102"/>
  <c r="X63" i="102"/>
  <c r="V65" i="102"/>
  <c r="AL65" i="102"/>
  <c r="Q66" i="102"/>
  <c r="AJ67" i="102"/>
  <c r="AC68" i="102"/>
  <c r="Q63" i="102"/>
  <c r="Y63" i="102"/>
  <c r="T64" i="102"/>
  <c r="AJ64" i="102"/>
  <c r="O65" i="102"/>
  <c r="AE65" i="102"/>
  <c r="AM65" i="102"/>
  <c r="R66" i="102"/>
  <c r="Z66" i="102"/>
  <c r="AH66" i="102"/>
  <c r="M67" i="102"/>
  <c r="AC67" i="102"/>
  <c r="V68" i="102"/>
  <c r="AL68" i="102"/>
  <c r="O63" i="102"/>
  <c r="R63" i="102"/>
  <c r="X65" i="102"/>
  <c r="AF65" i="102"/>
  <c r="AL67" i="102"/>
  <c r="AE68" i="102"/>
  <c r="AM68" i="102"/>
  <c r="AL64" i="102"/>
  <c r="Q65" i="102"/>
  <c r="Y65" i="102"/>
  <c r="AM67" i="102"/>
  <c r="AF68" i="102"/>
  <c r="AM86" i="102"/>
  <c r="AH36" i="102"/>
  <c r="Y41" i="102"/>
  <c r="AM36" i="102"/>
  <c r="AA56" i="102"/>
  <c r="M38" i="102"/>
  <c r="AA30" i="102"/>
  <c r="AN86" i="102"/>
  <c r="AN47" i="102"/>
  <c r="M90" i="102"/>
  <c r="V31" i="102"/>
  <c r="M37" i="102"/>
  <c r="AL51" i="102"/>
  <c r="AM89" i="102"/>
  <c r="AN89" i="102"/>
  <c r="AH47" i="102"/>
  <c r="M43" i="102"/>
  <c r="R56" i="102"/>
  <c r="AH84" i="102"/>
  <c r="AN30" i="102"/>
  <c r="AJ47" i="102"/>
  <c r="T59" i="102"/>
  <c r="AL30" i="102"/>
  <c r="R33" i="102"/>
  <c r="AM39" i="102"/>
  <c r="AH42" i="102"/>
  <c r="AM47" i="102"/>
  <c r="AF48" i="102"/>
  <c r="Z50" i="102"/>
  <c r="Y33" i="102"/>
  <c r="AM48" i="102"/>
  <c r="M32" i="102"/>
  <c r="AL37" i="102"/>
  <c r="AN48" i="102"/>
  <c r="AH52" i="102"/>
  <c r="AL88" i="102"/>
  <c r="AN37" i="102"/>
  <c r="AL84" i="102"/>
  <c r="AM88" i="102"/>
  <c r="R46" i="102"/>
  <c r="AN84" i="102"/>
  <c r="Y87" i="102"/>
  <c r="AN88" i="102"/>
  <c r="Y31" i="102"/>
  <c r="Q33" i="102"/>
  <c r="Y37" i="102"/>
  <c r="AL39" i="102"/>
  <c r="AL54" i="102"/>
  <c r="AL86" i="102"/>
  <c r="Z87" i="102"/>
  <c r="M89" i="102"/>
  <c r="Z90" i="102"/>
  <c r="AJ57" i="102"/>
  <c r="O59" i="102"/>
  <c r="AN33" i="102"/>
  <c r="AF36" i="102"/>
  <c r="AG41" i="102"/>
  <c r="AN43" i="102"/>
  <c r="AH45" i="102"/>
  <c r="O50" i="102"/>
  <c r="X58" i="102"/>
  <c r="AE60" i="102"/>
  <c r="AG36" i="102"/>
  <c r="AA39" i="102"/>
  <c r="O56" i="102"/>
  <c r="AL57" i="102"/>
  <c r="Y58" i="102"/>
  <c r="R59" i="102"/>
  <c r="AF60" i="102"/>
  <c r="M84" i="102"/>
  <c r="AC84" i="102"/>
  <c r="M85" i="102"/>
  <c r="AC89" i="102"/>
  <c r="S50" i="102"/>
  <c r="AM57" i="102"/>
  <c r="AE86" i="102"/>
  <c r="M33" i="102"/>
  <c r="M42" i="102"/>
  <c r="Y43" i="102"/>
  <c r="T45" i="102"/>
  <c r="AE46" i="102"/>
  <c r="M48" i="102"/>
  <c r="AH48" i="102"/>
  <c r="AM51" i="102"/>
  <c r="AE54" i="102"/>
  <c r="Q56" i="102"/>
  <c r="AE56" i="102"/>
  <c r="AN57" i="102"/>
  <c r="AG61" i="102"/>
  <c r="AF84" i="102"/>
  <c r="AF86" i="102"/>
  <c r="Q89" i="102"/>
  <c r="AE89" i="102"/>
  <c r="AM60" i="102"/>
  <c r="AA83" i="102"/>
  <c r="Q84" i="102"/>
  <c r="V87" i="102"/>
  <c r="R89" i="102"/>
  <c r="AF89" i="102"/>
  <c r="AM30" i="102"/>
  <c r="AA31" i="102"/>
  <c r="AH33" i="102"/>
  <c r="AA35" i="102"/>
  <c r="AL36" i="102"/>
  <c r="Z37" i="102"/>
  <c r="AA41" i="102"/>
  <c r="AM42" i="102"/>
  <c r="Q46" i="102"/>
  <c r="AJ54" i="102"/>
  <c r="S56" i="102"/>
  <c r="R84" i="102"/>
  <c r="T86" i="102"/>
  <c r="S89" i="102"/>
  <c r="AC37" i="102"/>
  <c r="AJ58" i="102"/>
  <c r="R35" i="102"/>
  <c r="AN39" i="102"/>
  <c r="Z41" i="102"/>
  <c r="AG47" i="102"/>
  <c r="AE51" i="102"/>
  <c r="AJ52" i="102"/>
  <c r="V61" i="102"/>
  <c r="AC83" i="102"/>
  <c r="AL83" i="102"/>
  <c r="V86" i="102"/>
  <c r="AE30" i="102"/>
  <c r="AL32" i="102"/>
  <c r="T33" i="102"/>
  <c r="AJ33" i="102"/>
  <c r="S35" i="102"/>
  <c r="AF37" i="102"/>
  <c r="AJ38" i="102"/>
  <c r="AJ42" i="102"/>
  <c r="Q43" i="102"/>
  <c r="AL45" i="102"/>
  <c r="AG51" i="102"/>
  <c r="AM54" i="102"/>
  <c r="AC58" i="102"/>
  <c r="AM58" i="102"/>
  <c r="V59" i="102"/>
  <c r="AM83" i="102"/>
  <c r="X84" i="102"/>
  <c r="AG84" i="102"/>
  <c r="AG86" i="102"/>
  <c r="Q87" i="102"/>
  <c r="AA87" i="102"/>
  <c r="AH88" i="102"/>
  <c r="X89" i="102"/>
  <c r="AG89" i="102"/>
  <c r="AF30" i="102"/>
  <c r="T31" i="102"/>
  <c r="AG31" i="102"/>
  <c r="AM32" i="102"/>
  <c r="AH37" i="102"/>
  <c r="Q38" i="102"/>
  <c r="AE39" i="102"/>
  <c r="R43" i="102"/>
  <c r="X45" i="102"/>
  <c r="AM45" i="102"/>
  <c r="Y46" i="102"/>
  <c r="AJ48" i="102"/>
  <c r="X52" i="102"/>
  <c r="AL52" i="102"/>
  <c r="AN54" i="102"/>
  <c r="V56" i="102"/>
  <c r="O58" i="102"/>
  <c r="AN58" i="102"/>
  <c r="Y61" i="102"/>
  <c r="AE83" i="102"/>
  <c r="Y84" i="102"/>
  <c r="Q85" i="102"/>
  <c r="X86" i="102"/>
  <c r="R87" i="102"/>
  <c r="Y89" i="102"/>
  <c r="AH89" i="102"/>
  <c r="R90" i="102"/>
  <c r="AH31" i="102"/>
  <c r="AN32" i="102"/>
  <c r="AM33" i="102"/>
  <c r="S38" i="102"/>
  <c r="AF39" i="102"/>
  <c r="T41" i="102"/>
  <c r="AL42" i="102"/>
  <c r="T43" i="102"/>
  <c r="AL43" i="102"/>
  <c r="Y45" i="102"/>
  <c r="M46" i="102"/>
  <c r="AA46" i="102"/>
  <c r="T47" i="102"/>
  <c r="X50" i="102"/>
  <c r="Y52" i="102"/>
  <c r="AN52" i="102"/>
  <c r="AE58" i="102"/>
  <c r="Z59" i="102"/>
  <c r="AL60" i="102"/>
  <c r="Z61" i="102"/>
  <c r="AF83" i="102"/>
  <c r="Z84" i="102"/>
  <c r="S85" i="102"/>
  <c r="Y86" i="102"/>
  <c r="S87" i="102"/>
  <c r="S90" i="102"/>
  <c r="AJ32" i="102"/>
  <c r="AF58" i="102"/>
  <c r="AA84" i="102"/>
  <c r="AA86" i="102"/>
  <c r="AG87" i="102"/>
  <c r="T90" i="102"/>
  <c r="M35" i="102"/>
  <c r="AA37" i="102"/>
  <c r="V41" i="102"/>
  <c r="AH41" i="102"/>
  <c r="AA51" i="102"/>
  <c r="O53" i="102"/>
  <c r="AG58" i="102"/>
  <c r="AC61" i="102"/>
  <c r="AH83" i="102"/>
  <c r="R50" i="102"/>
  <c r="AF51" i="102"/>
  <c r="Z52" i="102"/>
  <c r="V54" i="102"/>
  <c r="AF54" i="102"/>
  <c r="AG56" i="102"/>
  <c r="S59" i="102"/>
  <c r="AG60" i="102"/>
  <c r="Q61" i="102"/>
  <c r="Q52" i="102"/>
  <c r="Q53" i="102"/>
  <c r="Y56" i="102"/>
  <c r="Q58" i="102"/>
  <c r="R61" i="102"/>
  <c r="T50" i="102"/>
  <c r="R52" i="102"/>
  <c r="AC52" i="102"/>
  <c r="S53" i="102"/>
  <c r="X54" i="102"/>
  <c r="Z56" i="102"/>
  <c r="R58" i="102"/>
  <c r="AA60" i="102"/>
  <c r="Y54" i="102"/>
  <c r="S58" i="102"/>
  <c r="V50" i="102"/>
  <c r="V52" i="102"/>
  <c r="AF52" i="102"/>
  <c r="Z54" i="102"/>
  <c r="AG52" i="102"/>
  <c r="M53" i="102"/>
  <c r="AC56" i="102"/>
  <c r="X59" i="102"/>
  <c r="X61" i="102"/>
  <c r="V36" i="102"/>
  <c r="T30" i="102"/>
  <c r="AE31" i="102"/>
  <c r="O33" i="102"/>
  <c r="X33" i="102"/>
  <c r="O35" i="102"/>
  <c r="Z35" i="102"/>
  <c r="AE36" i="102"/>
  <c r="X37" i="102"/>
  <c r="AG37" i="102"/>
  <c r="T39" i="102"/>
  <c r="AE41" i="102"/>
  <c r="O43" i="102"/>
  <c r="X43" i="102"/>
  <c r="V45" i="102"/>
  <c r="S48" i="102"/>
  <c r="V39" i="102"/>
  <c r="X30" i="102"/>
  <c r="Q31" i="102"/>
  <c r="Z31" i="102"/>
  <c r="AC32" i="102"/>
  <c r="AE33" i="102"/>
  <c r="T35" i="102"/>
  <c r="AA36" i="102"/>
  <c r="Q37" i="102"/>
  <c r="T38" i="102"/>
  <c r="X39" i="102"/>
  <c r="Q41" i="102"/>
  <c r="AC42" i="102"/>
  <c r="AE43" i="102"/>
  <c r="X47" i="102"/>
  <c r="O48" i="102"/>
  <c r="Y30" i="102"/>
  <c r="R31" i="102"/>
  <c r="AF33" i="102"/>
  <c r="R37" i="102"/>
  <c r="Y39" i="102"/>
  <c r="R41" i="102"/>
  <c r="AF43" i="102"/>
  <c r="Y47" i="102"/>
  <c r="AE48" i="102"/>
  <c r="V30" i="102"/>
  <c r="O30" i="102"/>
  <c r="S31" i="102"/>
  <c r="AG33" i="102"/>
  <c r="O39" i="102"/>
  <c r="S41" i="102"/>
  <c r="AG43" i="102"/>
  <c r="Z46" i="102"/>
  <c r="Q48" i="102"/>
  <c r="X35" i="102"/>
  <c r="AE45" i="102"/>
  <c r="O47" i="102"/>
  <c r="AG48" i="102"/>
  <c r="V32" i="102"/>
  <c r="AJ35" i="102"/>
  <c r="O36" i="102"/>
  <c r="AC38" i="102"/>
  <c r="S57" i="102"/>
  <c r="R57" i="102"/>
  <c r="Q57" i="102"/>
  <c r="O57" i="102"/>
  <c r="T32" i="102"/>
  <c r="AH35" i="102"/>
  <c r="M36" i="102"/>
  <c r="AA38" i="102"/>
  <c r="T42" i="102"/>
  <c r="AH46" i="102"/>
  <c r="T48" i="102"/>
  <c r="AG53" i="102"/>
  <c r="AF53" i="102"/>
  <c r="AE53" i="102"/>
  <c r="AA57" i="102"/>
  <c r="AG57" i="102"/>
  <c r="AF57" i="102"/>
  <c r="AE57" i="102"/>
  <c r="AH59" i="102"/>
  <c r="AG85" i="102"/>
  <c r="AF85" i="102"/>
  <c r="AE85" i="102"/>
  <c r="AC85" i="102"/>
  <c r="AN50" i="102"/>
  <c r="AM50" i="102"/>
  <c r="AL50" i="102"/>
  <c r="T60" i="102"/>
  <c r="Z60" i="102"/>
  <c r="Y60" i="102"/>
  <c r="X60" i="102"/>
  <c r="V42" i="102"/>
  <c r="AJ46" i="102"/>
  <c r="AJ50" i="102"/>
  <c r="V60" i="102"/>
  <c r="Q30" i="102"/>
  <c r="AG30" i="102"/>
  <c r="AJ31" i="102"/>
  <c r="O32" i="102"/>
  <c r="AE32" i="102"/>
  <c r="Z33" i="102"/>
  <c r="AC35" i="102"/>
  <c r="X36" i="102"/>
  <c r="AN36" i="102"/>
  <c r="S37" i="102"/>
  <c r="V38" i="102"/>
  <c r="AL38" i="102"/>
  <c r="Q39" i="102"/>
  <c r="AG39" i="102"/>
  <c r="AJ41" i="102"/>
  <c r="O42" i="102"/>
  <c r="AE42" i="102"/>
  <c r="Z43" i="102"/>
  <c r="O45" i="102"/>
  <c r="AF45" i="102"/>
  <c r="AN45" i="102"/>
  <c r="S46" i="102"/>
  <c r="Q47" i="102"/>
  <c r="Z47" i="102"/>
  <c r="AH53" i="102"/>
  <c r="AN53" i="102"/>
  <c r="AM53" i="102"/>
  <c r="AL53" i="102"/>
  <c r="AG90" i="102"/>
  <c r="AF90" i="102"/>
  <c r="AE90" i="102"/>
  <c r="AC90" i="102"/>
  <c r="V48" i="102"/>
  <c r="Z48" i="102"/>
  <c r="T51" i="102"/>
  <c r="Z51" i="102"/>
  <c r="Y51" i="102"/>
  <c r="X51" i="102"/>
  <c r="R30" i="102"/>
  <c r="AH30" i="102"/>
  <c r="M31" i="102"/>
  <c r="AC31" i="102"/>
  <c r="X32" i="102"/>
  <c r="AF32" i="102"/>
  <c r="AA33" i="102"/>
  <c r="V35" i="102"/>
  <c r="AL35" i="102"/>
  <c r="Q36" i="102"/>
  <c r="Y36" i="102"/>
  <c r="T37" i="102"/>
  <c r="AJ37" i="102"/>
  <c r="O38" i="102"/>
  <c r="AE38" i="102"/>
  <c r="AM38" i="102"/>
  <c r="R39" i="102"/>
  <c r="AH39" i="102"/>
  <c r="M41" i="102"/>
  <c r="AC41" i="102"/>
  <c r="X42" i="102"/>
  <c r="AF42" i="102"/>
  <c r="AA43" i="102"/>
  <c r="AJ43" i="102"/>
  <c r="AG45" i="102"/>
  <c r="T46" i="102"/>
  <c r="AC46" i="102"/>
  <c r="AL46" i="102"/>
  <c r="R47" i="102"/>
  <c r="AA47" i="102"/>
  <c r="AF47" i="102"/>
  <c r="Y48" i="102"/>
  <c r="AJ53" i="102"/>
  <c r="S30" i="102"/>
  <c r="AL31" i="102"/>
  <c r="Q32" i="102"/>
  <c r="Y32" i="102"/>
  <c r="AG32" i="102"/>
  <c r="AE35" i="102"/>
  <c r="AM35" i="102"/>
  <c r="R36" i="102"/>
  <c r="Z36" i="102"/>
  <c r="X38" i="102"/>
  <c r="AF38" i="102"/>
  <c r="AN38" i="102"/>
  <c r="S39" i="102"/>
  <c r="AL41" i="102"/>
  <c r="Q42" i="102"/>
  <c r="Y42" i="102"/>
  <c r="AG42" i="102"/>
  <c r="Q45" i="102"/>
  <c r="AM46" i="102"/>
  <c r="Z53" i="102"/>
  <c r="Y53" i="102"/>
  <c r="X53" i="102"/>
  <c r="V53" i="102"/>
  <c r="Z57" i="102"/>
  <c r="Y57" i="102"/>
  <c r="X57" i="102"/>
  <c r="M86" i="102"/>
  <c r="S86" i="102"/>
  <c r="R86" i="102"/>
  <c r="Q86" i="102"/>
  <c r="AM31" i="102"/>
  <c r="R32" i="102"/>
  <c r="AF35" i="102"/>
  <c r="Y38" i="102"/>
  <c r="AM41" i="102"/>
  <c r="R42" i="102"/>
  <c r="R45" i="102"/>
  <c r="V46" i="102"/>
  <c r="AC48" i="102"/>
  <c r="AG50" i="102"/>
  <c r="AF50" i="102"/>
  <c r="AE50" i="102"/>
  <c r="AC50" i="102"/>
  <c r="S51" i="102"/>
  <c r="R51" i="102"/>
  <c r="Q51" i="102"/>
  <c r="AN56" i="102"/>
  <c r="AM56" i="102"/>
  <c r="AL56" i="102"/>
  <c r="AJ56" i="102"/>
  <c r="V57" i="102"/>
  <c r="AG59" i="102"/>
  <c r="AF59" i="102"/>
  <c r="AE59" i="102"/>
  <c r="AC59" i="102"/>
  <c r="S60" i="102"/>
  <c r="R60" i="102"/>
  <c r="Q60" i="102"/>
  <c r="O86" i="102"/>
  <c r="Z88" i="102"/>
  <c r="Y88" i="102"/>
  <c r="X88" i="102"/>
  <c r="V88" i="102"/>
  <c r="AN59" i="102"/>
  <c r="AM59" i="102"/>
  <c r="AL59" i="102"/>
  <c r="AM43" i="102"/>
  <c r="S45" i="102"/>
  <c r="AA45" i="102"/>
  <c r="AG46" i="102"/>
  <c r="M47" i="102"/>
  <c r="AE47" i="102"/>
  <c r="O51" i="102"/>
  <c r="AA53" i="102"/>
  <c r="M54" i="102"/>
  <c r="S54" i="102"/>
  <c r="R54" i="102"/>
  <c r="Q54" i="102"/>
  <c r="O60" i="102"/>
  <c r="AM61" i="102"/>
  <c r="AN61" i="102"/>
  <c r="AL61" i="102"/>
  <c r="AJ61" i="102"/>
  <c r="S83" i="102"/>
  <c r="R83" i="102"/>
  <c r="Q83" i="102"/>
  <c r="AA85" i="102"/>
  <c r="M50" i="102"/>
  <c r="AN51" i="102"/>
  <c r="S52" i="102"/>
  <c r="AA52" i="102"/>
  <c r="AG54" i="102"/>
  <c r="T56" i="102"/>
  <c r="Z58" i="102"/>
  <c r="AH58" i="102"/>
  <c r="M59" i="102"/>
  <c r="AN60" i="102"/>
  <c r="S61" i="102"/>
  <c r="AA61" i="102"/>
  <c r="AN87" i="102"/>
  <c r="AM87" i="102"/>
  <c r="AL87" i="102"/>
  <c r="AJ87" i="102"/>
  <c r="T83" i="102"/>
  <c r="Z83" i="102"/>
  <c r="Y83" i="102"/>
  <c r="X83" i="102"/>
  <c r="AN90" i="102"/>
  <c r="AM90" i="102"/>
  <c r="AL90" i="102"/>
  <c r="AH51" i="102"/>
  <c r="M52" i="102"/>
  <c r="AA54" i="102"/>
  <c r="T58" i="102"/>
  <c r="AH60" i="102"/>
  <c r="M61" i="102"/>
  <c r="AH85" i="102"/>
  <c r="AN85" i="102"/>
  <c r="AM85" i="102"/>
  <c r="AL85" i="102"/>
  <c r="AA88" i="102"/>
  <c r="AG88" i="102"/>
  <c r="AF88" i="102"/>
  <c r="AE88" i="102"/>
  <c r="AJ90" i="102"/>
  <c r="AF61" i="102"/>
  <c r="Z85" i="102"/>
  <c r="Y85" i="102"/>
  <c r="X85" i="102"/>
  <c r="V85" i="102"/>
  <c r="S88" i="102"/>
  <c r="R88" i="102"/>
  <c r="Q88" i="102"/>
  <c r="O88" i="102"/>
  <c r="AN83" i="102"/>
  <c r="S84" i="102"/>
  <c r="T87" i="102"/>
  <c r="Z89" i="102"/>
  <c r="T84" i="102"/>
  <c r="AJ84" i="102"/>
  <c r="O85" i="102"/>
  <c r="AH86" i="102"/>
  <c r="M87" i="102"/>
  <c r="AC87" i="102"/>
  <c r="V90" i="102"/>
  <c r="T89" i="102"/>
  <c r="AJ89" i="102"/>
  <c r="O90" i="102"/>
  <c r="AE87" i="102"/>
  <c r="X90" i="102"/>
  <c r="Y79" i="7"/>
  <c r="T80" i="7"/>
  <c r="AJ80" i="7"/>
  <c r="O81" i="7"/>
  <c r="AM81" i="7"/>
  <c r="AH82" i="7"/>
  <c r="M83" i="7"/>
  <c r="AC83" i="7"/>
  <c r="AF84" i="7"/>
  <c r="AA85" i="7"/>
  <c r="V86" i="7"/>
  <c r="AL86" i="7"/>
  <c r="Y87" i="7"/>
  <c r="AG87" i="7"/>
  <c r="O83" i="7"/>
  <c r="T79" i="7"/>
  <c r="AJ79" i="7"/>
  <c r="O80" i="7"/>
  <c r="AM80" i="7"/>
  <c r="Z81" i="7"/>
  <c r="AH81" i="7"/>
  <c r="M82" i="7"/>
  <c r="AC82" i="7"/>
  <c r="AF83" i="7"/>
  <c r="AN83" i="7"/>
  <c r="S84" i="7"/>
  <c r="AA84" i="7"/>
  <c r="V85" i="7"/>
  <c r="Y86" i="7"/>
  <c r="AG86" i="7"/>
  <c r="T87" i="7"/>
  <c r="AJ87" i="7"/>
  <c r="AJ82" i="7"/>
  <c r="X80" i="7"/>
  <c r="AL82" i="7"/>
  <c r="Q83" i="7"/>
  <c r="AE85" i="7"/>
  <c r="AC85" i="7"/>
  <c r="AH38" i="7"/>
  <c r="S41" i="7"/>
  <c r="AL79" i="7"/>
  <c r="Q80" i="7"/>
  <c r="Y80" i="7"/>
  <c r="T81" i="7"/>
  <c r="AE82" i="7"/>
  <c r="AM82" i="7"/>
  <c r="AH83" i="7"/>
  <c r="M84" i="7"/>
  <c r="X85" i="7"/>
  <c r="AF85" i="7"/>
  <c r="AA86" i="7"/>
  <c r="V87" i="7"/>
  <c r="AL87" i="7"/>
  <c r="V80" i="7"/>
  <c r="AM79" i="7"/>
  <c r="AF82" i="7"/>
  <c r="Y85" i="7"/>
  <c r="AE87" i="7"/>
  <c r="AM87" i="7"/>
  <c r="AM68" i="7"/>
  <c r="X68" i="7"/>
  <c r="AF68" i="7"/>
  <c r="T72" i="7"/>
  <c r="AC68" i="7"/>
  <c r="AH74" i="7"/>
  <c r="T73" i="7"/>
  <c r="AG68" i="7"/>
  <c r="T71" i="7"/>
  <c r="AC74" i="7"/>
  <c r="AL40" i="7"/>
  <c r="S68" i="7"/>
  <c r="AJ38" i="7"/>
  <c r="V40" i="7"/>
  <c r="AM73" i="7"/>
  <c r="S74" i="7"/>
  <c r="AL73" i="7"/>
  <c r="AA37" i="7"/>
  <c r="M41" i="7"/>
  <c r="V69" i="7"/>
  <c r="AL70" i="7"/>
  <c r="AN73" i="7"/>
  <c r="AF71" i="7"/>
  <c r="Q74" i="7"/>
  <c r="AM40" i="7"/>
  <c r="AM70" i="7"/>
  <c r="AL37"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AA73" i="7"/>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AF37" i="7"/>
  <c r="Q38" i="7"/>
  <c r="AL38" i="7"/>
  <c r="S39" i="7"/>
  <c r="X40" i="7"/>
  <c r="AA41" i="7"/>
  <c r="T68" i="7"/>
  <c r="AJ68" i="7"/>
  <c r="O69" i="7"/>
  <c r="AE69" i="7"/>
  <c r="AM69" i="7"/>
  <c r="Z70" i="7"/>
  <c r="AH70" i="7"/>
  <c r="M71" i="7"/>
  <c r="AC71" i="7"/>
  <c r="X72" i="7"/>
  <c r="AF72" i="7"/>
  <c r="AN72" i="7"/>
  <c r="S73" i="7"/>
  <c r="V74" i="7"/>
  <c r="AL74" i="7"/>
  <c r="AN38" i="7"/>
  <c r="T39" i="7"/>
  <c r="Q41" i="7"/>
  <c r="X69" i="7"/>
  <c r="AF69" i="7"/>
  <c r="AL71" i="7"/>
  <c r="Q72" i="7"/>
  <c r="Y72" i="7"/>
  <c r="AE74" i="7"/>
  <c r="AM74" i="7"/>
  <c r="O73" i="7"/>
  <c r="O40" i="7"/>
  <c r="O37" i="7"/>
  <c r="AM37" i="7"/>
  <c r="AC39" i="7"/>
  <c r="V37" i="7"/>
  <c r="X37" i="7"/>
  <c r="AN37" i="7"/>
  <c r="S38" i="7"/>
  <c r="AA38" i="7"/>
  <c r="V39" i="7"/>
  <c r="AL39" i="7"/>
  <c r="Q40" i="7"/>
  <c r="AG40" i="7"/>
  <c r="T41" i="7"/>
  <c r="AJ41" i="7"/>
  <c r="AJ39" i="7"/>
  <c r="Q37" i="7"/>
  <c r="Y37" i="7"/>
  <c r="AE39" i="7"/>
  <c r="AM39" i="7"/>
  <c r="Z37" i="7"/>
  <c r="AH37" i="7"/>
  <c r="M38" i="7"/>
  <c r="AC38" i="7"/>
  <c r="X39" i="7"/>
  <c r="AF39" i="7"/>
  <c r="AN39" i="7"/>
  <c r="S40" i="7"/>
  <c r="AA40" i="7"/>
  <c r="V41" i="7"/>
  <c r="AL41" i="7"/>
  <c r="Y39" i="7"/>
  <c r="AE41" i="7"/>
  <c r="AM41"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53" i="105" l="1"/>
  <c r="L35" i="104"/>
  <c r="L34" i="105"/>
  <c r="L50" i="105"/>
  <c r="L30" i="105"/>
  <c r="L51" i="104"/>
  <c r="L36" i="105"/>
  <c r="L57" i="104"/>
  <c r="L41" i="104"/>
  <c r="L48" i="104"/>
  <c r="L44" i="104"/>
  <c r="L36" i="104"/>
  <c r="L52" i="104"/>
  <c r="L48" i="105"/>
  <c r="L104" i="103"/>
  <c r="L107" i="103"/>
  <c r="L33" i="103"/>
  <c r="L51" i="103"/>
  <c r="L36" i="103"/>
  <c r="L34" i="103"/>
  <c r="L101" i="103"/>
  <c r="L106" i="103"/>
  <c r="L43" i="103"/>
  <c r="L105" i="103"/>
  <c r="L42" i="103"/>
  <c r="L35" i="103"/>
  <c r="L102" i="103"/>
  <c r="L54" i="103"/>
  <c r="L53" i="103"/>
  <c r="L44" i="103"/>
  <c r="L30" i="103"/>
  <c r="L52" i="103"/>
  <c r="L103" i="103"/>
  <c r="L73" i="102"/>
  <c r="L75" i="102"/>
  <c r="L74" i="102"/>
  <c r="L77" i="102"/>
  <c r="L71" i="102"/>
  <c r="L72" i="102"/>
  <c r="L76" i="102"/>
  <c r="L78" i="102"/>
  <c r="L68" i="102"/>
  <c r="L67" i="102"/>
  <c r="L64" i="102"/>
  <c r="L66" i="102"/>
  <c r="L65" i="102"/>
  <c r="L89" i="102"/>
  <c r="L30" i="102"/>
  <c r="L58" i="102"/>
  <c r="L84" i="102"/>
  <c r="L61" i="102"/>
  <c r="L59" i="102"/>
  <c r="L51" i="102"/>
  <c r="L37" i="102"/>
  <c r="L46" i="102"/>
  <c r="L57" i="102"/>
  <c r="L88" i="102"/>
  <c r="L56" i="102"/>
  <c r="L60" i="102"/>
  <c r="L52" i="102"/>
  <c r="L39" i="102"/>
  <c r="L86" i="102"/>
  <c r="L54" i="102"/>
  <c r="L50" i="102"/>
  <c r="L53" i="102"/>
  <c r="L38" i="102"/>
  <c r="L33" i="102"/>
  <c r="L32" i="102"/>
  <c r="L47" i="102"/>
  <c r="L41" i="102"/>
  <c r="L31" i="102"/>
  <c r="L45" i="102"/>
  <c r="L48" i="102"/>
  <c r="L42" i="102"/>
  <c r="L36" i="102"/>
  <c r="L35" i="102"/>
  <c r="L43" i="102"/>
  <c r="L85" i="102"/>
  <c r="L90" i="102"/>
  <c r="L87" i="102"/>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96" i="36" l="1"/>
  <c r="L86" i="36"/>
  <c r="L91" i="36"/>
  <c r="L99" i="36"/>
  <c r="L90" i="36"/>
  <c r="L100" i="36"/>
  <c r="P226" i="3" l="1"/>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14" i="7"/>
  <c r="AI114" i="7"/>
  <c r="AN114" i="7" s="1"/>
  <c r="AD114" i="7"/>
  <c r="AB114" i="7"/>
  <c r="AG114" i="7" s="1"/>
  <c r="W114" i="7"/>
  <c r="U114" i="7"/>
  <c r="Y114" i="7" s="1"/>
  <c r="P114" i="7"/>
  <c r="N114" i="7"/>
  <c r="AK113" i="7"/>
  <c r="AI113" i="7"/>
  <c r="AL113" i="7" s="1"/>
  <c r="AD113" i="7"/>
  <c r="AB113" i="7"/>
  <c r="AF113" i="7" s="1"/>
  <c r="W113" i="7"/>
  <c r="U113" i="7"/>
  <c r="V113" i="7" s="1"/>
  <c r="P113" i="7"/>
  <c r="N113" i="7"/>
  <c r="AK112" i="7"/>
  <c r="AI112" i="7"/>
  <c r="AJ112" i="7" s="1"/>
  <c r="AD112" i="7"/>
  <c r="AB112" i="7"/>
  <c r="W112" i="7"/>
  <c r="U112" i="7"/>
  <c r="V112" i="7" s="1"/>
  <c r="P112" i="7"/>
  <c r="N112" i="7"/>
  <c r="AK111" i="7"/>
  <c r="AI111" i="7"/>
  <c r="AN111" i="7" s="1"/>
  <c r="AD111" i="7"/>
  <c r="AB111" i="7"/>
  <c r="AF111" i="7" s="1"/>
  <c r="W111" i="7"/>
  <c r="U111" i="7"/>
  <c r="X111" i="7" s="1"/>
  <c r="P111" i="7"/>
  <c r="N111" i="7"/>
  <c r="AK110" i="7"/>
  <c r="AI110" i="7"/>
  <c r="AM110" i="7" s="1"/>
  <c r="AD110" i="7"/>
  <c r="AB110" i="7"/>
  <c r="AC110" i="7" s="1"/>
  <c r="W110" i="7"/>
  <c r="U110" i="7"/>
  <c r="T110" i="7" s="1"/>
  <c r="P110" i="7"/>
  <c r="N110" i="7"/>
  <c r="AK109" i="7"/>
  <c r="AI109" i="7"/>
  <c r="AD109" i="7"/>
  <c r="AB109" i="7"/>
  <c r="AC109" i="7" s="1"/>
  <c r="W109" i="7"/>
  <c r="U109" i="7"/>
  <c r="Z109" i="7" s="1"/>
  <c r="P109" i="7"/>
  <c r="N109" i="7"/>
  <c r="AK108" i="7"/>
  <c r="AI108" i="7"/>
  <c r="AM108" i="7" s="1"/>
  <c r="AD108" i="7"/>
  <c r="AB108" i="7"/>
  <c r="AE108" i="7" s="1"/>
  <c r="W108" i="7"/>
  <c r="U108" i="7"/>
  <c r="Y108" i="7" s="1"/>
  <c r="P108" i="7"/>
  <c r="N108" i="7"/>
  <c r="AK107" i="7"/>
  <c r="AI107" i="7"/>
  <c r="AJ107" i="7" s="1"/>
  <c r="AD107" i="7"/>
  <c r="AB107" i="7"/>
  <c r="AG107" i="7" s="1"/>
  <c r="W107" i="7"/>
  <c r="U107" i="7"/>
  <c r="P107" i="7"/>
  <c r="N107" i="7"/>
  <c r="R107" i="7" s="1"/>
  <c r="AK102" i="7"/>
  <c r="AI102" i="7"/>
  <c r="AN102" i="7" s="1"/>
  <c r="AD102" i="7"/>
  <c r="AB102" i="7"/>
  <c r="AF102" i="7" s="1"/>
  <c r="W102" i="7"/>
  <c r="U102" i="7"/>
  <c r="X102" i="7" s="1"/>
  <c r="P102" i="7"/>
  <c r="N102" i="7"/>
  <c r="R102" i="7" s="1"/>
  <c r="L102" i="7"/>
  <c r="AK101" i="7"/>
  <c r="AI101" i="7"/>
  <c r="AM101" i="7" s="1"/>
  <c r="AD101" i="7"/>
  <c r="AB101" i="7"/>
  <c r="AF101" i="7" s="1"/>
  <c r="W101" i="7"/>
  <c r="U101" i="7"/>
  <c r="T101" i="7" s="1"/>
  <c r="P101" i="7"/>
  <c r="N101" i="7"/>
  <c r="R101" i="7" s="1"/>
  <c r="L101" i="7"/>
  <c r="AK100" i="7"/>
  <c r="AI100" i="7"/>
  <c r="AD100" i="7"/>
  <c r="AB100" i="7"/>
  <c r="AF100" i="7" s="1"/>
  <c r="W100" i="7"/>
  <c r="U100" i="7"/>
  <c r="P100" i="7"/>
  <c r="N100" i="7"/>
  <c r="R100" i="7" s="1"/>
  <c r="L100" i="7"/>
  <c r="AK99" i="7"/>
  <c r="AI99" i="7"/>
  <c r="AH99" i="7" s="1"/>
  <c r="AD99" i="7"/>
  <c r="AB99" i="7"/>
  <c r="AE99" i="7" s="1"/>
  <c r="W99" i="7"/>
  <c r="U99" i="7"/>
  <c r="Y99" i="7" s="1"/>
  <c r="P99" i="7"/>
  <c r="N99" i="7"/>
  <c r="R99" i="7" s="1"/>
  <c r="L99" i="7"/>
  <c r="AK98" i="7"/>
  <c r="AI98" i="7"/>
  <c r="AD98" i="7"/>
  <c r="AB98" i="7"/>
  <c r="AC98" i="7" s="1"/>
  <c r="W98" i="7"/>
  <c r="U98" i="7"/>
  <c r="P98" i="7"/>
  <c r="N98" i="7"/>
  <c r="R98" i="7" s="1"/>
  <c r="L98" i="7"/>
  <c r="AK97" i="7"/>
  <c r="AI97" i="7"/>
  <c r="AM97" i="7" s="1"/>
  <c r="AD97" i="7"/>
  <c r="AB97" i="7"/>
  <c r="AF97" i="7" s="1"/>
  <c r="W97" i="7"/>
  <c r="U97" i="7"/>
  <c r="Y97" i="7" s="1"/>
  <c r="P97" i="7"/>
  <c r="N97" i="7"/>
  <c r="R97" i="7" s="1"/>
  <c r="L97" i="7"/>
  <c r="AK96" i="7"/>
  <c r="AI96" i="7"/>
  <c r="AH96" i="7" s="1"/>
  <c r="AD96" i="7"/>
  <c r="AB96" i="7"/>
  <c r="AF96" i="7" s="1"/>
  <c r="W96" i="7"/>
  <c r="U96" i="7"/>
  <c r="Z96" i="7" s="1"/>
  <c r="P96" i="7"/>
  <c r="N96" i="7"/>
  <c r="R96" i="7" s="1"/>
  <c r="L96" i="7"/>
  <c r="AK95" i="7"/>
  <c r="AI95" i="7"/>
  <c r="AH95" i="7" s="1"/>
  <c r="AD95" i="7"/>
  <c r="AB95" i="7"/>
  <c r="AF95" i="7" s="1"/>
  <c r="W95" i="7"/>
  <c r="U95" i="7"/>
  <c r="Y95" i="7" s="1"/>
  <c r="P95" i="7"/>
  <c r="N95" i="7"/>
  <c r="R95" i="7" s="1"/>
  <c r="L95" i="7"/>
  <c r="AK94" i="7"/>
  <c r="AI94" i="7"/>
  <c r="AD94" i="7"/>
  <c r="AB94" i="7"/>
  <c r="AF94" i="7" s="1"/>
  <c r="W94" i="7"/>
  <c r="U94" i="7"/>
  <c r="T94" i="7" s="1"/>
  <c r="P94" i="7"/>
  <c r="N94" i="7"/>
  <c r="R94" i="7" s="1"/>
  <c r="L94" i="7"/>
  <c r="AK93" i="7"/>
  <c r="AI93" i="7"/>
  <c r="AM93" i="7" s="1"/>
  <c r="AD93" i="7"/>
  <c r="AB93" i="7"/>
  <c r="AF93" i="7" s="1"/>
  <c r="W93" i="7"/>
  <c r="U93" i="7"/>
  <c r="T93" i="7" s="1"/>
  <c r="P93" i="7"/>
  <c r="N93" i="7"/>
  <c r="R93" i="7" s="1"/>
  <c r="L93" i="7"/>
  <c r="AK92" i="7"/>
  <c r="AI92" i="7"/>
  <c r="AM92" i="7" s="1"/>
  <c r="AD92" i="7"/>
  <c r="AB92" i="7"/>
  <c r="AA92" i="7" s="1"/>
  <c r="W92" i="7"/>
  <c r="U92" i="7"/>
  <c r="Y92" i="7" s="1"/>
  <c r="P92" i="7"/>
  <c r="N92" i="7"/>
  <c r="R92" i="7" s="1"/>
  <c r="L92" i="7"/>
  <c r="AK91" i="7"/>
  <c r="AI91" i="7"/>
  <c r="AM91" i="7" s="1"/>
  <c r="AD91" i="7"/>
  <c r="AB91" i="7"/>
  <c r="AA91" i="7" s="1"/>
  <c r="W91" i="7"/>
  <c r="U91" i="7"/>
  <c r="Y91" i="7" s="1"/>
  <c r="P91" i="7"/>
  <c r="N91" i="7"/>
  <c r="R91" i="7" s="1"/>
  <c r="L91" i="7"/>
  <c r="AK90" i="7"/>
  <c r="AI90" i="7"/>
  <c r="AN90" i="7" s="1"/>
  <c r="AD90" i="7"/>
  <c r="AB90" i="7"/>
  <c r="AA90" i="7" s="1"/>
  <c r="W90" i="7"/>
  <c r="U90" i="7"/>
  <c r="Y90" i="7" s="1"/>
  <c r="P90" i="7"/>
  <c r="N90" i="7"/>
  <c r="R90" i="7" s="1"/>
  <c r="L90" i="7"/>
  <c r="AK89" i="7"/>
  <c r="AI89" i="7"/>
  <c r="AN89" i="7" s="1"/>
  <c r="AD89" i="7"/>
  <c r="AB89" i="7"/>
  <c r="AF89" i="7" s="1"/>
  <c r="W89" i="7"/>
  <c r="U89" i="7"/>
  <c r="Y89" i="7" s="1"/>
  <c r="P89" i="7"/>
  <c r="N89" i="7"/>
  <c r="R89" i="7" s="1"/>
  <c r="L89" i="7"/>
  <c r="AK88" i="7"/>
  <c r="AI88" i="7"/>
  <c r="AH88" i="7" s="1"/>
  <c r="AD88" i="7"/>
  <c r="AB88" i="7"/>
  <c r="AF88" i="7" s="1"/>
  <c r="W88" i="7"/>
  <c r="U88" i="7"/>
  <c r="X88" i="7" s="1"/>
  <c r="P88" i="7"/>
  <c r="N88" i="7"/>
  <c r="R88" i="7" s="1"/>
  <c r="L88" i="7"/>
  <c r="AK78" i="7"/>
  <c r="AI78" i="7"/>
  <c r="AL78" i="7" s="1"/>
  <c r="AD78" i="7"/>
  <c r="AB78" i="7"/>
  <c r="AA78" i="7" s="1"/>
  <c r="W78" i="7"/>
  <c r="U78" i="7"/>
  <c r="V78" i="7" s="1"/>
  <c r="P78" i="7"/>
  <c r="N78" i="7"/>
  <c r="R78" i="7" s="1"/>
  <c r="L78" i="7"/>
  <c r="AK77" i="7"/>
  <c r="AI77" i="7"/>
  <c r="AH77" i="7" s="1"/>
  <c r="AD77" i="7"/>
  <c r="AB77" i="7"/>
  <c r="W77" i="7"/>
  <c r="U77" i="7"/>
  <c r="Y77" i="7" s="1"/>
  <c r="P77" i="7"/>
  <c r="N77" i="7"/>
  <c r="R77" i="7" s="1"/>
  <c r="L77" i="7"/>
  <c r="AK76" i="7"/>
  <c r="AI76" i="7"/>
  <c r="AN76" i="7" s="1"/>
  <c r="AD76" i="7"/>
  <c r="AB76" i="7"/>
  <c r="AF76" i="7" s="1"/>
  <c r="W76" i="7"/>
  <c r="U76" i="7"/>
  <c r="X76" i="7" s="1"/>
  <c r="P76" i="7"/>
  <c r="N76" i="7"/>
  <c r="R76" i="7" s="1"/>
  <c r="L76" i="7"/>
  <c r="AK75" i="7"/>
  <c r="AI75" i="7"/>
  <c r="AH75" i="7" s="1"/>
  <c r="AD75" i="7"/>
  <c r="AB75" i="7"/>
  <c r="W75" i="7"/>
  <c r="U75" i="7"/>
  <c r="T75" i="7" s="1"/>
  <c r="P75" i="7"/>
  <c r="N75" i="7"/>
  <c r="R75" i="7" s="1"/>
  <c r="L75" i="7"/>
  <c r="AK67" i="7"/>
  <c r="AI67" i="7"/>
  <c r="AD67" i="7"/>
  <c r="AB67" i="7"/>
  <c r="AF67" i="7" s="1"/>
  <c r="W67" i="7"/>
  <c r="U67" i="7"/>
  <c r="P67" i="7"/>
  <c r="N67" i="7"/>
  <c r="R67" i="7" s="1"/>
  <c r="L67" i="7"/>
  <c r="AK65" i="7"/>
  <c r="AI65" i="7"/>
  <c r="AN65" i="7" s="1"/>
  <c r="AD65" i="7"/>
  <c r="AB65" i="7"/>
  <c r="W65" i="7"/>
  <c r="U65" i="7"/>
  <c r="Y65" i="7" s="1"/>
  <c r="P65" i="7"/>
  <c r="N65" i="7"/>
  <c r="L65" i="7"/>
  <c r="AK64" i="7"/>
  <c r="AI64" i="7"/>
  <c r="AD64" i="7"/>
  <c r="AB64" i="7"/>
  <c r="AF64" i="7" s="1"/>
  <c r="W64" i="7"/>
  <c r="U64" i="7"/>
  <c r="Y64" i="7" s="1"/>
  <c r="P64" i="7"/>
  <c r="N64" i="7"/>
  <c r="L64" i="7"/>
  <c r="AK63" i="7"/>
  <c r="AI63" i="7"/>
  <c r="AH63" i="7" s="1"/>
  <c r="AD63" i="7"/>
  <c r="AB63" i="7"/>
  <c r="W63" i="7"/>
  <c r="U63" i="7"/>
  <c r="T63" i="7" s="1"/>
  <c r="P63" i="7"/>
  <c r="N63" i="7"/>
  <c r="L63" i="7"/>
  <c r="AK62" i="7"/>
  <c r="AI62" i="7"/>
  <c r="AM62" i="7" s="1"/>
  <c r="AD62" i="7"/>
  <c r="AB62" i="7"/>
  <c r="AF62" i="7" s="1"/>
  <c r="W62" i="7"/>
  <c r="U62" i="7"/>
  <c r="Y62" i="7" s="1"/>
  <c r="P62" i="7"/>
  <c r="N62" i="7"/>
  <c r="L62" i="7"/>
  <c r="AK61" i="7"/>
  <c r="AI61" i="7"/>
  <c r="AM61" i="7" s="1"/>
  <c r="AD61" i="7"/>
  <c r="AB61" i="7"/>
  <c r="AA61" i="7" s="1"/>
  <c r="W61" i="7"/>
  <c r="U61" i="7"/>
  <c r="Z61" i="7" s="1"/>
  <c r="P61" i="7"/>
  <c r="N61" i="7"/>
  <c r="L61" i="7"/>
  <c r="AK60" i="7"/>
  <c r="AI60" i="7"/>
  <c r="AN60" i="7" s="1"/>
  <c r="AD60" i="7"/>
  <c r="AB60" i="7"/>
  <c r="AA60" i="7" s="1"/>
  <c r="W60" i="7"/>
  <c r="U60" i="7"/>
  <c r="Y60" i="7" s="1"/>
  <c r="P60" i="7"/>
  <c r="N60" i="7"/>
  <c r="L60" i="7"/>
  <c r="AK59" i="7"/>
  <c r="AI59" i="7"/>
  <c r="AM59" i="7" s="1"/>
  <c r="AD59" i="7"/>
  <c r="AB59" i="7"/>
  <c r="AF59" i="7" s="1"/>
  <c r="W59" i="7"/>
  <c r="U59" i="7"/>
  <c r="Y59" i="7" s="1"/>
  <c r="P59" i="7"/>
  <c r="N59" i="7"/>
  <c r="L59" i="7"/>
  <c r="AK58" i="7"/>
  <c r="AI58" i="7"/>
  <c r="AH58" i="7" s="1"/>
  <c r="AD58" i="7"/>
  <c r="AB58" i="7"/>
  <c r="AG58" i="7" s="1"/>
  <c r="W58" i="7"/>
  <c r="U58" i="7"/>
  <c r="Z58" i="7" s="1"/>
  <c r="P58" i="7"/>
  <c r="N58" i="7"/>
  <c r="L58" i="7"/>
  <c r="AK57" i="7"/>
  <c r="AI57" i="7"/>
  <c r="AN57" i="7" s="1"/>
  <c r="AD57" i="7"/>
  <c r="AB57" i="7"/>
  <c r="AE57" i="7" s="1"/>
  <c r="W57" i="7"/>
  <c r="U57" i="7"/>
  <c r="Y57" i="7" s="1"/>
  <c r="P57" i="7"/>
  <c r="N57" i="7"/>
  <c r="L57" i="7"/>
  <c r="AK56" i="7"/>
  <c r="AI56" i="7"/>
  <c r="AM56" i="7" s="1"/>
  <c r="AD56" i="7"/>
  <c r="AB56" i="7"/>
  <c r="AF56" i="7" s="1"/>
  <c r="W56" i="7"/>
  <c r="U56" i="7"/>
  <c r="T56" i="7" s="1"/>
  <c r="P56" i="7"/>
  <c r="N56" i="7"/>
  <c r="L56" i="7"/>
  <c r="AK55" i="7"/>
  <c r="AI55" i="7"/>
  <c r="AM55" i="7" s="1"/>
  <c r="AD55" i="7"/>
  <c r="AB55" i="7"/>
  <c r="AF55" i="7" s="1"/>
  <c r="W55" i="7"/>
  <c r="U55" i="7"/>
  <c r="Z55" i="7" s="1"/>
  <c r="P55" i="7"/>
  <c r="N55" i="7"/>
  <c r="L55" i="7"/>
  <c r="AK54" i="7"/>
  <c r="AI54" i="7"/>
  <c r="AM54" i="7" s="1"/>
  <c r="AD54" i="7"/>
  <c r="AB54" i="7"/>
  <c r="AF54" i="7" s="1"/>
  <c r="W54" i="7"/>
  <c r="U54" i="7"/>
  <c r="Y54" i="7" s="1"/>
  <c r="P54" i="7"/>
  <c r="N54" i="7"/>
  <c r="L54" i="7"/>
  <c r="AK53" i="7"/>
  <c r="AI53" i="7"/>
  <c r="AM53" i="7" s="1"/>
  <c r="AD53" i="7"/>
  <c r="AB53" i="7"/>
  <c r="AF53" i="7" s="1"/>
  <c r="W53" i="7"/>
  <c r="U53" i="7"/>
  <c r="Y53" i="7" s="1"/>
  <c r="P53" i="7"/>
  <c r="N53" i="7"/>
  <c r="L53" i="7"/>
  <c r="AK52" i="7"/>
  <c r="AI52" i="7"/>
  <c r="AN52" i="7" s="1"/>
  <c r="AD52" i="7"/>
  <c r="AB52" i="7"/>
  <c r="AA52" i="7" s="1"/>
  <c r="W52" i="7"/>
  <c r="U52" i="7"/>
  <c r="Y52" i="7" s="1"/>
  <c r="P52" i="7"/>
  <c r="N52" i="7"/>
  <c r="L52" i="7"/>
  <c r="AK51" i="7"/>
  <c r="AI51" i="7"/>
  <c r="AM51" i="7" s="1"/>
  <c r="AD51" i="7"/>
  <c r="AB51" i="7"/>
  <c r="AF51" i="7" s="1"/>
  <c r="W51" i="7"/>
  <c r="U51" i="7"/>
  <c r="V51" i="7" s="1"/>
  <c r="P51" i="7"/>
  <c r="N51" i="7"/>
  <c r="L51" i="7"/>
  <c r="AK50" i="7"/>
  <c r="AI50" i="7"/>
  <c r="AL50" i="7" s="1"/>
  <c r="AD50" i="7"/>
  <c r="AB50" i="7"/>
  <c r="AF50" i="7" s="1"/>
  <c r="W50" i="7"/>
  <c r="U50" i="7"/>
  <c r="Z50" i="7" s="1"/>
  <c r="P50" i="7"/>
  <c r="N50" i="7"/>
  <c r="L50" i="7"/>
  <c r="AK49" i="7"/>
  <c r="AI49" i="7"/>
  <c r="AH49" i="7" s="1"/>
  <c r="AD49" i="7"/>
  <c r="AB49" i="7"/>
  <c r="AA49" i="7" s="1"/>
  <c r="W49" i="7"/>
  <c r="U49" i="7"/>
  <c r="Y49" i="7" s="1"/>
  <c r="P49" i="7"/>
  <c r="N49" i="7"/>
  <c r="L49" i="7"/>
  <c r="AK48" i="7"/>
  <c r="AI48" i="7"/>
  <c r="AN48" i="7" s="1"/>
  <c r="AD48" i="7"/>
  <c r="AB48" i="7"/>
  <c r="AA48" i="7" s="1"/>
  <c r="W48" i="7"/>
  <c r="U48" i="7"/>
  <c r="T48" i="7" s="1"/>
  <c r="P48" i="7"/>
  <c r="N48" i="7"/>
  <c r="L48" i="7"/>
  <c r="AK47" i="7"/>
  <c r="AI47" i="7"/>
  <c r="AM47" i="7" s="1"/>
  <c r="AD47" i="7"/>
  <c r="AB47" i="7"/>
  <c r="AG47" i="7" s="1"/>
  <c r="W47" i="7"/>
  <c r="U47" i="7"/>
  <c r="T47" i="7" s="1"/>
  <c r="P47" i="7"/>
  <c r="N47" i="7"/>
  <c r="L47" i="7"/>
  <c r="AK46" i="7"/>
  <c r="AI46" i="7"/>
  <c r="AM46" i="7" s="1"/>
  <c r="AD46" i="7"/>
  <c r="AB46" i="7"/>
  <c r="AF46" i="7" s="1"/>
  <c r="W46" i="7"/>
  <c r="U46" i="7"/>
  <c r="Z46" i="7" s="1"/>
  <c r="P46" i="7"/>
  <c r="N46" i="7"/>
  <c r="L46" i="7"/>
  <c r="AK45" i="7"/>
  <c r="AI45" i="7"/>
  <c r="AH45" i="7" s="1"/>
  <c r="AD45" i="7"/>
  <c r="AB45" i="7"/>
  <c r="AA45" i="7" s="1"/>
  <c r="W45" i="7"/>
  <c r="U45" i="7"/>
  <c r="Y45" i="7" s="1"/>
  <c r="P45" i="7"/>
  <c r="N45" i="7"/>
  <c r="L45" i="7"/>
  <c r="AK44" i="7"/>
  <c r="AI44" i="7"/>
  <c r="AN44" i="7" s="1"/>
  <c r="AD44" i="7"/>
  <c r="AB44" i="7"/>
  <c r="AA44" i="7" s="1"/>
  <c r="W44" i="7"/>
  <c r="U44" i="7"/>
  <c r="Z44" i="7" s="1"/>
  <c r="P44" i="7"/>
  <c r="N44" i="7"/>
  <c r="L44" i="7"/>
  <c r="AK43" i="7"/>
  <c r="AI43" i="7"/>
  <c r="AJ43" i="7" s="1"/>
  <c r="AD43" i="7"/>
  <c r="AB43" i="7"/>
  <c r="AF43" i="7" s="1"/>
  <c r="W43" i="7"/>
  <c r="U43" i="7"/>
  <c r="T43" i="7" s="1"/>
  <c r="P43" i="7"/>
  <c r="N43" i="7"/>
  <c r="L43" i="7"/>
  <c r="AK42" i="7"/>
  <c r="AI42" i="7"/>
  <c r="AJ42" i="7" s="1"/>
  <c r="AD42" i="7"/>
  <c r="AB42" i="7"/>
  <c r="AC42" i="7" s="1"/>
  <c r="W42" i="7"/>
  <c r="U42" i="7"/>
  <c r="T42" i="7" s="1"/>
  <c r="P42" i="7"/>
  <c r="N42" i="7"/>
  <c r="L42" i="7"/>
  <c r="AK36" i="7"/>
  <c r="AI36" i="7"/>
  <c r="AL36" i="7" s="1"/>
  <c r="AD36" i="7"/>
  <c r="AB36" i="7"/>
  <c r="AC36" i="7" s="1"/>
  <c r="W36" i="7"/>
  <c r="U36" i="7"/>
  <c r="V36" i="7" s="1"/>
  <c r="P36" i="7"/>
  <c r="N36" i="7"/>
  <c r="L36" i="7"/>
  <c r="AK35" i="7"/>
  <c r="AI35" i="7"/>
  <c r="AM35" i="7" s="1"/>
  <c r="AD35" i="7"/>
  <c r="AB35" i="7"/>
  <c r="AA35" i="7" s="1"/>
  <c r="W35" i="7"/>
  <c r="U35" i="7"/>
  <c r="V35" i="7" s="1"/>
  <c r="P35" i="7"/>
  <c r="N35" i="7"/>
  <c r="L35" i="7"/>
  <c r="AK34" i="7"/>
  <c r="AI34" i="7"/>
  <c r="AH34" i="7" s="1"/>
  <c r="AD34" i="7"/>
  <c r="AB34" i="7"/>
  <c r="AA34" i="7" s="1"/>
  <c r="W34" i="7"/>
  <c r="U34" i="7"/>
  <c r="X34" i="7" s="1"/>
  <c r="P34" i="7"/>
  <c r="N34" i="7"/>
  <c r="L34" i="7"/>
  <c r="AK33" i="7"/>
  <c r="AI33" i="7"/>
  <c r="AJ33" i="7" s="1"/>
  <c r="AD33" i="7"/>
  <c r="AB33" i="7"/>
  <c r="AC33" i="7" s="1"/>
  <c r="W33" i="7"/>
  <c r="U33" i="7"/>
  <c r="Y33" i="7" s="1"/>
  <c r="P33" i="7"/>
  <c r="N33" i="7"/>
  <c r="L33" i="7"/>
  <c r="AK32" i="7"/>
  <c r="AI32" i="7"/>
  <c r="AH32" i="7" s="1"/>
  <c r="AD32" i="7"/>
  <c r="AB32" i="7"/>
  <c r="AC32" i="7" s="1"/>
  <c r="W32" i="7"/>
  <c r="U32" i="7"/>
  <c r="T32" i="7" s="1"/>
  <c r="P32" i="7"/>
  <c r="N32" i="7"/>
  <c r="L32" i="7"/>
  <c r="AK31" i="7"/>
  <c r="AI31" i="7"/>
  <c r="AH31" i="7" s="1"/>
  <c r="AD31" i="7"/>
  <c r="AB31" i="7"/>
  <c r="AE31" i="7" s="1"/>
  <c r="W31" i="7"/>
  <c r="U31" i="7"/>
  <c r="V31" i="7" s="1"/>
  <c r="P31" i="7"/>
  <c r="N31" i="7"/>
  <c r="L31" i="7"/>
  <c r="L18" i="7"/>
  <c r="L17" i="7"/>
  <c r="L15" i="7"/>
  <c r="L14" i="7"/>
  <c r="L13" i="7"/>
  <c r="R108" i="7" l="1"/>
  <c r="R109" i="7"/>
  <c r="R110" i="7"/>
  <c r="R111" i="7"/>
  <c r="R112" i="7"/>
  <c r="R113" i="7"/>
  <c r="R114" i="7"/>
  <c r="AH112" i="7"/>
  <c r="M113" i="7"/>
  <c r="M90" i="7"/>
  <c r="AA100" i="7"/>
  <c r="T61" i="7"/>
  <c r="AH89" i="7"/>
  <c r="T91" i="7"/>
  <c r="T111" i="7"/>
  <c r="AH35" i="7"/>
  <c r="AH46" i="7"/>
  <c r="AA113" i="7"/>
  <c r="T53" i="7"/>
  <c r="AA58" i="7"/>
  <c r="T112" i="7"/>
  <c r="M96" i="7"/>
  <c r="O31" i="7"/>
  <c r="Q42" i="7"/>
  <c r="S90" i="7"/>
  <c r="M97" i="7"/>
  <c r="O108" i="7"/>
  <c r="M109" i="7"/>
  <c r="T114" i="7"/>
  <c r="M76" i="7"/>
  <c r="M33" i="7"/>
  <c r="M50" i="7"/>
  <c r="O57" i="7"/>
  <c r="S77" i="7"/>
  <c r="M98" i="7"/>
  <c r="S112" i="7"/>
  <c r="O43" i="7"/>
  <c r="S91" i="7"/>
  <c r="O44" i="7"/>
  <c r="S58" i="7"/>
  <c r="M64" i="7"/>
  <c r="M78" i="7"/>
  <c r="M32" i="7"/>
  <c r="T33" i="7"/>
  <c r="O34" i="7"/>
  <c r="S45" i="7"/>
  <c r="Q88" i="7"/>
  <c r="S61" i="7"/>
  <c r="M35" i="7"/>
  <c r="AA43" i="7"/>
  <c r="M46" i="7"/>
  <c r="S53" i="7"/>
  <c r="M89" i="7"/>
  <c r="M100" i="7"/>
  <c r="O113" i="7"/>
  <c r="S49" i="7"/>
  <c r="T65" i="7"/>
  <c r="M67" i="7"/>
  <c r="O95" i="7"/>
  <c r="AH97" i="7"/>
  <c r="Q114" i="7"/>
  <c r="AF91" i="7"/>
  <c r="T55" i="7"/>
  <c r="AN108" i="7"/>
  <c r="AL108" i="7"/>
  <c r="V63" i="7"/>
  <c r="AG50" i="7"/>
  <c r="AG64" i="7"/>
  <c r="AG51" i="7"/>
  <c r="Q111" i="7"/>
  <c r="AM78" i="7"/>
  <c r="V108" i="7"/>
  <c r="O52" i="7"/>
  <c r="X108" i="7"/>
  <c r="V95" i="7"/>
  <c r="AM31" i="7"/>
  <c r="V77" i="7"/>
  <c r="O36" i="7"/>
  <c r="AL47" i="7"/>
  <c r="AC51" i="7"/>
  <c r="AA88" i="7"/>
  <c r="AL31" i="7"/>
  <c r="X95" i="7"/>
  <c r="AE50" i="7"/>
  <c r="AL95" i="7"/>
  <c r="AM95" i="7"/>
  <c r="S113" i="7"/>
  <c r="AE90" i="7"/>
  <c r="O111" i="7"/>
  <c r="Y75" i="7"/>
  <c r="AF90" i="7"/>
  <c r="S111" i="7"/>
  <c r="Z108" i="7"/>
  <c r="AE67" i="7"/>
  <c r="AL77" i="7"/>
  <c r="AM42" i="7"/>
  <c r="AC48" i="7"/>
  <c r="AM77" i="7"/>
  <c r="Q92" i="7"/>
  <c r="X35" i="7"/>
  <c r="AN42" i="7"/>
  <c r="Q60" i="7"/>
  <c r="Y35" i="7"/>
  <c r="AE48" i="7"/>
  <c r="S60" i="7"/>
  <c r="V75" i="7"/>
  <c r="AE32" i="7"/>
  <c r="M43" i="7"/>
  <c r="AF48" i="7"/>
  <c r="Q113" i="7"/>
  <c r="AG42" i="7"/>
  <c r="AC60" i="7"/>
  <c r="AE54" i="7"/>
  <c r="AN35" i="7"/>
  <c r="AC90" i="7"/>
  <c r="AJ95" i="7"/>
  <c r="AE113" i="7"/>
  <c r="AJ59" i="7"/>
  <c r="AJ77" i="7"/>
  <c r="AL112" i="7"/>
  <c r="Q32" i="7"/>
  <c r="O92" i="7"/>
  <c r="V101" i="7"/>
  <c r="AJ35" i="7"/>
  <c r="AL92" i="7"/>
  <c r="X101" i="7"/>
  <c r="AC78" i="7"/>
  <c r="AJ63" i="7"/>
  <c r="AG43" i="7"/>
  <c r="X49" i="7"/>
  <c r="O76" i="7"/>
  <c r="AH101" i="7"/>
  <c r="AG113" i="7"/>
  <c r="AL34" i="7"/>
  <c r="AM50" i="7"/>
  <c r="O48" i="7"/>
  <c r="AE42" i="7"/>
  <c r="S48" i="7"/>
  <c r="AN112" i="7"/>
  <c r="AM112" i="7"/>
  <c r="Y76" i="7"/>
  <c r="AM111" i="7"/>
  <c r="AC52" i="7"/>
  <c r="Y61" i="7"/>
  <c r="Z93" i="7"/>
  <c r="S109" i="7"/>
  <c r="Y88" i="7"/>
  <c r="X31" i="7"/>
  <c r="V34" i="7"/>
  <c r="X44" i="7"/>
  <c r="AF52" i="7"/>
  <c r="AF61" i="7"/>
  <c r="AG93" i="7"/>
  <c r="AF99" i="7"/>
  <c r="AA109" i="7"/>
  <c r="AF42" i="7"/>
  <c r="V110" i="7"/>
  <c r="V45" i="7"/>
  <c r="AC89" i="7"/>
  <c r="X110" i="7"/>
  <c r="AJ56" i="7"/>
  <c r="O64" i="7"/>
  <c r="V93" i="7"/>
  <c r="X93" i="7"/>
  <c r="V44" i="7"/>
  <c r="AE52" i="7"/>
  <c r="AA50" i="7"/>
  <c r="AL55" i="7"/>
  <c r="AC64" i="7"/>
  <c r="X112" i="7"/>
  <c r="S64" i="7"/>
  <c r="Q64" i="7"/>
  <c r="Y93" i="7"/>
  <c r="Y34" i="7"/>
  <c r="AN55" i="7"/>
  <c r="Y112" i="7"/>
  <c r="AC50" i="7"/>
  <c r="AE64" i="7"/>
  <c r="AM102" i="7"/>
  <c r="Z112" i="7"/>
  <c r="X61" i="7"/>
  <c r="M48" i="7"/>
  <c r="AA67" i="7"/>
  <c r="AM96" i="7"/>
  <c r="M107" i="7"/>
  <c r="V59" i="7"/>
  <c r="AF32" i="7"/>
  <c r="O35" i="7"/>
  <c r="Z35" i="7"/>
  <c r="V42" i="7"/>
  <c r="AM44" i="7"/>
  <c r="X45" i="7"/>
  <c r="X47" i="7"/>
  <c r="X48" i="7"/>
  <c r="AM48" i="7"/>
  <c r="Z49" i="7"/>
  <c r="X51" i="7"/>
  <c r="Q52" i="7"/>
  <c r="AG54" i="7"/>
  <c r="AL59" i="7"/>
  <c r="X63" i="7"/>
  <c r="AL63" i="7"/>
  <c r="Q76" i="7"/>
  <c r="X77" i="7"/>
  <c r="O89" i="7"/>
  <c r="AE89" i="7"/>
  <c r="AC92" i="7"/>
  <c r="AE98" i="7"/>
  <c r="S99" i="7"/>
  <c r="Y102" i="7"/>
  <c r="AF114" i="7"/>
  <c r="X32" i="7"/>
  <c r="AG32" i="7"/>
  <c r="V33" i="7"/>
  <c r="AH42" i="7"/>
  <c r="AL46" i="7"/>
  <c r="AL51" i="7"/>
  <c r="S52" i="7"/>
  <c r="AG52" i="7"/>
  <c r="Q54" i="7"/>
  <c r="O56" i="7"/>
  <c r="M58" i="7"/>
  <c r="Z59" i="7"/>
  <c r="AN59" i="7"/>
  <c r="Q62" i="7"/>
  <c r="Y63" i="7"/>
  <c r="AM63" i="7"/>
  <c r="AJ75" i="7"/>
  <c r="AM76" i="7"/>
  <c r="Z77" i="7"/>
  <c r="AG90" i="7"/>
  <c r="O94" i="7"/>
  <c r="Z95" i="7"/>
  <c r="Y96" i="7"/>
  <c r="AJ97" i="7"/>
  <c r="Q98" i="7"/>
  <c r="AF98" i="7"/>
  <c r="T99" i="7"/>
  <c r="AA102" i="7"/>
  <c r="AA108" i="7"/>
  <c r="Y111" i="7"/>
  <c r="AH114" i="7"/>
  <c r="AN51" i="7"/>
  <c r="S54" i="7"/>
  <c r="Z63" i="7"/>
  <c r="AN63" i="7"/>
  <c r="AE92" i="7"/>
  <c r="S98" i="7"/>
  <c r="AG98" i="7"/>
  <c r="AE100" i="7"/>
  <c r="AE109" i="7"/>
  <c r="V32" i="7"/>
  <c r="AJ51" i="7"/>
  <c r="X42" i="7"/>
  <c r="AJ31" i="7"/>
  <c r="Z32" i="7"/>
  <c r="Z33" i="7"/>
  <c r="AJ34" i="7"/>
  <c r="T35" i="7"/>
  <c r="AM36" i="7"/>
  <c r="Y42" i="7"/>
  <c r="Q43" i="7"/>
  <c r="AE45" i="7"/>
  <c r="Q56" i="7"/>
  <c r="Q67" i="7"/>
  <c r="AG67" i="7"/>
  <c r="AL75" i="7"/>
  <c r="O78" i="7"/>
  <c r="AJ88" i="7"/>
  <c r="AF92" i="7"/>
  <c r="Q94" i="7"/>
  <c r="O96" i="7"/>
  <c r="AL97" i="7"/>
  <c r="AG100" i="7"/>
  <c r="T108" i="7"/>
  <c r="Q109" i="7"/>
  <c r="AF109" i="7"/>
  <c r="Y32" i="7"/>
  <c r="Q35" i="7"/>
  <c r="S32" i="7"/>
  <c r="AA32" i="7"/>
  <c r="AA33" i="7"/>
  <c r="S36" i="7"/>
  <c r="AL42" i="7"/>
  <c r="S43" i="7"/>
  <c r="AF45" i="7"/>
  <c r="AJ47" i="7"/>
  <c r="Q48" i="7"/>
  <c r="M52" i="7"/>
  <c r="S56" i="7"/>
  <c r="AH59" i="7"/>
  <c r="AE60" i="7"/>
  <c r="V61" i="7"/>
  <c r="AH65" i="7"/>
  <c r="S67" i="7"/>
  <c r="X75" i="7"/>
  <c r="AA76" i="7"/>
  <c r="AE78" i="7"/>
  <c r="V88" i="7"/>
  <c r="Z97" i="7"/>
  <c r="AN97" i="7"/>
  <c r="Q100" i="7"/>
  <c r="AA107" i="7"/>
  <c r="AG109" i="7"/>
  <c r="O62" i="7"/>
  <c r="AH57" i="7"/>
  <c r="Q78" i="7"/>
  <c r="AM88" i="7"/>
  <c r="Q96" i="7"/>
  <c r="AA98" i="7"/>
  <c r="AH113" i="7"/>
  <c r="AC44" i="7"/>
  <c r="AC46" i="7"/>
  <c r="AC97" i="7"/>
  <c r="V53" i="7"/>
  <c r="O58" i="7"/>
  <c r="AJ101" i="7"/>
  <c r="Y109" i="7"/>
  <c r="AE111" i="7"/>
  <c r="AC31" i="7"/>
  <c r="AN31" i="7"/>
  <c r="Q34" i="7"/>
  <c r="AE34" i="7"/>
  <c r="AM34" i="7"/>
  <c r="M36" i="7"/>
  <c r="O42" i="7"/>
  <c r="Z42" i="7"/>
  <c r="AE44" i="7"/>
  <c r="Z45" i="7"/>
  <c r="AE46" i="7"/>
  <c r="AN47" i="7"/>
  <c r="AG48" i="7"/>
  <c r="AH50" i="7"/>
  <c r="AH51" i="7"/>
  <c r="AN53" i="7"/>
  <c r="V55" i="7"/>
  <c r="AG55" i="7"/>
  <c r="M56" i="7"/>
  <c r="Y56" i="7"/>
  <c r="X57" i="7"/>
  <c r="AC58" i="7"/>
  <c r="AF60" i="7"/>
  <c r="AL61" i="7"/>
  <c r="S62" i="7"/>
  <c r="AE62" i="7"/>
  <c r="V65" i="7"/>
  <c r="AJ65" i="7"/>
  <c r="Z75" i="7"/>
  <c r="AM75" i="7"/>
  <c r="AN77" i="7"/>
  <c r="S78" i="7"/>
  <c r="AF78" i="7"/>
  <c r="AC88" i="7"/>
  <c r="Z89" i="7"/>
  <c r="AJ89" i="7"/>
  <c r="O90" i="7"/>
  <c r="V91" i="7"/>
  <c r="AG92" i="7"/>
  <c r="Q93" i="7"/>
  <c r="AL93" i="7"/>
  <c r="S94" i="7"/>
  <c r="AE94" i="7"/>
  <c r="AN95" i="7"/>
  <c r="S96" i="7"/>
  <c r="AE96" i="7"/>
  <c r="Y101" i="7"/>
  <c r="Q102" i="7"/>
  <c r="O107" i="7"/>
  <c r="AC107" i="7"/>
  <c r="Y110" i="7"/>
  <c r="AL110" i="7"/>
  <c r="AG111" i="7"/>
  <c r="AJ114" i="7"/>
  <c r="AC34" i="7"/>
  <c r="AC96" i="7"/>
  <c r="AJ110" i="7"/>
  <c r="AC47" i="7"/>
  <c r="O49" i="7"/>
  <c r="M31" i="7"/>
  <c r="AF34" i="7"/>
  <c r="AN34" i="7"/>
  <c r="S35" i="7"/>
  <c r="AE36" i="7"/>
  <c r="AA42" i="7"/>
  <c r="AC43" i="7"/>
  <c r="AF44" i="7"/>
  <c r="O45" i="7"/>
  <c r="AG46" i="7"/>
  <c r="AF47" i="7"/>
  <c r="T49" i="7"/>
  <c r="AE49" i="7"/>
  <c r="X53" i="7"/>
  <c r="AA54" i="7"/>
  <c r="AL54" i="7"/>
  <c r="AH55" i="7"/>
  <c r="Z57" i="7"/>
  <c r="AL57" i="7"/>
  <c r="Q58" i="7"/>
  <c r="M60" i="7"/>
  <c r="X60" i="7"/>
  <c r="AG60" i="7"/>
  <c r="AN61" i="7"/>
  <c r="AG62" i="7"/>
  <c r="O67" i="7"/>
  <c r="AC67" i="7"/>
  <c r="AN75" i="7"/>
  <c r="S76" i="7"/>
  <c r="AE76" i="7"/>
  <c r="AG78" i="7"/>
  <c r="T88" i="7"/>
  <c r="AM90" i="7"/>
  <c r="AN91" i="7"/>
  <c r="AN93" i="7"/>
  <c r="AG94" i="7"/>
  <c r="T95" i="7"/>
  <c r="AG96" i="7"/>
  <c r="X99" i="7"/>
  <c r="AL99" i="7"/>
  <c r="Z101" i="7"/>
  <c r="AL101" i="7"/>
  <c r="S102" i="7"/>
  <c r="AE102" i="7"/>
  <c r="Z110" i="7"/>
  <c r="AN110" i="7"/>
  <c r="AM113" i="7"/>
  <c r="X114" i="7"/>
  <c r="AJ53" i="7"/>
  <c r="V57" i="7"/>
  <c r="AC62" i="7"/>
  <c r="AC94" i="7"/>
  <c r="AG34" i="7"/>
  <c r="AG44" i="7"/>
  <c r="AF49" i="7"/>
  <c r="AA64" i="7"/>
  <c r="X65" i="7"/>
  <c r="AL65" i="7"/>
  <c r="AG76" i="7"/>
  <c r="T77" i="7"/>
  <c r="AE88" i="7"/>
  <c r="AL89" i="7"/>
  <c r="Q90" i="7"/>
  <c r="X91" i="7"/>
  <c r="O98" i="7"/>
  <c r="Z99" i="7"/>
  <c r="AC100" i="7"/>
  <c r="AN101" i="7"/>
  <c r="T102" i="7"/>
  <c r="AG102" i="7"/>
  <c r="Q107" i="7"/>
  <c r="AE107" i="7"/>
  <c r="AF108" i="7"/>
  <c r="M111" i="7"/>
  <c r="AC113" i="7"/>
  <c r="M114" i="7"/>
  <c r="Z114" i="7"/>
  <c r="AL114" i="7"/>
  <c r="AJ61" i="7"/>
  <c r="O102" i="7"/>
  <c r="AJ57" i="7"/>
  <c r="AM58" i="7"/>
  <c r="X55" i="7"/>
  <c r="AM57" i="7"/>
  <c r="AE58" i="7"/>
  <c r="O32" i="7"/>
  <c r="AJ36" i="7"/>
  <c r="T45" i="7"/>
  <c r="V47" i="7"/>
  <c r="AH47" i="7"/>
  <c r="V49" i="7"/>
  <c r="O54" i="7"/>
  <c r="AC54" i="7"/>
  <c r="Y55" i="7"/>
  <c r="AJ55" i="7"/>
  <c r="AF58" i="7"/>
  <c r="O60" i="7"/>
  <c r="M62" i="7"/>
  <c r="Z65" i="7"/>
  <c r="AM65" i="7"/>
  <c r="AM89" i="7"/>
  <c r="Z91" i="7"/>
  <c r="M92" i="7"/>
  <c r="M94" i="7"/>
  <c r="AA99" i="7"/>
  <c r="S107" i="7"/>
  <c r="AF107" i="7"/>
  <c r="AH108" i="7"/>
  <c r="AM114" i="7"/>
  <c r="AJ93" i="7"/>
  <c r="AC76" i="7"/>
  <c r="V99" i="7"/>
  <c r="AF31" i="7"/>
  <c r="Z53" i="7"/>
  <c r="AL33" i="7"/>
  <c r="AA46" i="7"/>
  <c r="T57" i="7"/>
  <c r="AH61" i="7"/>
  <c r="AA62" i="7"/>
  <c r="AH93" i="7"/>
  <c r="AA94" i="7"/>
  <c r="AA96" i="7"/>
  <c r="M102" i="7"/>
  <c r="AH110" i="7"/>
  <c r="AA111"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Y47" i="7"/>
  <c r="Y48" i="7"/>
  <c r="AL48" i="7"/>
  <c r="AH48" i="7"/>
  <c r="AJ49" i="7"/>
  <c r="O50" i="7"/>
  <c r="Y50" i="7"/>
  <c r="Y51" i="7"/>
  <c r="V54" i="7"/>
  <c r="Q55" i="7"/>
  <c r="AC56" i="7"/>
  <c r="Y58" i="7"/>
  <c r="AG59" i="7"/>
  <c r="AE59" i="7"/>
  <c r="AA59" i="7"/>
  <c r="Z67" i="7"/>
  <c r="X67" i="7"/>
  <c r="V67" i="7"/>
  <c r="T67" i="7"/>
  <c r="T107" i="7"/>
  <c r="Z107" i="7"/>
  <c r="Y107" i="7"/>
  <c r="X107" i="7"/>
  <c r="V107" i="7"/>
  <c r="AN64" i="7"/>
  <c r="AL64" i="7"/>
  <c r="AJ64" i="7"/>
  <c r="AH64" i="7"/>
  <c r="Z31" i="7"/>
  <c r="X33" i="7"/>
  <c r="AF33" i="7"/>
  <c r="AN33" i="7"/>
  <c r="S34" i="7"/>
  <c r="AL35" i="7"/>
  <c r="Q36" i="7"/>
  <c r="Y36" i="7"/>
  <c r="AG36" i="7"/>
  <c r="AE43" i="7"/>
  <c r="AM43" i="7"/>
  <c r="AJ44" i="7"/>
  <c r="AN46" i="7"/>
  <c r="AJ46" i="7"/>
  <c r="Q47" i="7"/>
  <c r="Z47" i="7"/>
  <c r="AJ48" i="7"/>
  <c r="AJ50" i="7"/>
  <c r="AN50" i="7"/>
  <c r="Q51" i="7"/>
  <c r="Z51" i="7"/>
  <c r="AM52" i="7"/>
  <c r="M54" i="7"/>
  <c r="AH54" i="7"/>
  <c r="AN54" i="7"/>
  <c r="AJ54" i="7"/>
  <c r="AC55" i="7"/>
  <c r="AA55" i="7"/>
  <c r="AE55" i="7"/>
  <c r="S57" i="7"/>
  <c r="Q57" i="7"/>
  <c r="M57" i="7"/>
  <c r="AC59" i="7"/>
  <c r="T60" i="7"/>
  <c r="Z60" i="7"/>
  <c r="V60" i="7"/>
  <c r="O61" i="7"/>
  <c r="M61" i="7"/>
  <c r="Q61" i="7"/>
  <c r="AM64" i="7"/>
  <c r="AH67" i="7"/>
  <c r="AN67" i="7"/>
  <c r="AM67" i="7"/>
  <c r="AL67" i="7"/>
  <c r="AJ67" i="7"/>
  <c r="S31" i="7"/>
  <c r="AA31" i="7"/>
  <c r="AL32" i="7"/>
  <c r="Q33" i="7"/>
  <c r="AG33" i="7"/>
  <c r="T34" i="7"/>
  <c r="AE35" i="7"/>
  <c r="Z36" i="7"/>
  <c r="AH36" i="7"/>
  <c r="M42" i="7"/>
  <c r="X43" i="7"/>
  <c r="AN43" i="7"/>
  <c r="S44" i="7"/>
  <c r="AC45" i="7"/>
  <c r="AG45" i="7"/>
  <c r="AL45" i="7"/>
  <c r="Q46" i="7"/>
  <c r="AA47" i="7"/>
  <c r="AE47" i="7"/>
  <c r="AG49" i="7"/>
  <c r="AC49" i="7"/>
  <c r="AL49" i="7"/>
  <c r="Q50" i="7"/>
  <c r="AE51" i="7"/>
  <c r="AA51" i="7"/>
  <c r="AH53" i="7"/>
  <c r="AE56" i="7"/>
  <c r="AL58" i="7"/>
  <c r="AJ58" i="7"/>
  <c r="AN58" i="7"/>
  <c r="T59" i="7"/>
  <c r="M63" i="7"/>
  <c r="S63" i="7"/>
  <c r="Q63" i="7"/>
  <c r="O63" i="7"/>
  <c r="Y67" i="7"/>
  <c r="T98" i="7"/>
  <c r="Z98" i="7"/>
  <c r="Y98" i="7"/>
  <c r="V98" i="7"/>
  <c r="X98" i="7"/>
  <c r="Z100" i="7"/>
  <c r="X100" i="7"/>
  <c r="T100" i="7"/>
  <c r="Y100" i="7"/>
  <c r="V100" i="7"/>
  <c r="O51" i="7"/>
  <c r="S51" i="7"/>
  <c r="AJ52" i="7"/>
  <c r="AH52" i="7"/>
  <c r="AL52" i="7"/>
  <c r="AE53" i="7"/>
  <c r="AC53" i="7"/>
  <c r="AG53" i="7"/>
  <c r="Q59" i="7"/>
  <c r="O59" i="7"/>
  <c r="S59" i="7"/>
  <c r="T31" i="7"/>
  <c r="AM32" i="7"/>
  <c r="AH33" i="7"/>
  <c r="M34" i="7"/>
  <c r="AF35" i="7"/>
  <c r="AA36" i="7"/>
  <c r="Y43" i="7"/>
  <c r="T44" i="7"/>
  <c r="AM45" i="7"/>
  <c r="AM49" i="7"/>
  <c r="T51" i="7"/>
  <c r="X56" i="7"/>
  <c r="V56" i="7"/>
  <c r="Z56" i="7"/>
  <c r="AG56" i="7"/>
  <c r="AA57" i="7"/>
  <c r="AG57" i="7"/>
  <c r="AC57" i="7"/>
  <c r="S65" i="7"/>
  <c r="Q65" i="7"/>
  <c r="O65" i="7"/>
  <c r="M65" i="7"/>
  <c r="Z54" i="7"/>
  <c r="X54" i="7"/>
  <c r="T54" i="7"/>
  <c r="AN32" i="7"/>
  <c r="S33" i="7"/>
  <c r="AG35" i="7"/>
  <c r="T36" i="7"/>
  <c r="Z43" i="7"/>
  <c r="AH43" i="7"/>
  <c r="M44" i="7"/>
  <c r="AN45" i="7"/>
  <c r="S46" i="7"/>
  <c r="AN49" i="7"/>
  <c r="S50" i="7"/>
  <c r="T52" i="7"/>
  <c r="Z52" i="7"/>
  <c r="V52" i="7"/>
  <c r="O53" i="7"/>
  <c r="M53" i="7"/>
  <c r="Q53" i="7"/>
  <c r="AN56" i="7"/>
  <c r="AL56" i="7"/>
  <c r="AH56" i="7"/>
  <c r="AJ60" i="7"/>
  <c r="AH60" i="7"/>
  <c r="AL60" i="7"/>
  <c r="AC63" i="7"/>
  <c r="AA63" i="7"/>
  <c r="AG63" i="7"/>
  <c r="AE63" i="7"/>
  <c r="AA65" i="7"/>
  <c r="AG65" i="7"/>
  <c r="AE65" i="7"/>
  <c r="AC65" i="7"/>
  <c r="M75" i="7"/>
  <c r="S75" i="7"/>
  <c r="Q75" i="7"/>
  <c r="O75" i="7"/>
  <c r="AA77" i="7"/>
  <c r="AG77" i="7"/>
  <c r="AF77" i="7"/>
  <c r="AE77" i="7"/>
  <c r="AC77" i="7"/>
  <c r="X46" i="7"/>
  <c r="T46" i="7"/>
  <c r="V48" i="7"/>
  <c r="Z48" i="7"/>
  <c r="T50" i="7"/>
  <c r="X50" i="7"/>
  <c r="AE61" i="7"/>
  <c r="AC61" i="7"/>
  <c r="AG61" i="7"/>
  <c r="Z62" i="7"/>
  <c r="X62" i="7"/>
  <c r="V62" i="7"/>
  <c r="T62" i="7"/>
  <c r="AC75" i="7"/>
  <c r="AA75" i="7"/>
  <c r="AG75" i="7"/>
  <c r="AF75" i="7"/>
  <c r="AE75" i="7"/>
  <c r="S47" i="7"/>
  <c r="O47" i="7"/>
  <c r="M45" i="7"/>
  <c r="Q45" i="7"/>
  <c r="V46" i="7"/>
  <c r="M47" i="7"/>
  <c r="Q49" i="7"/>
  <c r="M49" i="7"/>
  <c r="V50" i="7"/>
  <c r="M51" i="7"/>
  <c r="X52" i="7"/>
  <c r="AA53" i="7"/>
  <c r="AL53" i="7"/>
  <c r="M55" i="7"/>
  <c r="S55" i="7"/>
  <c r="O55" i="7"/>
  <c r="AA56" i="7"/>
  <c r="AF57" i="7"/>
  <c r="V58" i="7"/>
  <c r="T58" i="7"/>
  <c r="X58" i="7"/>
  <c r="M59" i="7"/>
  <c r="X59" i="7"/>
  <c r="AM60" i="7"/>
  <c r="AH62" i="7"/>
  <c r="AN62" i="7"/>
  <c r="AL62" i="7"/>
  <c r="AJ62" i="7"/>
  <c r="AF63" i="7"/>
  <c r="X64" i="7"/>
  <c r="V64" i="7"/>
  <c r="T64" i="7"/>
  <c r="Z64" i="7"/>
  <c r="AF65" i="7"/>
  <c r="Z76" i="7"/>
  <c r="AH76" i="7"/>
  <c r="M77" i="7"/>
  <c r="X78" i="7"/>
  <c r="AN78" i="7"/>
  <c r="S88" i="7"/>
  <c r="T89" i="7"/>
  <c r="AH91" i="7"/>
  <c r="AH92" i="7"/>
  <c r="AN92" i="7"/>
  <c r="AJ92" i="7"/>
  <c r="AC93" i="7"/>
  <c r="AA93" i="7"/>
  <c r="AE93" i="7"/>
  <c r="S95" i="7"/>
  <c r="Q95" i="7"/>
  <c r="M95" i="7"/>
  <c r="AL96" i="7"/>
  <c r="AJ96" i="7"/>
  <c r="AN96" i="7"/>
  <c r="T97" i="7"/>
  <c r="AN99" i="7"/>
  <c r="Y78" i="7"/>
  <c r="AJ98" i="7"/>
  <c r="AH98" i="7"/>
  <c r="AL98" i="7"/>
  <c r="AH100" i="7"/>
  <c r="AN100" i="7"/>
  <c r="AM100" i="7"/>
  <c r="AL100" i="7"/>
  <c r="AJ100" i="7"/>
  <c r="T76" i="7"/>
  <c r="AJ76" i="7"/>
  <c r="O77" i="7"/>
  <c r="Z78" i="7"/>
  <c r="AH78" i="7"/>
  <c r="M88" i="7"/>
  <c r="V89" i="7"/>
  <c r="T90" i="7"/>
  <c r="Z90" i="7"/>
  <c r="V90" i="7"/>
  <c r="O91" i="7"/>
  <c r="M91" i="7"/>
  <c r="Q91" i="7"/>
  <c r="AJ91" i="7"/>
  <c r="X94" i="7"/>
  <c r="V94" i="7"/>
  <c r="Z94" i="7"/>
  <c r="AA95" i="7"/>
  <c r="AG95" i="7"/>
  <c r="AC95" i="7"/>
  <c r="V97" i="7"/>
  <c r="AH109" i="7"/>
  <c r="AN109" i="7"/>
  <c r="AM109" i="7"/>
  <c r="AL109" i="7"/>
  <c r="AJ109" i="7"/>
  <c r="AA112" i="7"/>
  <c r="AG112" i="7"/>
  <c r="AF112" i="7"/>
  <c r="AE112" i="7"/>
  <c r="AC112" i="7"/>
  <c r="AN94" i="7"/>
  <c r="AL94" i="7"/>
  <c r="AH94" i="7"/>
  <c r="AM98" i="7"/>
  <c r="O100" i="7"/>
  <c r="V76" i="7"/>
  <c r="AL76" i="7"/>
  <c r="Q77" i="7"/>
  <c r="T78" i="7"/>
  <c r="AJ78" i="7"/>
  <c r="O88" i="7"/>
  <c r="AG88" i="7"/>
  <c r="Q89" i="7"/>
  <c r="S89" i="7"/>
  <c r="X89" i="7"/>
  <c r="X90" i="7"/>
  <c r="AL91" i="7"/>
  <c r="S92" i="7"/>
  <c r="Y94" i="7"/>
  <c r="AJ94" i="7"/>
  <c r="AE95" i="7"/>
  <c r="X97" i="7"/>
  <c r="AN98" i="7"/>
  <c r="M101" i="7"/>
  <c r="S101" i="7"/>
  <c r="Q101" i="7"/>
  <c r="O101" i="7"/>
  <c r="M110" i="7"/>
  <c r="S110" i="7"/>
  <c r="Q110" i="7"/>
  <c r="O110" i="7"/>
  <c r="AJ90" i="7"/>
  <c r="AH90" i="7"/>
  <c r="AL90" i="7"/>
  <c r="AE91" i="7"/>
  <c r="AC91" i="7"/>
  <c r="AG91" i="7"/>
  <c r="Z92" i="7"/>
  <c r="X92" i="7"/>
  <c r="T92" i="7"/>
  <c r="M93" i="7"/>
  <c r="S93" i="7"/>
  <c r="O93" i="7"/>
  <c r="V96" i="7"/>
  <c r="T96" i="7"/>
  <c r="X96" i="7"/>
  <c r="Q97" i="7"/>
  <c r="O97" i="7"/>
  <c r="S97" i="7"/>
  <c r="AM99" i="7"/>
  <c r="AJ99" i="7"/>
  <c r="AC101" i="7"/>
  <c r="AA101" i="7"/>
  <c r="AG101" i="7"/>
  <c r="AE101" i="7"/>
  <c r="Z88" i="7"/>
  <c r="AL88" i="7"/>
  <c r="AN88" i="7"/>
  <c r="AG89" i="7"/>
  <c r="AA89" i="7"/>
  <c r="V92" i="7"/>
  <c r="AM94" i="7"/>
  <c r="AG97" i="7"/>
  <c r="AE97" i="7"/>
  <c r="AA97" i="7"/>
  <c r="O99" i="7"/>
  <c r="M99" i="7"/>
  <c r="Q99" i="7"/>
  <c r="S100" i="7"/>
  <c r="AG99" i="7"/>
  <c r="Z102" i="7"/>
  <c r="AH102" i="7"/>
  <c r="AL107" i="7"/>
  <c r="Q108" i="7"/>
  <c r="AG108" i="7"/>
  <c r="T109" i="7"/>
  <c r="AE110" i="7"/>
  <c r="Z111" i="7"/>
  <c r="AH111" i="7"/>
  <c r="M112" i="7"/>
  <c r="X113" i="7"/>
  <c r="AN113" i="7"/>
  <c r="S114" i="7"/>
  <c r="AA114" i="7"/>
  <c r="AM107" i="7"/>
  <c r="AF110" i="7"/>
  <c r="Y113" i="7"/>
  <c r="AJ102" i="7"/>
  <c r="AN107" i="7"/>
  <c r="S108" i="7"/>
  <c r="V109" i="7"/>
  <c r="AG110" i="7"/>
  <c r="AJ111" i="7"/>
  <c r="O112" i="7"/>
  <c r="Z113" i="7"/>
  <c r="AC114" i="7"/>
  <c r="AC102" i="7"/>
  <c r="AJ108" i="7"/>
  <c r="O109" i="7"/>
  <c r="AC111" i="7"/>
  <c r="V114" i="7"/>
  <c r="AC99" i="7"/>
  <c r="V102" i="7"/>
  <c r="AL102" i="7"/>
  <c r="AH107" i="7"/>
  <c r="M108" i="7"/>
  <c r="AC108" i="7"/>
  <c r="X109" i="7"/>
  <c r="AA110" i="7"/>
  <c r="V111" i="7"/>
  <c r="AL111" i="7"/>
  <c r="Q112" i="7"/>
  <c r="T113" i="7"/>
  <c r="AJ113" i="7"/>
  <c r="O114" i="7"/>
  <c r="AE114" i="7"/>
  <c r="L111" i="7" l="1"/>
  <c r="L109" i="7"/>
  <c r="L112" i="7"/>
  <c r="L108" i="7"/>
  <c r="L113" i="7"/>
  <c r="L98" i="8"/>
  <c r="L94" i="8"/>
  <c r="L102" i="8"/>
  <c r="C9" i="8"/>
  <c r="L9" i="8" s="1"/>
  <c r="C8" i="8"/>
  <c r="L8" i="8" s="1"/>
  <c r="L4" i="8"/>
  <c r="C7" i="8" a="1"/>
  <c r="C7" i="8" s="1"/>
  <c r="L110" i="7"/>
  <c r="L114"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02" a="1"/>
  <c r="C1" i="102" l="1"/>
  <c r="B26" i="102" l="1"/>
  <c r="C26" i="102" s="1"/>
  <c r="L26" i="102" s="1"/>
  <c r="L1" i="102"/>
  <c r="C11" i="102"/>
  <c r="L11" i="102" s="1"/>
  <c r="C12" i="102"/>
  <c r="L12" i="102" s="1"/>
  <c r="B27" i="102"/>
  <c r="C27" i="102" s="1"/>
  <c r="L27" i="102" s="1"/>
  <c r="C10" i="102"/>
  <c r="L10" i="102" s="1"/>
  <c r="C16" i="102"/>
  <c r="L16" i="102" s="1"/>
  <c r="L79" i="102" l="1"/>
  <c r="C9" i="102"/>
  <c r="L9" i="102" s="1"/>
  <c r="C8" i="102"/>
  <c r="L8" i="102" s="1"/>
  <c r="C7" i="102" a="1"/>
  <c r="C7" i="102" s="1"/>
  <c r="L4" i="102"/>
  <c r="C1" i="103" a="1"/>
  <c r="C1" i="103" l="1"/>
  <c r="C19" i="102"/>
  <c r="L19" i="102" s="1"/>
  <c r="L7" i="102"/>
  <c r="C1" i="104" a="1"/>
  <c r="C1" i="104" l="1"/>
  <c r="L1" i="103"/>
  <c r="L4" i="103" s="1"/>
  <c r="C10" i="103"/>
  <c r="L10" i="103" s="1"/>
  <c r="C11" i="103"/>
  <c r="L11" i="103" s="1"/>
  <c r="B27" i="103"/>
  <c r="C27" i="103" s="1"/>
  <c r="L27" i="103" s="1"/>
  <c r="B26" i="103"/>
  <c r="C26" i="103" s="1"/>
  <c r="L26" i="103" s="1"/>
  <c r="C16" i="103"/>
  <c r="L16" i="103" s="1"/>
  <c r="C12" i="103"/>
  <c r="L12" i="103" s="1"/>
  <c r="C8" i="103" l="1"/>
  <c r="L8" i="103" s="1"/>
  <c r="L96" i="103"/>
  <c r="C7" i="103" a="1"/>
  <c r="C7" i="103" s="1"/>
  <c r="L7" i="103" s="1"/>
  <c r="C9" i="103"/>
  <c r="L9" i="103" s="1"/>
  <c r="B27" i="104"/>
  <c r="C27" i="104" s="1"/>
  <c r="L27" i="104" s="1"/>
  <c r="L1" i="104"/>
  <c r="C11" i="104"/>
  <c r="L11" i="104" s="1"/>
  <c r="C12" i="104"/>
  <c r="L12" i="104" s="1"/>
  <c r="C10" i="104"/>
  <c r="L10" i="104" s="1"/>
  <c r="B26" i="104"/>
  <c r="C26" i="104" s="1"/>
  <c r="L26" i="104" s="1"/>
  <c r="C16" i="104"/>
  <c r="L16" i="104" s="1"/>
  <c r="C1" i="107" a="1"/>
  <c r="C1" i="107" l="1"/>
  <c r="C19" i="103"/>
  <c r="L19" i="103" s="1"/>
  <c r="C9" i="104"/>
  <c r="L9" i="104" s="1"/>
  <c r="C8" i="104"/>
  <c r="L8" i="104" s="1"/>
  <c r="L4" i="104"/>
  <c r="C7" i="104" a="1"/>
  <c r="C7" i="104" s="1"/>
  <c r="L60" i="104"/>
  <c r="C1" i="105" a="1"/>
  <c r="C1" i="105" l="1"/>
  <c r="B27" i="107"/>
  <c r="C27" i="107" s="1"/>
  <c r="L27" i="107" s="1"/>
  <c r="C11" i="107"/>
  <c r="L11" i="107" s="1"/>
  <c r="C16" i="107"/>
  <c r="L16" i="107" s="1"/>
  <c r="C10" i="107"/>
  <c r="L10" i="107" s="1"/>
  <c r="B26" i="107"/>
  <c r="C26" i="107" s="1"/>
  <c r="L26" i="107" s="1"/>
  <c r="L1" i="107"/>
  <c r="C12" i="107"/>
  <c r="L12" i="107" s="1"/>
  <c r="C19" i="104"/>
  <c r="L19" i="104" s="1"/>
  <c r="L7" i="104"/>
  <c r="C1" i="108" a="1"/>
  <c r="C1" i="108" l="1"/>
  <c r="B27" i="105"/>
  <c r="C27" i="105" s="1"/>
  <c r="L27" i="105" s="1"/>
  <c r="C11" i="105"/>
  <c r="L11" i="105" s="1"/>
  <c r="C10" i="105"/>
  <c r="L10" i="105" s="1"/>
  <c r="B26" i="105"/>
  <c r="C26" i="105" s="1"/>
  <c r="L26" i="105" s="1"/>
  <c r="C12" i="105"/>
  <c r="L12" i="105" s="1"/>
  <c r="L1" i="105"/>
  <c r="C16" i="105"/>
  <c r="L16" i="105" s="1"/>
  <c r="L71" i="107"/>
  <c r="C7" i="107" a="1"/>
  <c r="C7" i="107" s="1"/>
  <c r="C8" i="107"/>
  <c r="L8" i="107" s="1"/>
  <c r="L4" i="107"/>
  <c r="C9" i="107"/>
  <c r="L9" i="107" s="1"/>
  <c r="C1" i="109" a="1"/>
  <c r="C1" i="109" l="1"/>
  <c r="B27" i="108"/>
  <c r="C27" i="108" s="1"/>
  <c r="L27" i="108" s="1"/>
  <c r="C10" i="108"/>
  <c r="L10" i="108" s="1"/>
  <c r="C11" i="108"/>
  <c r="L11" i="108" s="1"/>
  <c r="C16" i="108"/>
  <c r="L16" i="108" s="1"/>
  <c r="B26" i="108"/>
  <c r="C26" i="108" s="1"/>
  <c r="L26" i="108" s="1"/>
  <c r="C12" i="108"/>
  <c r="L12" i="108" s="1"/>
  <c r="L1" i="108"/>
  <c r="L4" i="105"/>
  <c r="L61" i="105"/>
  <c r="C7" i="105" a="1"/>
  <c r="C7" i="105" s="1"/>
  <c r="C8" i="105"/>
  <c r="L8" i="105" s="1"/>
  <c r="C9" i="105"/>
  <c r="L9" i="105" s="1"/>
  <c r="C19" i="107"/>
  <c r="L19" i="107" s="1"/>
  <c r="L7" i="107"/>
  <c r="C1" i="110" a="1"/>
  <c r="C1" i="110" l="1"/>
  <c r="C10" i="109"/>
  <c r="L10" i="109" s="1"/>
  <c r="C11" i="109"/>
  <c r="L11" i="109" s="1"/>
  <c r="B26" i="109"/>
  <c r="C26" i="109" s="1"/>
  <c r="L26" i="109" s="1"/>
  <c r="L1" i="109"/>
  <c r="C12" i="109"/>
  <c r="L12" i="109" s="1"/>
  <c r="B27" i="109"/>
  <c r="C27" i="109" s="1"/>
  <c r="L27" i="109" s="1"/>
  <c r="C16" i="109"/>
  <c r="L16" i="109" s="1"/>
  <c r="L101" i="108"/>
  <c r="C7" i="108" a="1"/>
  <c r="C7" i="108" s="1"/>
  <c r="L4" i="108"/>
  <c r="C9" i="108"/>
  <c r="L9" i="108" s="1"/>
  <c r="C8" i="108"/>
  <c r="L8" i="108" s="1"/>
  <c r="C19" i="105"/>
  <c r="L19" i="105" s="1"/>
  <c r="L7" i="105"/>
  <c r="C1" i="7" a="1"/>
  <c r="C1" i="7" l="1"/>
  <c r="C10" i="7" s="1"/>
  <c r="L10" i="7" s="1"/>
  <c r="L1" i="110"/>
  <c r="C12" i="110"/>
  <c r="L12" i="110" s="1"/>
  <c r="B27" i="110"/>
  <c r="C27" i="110" s="1"/>
  <c r="L27" i="110" s="1"/>
  <c r="C11" i="110"/>
  <c r="L11" i="110" s="1"/>
  <c r="B26" i="110"/>
  <c r="C26" i="110" s="1"/>
  <c r="L26" i="110" s="1"/>
  <c r="C16" i="110"/>
  <c r="L16" i="110" s="1"/>
  <c r="C10" i="110"/>
  <c r="L10" i="110" s="1"/>
  <c r="L78" i="109"/>
  <c r="L4" i="109"/>
  <c r="C9" i="109"/>
  <c r="L9" i="109" s="1"/>
  <c r="C8" i="109"/>
  <c r="L8" i="109" s="1"/>
  <c r="C7" i="109" a="1"/>
  <c r="C7" i="109" s="1"/>
  <c r="L7" i="108"/>
  <c r="C19" i="108"/>
  <c r="L19" i="108" s="1"/>
  <c r="C1" i="36" a="1"/>
  <c r="C11" i="7" l="1"/>
  <c r="L11" i="7" s="1"/>
  <c r="C16" i="7"/>
  <c r="L16" i="7" s="1"/>
  <c r="C12" i="7"/>
  <c r="L12" i="7" s="1"/>
  <c r="B26" i="7"/>
  <c r="C26" i="7" s="1"/>
  <c r="L26" i="7" s="1"/>
  <c r="C1" i="36"/>
  <c r="C16" i="36" s="1"/>
  <c r="L16" i="36" s="1"/>
  <c r="L80" i="110"/>
  <c r="C8" i="110"/>
  <c r="L8" i="110" s="1"/>
  <c r="C7" i="110" a="1"/>
  <c r="C7" i="110" s="1"/>
  <c r="C9" i="110"/>
  <c r="L9" i="110" s="1"/>
  <c r="L4" i="110"/>
  <c r="L1" i="7"/>
  <c r="B27" i="7"/>
  <c r="C27" i="7" s="1"/>
  <c r="L27" i="7" s="1"/>
  <c r="B27" i="36"/>
  <c r="C27" i="36" s="1"/>
  <c r="L27" i="36" s="1"/>
  <c r="C19" i="109"/>
  <c r="L19" i="109" s="1"/>
  <c r="L7" i="109"/>
  <c r="L1" i="36" l="1"/>
  <c r="L102" i="36" s="1"/>
  <c r="C12" i="36"/>
  <c r="L12" i="36" s="1"/>
  <c r="B26" i="36"/>
  <c r="C26" i="36" s="1"/>
  <c r="L26" i="36" s="1"/>
  <c r="C10" i="36"/>
  <c r="L10" i="36" s="1"/>
  <c r="C11" i="36"/>
  <c r="L11" i="36" s="1"/>
  <c r="C7" i="36" a="1"/>
  <c r="C7" i="36" s="1"/>
  <c r="L7" i="36" s="1"/>
  <c r="C8" i="7"/>
  <c r="L8" i="7" s="1"/>
  <c r="L4" i="7"/>
  <c r="C9" i="7"/>
  <c r="L9" i="7" s="1"/>
  <c r="L103" i="7"/>
  <c r="C7" i="7" a="1"/>
  <c r="C7" i="7" s="1"/>
  <c r="L7" i="110"/>
  <c r="C19" i="110"/>
  <c r="L19" i="110" s="1"/>
  <c r="C8" i="36" l="1"/>
  <c r="L8" i="36" s="1"/>
  <c r="C9" i="36"/>
  <c r="L9" i="36" s="1"/>
  <c r="L4" i="36"/>
  <c r="C19" i="36"/>
  <c r="L19" i="36" s="1"/>
  <c r="C19" i="7"/>
  <c r="L19" i="7" s="1"/>
  <c r="L7"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A746680-3FD7-49BE-8EB0-188CD4BD03F3}">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A746680-3FD7-49BE-8EB0-188CD4BD03F3}">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38A145-CF8C-4550-99A2-A02AA2654299}">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349C74D-AC54-4A6F-9447-5189966C547A}">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4FBE9E9-4540-4992-AEF5-265163F35611}">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A2809F2-D7D8-42D7-94C4-BAE8990D7FB9}">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711EE6-5FE9-4D1E-8544-E14654964D08}">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AC74F90-2FC7-4DE0-B745-EFE76C8F5633}">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5E55DA3-2F1E-42B0-9787-CFCF9288C89D}">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<sst xmlns="http://schemas.openxmlformats.org/spreadsheetml/2006/main" count="6093" uniqueCount="1214">
  <si>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</si>
  <si>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</si>
  <si>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</si>
  <si>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</si>
  <si>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</si>
  <si>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</si>
  <si>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</si>
  <si>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</si>
  <si>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</si>
  <si>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</si>
  <si>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</si>
  <si>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</si>
  <si>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</si>
  <si>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</si>
  <si>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</si>
  <si>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</si>
  <si>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</si>
  <si>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</si>
  <si>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</si>
  <si>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</si>
  <si>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</si>
  <si>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</si>
  <si>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</si>
  <si>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</si>
  <si>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</si>
  <si>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</si>
  <si>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</si>
  <si>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</si>
  <si>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</si>
  <si>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</si>
  <si>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</si>
  <si>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</si>
  <si>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</si>
  <si>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</si>
  <si>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</si>
  <si>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</si>
  <si>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</si>
  <si>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</si>
  <si>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</si>
  <si>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</si>
  <si>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</si>
  <si>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</si>
  <si>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</si>
  <si>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</si>
  <si>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</si>
  <si>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</si>
  <si>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</si>
  <si>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</si>
  <si>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</si>
  <si>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</si>
  <si>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</si>
  <si>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</si>
  <si>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</si>
  <si>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</si>
  <si>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</si>
  <si>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</si>
  <si>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</si>
  <si>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</si>
  <si>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</si>
  <si>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</si>
  <si>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</si>
  <si>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</si>
  <si>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</si>
  <si>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</si>
  <si>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</si>
  <si>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</si>
  <si>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</si>
  <si>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</si>
  <si>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</si>
  <si>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</si>
  <si>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</si>
  <si>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</si>
  <si>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</si>
  <si>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</si>
  <si>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</si>
  <si>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</si>
  <si>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</si>
  <si>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</si>
  <si>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</si>
  <si>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</si>
  <si>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</si>
  <si>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</si>
  <si>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</si>
  <si>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</si>
  <si>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</si>
  <si>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</si>
  <si>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</si>
  <si>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</si>
  <si>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</si>
  <si>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</si>
  <si>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</si>
  <si>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</si>
  <si>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</si>
  <si>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</si>
  <si>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</si>
  <si>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</si>
  <si>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</si>
  <si>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</si>
  <si>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</si>
  <si>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</si>
  <si>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</si>
  <si>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</si>
  <si>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</si>
  <si>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</si>
  <si>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</si>
  <si>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</si>
  <si>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</si>
  <si>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</si>
  <si>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</si>
  <si>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</si>
  <si>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</si>
  <si>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</si>
  <si>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</si>
  <si>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</si>
  <si>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</si>
  <si>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</si>
  <si>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</si>
  <si>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</si>
  <si>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</si>
  <si>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</si>
  <si>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</si>
  <si>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</si>
  <si>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</si>
  <si>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</si>
  <si>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</si>
  <si>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</si>
  <si>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</si>
  <si>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</si>
  <si>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</si>
  <si>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</si>
  <si>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</si>
  <si>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</si>
  <si>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</si>
  <si>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</si>
  <si>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</si>
  <si>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</si>
  <si>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</si>
  <si>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</si>
  <si>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</si>
  <si>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</si>
  <si>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</si>
  <si>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</si>
  <si>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</si>
  <si>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</si>
  <si>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</si>
  <si>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</si>
  <si>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</si>
  <si>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</si>
  <si>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</si>
  <si>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</si>
  <si>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</si>
  <si>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</si>
  <si>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</si>
  <si>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</si>
  <si>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</si>
  <si>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</si>
  <si>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</si>
  <si>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</si>
  <si>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</si>
  <si>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</si>
  <si>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</si>
  <si>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</si>
  <si>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</si>
  <si>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</si>
  <si>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</si>
  <si>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</si>
  <si>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</si>
  <si>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</si>
  <si>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</si>
  <si>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</si>
  <si>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</si>
  <si>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</si>
  <si>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</si>
  <si>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</si>
  <si>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</si>
  <si>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</si>
  <si>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</si>
  <si>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</si>
  <si>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</si>
  <si>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</si>
  <si>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</si>
  <si>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</si>
  <si>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</si>
  <si>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</si>
  <si>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</si>
  <si>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</si>
  <si>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</si>
  <si>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</si>
  <si>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</si>
  <si>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</si>
  <si>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</si>
  <si>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</si>
  <si>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</si>
  <si>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</si>
  <si>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</si>
  <si>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</si>
  <si>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</si>
  <si>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</si>
  <si>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</si>
  <si>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</si>
  <si>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</si>
  <si>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</si>
  <si>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</si>
  <si>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</si>
  <si>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</si>
  <si>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</si>
  <si>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</si>
  <si>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</si>
  <si>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</si>
  <si>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</si>
  <si>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</si>
  <si>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</si>
  <si>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</si>
  <si>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</si>
  <si>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</si>
  <si>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</si>
  <si>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</si>
  <si>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</si>
  <si>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</si>
  <si>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</si>
  <si>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</si>
  <si>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</si>
  <si>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</si>
  <si>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</si>
  <si>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</si>
  <si>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</si>
  <si>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</si>
  <si>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</si>
  <si>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</si>
  <si>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</si>
  <si>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</si>
  <si>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</si>
  <si>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</si>
  <si>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</si>
  <si>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</si>
  <si>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</si>
  <si>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</si>
  <si>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</si>
  <si>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</si>
  <si>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</si>
  <si>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</si>
  <si>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</si>
  <si>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</si>
  <si>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</si>
  <si>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</si>
  <si>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</si>
  <si>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</si>
  <si>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</si>
  <si>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</si>
  <si>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</si>
  <si>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</si>
  <si>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</si>
  <si>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</si>
  <si>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</si>
  <si>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</si>
  <si>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</si>
  <si>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</si>
  <si>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</si>
  <si>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</si>
  <si>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</si>
  <si>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</si>
  <si>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</si>
  <si>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</si>
  <si>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</si>
  <si>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</si>
  <si>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</si>
  <si>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</si>
  <si>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</si>
  <si>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</si>
  <si>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</si>
  <si>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</si>
  <si>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</si>
  <si>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</si>
  <si>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</si>
  <si>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</si>
  <si>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</si>
  <si>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</si>
  <si>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</si>
  <si>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</si>
  <si>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</si>
  <si>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</si>
  <si>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</si>
  <si>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</si>
  <si>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</si>
  <si>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</si>
  <si>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</si>
  <si>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</si>
  <si>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</si>
  <si>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</si>
  <si>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</si>
  <si>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</si>
  <si>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</si>
  <si>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</si>
  <si>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</si>
  <si>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</si>
  <si>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</si>
  <si>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</si>
  <si>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</si>
  <si>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</si>
  <si>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</si>
  <si>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</si>
  <si>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</si>
  <si>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</si>
  <si>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</si>
  <si>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</si>
  <si>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</si>
  <si>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</si>
  <si>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</si>
  <si>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</si>
  <si>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</si>
  <si>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</si>
  <si>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</si>
  <si>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</si>
  <si>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</si>
  <si>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</si>
  <si>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</si>
  <si>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</si>
  <si>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</si>
  <si>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</si>
  <si>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</si>
  <si>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</si>
  <si>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</si>
  <si>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</si>
  <si>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</si>
  <si>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</si>
  <si>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</si>
  <si>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</si>
  <si>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</si>
  <si>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</si>
  <si>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</si>
  <si>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</si>
  <si>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</si>
  <si>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</si>
  <si>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</si>
  <si>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</si>
  <si>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</si>
  <si>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</si>
  <si>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</si>
  <si>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</si>
  <si>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</si>
  <si>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</si>
  <si>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</si>
  <si>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</si>
  <si>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</si>
  <si>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</si>
  <si>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</si>
  <si>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</si>
  <si>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</si>
  <si>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</si>
  <si>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</si>
  <si>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</si>
  <si>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</si>
  <si>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</si>
  <si>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</si>
  <si>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</si>
  <si>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</si>
  <si>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</si>
  <si>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</si>
  <si>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</si>
  <si>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</si>
  <si>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</si>
  <si>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</si>
  <si>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</si>
  <si>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</si>
  <si>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</si>
  <si>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</si>
  <si>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</si>
  <si>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</si>
  <si>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</si>
  <si>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</si>
  <si>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</si>
  <si>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</si>
  <si>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</si>
  <si>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</si>
  <si>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</si>
  <si>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</si>
  <si>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</si>
  <si>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</si>
  <si>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</si>
  <si>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</si>
  <si>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</si>
  <si>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</si>
  <si>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</si>
  <si>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</si>
  <si>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</si>
  <si>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</si>
  <si>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</si>
  <si>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</si>
  <si>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</si>
  <si>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</si>
  <si>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</si>
  <si>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</si>
  <si>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</si>
  <si>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</si>
  <si>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</si>
  <si>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</si>
  <si>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</si>
  <si>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</si>
  <si>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</si>
  <si>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</si>
  <si>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</si>
  <si>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</si>
  <si>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</si>
  <si>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</si>
  <si>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</si>
  <si>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</si>
  <si>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</si>
  <si>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</si>
  <si>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</si>
  <si>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</si>
  <si>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</si>
  <si>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</si>
  <si>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</si>
  <si>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</si>
  <si>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</si>
  <si>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</si>
  <si>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</si>
  <si>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</si>
  <si>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</si>
  <si>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</si>
  <si>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</si>
  <si>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</si>
  <si>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</si>
  <si>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</si>
  <si>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</si>
  <si>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</si>
  <si>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</si>
  <si>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</si>
  <si>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</si>
  <si>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</si>
  <si>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</si>
  <si>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</si>
  <si>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</si>
  <si>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</si>
  <si>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</si>
  <si>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</si>
  <si>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</si>
  <si>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</si>
  <si>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</si>
  <si>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</si>
  <si>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</si>
  <si>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</si>
  <si>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</si>
  <si>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</si>
  <si>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</si>
  <si>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</si>
  <si>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</si>
  <si>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</si>
  <si>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</si>
  <si>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</si>
  <si>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</si>
  <si>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</si>
  <si>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</si>
  <si>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</si>
  <si>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</si>
  <si>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</si>
  <si>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</si>
  <si>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</si>
  <si>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</si>
  <si>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</si>
  <si>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</si>
  <si>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</si>
  <si>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</si>
  <si>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</si>
  <si>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</si>
  <si>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</si>
  <si>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</si>
  <si>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</si>
  <si>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</si>
  <si>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</si>
  <si>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</si>
  <si>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</si>
  <si>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</si>
  <si>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</si>
  <si>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</si>
  <si>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</si>
  <si>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</si>
  <si>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</si>
  <si>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</si>
  <si>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</si>
  <si>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</si>
  <si>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</si>
  <si>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</si>
  <si>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</si>
  <si>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</si>
  <si>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</si>
  <si>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</si>
  <si>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</si>
  <si>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</si>
  <si>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</si>
  <si>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</si>
  <si>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</si>
  <si>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</si>
  <si>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</si>
  <si>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</si>
  <si>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</si>
  <si>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</si>
  <si>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</si>
  <si>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</si>
  <si>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</si>
  <si>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</si>
  <si>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</si>
  <si>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</si>
  <si>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</si>
  <si>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</si>
  <si>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</si>
  <si>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</si>
  <si>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</si>
  <si>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</si>
  <si>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</si>
  <si>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</si>
  <si>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</si>
  <si>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</si>
  <si>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</si>
  <si>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</si>
  <si>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</si>
  <si>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</si>
  <si>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</si>
  <si>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</si>
  <si>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</si>
  <si>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</si>
  <si>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</si>
  <si>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</si>
  <si>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</si>
  <si>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</si>
  <si>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</si>
  <si>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</si>
  <si>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</si>
  <si>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</si>
  <si>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</si>
  <si>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</si>
  <si>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</si>
  <si>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</si>
  <si>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</si>
  <si>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</si>
  <si>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</si>
  <si>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</si>
  <si>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</si>
  <si>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</si>
  <si>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</si>
  <si>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</si>
  <si>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</si>
  <si>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</si>
  <si>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</si>
  <si>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</si>
  <si>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</si>
  <si>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</si>
  <si>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</si>
  <si>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</si>
  <si>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</si>
  <si>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</si>
  <si>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</si>
  <si>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</si>
  <si>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</si>
  <si>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</si>
  <si>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</si>
  <si>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</si>
  <si>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</si>
  <si>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</si>
  <si>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</si>
  <si>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</si>
  <si>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</si>
  <si>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</si>
  <si>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</si>
  <si>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</si>
  <si>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</si>
  <si>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</si>
  <si>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</si>
  <si>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</si>
  <si>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</si>
  <si>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</si>
  <si>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</si>
  <si>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</si>
  <si>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</si>
  <si>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</si>
  <si>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</si>
  <si>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</si>
  <si>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</si>
  <si>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</si>
  <si>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</si>
  <si>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</si>
  <si>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</si>
  <si>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</si>
  <si>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</si>
  <si>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</si>
  <si>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</si>
  <si>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</si>
  <si>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</si>
  <si>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</si>
  <si>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</si>
  <si>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</si>
  <si>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</si>
  <si>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</si>
  <si>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</si>
  <si>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</si>
  <si>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</si>
  <si>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</si>
  <si>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</si>
  <si>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</si>
  <si>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</si>
  <si>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</si>
  <si>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</si>
  <si>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</si>
  <si>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</si>
  <si>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</si>
  <si>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</si>
  <si>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</si>
  <si>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</si>
  <si>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</si>
  <si>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</si>
  <si>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</si>
  <si>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</si>
  <si>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</si>
  <si>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</si>
  <si>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</si>
  <si>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</si>
  <si>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</si>
  <si>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</si>
  <si>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</si>
  <si>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</si>
  <si>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</si>
  <si>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</si>
  <si>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</si>
  <si>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</si>
  <si>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</si>
  <si>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</si>
  <si>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</si>
  <si>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</si>
  <si>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</si>
  <si>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</si>
  <si>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</si>
  <si>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</si>
  <si>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</si>
  <si>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</si>
  <si>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</si>
  <si>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</si>
  <si>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</si>
  <si>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</si>
  <si>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</si>
  <si>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</si>
  <si>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</si>
  <si>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</si>
  <si>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</si>
  <si>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</si>
  <si>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</si>
  <si>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</si>
  <si>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</si>
  <si>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</si>
  <si>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</si>
  <si>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</si>
  <si>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</si>
  <si>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</si>
  <si>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</si>
  <si>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</si>
  <si>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</si>
  <si>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</si>
  <si>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</si>
  <si>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</si>
  <si>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</si>
  <si>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</si>
  <si>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</si>
  <si>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</si>
  <si>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</si>
  <si>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</si>
  <si>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</si>
  <si>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</si>
  <si>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</si>
  <si>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</si>
  <si>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</si>
  <si>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</si>
  <si>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</si>
  <si>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</si>
  <si>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</si>
  <si>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</si>
  <si>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</si>
  <si>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</si>
  <si>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</si>
  <si>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</si>
  <si>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</si>
  <si>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</si>
  <si>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</si>
  <si>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</si>
  <si>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</si>
  <si>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</si>
  <si>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</si>
  <si>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</si>
  <si>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</si>
  <si>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</si>
  <si>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</si>
  <si>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</si>
  <si>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</si>
  <si>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</si>
  <si>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</si>
  <si>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</si>
  <si>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</si>
  <si>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</si>
  <si>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</si>
  <si>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</si>
  <si>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</si>
  <si>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</si>
  <si>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</si>
  <si>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</si>
  <si>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</si>
  <si>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</si>
  <si>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</si>
  <si>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</si>
  <si>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</si>
  <si>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</si>
  <si>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</si>
  <si>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</si>
  <si>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</si>
  <si>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</si>
  <si>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</si>
  <si>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</si>
  <si>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</si>
  <si>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</si>
  <si>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</si>
  <si>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</si>
  <si>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</si>
  <si>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</si>
  <si>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</si>
  <si>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</si>
  <si>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</si>
  <si>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</si>
  <si>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</si>
  <si>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</si>
  <si>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</si>
  <si>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</si>
  <si>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</si>
  <si>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</si>
  <si>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</si>
  <si>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</si>
  <si>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</si>
  <si>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</si>
  <si>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</si>
  <si>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</si>
  <si>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</si>
  <si>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</si>
  <si>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</si>
  <si>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</si>
  <si>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</si>
  <si>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</si>
  <si>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</si>
  <si>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</si>
  <si>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</si>
  <si>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</si>
  <si>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</si>
  <si>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</si>
  <si>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</si>
  <si>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</si>
  <si>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</si>
  <si>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</si>
  <si>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</si>
  <si>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</si>
  <si>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</si>
  <si>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</si>
  <si>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</si>
  <si>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</si>
  <si>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</si>
  <si>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</si>
  <si>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</si>
  <si>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</si>
  <si>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</si>
  <si>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</si>
  <si>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</si>
  <si>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</si>
  <si>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</si>
  <si>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</si>
  <si>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</si>
  <si>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</si>
  <si>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</si>
  <si>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</si>
  <si>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</si>
  <si>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</si>
  <si>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</si>
  <si>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</si>
  <si>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</si>
  <si>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</si>
  <si>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</si>
  <si>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</si>
  <si>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</si>
  <si>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</si>
  <si>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</si>
  <si>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</si>
  <si>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</si>
  <si>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</si>
  <si>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</si>
  <si>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</si>
  <si>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</si>
  <si>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</si>
  <si>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</si>
  <si>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</si>
  <si>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</si>
  <si>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</si>
  <si>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</si>
  <si>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</si>
  <si>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</si>
  <si>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</si>
  <si>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</si>
  <si>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</si>
  <si>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</si>
  <si>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</si>
  <si>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</si>
  <si>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</si>
  <si>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</si>
  <si>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</si>
  <si>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</si>
  <si>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</si>
  <si>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</si>
  <si>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</si>
  <si>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</si>
  <si>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</si>
  <si>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</si>
  <si>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</si>
  <si>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</si>
  <si>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</si>
  <si>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</si>
  <si>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</si>
  <si>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</si>
  <si>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</si>
  <si>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</si>
  <si>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</si>
  <si>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</si>
  <si>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</si>
  <si>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</si>
  <si>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</si>
  <si>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</si>
  <si>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</si>
  <si>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</si>
  <si>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</si>
  <si>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</si>
  <si>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</si>
  <si>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</si>
  <si>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</si>
  <si>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</si>
  <si>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</si>
  <si>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</si>
  <si>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</si>
  <si>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</si>
  <si>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</si>
  <si>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</si>
  <si>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</si>
  <si>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</si>
  <si>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</si>
  <si>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</si>
  <si>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</si>
  <si>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</si>
  <si>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</si>
  <si>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</si>
  <si>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</si>
  <si>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</si>
  <si>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</si>
  <si>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</si>
  <si>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</si>
  <si>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</si>
  <si>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</si>
  <si>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</si>
  <si>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</si>
  <si>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</si>
  <si>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</si>
  <si>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</si>
  <si>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</si>
  <si>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</si>
  <si>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</si>
  <si>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</si>
  <si>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</si>
  <si>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</si>
  <si>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</si>
  <si>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</si>
  <si>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</si>
  <si>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</si>
  <si>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</si>
  <si>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</si>
  <si>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</si>
  <si>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</si>
  <si>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</si>
  <si>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</si>
  <si>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</si>
  <si>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</si>
  <si>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</si>
  <si>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</si>
  <si>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</si>
  <si>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</si>
  <si>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</si>
  <si>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</si>
  <si>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</si>
  <si>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</si>
  <si>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</si>
  <si>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</si>
  <si>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</si>
  <si>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</si>
  <si>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</si>
  <si>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</si>
  <si>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</si>
  <si>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</si>
  <si>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</si>
  <si>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</si>
  <si>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</si>
  <si>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</si>
  <si>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</si>
  <si>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</si>
  <si>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</si>
  <si>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</si>
  <si>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</si>
  <si>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</si>
  <si>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</si>
  <si>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</si>
  <si>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</si>
  <si>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</si>
  <si>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</si>
  <si>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</si>
  <si>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</si>
  <si>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</si>
  <si>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</si>
  <si>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</si>
  <si>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</si>
  <si>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</si>
  <si>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</si>
  <si>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</si>
  <si>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</si>
  <si>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</si>
  <si>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</si>
  <si>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</si>
  <si>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</si>
  <si>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</si>
  <si>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</si>
  <si>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</si>
  <si>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</si>
  <si>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</si>
  <si>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</si>
  <si>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</si>
  <si>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</si>
  <si>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</si>
  <si>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</si>
  <si>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</si>
  <si>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</si>
  <si>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</si>
  <si>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</si>
  <si>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</si>
  <si>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</si>
  <si>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</si>
  <si>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</si>
  <si>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</si>
  <si>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</si>
  <si>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</si>
  <si>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</si>
  <si>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</si>
  <si>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</si>
  <si>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</si>
  <si>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</si>
  <si>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</si>
  <si>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</si>
  <si>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</si>
  <si>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</si>
  <si>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</si>
  <si>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</si>
  <si>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</si>
  <si>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</si>
  <si>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</si>
  <si>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</si>
  <si>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</si>
  <si>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</si>
  <si>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</si>
  <si>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</si>
  <si>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</si>
  <si>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</si>
  <si>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</si>
  <si>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</si>
  <si>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</si>
  <si>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</si>
  <si>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</si>
  <si>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</si>
  <si>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</si>
  <si>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</si>
  <si>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</si>
  <si>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</si>
  <si>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</si>
  <si>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</si>
  <si>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</si>
  <si>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</si>
  <si>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</si>
  <si>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</si>
  <si>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</si>
  <si>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</si>
  <si>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</si>
  <si>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</si>
  <si>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</si>
  <si>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</si>
  <si>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</si>
  <si>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</si>
  <si>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</si>
  <si>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</si>
  <si>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</si>
  <si>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</si>
  <si>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</si>
  <si>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</si>
  <si>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</si>
  <si>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</si>
  <si>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</si>
  <si>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</si>
  <si>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</si>
  <si>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</si>
  <si>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</si>
  <si>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</si>
  <si>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</si>
  <si>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</si>
  <si>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</si>
  <si>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</si>
  <si>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</si>
  <si>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</si>
  <si>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</si>
  <si>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</si>
  <si>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</si>
  <si>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</si>
  <si>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</si>
  <si>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</si>
  <si>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</si>
  <si>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</si>
  <si>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</si>
  <si>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</si>
  <si>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</si>
  <si>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</si>
  <si>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</si>
  <si>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</si>
  <si>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escondemeenloocultodetutienda</t>
  </si>
  <si>
    <t>Escóndeme en lo oculto de tu tienda</t>
  </si>
  <si>
    <t>boceto</t>
  </si>
  <si>
    <t>Este es el día en que actuó el Señor</t>
  </si>
  <si>
    <t>esteeseldiaenqueactuoelsenor</t>
  </si>
  <si>
    <t>Re</t>
  </si>
  <si>
    <t>Do</t>
  </si>
  <si>
    <t>.</t>
  </si>
  <si>
    <t>Fa</t>
  </si>
  <si>
    <t>¡Qué amables son tus moradas, Señor,</t>
  </si>
  <si>
    <t>Señor de los ejércitos!</t>
  </si>
  <si>
    <t>Mi alma ansía y anhela</t>
  </si>
  <si>
    <t>los atrios del Señor.</t>
  </si>
  <si>
    <t>Hasta el pájaro encuentra una casa,</t>
  </si>
  <si>
    <t>la golondrina su nido:</t>
  </si>
  <si>
    <t>¡junto a tus altares, Señor,</t>
  </si>
  <si>
    <t>rey mío y Dios mío!</t>
  </si>
  <si>
    <t>¡REY MÍO Y DIOS MÍO!</t>
  </si>
  <si>
    <t>DICHOSOS LOS QUE VIVEN EN TU CASA,</t>
  </si>
  <si>
    <t>SIEMPRE CANTAN TUS AMORES,</t>
  </si>
  <si>
    <t>SIEMPRE CANTAN TUS AMORES.</t>
  </si>
  <si>
    <t>DICHOSO EL QUE ENCUENTRA</t>
  </si>
  <si>
    <t>EN TI LA FUERZA</t>
  </si>
  <si>
    <t>Y EN SU CORAZÓN DECIDE</t>
  </si>
  <si>
    <t>EL SANTO VIAJE.</t>
  </si>
  <si>
    <t>PASANDO POR EL VALLE DEL LLANTO,</t>
  </si>
  <si>
    <t>ÉL LO CAMBIA EN BENDICIÓN.</t>
  </si>
  <si>
    <t>CRECE EN EL CAMINO SU VIGOR,</t>
  </si>
  <si>
    <t>HASTA LLEGAR A SIÓN,</t>
  </si>
  <si>
    <t>HASTA LLEGAR A SIÓN.</t>
  </si>
  <si>
    <t>Mejor es un día en tus atrios</t>
  </si>
  <si>
    <t>que mil fuera de ellos,</t>
  </si>
  <si>
    <t>QUE MIL FUERA DE ELLOS,</t>
  </si>
  <si>
    <t>porque estar en el umbral de tu casa</t>
  </si>
  <si>
    <t>es siempre mejor</t>
  </si>
  <si>
    <t>QUE HABITAR EN LOS PALACIOS.</t>
  </si>
  <si>
    <t>PASANDO POR EL VALLE DEL LLANTO</t>
  </si>
  <si>
    <t>DICHOSOS LOS QUE VIVEN... ...EL SANTO VIAJE</t>
  </si>
  <si>
    <t>¡QUÉ ESTUPENDO, QUÉ ALEGRÍA!</t>
  </si>
  <si>
    <t>¡LOS HERMANOS SIEMPRE UNIDOS!</t>
  </si>
  <si>
    <t>Es como ungüento que desciende por la barba,</t>
  </si>
  <si>
    <t>por la barba de Aarón.</t>
  </si>
  <si>
    <t>POR LA BARBA DE AARÓN.</t>
  </si>
  <si>
    <t>¡QUÉ ESTUPENDO, QUÉ ALEGRÍA!...</t>
  </si>
  <si>
    <t>Como rocío que desciende del Hermón</t>
  </si>
  <si>
    <t>sobre el monte de Sión,</t>
  </si>
  <si>
    <t>SOBRE EL MONTE DE SIÓN.</t>
  </si>
  <si>
    <t>Nos bendice el Señor desde lo alto,</t>
  </si>
  <si>
    <t>la vida nos da eternamente,</t>
  </si>
  <si>
    <t>LA VIDA NOS DA ETERNAMENTE.</t>
  </si>
  <si>
    <t>ES COMO UNGÜENTO QUE DESCIENDE POR LA BARBA,</t>
  </si>
  <si>
    <t>COMO ROCÍO QUE DESCIENDE DEL HERMÓN</t>
  </si>
  <si>
    <t>NOS BENDICE EL SEÑOR DESDE LO ALTO,</t>
  </si>
  <si>
    <t>¿QUIÉN ES ESTA QUE SUBE DEL DESIERTO,</t>
  </si>
  <si>
    <t>QUIÉN ES ESTA QUE SUBE DEL DESIERTO,</t>
  </si>
  <si>
    <t>APOYADA EN SU AMADO, EN SU AMADO,</t>
  </si>
  <si>
    <t>APOYADA EN SU AMADO?</t>
  </si>
  <si>
    <t>Debajo del manzano te desperté,</t>
  </si>
  <si>
    <t>allí donde te concibió tu madre,</t>
  </si>
  <si>
    <t>allí donde tu madre te dio a luz,</t>
  </si>
  <si>
    <t>allí donde tu madre te dio a luz.</t>
  </si>
  <si>
    <t>¿QUIÉN ES ESTA QUE SUBE DEL DESIERTO,...</t>
  </si>
  <si>
    <t>Llévame como un sello en tu corazón,</t>
  </si>
  <si>
    <t>como un tatuaje en tu brazo,</t>
  </si>
  <si>
    <t>porque es fuerte el amor como la muerte</t>
  </si>
  <si>
    <t>y las aguas no lo pueden apagar,</t>
  </si>
  <si>
    <t>ni los ríos lo pueden anegar.</t>
  </si>
  <si>
    <t>Que si tú dieras los bienes de tu casa por el amor</t>
  </si>
  <si>
    <t>sólo encontrarías el desprecio.</t>
  </si>
  <si>
    <t>Quiero andar, madre,</t>
  </si>
  <si>
    <t>a Jerusalén, Jerusalén.</t>
  </si>
  <si>
    <t>A comer las hierbas</t>
  </si>
  <si>
    <t>y a saciarme de ellas,</t>
  </si>
  <si>
    <t>saciarme de ellas.</t>
  </si>
  <si>
    <t>EN EL SENDERO ME ENCUENTRO YO.</t>
  </si>
  <si>
    <t>EN EL SENDERO CAMINO YO.</t>
  </si>
  <si>
    <t>EN EL SEÑOR DE TODO EL MUNDO,</t>
  </si>
  <si>
    <t>DE TODO EL MUNDO.</t>
  </si>
  <si>
    <t>LA LA, LA LA LA LA LA LA LALA ...</t>
  </si>
  <si>
    <t>LA LA, LA ... LA</t>
  </si>
  <si>
    <t>LALALA ...</t>
  </si>
  <si>
    <t>Hazme comer las hierbas,</t>
  </si>
  <si>
    <t>que pueda saciar mis ansias,</t>
  </si>
  <si>
    <t>que son ansias de amistad,</t>
  </si>
  <si>
    <t>que son ansias de humildad,</t>
  </si>
  <si>
    <t>que son ansias,</t>
  </si>
  <si>
    <t>que son ansias de obediencia.</t>
  </si>
  <si>
    <t>ADONAI ELOHENU,</t>
  </si>
  <si>
    <t>ADONAI EJAD.</t>
  </si>
  <si>
    <t>QUÉ AMABLES SON TUS MORADAS (2)</t>
  </si>
  <si>
    <t>QUÉ AMABLES SON TUS MORADAS</t>
  </si>
  <si>
    <t xml:space="preserve">QUÉ ESTUPENDO, QUÉ ALEGRÍA </t>
  </si>
  <si>
    <t>QUIÉN ES ESTA QUE SUBE DEL DESI</t>
  </si>
  <si>
    <t>QUIERO ANDAR, MADRE, A JERUSALÉ</t>
  </si>
  <si>
    <t>¿QUIÉN NOS SEPARARÁ,</t>
  </si>
  <si>
    <t>QUIÉN NOS SEPARARÁ,</t>
  </si>
  <si>
    <t>DEL AMOR DE DIOS?</t>
  </si>
  <si>
    <t>¿Acaso Cristo Jesús,</t>
  </si>
  <si>
    <t>el que murió,</t>
  </si>
  <si>
    <t>más aún el que resucitó,</t>
  </si>
  <si>
    <t>el que a la derecha de Dios</t>
  </si>
  <si>
    <t>intercede por nosotros?</t>
  </si>
  <si>
    <t>¿La tribulación,</t>
  </si>
  <si>
    <t>la angustia, la persecución,</t>
  </si>
  <si>
    <t>el hambre, la desnudez,</t>
  </si>
  <si>
    <t>si en todo vencemos</t>
  </si>
  <si>
    <t>por aquel que nos amó?</t>
  </si>
  <si>
    <t>Si seguros estamos</t>
  </si>
  <si>
    <t>que ni la muerte, ni la vida,</t>
  </si>
  <si>
    <t>ni lo presente, ni lo futuro,</t>
  </si>
  <si>
    <t>ni la altura, ni la profundidad,</t>
  </si>
  <si>
    <t>ni otra criatura alguna,</t>
  </si>
  <si>
    <t>nos podrá separar de Dios.</t>
  </si>
  <si>
    <t>NOS PODRÁ SEPARAR,</t>
  </si>
  <si>
    <t>NOS PODRÁ SEPARAR</t>
  </si>
  <si>
    <t>DEL AMOR DE DIOS</t>
  </si>
  <si>
    <t>MANIFESTADO EN CRISTO JESÚS.</t>
  </si>
  <si>
    <t>¿QUIÉN NOS SEPARARÁ</t>
  </si>
  <si>
    <t>A TI QUIERO CANTAR,</t>
  </si>
  <si>
    <t>Fa#</t>
  </si>
  <si>
    <t>DESPIERTA, DESPIERTA GLORIA MÍA,</t>
  </si>
  <si>
    <t>DESPIERTA, ARPA Y CÍTARA.</t>
  </si>
  <si>
    <t>Misericordia, Dios mío, misericordia,</t>
  </si>
  <si>
    <t>que mi alma se refugia en Ti.</t>
  </si>
  <si>
    <t>Me refugio a la sombra de tus alas,</t>
  </si>
  <si>
    <t>hasta que pase el peligro.</t>
  </si>
  <si>
    <t>QUIERO CANTAR</t>
  </si>
  <si>
    <t>Invoco a Dios, al Dios Altísimo,</t>
  </si>
  <si>
    <t>a Dios, que ha hecho tanto por mí.</t>
  </si>
  <si>
    <t>Desde el cielo me envía la salvación,</t>
  </si>
  <si>
    <t>confunde a los que ansían matarme.</t>
  </si>
  <si>
    <t>que estoy echado entre leones,</t>
  </si>
  <si>
    <t>leones devoradores de hombres,</t>
  </si>
  <si>
    <t>sus dientes son lanzas y flechas.</t>
  </si>
  <si>
    <t>que han tendido una red a mis pasos,</t>
  </si>
  <si>
    <t>una red a mis pasos,</t>
  </si>
  <si>
    <t>me han cavado delante una fosa,</t>
  </si>
  <si>
    <t>pero han sido ellos los que han caído en ella.</t>
  </si>
  <si>
    <t>Mi corazón está firme, Dios mío,</t>
  </si>
  <si>
    <t>para Ti, oh Dios, quiero cantar,</t>
  </si>
  <si>
    <t>a la aurora yo quiero despertar,</t>
  </si>
  <si>
    <t>despertad, arpa y cítara.</t>
  </si>
  <si>
    <t>Te daré gracias ante los pueblos, Señor,</t>
  </si>
  <si>
    <t>cantaré, cantaré ante las naciones,</t>
  </si>
  <si>
    <t>porque tu amor ha sido grande conmigo,</t>
  </si>
  <si>
    <t>tu bondad más alta que los cielos.</t>
  </si>
  <si>
    <t>RESUCITÓ, RESUCITÓ,</t>
  </si>
  <si>
    <t>RESUCITÓ, ALELUYA.</t>
  </si>
  <si>
    <t>ALELUYA, ALELUYA,</t>
  </si>
  <si>
    <t>ALELUYA, RESUCITÓ.</t>
  </si>
  <si>
    <t>La muerte,</t>
  </si>
  <si>
    <t>¿dónde está la muerte?,</t>
  </si>
  <si>
    <t>¿dónde está mi muerte?,</t>
  </si>
  <si>
    <t>¿dónde su victoria?</t>
  </si>
  <si>
    <t>Gracias</t>
  </si>
  <si>
    <t>sean dadas al Padre,</t>
  </si>
  <si>
    <t>que nos pasó a su Reino,</t>
  </si>
  <si>
    <t>donde se vive de amor.</t>
  </si>
  <si>
    <t>Alegría,</t>
  </si>
  <si>
    <t>alegría, hermanos,</t>
  </si>
  <si>
    <t>que si hoy nos queremos</t>
  </si>
  <si>
    <t>es porque resucitó.</t>
  </si>
  <si>
    <t>Si con Él morimos,</t>
  </si>
  <si>
    <t>con Él vivimos,</t>
  </si>
  <si>
    <t>con Él cantamos:</t>
  </si>
  <si>
    <t>¡Aleluya!</t>
  </si>
  <si>
    <t>RESUCITÓ, RESUCITÓ</t>
  </si>
  <si>
    <t>RESURREXIT, RESURREXIT,</t>
  </si>
  <si>
    <t>Mi7</t>
  </si>
  <si>
    <t>RESURREXIT, RESURREXIT.</t>
  </si>
  <si>
    <t>GLORIA, GLORIA, GLORIA, GLORIA.</t>
  </si>
  <si>
    <t>Yo soy la Resurrección,</t>
  </si>
  <si>
    <t>la Resurrección, la Resurrección.</t>
  </si>
  <si>
    <t>YO SOY LA RESURRECCIÓN,</t>
  </si>
  <si>
    <t>LA RESURRECCIÓN,</t>
  </si>
  <si>
    <t>Rem</t>
  </si>
  <si>
    <t>LA RESURRECCIÓN.</t>
  </si>
  <si>
    <t>El que cree en mí, aunque muera vivirá,</t>
  </si>
  <si>
    <t>y todo el que vive y cree en mí,</t>
  </si>
  <si>
    <t>no morirá jamás, no morirá jamás.</t>
  </si>
  <si>
    <t>¿Crees tú esto? ¿Crees tú esto?</t>
  </si>
  <si>
    <t>Sí, yo creo que tú eres el Cristo,</t>
  </si>
  <si>
    <t>el Hijo de Dios, que ha de venir al mundo.</t>
  </si>
  <si>
    <t>LA, LA, LA, LA, LA LA,</t>
  </si>
  <si>
    <t>LA LA LA LA, LA LA, LA LA;</t>
  </si>
  <si>
    <t>LA, LA LA LA.</t>
  </si>
  <si>
    <t>ALELUYA, ALELUYA.</t>
  </si>
  <si>
    <t>ALELUYA.</t>
  </si>
  <si>
    <t>GLORIA, GLORIA,</t>
  </si>
  <si>
    <t xml:space="preserve"> GLORIA, GLORIA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</si>
</sst>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0</xdr:col>
      <xdr:colOff>190500</xdr:colOff>
      <xdr:row>0</xdr:row>
      <xdr:rowOff>17341</xdr:rowOff>
    </xdr:from>
    <xdr:ext cx="1224243" cy="893569"/>
    <xdr:pic>
      <xdr:nvPicPr>
        <xdr:cNvPr id="2" name="Picture 1">
          <a:hlinkClick xmlns:r="http://schemas.openxmlformats.org/officeDocument/2006/relationships" r:id="rId1"/>
          <a:extLst>
            <a:ext uri="{FF2B5EF4-FFF2-40B4-BE49-F238E27FC236}">
              <a16:creationId xmlns:a16="http://schemas.microsoft.com/office/drawing/2014/main" id="{0176086F-5530-41A4-8C9D-D8FFFF72DD0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89648</xdr:colOff>
      <xdr:row>0</xdr:row>
      <xdr:rowOff>22413</xdr:rowOff>
    </xdr:from>
    <xdr:ext cx="1210235" cy="869150"/>
    <xdr:pic>
      <xdr:nvPicPr>
        <xdr:cNvPr id="3" name="Picture 2">
          <a:hlinkClick xmlns:r="http://schemas.openxmlformats.org/officeDocument/2006/relationships" r:id="rId3"/>
          <a:extLst>
            <a:ext uri="{FF2B5EF4-FFF2-40B4-BE49-F238E27FC236}">
              <a16:creationId xmlns:a16="http://schemas.microsoft.com/office/drawing/2014/main" id="{3CC60AF3-7F4A-4513-8D79-7DEAF50251C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08848" y="22413"/>
          <a:ext cx="1210235" cy="869150"/>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95586" name="Button 2" hidden="1">
              <a:extLst>
                <a:ext uri="{63B3BB69-23CF-44E3-9099-C40C66FF867C}">
                  <a14:compatExt spid="_x0000_s195586"/>
                </a:ext>
                <a:ext uri="{FF2B5EF4-FFF2-40B4-BE49-F238E27FC236}">
                  <a16:creationId xmlns:a16="http://schemas.microsoft.com/office/drawing/2014/main" id="{A4A5806E-7BD1-46FD-A2D3-B5CDA5093D8F}"/>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9BAB5A3-C235-4FC5-AD63-47DA12ADE57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C8F5771-FC74-40C7-801B-A085A0984D0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83297" name="Button 1" hidden="1">
              <a:extLst>
                <a:ext uri="{63B3BB69-23CF-44E3-9099-C40C66FF867C}">
                  <a14:compatExt spid="_x0000_s183297"/>
                </a:ext>
                <a:ext uri="{FF2B5EF4-FFF2-40B4-BE49-F238E27FC236}">
                  <a16:creationId xmlns:a16="http://schemas.microsoft.com/office/drawing/2014/main" id="{00000000-0008-0000-0700-000001C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B3A2A44-54AA-48EA-B86D-84934A8CA98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FCCC74C-EEC7-4288-8F99-1D2B3EA8AB0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0800-000001D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687C3BA-71C6-4B19-8DCF-D98428C6CBD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F60EB3F-DFA0-44AC-95D4-49D92BAF825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900-000001E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E7FADC6-0C1F-446F-ADBA-FD8B9EBD5C4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8583986-4D1D-40A2-85FC-AE610C21F90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045A3502-817C-441C-97B2-C825DAA46F7E}"/>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422E73B-1523-482F-A127-FF95A6BDCAB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C1FF28C-A97A-4598-86BD-79ADB6C2E7A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92513" name="Button 1" hidden="1">
              <a:extLst>
                <a:ext uri="{63B3BB69-23CF-44E3-9099-C40C66FF867C}">
                  <a14:compatExt spid="_x0000_s192513"/>
                </a:ext>
                <a:ext uri="{FF2B5EF4-FFF2-40B4-BE49-F238E27FC236}">
                  <a16:creationId xmlns:a16="http://schemas.microsoft.com/office/drawing/2014/main" id="{00000000-0008-0000-0A00-000001F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B1CF7DA-30AA-4179-8B22-705C28A43F5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10F3DC6-DA90-49C9-ADA5-A092F7EF5C4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98657" name="Button 1" hidden="1">
              <a:extLst>
                <a:ext uri="{63B3BB69-23CF-44E3-9099-C40C66FF867C}">
                  <a14:compatExt spid="_x0000_s198657"/>
                </a:ext>
                <a:ext uri="{FF2B5EF4-FFF2-40B4-BE49-F238E27FC236}">
                  <a16:creationId xmlns:a16="http://schemas.microsoft.com/office/drawing/2014/main" id="{8C2502E4-DB80-4C0D-A15C-C904CC973542}"/>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13499DA-EC59-4F13-A127-BB9CD4D8152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04F2EB7-6C4D-4EC0-9AA2-44B3917A9B5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DCDB248F-416E-4614-9E26-CB23958928AC}"/>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02DD0B8-1009-459D-9661-B871AB543BB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15B3CF4-CE6A-4C31-8B81-EFBE361F546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00705" name="Button 1" hidden="1">
              <a:extLst>
                <a:ext uri="{63B3BB69-23CF-44E3-9099-C40C66FF867C}">
                  <a14:compatExt spid="_x0000_s200705"/>
                </a:ext>
                <a:ext uri="{FF2B5EF4-FFF2-40B4-BE49-F238E27FC236}">
                  <a16:creationId xmlns:a16="http://schemas.microsoft.com/office/drawing/2014/main" id="{67FD8E4F-29B6-4EA6-8BA2-A0DED8ADC94B}"/>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C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db\Github\docs\Cantos%20N.xlsm" TargetMode="External"/><Relationship Id="rId1" Type="http://schemas.openxmlformats.org/officeDocument/2006/relationships/externalLinkPath" Target="Cantos%20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de"/>
      <sheetName val="Indice"/>
      <sheetName val="Index"/>
      <sheetName val="Index Web"/>
      <sheetName val="cantosJS"/>
      <sheetName val="Find"/>
      <sheetName val="QUÉ ESTUPENDO, QUÉ ALEGRÍA "/>
      <sheetName val="html"/>
      <sheetName val="NO ESTÁ AQUÍ, RESUCITÓ"/>
      <sheetName val="NO HAY EN ÉL PARECER"/>
      <sheetName val="NOLI ME TANGERE"/>
      <sheetName val="OH CIELOS, LLOVED DE LO ALTO"/>
      <sheetName val="OH DIOS, POR TU NOMBRE "/>
      <sheetName val="OH DIOS, TÚ ERES MI DIOS "/>
      <sheetName val="OH JESÚS, AMOR MÍO"/>
      <sheetName val="OH MUERTE ¿DÓNDE ESTÁ TU VICTOR"/>
      <sheetName val="OH SEÑOR, NUESTRO DIOS"/>
      <sheetName val="OS TOMARÉ DE ENTRE LAS NACIONES"/>
      <sheetName val="PALOMA INCORRUPTA"/>
      <sheetName val="PENTECOSTÉS"/>
      <sheetName val="POR EL AMOR DE MIS AMIGOS"/>
      <sheetName val="POR QUÉ ESTA NOCHE ES DIFERENTE"/>
      <sheetName val="POR QUÉ LAS GENTES CONJURAN"/>
      <sheetName val="PORQUE MI YUGO ES SUAVE"/>
      <sheetName val="MARIA, MADRE MÍA"/>
      <sheetName val="boceto"/>
    </sheetNames>
    <sheetDataSet>
      <sheetData sheetId="0" refreshError="1"/>
      <sheetData sheetId="1" refreshError="1"/>
      <sheetData sheetId="2" refreshError="1"/>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9"/>
    <tableColumn id="3" xr3:uid="{ADBA58FD-0429-4D57-B7D3-AC6D7A799AFD}" name="Cantos" dataDxfId="18"/>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7"/>
    <tableColumn id="2" xr3:uid="{61304003-6C37-4876-9E01-52AAFEE1502D}" name="ID" dataDxfId="16"/>
    <tableColumn id="3" xr3:uid="{46AD0CF9-9F35-4E11-A80E-B6931C340B6E}" name="Cantos" dataDxfId="15"/>
    <tableColumn id="14" xr3:uid="{2F838586-06C5-49D6-9770-AEF72BDBAFDF}" name="Subtitulo" dataDxfId="14"/>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3"/>
    <tableColumn id="12" xr3:uid="{FA0FAC69-D1C8-4EC4-808F-0E06F2EB0620}" name="Moments" dataDxfId="12">
      <calculatedColumnFormula>"""" &amp; _xlfn.TEXTJOIN(""",""",TRUE,Table223[[#This Row],[Categoria1]:[Categoria7]]) &amp; """"</calculatedColumnFormula>
    </tableColumn>
    <tableColumn id="15" xr3:uid="{B1CD2D35-41ED-4CB2-8C93-8B0B2DAEF2A7}" name="Content" dataDxfId="11"/>
    <tableColumn id="16" xr3:uid="{F964B80D-903A-48A9-99DB-BE282D0613F1}" name="CATEGORIA8" dataDxfId="10">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9"/>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8">
      <calculatedColumnFormula>_xlfn.CONCAT("""/src/index.html?canto=",VLOOKUP(B3,'Index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2.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1019</v>
      </c>
    </row>
    <row r="3" spans="1:1" ht="60" x14ac:dyDescent="0.25">
      <c r="A3" s="102" t="s">
        <v>1020</v>
      </c>
    </row>
    <row r="5" spans="1:1" x14ac:dyDescent="0.25">
      <c r="A5" t="s">
        <v>1021</v>
      </c>
    </row>
    <row r="6" spans="1:1" ht="75" x14ac:dyDescent="0.2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4" t="str" cm="1">
        <f t="array" aca="1" ref="B1" ca="1">MID(CELL("filename", B1), FIND("]", CELL("filename", B1)) + 1, 255)</f>
        <v>Indice</v>
      </c>
      <c r="C1" s="114"/>
      <c r="D1" s="114"/>
      <c r="E1" s="114"/>
      <c r="F1" s="36"/>
      <c r="G1" s="115"/>
      <c r="H1" s="115"/>
    </row>
    <row r="2" spans="1:8" ht="26.1" customHeight="1" x14ac:dyDescent="0.45">
      <c r="A2" s="37" t="s">
        <v>1018</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1113</v>
      </c>
      <c r="B5" s="37"/>
      <c r="C5" s="37"/>
      <c r="D5" s="37"/>
      <c r="E5" s="37"/>
      <c r="F5" s="38"/>
      <c r="G5" s="38"/>
      <c r="H5" s="38"/>
    </row>
    <row r="6" spans="1:8" ht="26.1" customHeight="1" x14ac:dyDescent="0.45">
      <c r="A6" s="37" t="s">
        <v>977</v>
      </c>
      <c r="B6" s="37"/>
      <c r="C6" s="37"/>
      <c r="D6" s="37"/>
      <c r="E6" s="37"/>
      <c r="F6" s="38"/>
      <c r="G6" s="38"/>
      <c r="H6" s="38"/>
    </row>
    <row r="7" spans="1:8" ht="26.1" customHeight="1" x14ac:dyDescent="0.45">
      <c r="A7" s="37" t="s">
        <v>978</v>
      </c>
      <c r="B7" s="37"/>
      <c r="C7" s="37"/>
      <c r="D7" s="37"/>
      <c r="E7" s="37"/>
      <c r="F7" s="38"/>
      <c r="G7" s="38"/>
      <c r="H7" s="38"/>
    </row>
    <row r="8" spans="1:8" ht="26.1" customHeight="1" x14ac:dyDescent="0.45">
      <c r="A8" s="37" t="s">
        <v>1016</v>
      </c>
      <c r="B8" s="37"/>
      <c r="C8" s="37"/>
      <c r="D8" s="37"/>
      <c r="E8" s="37"/>
      <c r="F8" s="38"/>
      <c r="G8" s="38"/>
      <c r="H8" s="38"/>
    </row>
    <row r="9" spans="1:8" ht="26.1" customHeight="1" x14ac:dyDescent="0.45">
      <c r="A9" s="37" t="s">
        <v>1114</v>
      </c>
      <c r="B9" s="37"/>
      <c r="C9" s="37"/>
      <c r="D9" s="37"/>
      <c r="E9" s="37"/>
      <c r="F9" s="38"/>
      <c r="G9" s="38"/>
      <c r="H9" s="38"/>
    </row>
    <row r="10" spans="1:8" ht="26.1" customHeight="1" x14ac:dyDescent="0.45">
      <c r="A10" s="37" t="s">
        <v>1115</v>
      </c>
      <c r="B10" s="37"/>
      <c r="C10" s="37"/>
      <c r="D10" s="37"/>
      <c r="E10" s="38"/>
      <c r="F10" s="38"/>
      <c r="G10" s="38"/>
      <c r="H10" s="38"/>
    </row>
    <row r="11" spans="1:8" ht="26.1" customHeight="1" x14ac:dyDescent="0.45">
      <c r="A11" s="37" t="s">
        <v>1116</v>
      </c>
      <c r="B11" s="37"/>
      <c r="C11" s="37"/>
      <c r="D11" s="37"/>
      <c r="E11" s="38"/>
      <c r="F11" s="38"/>
      <c r="G11" s="38"/>
      <c r="H11" s="38"/>
    </row>
    <row r="12" spans="1:8" ht="26.1" customHeight="1" x14ac:dyDescent="0.45">
      <c r="A12" s="37" t="s">
        <v>1117</v>
      </c>
      <c r="B12" s="37"/>
      <c r="C12" s="37"/>
      <c r="D12" s="37"/>
      <c r="E12" s="38"/>
      <c r="F12" s="38"/>
      <c r="G12" s="38"/>
      <c r="H12" s="38"/>
    </row>
    <row r="13" spans="1:8" ht="26.1" customHeight="1" x14ac:dyDescent="0.45">
      <c r="A13" s="37" t="s">
        <v>1017</v>
      </c>
      <c r="B13" s="37"/>
      <c r="C13" s="37"/>
      <c r="D13" s="37"/>
      <c r="E13" s="38"/>
      <c r="F13" s="38"/>
      <c r="G13" s="38"/>
      <c r="H13" s="38"/>
    </row>
    <row r="14" spans="1:8" ht="26.1" customHeight="1" x14ac:dyDescent="0.45">
      <c r="A14" s="37" t="s">
        <v>1026</v>
      </c>
      <c r="B14" s="37"/>
      <c r="C14" s="37"/>
      <c r="D14" s="37"/>
      <c r="E14" s="38"/>
      <c r="F14" s="38"/>
      <c r="G14" s="38"/>
      <c r="H14" s="38"/>
    </row>
    <row r="15" spans="1:8" ht="26.1" customHeight="1" x14ac:dyDescent="0.45">
      <c r="A15" s="37"/>
      <c r="B15" s="37"/>
      <c r="C15" s="37"/>
      <c r="D15" s="37"/>
      <c r="E15" s="38"/>
      <c r="F15" s="38"/>
      <c r="G15" s="38"/>
      <c r="H15" s="38"/>
    </row>
    <row r="16" spans="1:8" ht="26.1" customHeight="1" x14ac:dyDescent="0.45">
      <c r="A16" s="37"/>
      <c r="B16" s="37"/>
      <c r="C16" s="37"/>
      <c r="D16" s="37"/>
      <c r="E16" s="38"/>
      <c r="F16" s="38"/>
      <c r="G16" s="38"/>
      <c r="H16" s="38"/>
    </row>
    <row r="17" spans="1:8" ht="26.1" customHeight="1" x14ac:dyDescent="0.45">
      <c r="A17" s="37"/>
      <c r="B17" s="37"/>
      <c r="C17" s="37"/>
      <c r="D17" s="37"/>
      <c r="E17" s="38"/>
      <c r="F17" s="38"/>
      <c r="G17" s="38"/>
      <c r="H17" s="38"/>
    </row>
    <row r="18" spans="1:8" ht="26.1" customHeight="1" x14ac:dyDescent="0.45">
      <c r="A18" s="37"/>
      <c r="B18" s="37"/>
      <c r="C18" s="37"/>
      <c r="D18" s="37"/>
      <c r="E18" s="38"/>
      <c r="F18" s="38"/>
      <c r="G18" s="38"/>
      <c r="H18" s="38"/>
    </row>
    <row r="19" spans="1:8" ht="26.1" customHeight="1" x14ac:dyDescent="0.45">
      <c r="A19" s="37"/>
      <c r="B19" s="37"/>
      <c r="C19" s="37"/>
      <c r="D19" s="37"/>
      <c r="E19" s="38"/>
      <c r="F19" s="38"/>
      <c r="G19" s="38"/>
      <c r="H19" s="38"/>
    </row>
    <row r="20" spans="1:8" ht="24" x14ac:dyDescent="0.45">
      <c r="A20" s="37"/>
      <c r="B20" s="37"/>
      <c r="C20" s="37"/>
      <c r="D20" s="37"/>
      <c r="E20" s="37"/>
      <c r="F20" s="37"/>
      <c r="G20" s="37"/>
      <c r="H20" s="37"/>
    </row>
    <row r="21" spans="1:8" ht="24" x14ac:dyDescent="0.45">
      <c r="A21" s="37"/>
      <c r="B21" s="37"/>
      <c r="C21" s="37"/>
      <c r="D21" s="37"/>
      <c r="E21" s="37"/>
      <c r="F21" s="37"/>
      <c r="G21" s="37"/>
      <c r="H21" s="37"/>
    </row>
    <row r="22" spans="1:8" ht="24" x14ac:dyDescent="0.45">
      <c r="A22" s="37"/>
      <c r="B22" s="37"/>
      <c r="C22" s="37"/>
      <c r="D22" s="37"/>
      <c r="E22" s="37"/>
      <c r="F22" s="37"/>
      <c r="G22" s="37"/>
      <c r="H22" s="37"/>
    </row>
    <row r="23" spans="1:8" ht="24" x14ac:dyDescent="0.45">
      <c r="A23" s="37"/>
      <c r="B23" s="37"/>
      <c r="C23" s="37"/>
      <c r="D23" s="37"/>
      <c r="E23" s="37"/>
      <c r="F23" s="37"/>
      <c r="G23" s="37"/>
      <c r="H23" s="37"/>
    </row>
    <row r="24" spans="1:8" ht="24" x14ac:dyDescent="0.45">
      <c r="A24" s="37"/>
      <c r="B24" s="37"/>
      <c r="C24" s="37"/>
      <c r="D24" s="37"/>
      <c r="E24" s="37"/>
      <c r="F24" s="37"/>
      <c r="G24" s="37"/>
      <c r="H24" s="37"/>
    </row>
    <row r="25" spans="1:8" ht="24" x14ac:dyDescent="0.45">
      <c r="A25" s="37"/>
      <c r="B25" s="37"/>
      <c r="C25" s="37"/>
      <c r="D25" s="37"/>
      <c r="E25" s="37"/>
      <c r="F25" s="37"/>
      <c r="G25" s="37"/>
      <c r="H25" s="37"/>
    </row>
    <row r="26" spans="1:8" ht="24" x14ac:dyDescent="0.45">
      <c r="A26" s="37"/>
      <c r="B26" s="37"/>
      <c r="C26" s="37"/>
      <c r="D26" s="37"/>
      <c r="E26" s="37"/>
      <c r="F26" s="37"/>
      <c r="G26" s="37"/>
      <c r="H26" s="37"/>
    </row>
    <row r="27" spans="1:8" ht="24" x14ac:dyDescent="0.45">
      <c r="A27" s="37"/>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70160B10-938A-4181-A8ED-4CE1F4E2B0F2}"/>
    <hyperlink ref="A3" location="'Index'!A3" display="'Index'!A3" xr:uid="{BB446D99-ED51-4747-9707-9EF241ACEC6A}"/>
    <hyperlink ref="A4" location="'Index Web'!A3" display="'Index Web'!A3" xr:uid="{50CB5058-50B4-42B3-A65C-AFD1A66F1754}"/>
    <hyperlink ref="A5" location="'QUÉ AMABLES SON TUS MORADAS (2)'!A3" display="'QUÉ AMABLES SON TUS MORADAS (2)'!A3" xr:uid="{ACE1A3C3-0D6D-4255-AB53-15B8E66149A8}"/>
    <hyperlink ref="A6" location="'cantosJS'!A3" display="'cantosJS'!A3" xr:uid="{78459128-37FB-42E3-8ED8-2E2703A00308}"/>
    <hyperlink ref="A7" location="'Find'!A3" display="'Find'!A3" xr:uid="{185BAEBE-EAD8-4BB4-9E9A-E63683038242}"/>
    <hyperlink ref="A8" location="'html'!A3" display="'html'!A3" xr:uid="{AD485082-6979-4EE3-B15F-03A74F74FB5A}"/>
    <hyperlink ref="A9" location="'QUÉ AMABLES SON TUS MORADAS'!A3" display="'QUÉ AMABLES SON TUS MORADAS'!A3" xr:uid="{2148B946-7867-4391-BA81-CF3D118E6479}"/>
    <hyperlink ref="A10" location="'QUÉ ESTUPENDO, QUÉ ALEGRÍA '!A3" display="'QUÉ ESTUPENDO, QUÉ ALEGRÍA '!A3" xr:uid="{CC7003E2-3A42-4276-908C-5891D5BF71E9}"/>
    <hyperlink ref="A11" location="'QUIÉN ES ESTA QUE SUBE DEL DESI'!A3" display="'QUIÉN ES ESTA QUE SUBE DEL DESI'!A3" xr:uid="{BBF80CBD-528A-4295-86BD-FFB0244CD847}"/>
    <hyperlink ref="A12" location="'QUIERO ANDAR, MADRE, A JERUSALÉ'!A3" display="'QUIERO ANDAR, MADRE, A JERUSALÉ'!A3" xr:uid="{4316939E-0353-4780-AADA-39730209A47A}"/>
    <hyperlink ref="A13" location="'MARIA, MADRE MÍA'!A3" display="'MARIA, MADRE MÍA'!A3" xr:uid="{0C82A458-CD4E-453B-961E-19702DA19092}"/>
    <hyperlink ref="A14" location="'boceto'!A3" display="'boceto'!A3" xr:uid="{94D6D8DF-0BAE-4047-B0FC-197D3CC7DEAE}"/>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1023</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1025</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1025</v>
      </c>
      <c r="D70" t="s">
        <v>326</v>
      </c>
      <c r="E70" t="s">
        <v>260</v>
      </c>
      <c r="F70" s="6" t="s">
        <v>18</v>
      </c>
      <c r="M70" t="s">
        <v>1024</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1027</v>
      </c>
      <c r="D72" t="s">
        <v>449</v>
      </c>
      <c r="E72" t="s">
        <v>260</v>
      </c>
      <c r="F72" s="6" t="s">
        <v>18</v>
      </c>
      <c r="M72" t="s">
        <v>1028</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H78" activePane="bottomRight" state="frozen"/>
      <selection pane="topRight" activeCell="C1" sqref="C1"/>
      <selection pane="bottomLeft" activeCell="A3" sqref="A3"/>
      <selection pane="bottomRight" activeCell="N87" sqref="N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_xlfn.CONCAT("""/src/index.html?canto=",VLOOKUP(B3,'Index Web'!A$3:N$234,13,FALSE),"""")</f>
        <v>"/src/index.html?canto=alacenadelcordero"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_xlfn.CONCAT("""/src/index.html?canto=",VLOOKUP(B4,'Index Web'!A$3:N$234,13,FALSE),"""")</f>
        <v>"/src/index.html?canto=alavictimapascual"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_xlfn.CONCAT("""/src/index.html?canto=",VLOOKUP(B5,'Index Web'!A$3:N$234,13,FALSE),"""")</f>
        <v>"/src/index.html?canto=anadiedemosocasiondetropiezo"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_xlfn.CONCAT("""/src/index.html?canto=",VLOOKUP(B6,'Index Web'!A$3:N$234,13,FALSE),"""")</f>
        <v>"/src/index.html?canto=atilevantomisojos"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_xlfn.CONCAT("""/src/index.html?canto=",VLOOKUP(B7,'Index Web'!A$3:N$234,13,FALSE),"""")</f>
        <v>"/src/index.html?canto=atisenorenmiclamorimploro"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_xlfn.CONCAT("""/src/index.html?canto=",VLOOKUP(B8,'Index Web'!A$3:N$234,13,FALSE),"""")</f>
        <v>"/src/index.html?canto=atisenorlevantomialma"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_xlfn.CONCAT("""/src/index.html?canto=",VLOOKUP(B9,'Index Web'!A$3:N$234,13,FALSE),"""")</f>
        <v>"/src/index.html?canto=atisenorsedebelaalabanzaension"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_xlfn.CONCAT("""/src/index.html?canto=",VLOOKUP(B10,'Index Web'!A$3:N$234,13,FALSE),"""")</f>
        <v>"/src/index.html?canto=abbapadre"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_xlfn.CONCAT("""/src/index.html?canto=",VLOOKUP(B11,'Index Web'!A$3:N$234,13,FALSE),"""")</f>
        <v>"/src/index.html?canto=abraham"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_xlfn.CONCAT("""/src/index.html?canto=",VLOOKUP(B12,'Index Web'!A$3:N$234,13,FALSE),"""")</f>
        <v>"/src/index.html?canto=aclamacionesalaoraciondelosfieles"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_xlfn.CONCAT("""/src/index.html?canto=",VLOOKUP(B13,'Index Web'!A$3:N$234,13,FALSE),"""")</f>
        <v>"/src/index.html?canto=aclamadalsenor"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_xlfn.CONCAT("""/src/index.html?canto=",VLOOKUP(B14,'Index Web'!A$3:N$234,13,FALSE),"""")</f>
        <v>"/src/index.html?canto=adondeteescondisteamado"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_xlfn.CONCAT("""/src/index.html?canto=",VLOOKUP(B15,'Index Web'!A$3:N$234,13,FALSE),"""")</f>
        <v>"/src/index.html?canto=aldespertar"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_xlfn.CONCAT("""/src/index.html?canto=",VLOOKUP(B16,'Index Web'!A$3:N$234,13,FALSE),"""")</f>
        <v>"/src/index.html?canto=alabadalsenorenelcielo"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_xlfn.CONCAT("""/src/index.html?canto=",VLOOKUP(B17,'Index Web'!A$3:N$234,13,FALSE),"""")</f>
        <v>"/src/index.html?canto=alegriahanacidoelsalvador"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_xlfn.CONCAT("""/src/index.html?canto=",VLOOKUP(B18,'Index Web'!A$3:N$234,13,FALSE),"""")</f>
        <v>"/src/index.html?canto=aleluyainterleccional"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_xlfn.CONCAT("""/src/index.html?canto=",VLOOKUP(B19,'Index Web'!A$3:N$234,13,FALSE),"""")</f>
        <v>"/src/index.html?canto=aleluyapascual"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_xlfn.CONCAT("""/src/index.html?canto=",VLOOKUP(B20,'Index Web'!A$3:N$234,13,FALSE),"""")</f>
        <v>"/src/index.html?canto=aleluyaalabadalsenor"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_xlfn.CONCAT("""/src/index.html?canto=",VLOOKUP(B21,'Index Web'!A$3:N$234,13,FALSE),"""")</f>
        <v>"/src/index.html?canto=aleluyabendecidalsenor"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_xlfn.CONCAT("""/src/index.html?canto=",VLOOKUP(B22,'Index Web'!A$3:N$234,13,FALSE),"""")</f>
        <v>"/src/index.html?canto=aleluyayallegoelreino"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_xlfn.CONCAT("""/src/index.html?canto=",VLOOKUP(B23,'Index Web'!A$3:N$234,13,FALSE),"""")</f>
        <v>"/src/index.html?canto=alzaospuertas"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_xlfn.CONCAT("""/src/index.html?canto=",VLOOKUP(B24,'Index Web'!A$3:N$234,13,FALSE),"""")</f>
        <v>"/src/index.html?canto=amenamenamen"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_xlfn.CONCAT("""/src/index.html?canto=",VLOOKUP(B25,'Index Web'!A$3:N$234,13,FALSE),"""")</f>
        <v>"/src/index.html?canto=amoalsenor"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_xlfn.CONCAT("""/src/index.html?canto=",VLOOKUP(B26,'Index Web'!A$3:N$234,13,FALSE),"""")</f>
        <v>"/src/index.html?canto=antifonaparaelevangelio"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_xlfn.CONCAT("""/src/index.html?canto=",VLOOKUP(B27,'Index Web'!A$3:N$234,13,FALSE),"""")</f>
        <v>"/src/index.html?canto=aquedah"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_xlfn.CONCAT("""/src/index.html?canto=",VLOOKUP(B28,'Index Web'!A$3:N$234,13,FALSE),"""")</f>
        <v>"/src/index.html?canto=asihablaelamen"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_xlfn.CONCAT("""/src/index.html?canto=",VLOOKUP(B29,'Index Web'!A$3:N$234,13,FALSE),"""")</f>
        <v>"/src/index.html?canto=avemariai"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_xlfn.CONCAT("""/src/index.html?canto=",VLOOKUP(B30,'Index Web'!A$3:N$234,13,FALSE),"""")</f>
        <v>"/src/index.html?canto=avemariaii(1984)"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_xlfn.CONCAT("""/src/index.html?canto=",VLOOKUP(B31,'Index Web'!A$3:N$234,13,FALSE),"""")</f>
        <v>"/src/index.html?canto=babiloniacriminal"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_xlfn.CONCAT("""/src/index.html?canto=",VLOOKUP(B32,'Index Web'!A$3:N$234,13,FALSE),"""")</f>
        <v>"/src/index.html?canto=balaam"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_xlfn.CONCAT("""/src/index.html?canto=",VLOOKUP(B33,'Index Web'!A$3:N$234,13,FALSE),"""")</f>
        <v>"/src/index.html?canto=bendecirealsenorentodotiempo"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_xlfn.CONCAT("""/src/index.html?canto=",VLOOKUP(B34,'Index Web'!A$3:N$234,13,FALSE),"""")</f>
        <v>"/src/index.html?canto=bendicealmamiaayahveh"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_xlfn.CONCAT("""/src/index.html?canto=",VLOOKUP(B35,'Index Web'!A$3:N$234,13,FALSE),"""")</f>
        <v>"/src/index.html?canto=bendiciondelagua"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_xlfn.CONCAT("""/src/index.html?canto=",VLOOKUP(B36,'Index Web'!A$3:N$234,13,FALSE),"""")</f>
        <v>"/src/index.html?canto=benditaerestumaria"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_xlfn.CONCAT("""/src/index.html?canto=",VLOOKUP(B37,'Index Web'!A$3:N$234,13,FALSE),"""")</f>
        <v>"/src/index.html?canto=benditoeressenor"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_xlfn.CONCAT("""/src/index.html?canto=",VLOOKUP(B38,'Index Web'!A$3:N$234,13,FALSE),"""")</f>
        <v>"/src/index.html?canto=benditoseadios"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_xlfn.CONCAT("""/src/index.html?canto=",VLOOKUP(B39,'Index Web'!A$3:N$234,13,FALSE),"""")</f>
        <v>"/src/index.html?canto=benedictus"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_xlfn.CONCAT("""/src/index.html?canto=",VLOOKUP(B40,'Index Web'!A$3:N$234,13,FALSE),"""")</f>
        <v>"/src/index.html?canto=cantadadios"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_xlfn.CONCAT("""/src/index.html?canto=",VLOOKUP(B41,'Index Web'!A$3:N$234,13,FALSE),"""")</f>
        <v>"/src/index.html?canto=cantadalsenor"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_xlfn.CONCAT("""/src/index.html?canto=",VLOOKUP(B42,'Index Web'!A$3:N$234,13,FALSE),"""")</f>
        <v>"/src/index.html?canto=canticodelostresjovenes"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_xlfn.CONCAT("""/src/index.html?canto=",VLOOKUP(B43,'Index Web'!A$3:N$234,13,FALSE),"""")</f>
        <v>"/src/index.html?canto=cantodemoises"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_xlfn.CONCAT("""/src/index.html?canto=",VLOOKUP(B44,'Index Web'!A$3:N$234,13,FALSE),"""")</f>
        <v>"/src/index.html?canto=caritaschristiurgetnos"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_xlfn.CONCAT("""/src/index.html?canto=",VLOOKUP(B45,'Index Web'!A$3:N$234,13,FALSE),"""")</f>
        <v>"/src/index.html?canto=carmen63"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_xlfn.CONCAT("""/src/index.html?canto=",VLOOKUP(B46,'Index Web'!A$3:N$234,13,FALSE),"""")</f>
        <v>"/src/index.html?canto=celebracionpenitencial(bendicionpenitencial)"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_xlfn.CONCAT("""/src/index.html?canto=",VLOOKUP(B47,'Index Web'!A$3:N$234,13,FALSE),"""")</f>
        <v>"/src/index.html?canto=comocondenadosamuerte"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_xlfn.CONCAT("""/src/index.html?canto=",VLOOKUP(B48,'Index Web'!A$3:N$234,13,FALSE),"""")</f>
        <v>"/src/index.html?canto=comodestilalamiel"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_xlfn.CONCAT("""/src/index.html?canto=",VLOOKUP(B49,'Index Web'!A$3:N$234,13,FALSE),"""")</f>
        <v>"/src/index.html?canto=comoelimpulsoquesientelaira"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_xlfn.CONCAT("""/src/index.html?canto=",VLOOKUP(B50,'Index Web'!A$3:N$234,13,FALSE),"""")</f>
        <v>"/src/index.html?canto=comoesmaravilloso"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_xlfn.CONCAT("""/src/index.html?canto=",VLOOKUP(B51,'Index Web'!A$3:N$234,13,FALSE),"""")</f>
        <v>"/src/index.html?canto=comolacierva"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_xlfn.CONCAT("""/src/index.html?canto=",VLOOKUP(B52,'Index Web'!A$3:N$234,13,FALSE),"""")</f>
        <v>"/src/index.html?canto=comolirioentreloscardos"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_xlfn.CONCAT("""/src/index.html?canto=",VLOOKUP(B53,'Index Web'!A$3:N$234,13,FALSE),"""")</f>
        <v>"/src/index.html?canto=comoovejaqueve"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_xlfn.CONCAT("""/src/index.html?canto=",VLOOKUP(B54,'Index Web'!A$3:N$234,13,FALSE),"""")</f>
        <v>"/src/index.html?canto=consoladamipueblo"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_xlfn.CONCAT("""/src/index.html?canto=",VLOOKUP(B55,'Index Web'!A$3:N$234,13,FALSE),"""")</f>
        <v>"/src/index.html?canto=corderodedios"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_xlfn.CONCAT("""/src/index.html?canto=",VLOOKUP(B56,'Index Web'!A$3:N$234,13,FALSE),"""")</f>
        <v>"/src/index.html?canto=credo"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_xlfn.CONCAT("""/src/index.html?canto=",VLOOKUP(B57,'Index Web'!A$3:N$234,13,FALSE),"""")</f>
        <v>"/src/index.html?canto=cristoeslaluz"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_xlfn.CONCAT("""/src/index.html?canto=",VLOOKUP(B58,'Index Web'!A$3:N$234,13,FALSE),"""")</f>
        <v>"/src/index.html?canto=cuandodormia"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_xlfn.CONCAT("""/src/index.html?canto=",VLOOKUP(B59,'Index Web'!A$3:N$234,13,FALSE),"""")</f>
        <v>"/src/index.html?canto=cuandoelsenor"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_xlfn.CONCAT("""/src/index.html?canto=",VLOOKUP(B60,'Index Web'!A$3:N$234,13,FALSE),"""")</f>
        <v>"/src/index.html?canto=cuandoisraelsaliodeegipto"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_xlfn.CONCAT("""/src/index.html?canto=",VLOOKUP(B61,'Index Web'!A$3:N$234,13,FALSE),"""")</f>
        <v>"/src/index.html?canto=dayenu"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_xlfn.CONCAT("""/src/index.html?canto=",VLOOKUP(B62,'Index Web'!A$3:N$234,13,FALSE),"""")</f>
        <v>"/src/index.html?canto=deprofundis"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_xlfn.CONCAT("""/src/index.html?canto=",VLOOKUP(B63,'Index Web'!A$3:N$234,13,FALSE),"""")</f>
        <v>"/src/index.html?canto=debora"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_xlfn.CONCAT("""/src/index.html?canto=",VLOOKUP(B64,'Index Web'!A$3:N$234,13,FALSE),"""")</f>
        <v>"/src/index.html?canto=decidlealosdecorazoncansado"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_xlfn.CONCAT("""/src/index.html?canto=",VLOOKUP(B65,'Index Web'!A$3:N$234,13,FALSE),"""")</f>
        <v>"/src/index.html?canto=delantedelosangeles"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_xlfn.CONCAT("""/src/index.html?canto=",VLOOKUP(B66,'Index Web'!A$3:N$234,13,FALSE),"""")</f>
        <v>"/src/index.html?canto=diadereposo"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_xlfn.CONCAT("""/src/index.html?canto=",VLOOKUP(B67,'Index Web'!A$3:N$234,13,FALSE),"""")</f>
        <v>"/src/index.html?canto=diceelsenoramisenor"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_xlfn.CONCAT("""/src/index.html?canto=",VLOOKUP(B68,'Index Web'!A$3:N$234,13,FALSE),"""")</f>
        <v>"/src/index.html?canto=dichosoelhombre"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_xlfn.CONCAT("""/src/index.html?canto=",VLOOKUP(B69,'Index Web'!A$3:N$234,13,FALSE),"""")</f>
        <v>"/src/index.html?canto=elcombateescatologico"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_xlfn.CONCAT("""/src/index.html?canto=",VLOOKUP(B70,'Index Web'!A$3:N$234,13,FALSE),"""")</f>
        <v>"/src/index.html?canto=elespiritudelsenorestasobremi"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_xlfn.CONCAT("""/src/index.html?canto=",VLOOKUP(B71,'Index Web'!A$3:N$234,13,FALSE),"""")</f>
        <v>"/src/index.html?canto=eljacaldelospastores"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_xlfn.CONCAT("""/src/index.html?canto=",VLOOKUP(B72,'Index Web'!A$3:N$234,13,FALSE),"""")</f>
        <v>"/src/index.html?canto=ellagarero"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_xlfn.CONCAT("""/src/index.html?canto=",VLOOKUP(B73,'Index Web'!A$3:N$234,13,FALSE),"""")</f>
        <v>"/src/index.html?canto=elmesiasleon"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_xlfn.CONCAT("""/src/index.html?canto=",VLOOKUP(B74,'Index Web'!A$3:N$234,13,FALSE),"""")</f>
        <v>"/src/index.html?canto=elmismodios"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_xlfn.CONCAT("""/src/index.html?canto=",VLOOKUP(B75,'Index Web'!A$3:N$234,13,FALSE),"""")</f>
        <v>"/src/index.html?canto=elneciopiensaquediosno"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_xlfn.CONCAT("""/src/index.html?canto=",VLOOKUP(B76,'Index Web'!A$3:N$234,13,FALSE),"""")</f>
        <v>"/src/index.html?canto=elpuebloquecaminabaenlastinieblas"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_xlfn.CONCAT("""/src/index.html?canto=",VLOOKUP(B77,'Index Web'!A$3:N$234,13,FALSE),"""")</f>
        <v>"/src/index.html?canto=elsembrador"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_xlfn.CONCAT("""/src/index.html?canto=",VLOOKUP(B78,'Index Web'!A$3:N$234,13,FALSE),"""")</f>
        <v>"/src/index.html?canto=elsenoranunciaunanoticia"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_xlfn.CONCAT("""/src/index.html?canto=",VLOOKUP(B79,'Index Web'!A$3:N$234,13,FALSE),"""")</f>
        <v>"/src/index.html?canto=elsenoresmipastor"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_xlfn.CONCAT("""/src/index.html?canto=",VLOOKUP(B80,'Index Web'!A$3:N$234,13,FALSE),"""")</f>
        <v>"/src/index.html?canto=elsenormehadado"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_xlfn.CONCAT("""/src/index.html?canto=",VLOOKUP(B81,'Index Web'!A$3:N$234,13,FALSE),"""")</f>
        <v>"/src/index.html?canto=elielilamasabactani"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_xlfn.CONCAT("""/src/index.html?canto=",VLOOKUP(B82,'Index Web'!A$3:N$234,13,FALSE),"""")</f>
        <v>"/src/index.html?canto=enmediodeaquelgentio"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_xlfn.CONCAT("""/src/index.html?canto=",VLOOKUP(B83,'Index Web'!A$3:N$234,13,FALSE),"""")</f>
        <v>"/src/index.html?canto=enunanocheoscura"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_xlfn.CONCAT("""/src/index.html?canto=",VLOOKUP(B84,'Index Web'!A$3:N$234,13,FALSE),"""")</f>
        <v>"/src/index.html?canto=eresdignodetomarellibro"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_xlfn.CONCAT("""/src/index.html?canto=",VLOOKUP(B85,'Index Web'!A$3:N$234,13,FALSE),"""")</f>
        <v>"/src/index.html?canto=ereshermoso"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_xlfn.CONCAT("""/src/index.html?canto=",VLOOKUP(B86,'Index Web'!A$3:N$234,13,FALSE),"""")</f>
        <v>"/src/index.html?canto=espaciente"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_xlfn.CONCAT("""/src/index.html?canto=",VLOOKUP(B87,'Index Web'!A$3:N$234,13,FALSE),"""")</f>
        <v>"/src/index.html?canto=escondemeenloocultodetutienda"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_xlfn.CONCAT("""/src/index.html?canto=",VLOOKUP(B88,'Index Web'!A$3:N$234,13,FALSE),"""")</f>
        <v>"/src/index.html?canto=escuchadislaslejanas"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_xlfn.CONCAT("""/src/index.html?canto=",VLOOKUP(B89,'Index Web'!A$3:N$234,13,FALSE),"""")</f>
        <v>"/src/index.html?canto=esteeseldiaenqueactuoelsenor"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_xlfn.CONCAT("""/src/index.html?canto=",VLOOKUP(B90,'Index Web'!A$3:N$234,13,FALSE),"""")</f>
        <v>"/src/index.html?canto=esteeselmandamientomio"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_xlfn.CONCAT("""/src/index.html?canto=",VLOOKUP(B91,'Index Web'!A$3:N$234,13,FALSE),"""")</f>
        <v>"/src/index.html?canto=evenushalomalejem"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_xlfn.CONCAT("""/src/index.html?canto=",VLOOKUP(B92,'Index Web'!A$3:N$234,13,FALSE),"""")</f>
        <v>"/src/index.html?canto=extiendomismanos"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_xlfn.CONCAT("""/src/index.html?canto=",VLOOKUP(B93,'Index Web'!A$3:N$234,13,FALSE),"""")</f>
        <v>"/src/index.html?canto=exultadjustosenelsenor"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_xlfn.CONCAT("""/src/index.html?canto=",VLOOKUP(B94,'Index Web'!A$3:N$234,13,FALSE),"""")</f>
        <v>"/src/index.html?canto=felicidadparaelhombre"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_xlfn.CONCAT("""/src/index.html?canto=",VLOOKUP(B95,'Index Web'!A$3:N$234,13,FALSE),"""")</f>
        <v>"/src/index.html?canto=gloriaadiosenloaltodelcielo"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_xlfn.CONCAT("""/src/index.html?canto=",VLOOKUP(B96,'Index Web'!A$3:N$234,13,FALSE),"""")</f>
        <v>"/src/index.html?canto=graciasayahveh"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_xlfn.CONCAT("""/src/index.html?canto=",VLOOKUP(B97,'Index Web'!A$3:N$234,13,FALSE),"""")</f>
        <v>"/src/index.html?canto=gritadjubilosos"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_xlfn.CONCAT("""/src/index.html?canto=",VLOOKUP(B98,'Index Web'!A$3:N$234,13,FALSE),"""")</f>
        <v>"/src/index.html?canto=haciatimoradasanta"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_xlfn.CONCAT("""/src/index.html?canto=",VLOOKUP(B99,'Index Web'!A$3:N$234,13,FALSE),"""")</f>
        <v>"/src/index.html?canto=hastacuando"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_xlfn.CONCAT("""/src/index.html?canto=",VLOOKUP(B100,'Index Web'!A$3:N$234,13,FALSE),"""")</f>
        <v>"/src/index.html?canto=heaquimisiervo"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_xlfn.CONCAT("""/src/index.html?canto=",VLOOKUP(B101,'Index Web'!A$3:N$234,13,FALSE),"""")</f>
        <v>"/src/index.html?canto=heaquiquenuestroespejoeselsenor"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_xlfn.CONCAT("""/src/index.html?canto=",VLOOKUP(B102,'Index Web'!A$3:N$234,13,FALSE),"""")</f>
        <v>"/src/index.html?canto=heaquiquevengopresto"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_xlfn.CONCAT("""/src/index.html?canto=",VLOOKUP(B103,'Index Web'!A$3:N$234,13,FALSE),"""")</f>
        <v>"/src/index.html?canto=heesperadoenelsenor"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_xlfn.CONCAT("""/src/index.html?canto=",VLOOKUP(B104,'Index Web'!A$3:N$234,13,FALSE),"""")</f>
        <v>"/src/index.html?canto=hermosaeresamigamia"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_xlfn.CONCAT("""/src/index.html?canto=",VLOOKUP(B105,'Index Web'!A$3:N$234,13,FALSE),"""")</f>
        <v>"/src/index.html?canto=hijasdejerusalen"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_xlfn.CONCAT("""/src/index.html?canto=",VLOOKUP(B106,'Index Web'!A$3:N$234,13,FALSE),"""")</f>
        <v>"/src/index.html?canto=himnoacristoluz"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_xlfn.CONCAT("""/src/index.html?canto=",VLOOKUP(B107,'Index Web'!A$3:N$234,13,FALSE),"""")</f>
        <v>"/src/index.html?canto=himnoalacaridad"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_xlfn.CONCAT("""/src/index.html?canto=",VLOOKUP(B108,'Index Web'!A$3:N$234,13,FALSE),"""")</f>
        <v>"/src/index.html?canto=himnoalacruzgloriosa"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_xlfn.CONCAT("""/src/index.html?canto=",VLOOKUP(B109,'Index Web'!A$3:N$234,13,FALSE),"""")</f>
        <v>"/src/index.html?canto=himnoalakenosis"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_xlfn.CONCAT("""/src/index.html?canto=",VLOOKUP(B110,'Index Web'!A$3:N$234,13,FALSE),"""")</f>
        <v>"/src/index.html?canto=himnodeadviento"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_xlfn.CONCAT("""/src/index.html?canto=",VLOOKUP(B111,'Index Web'!A$3:N$234,13,FALSE),"""")</f>
        <v>"/src/index.html?canto=himnodelaascension"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_xlfn.CONCAT("""/src/index.html?canto=",VLOOKUP(B112,'Index Web'!A$3:N$234,13,FALSE),"""")</f>
        <v>"/src/index.html?canto=himnodepascua"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_xlfn.CONCAT("""/src/index.html?canto=",VLOOKUP(B113,'Index Web'!A$3:N$234,13,FALSE),"""")</f>
        <v>"/src/index.html?canto=huyeamadomio"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_xlfn.CONCAT("""/src/index.html?canto=",VLOOKUP(B114,'Index Web'!A$3:N$234,13,FALSE),"""")</f>
        <v>"/src/index.html?canto=idyanunciadamishermanos"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_xlfn.CONCAT("""/src/index.html?canto=",VLOOKUP(B115,'Index Web'!A$3:N$234,13,FALSE),"""")</f>
        <v>"/src/index.html?canto=improperios"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_xlfn.CONCAT("""/src/index.html?canto=",VLOOKUP(B116,'Index Web'!A$3:N$234,13,FALSE),"""")</f>
        <v>"/src/index.html?canto=jacob"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_xlfn.CONCAT("""/src/index.html?canto=",VLOOKUP(B117,'Index Web'!A$3:N$234,13,FALSE),"""")</f>
        <v>"/src/index.html?canto=jerusalenreconstruida"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_xlfn.CONCAT("""/src/index.html?canto=",VLOOKUP(B118,'Index Web'!A$3:N$234,13,FALSE),"""")</f>
        <v>"/src/index.html?canto=jesusrecorriatodaslas"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_xlfn.CONCAT("""/src/index.html?canto=",VLOOKUP(B119,'Index Web'!A$3:N$234,13,FALSE),"""")</f>
        <v>"/src/index.html?canto=lacorderadedios"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_xlfn.CONCAT("""/src/index.html?canto=",VLOOKUP(B120,'Index Web'!A$3:N$234,13,FALSE),"""")</f>
        <v>"/src/index.html?canto=laespada"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_xlfn.CONCAT("""/src/index.html?canto=",VLOOKUP(B121,'Index Web'!A$3:N$234,13,FALSE),"""")</f>
        <v>"/src/index.html?canto=lamarchaesdura"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_xlfn.CONCAT("""/src/index.html?canto=",VLOOKUP(B122,'Index Web'!A$3:N$234,13,FALSE),"""")</f>
        <v>"/src/index.html?canto=lapalomavolo"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_xlfn.CONCAT("""/src/index.html?canto=",VLOOKUP(B123,'Index Web'!A$3:N$234,13,FALSE),"""")</f>
        <v>"/src/index.html?canto=lasalve"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_xlfn.CONCAT("""/src/index.html?canto=",VLOOKUP(B124,'Index Web'!A$3:N$234,13,FALSE),"""")</f>
        <v>"/src/index.html?canto=lasiegadelasnaciones"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_xlfn.CONCAT("""/src/index.html?canto=",VLOOKUP(B125,'Index Web'!A$3:N$234,13,FALSE),"""")</f>
        <v>"/src/index.html?canto=lavozdemiamado"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_xlfn.CONCAT("""/src/index.html?canto=",VLOOKUP(B126,'Index Web'!A$3:N$234,13,FALSE),"""")</f>
        <v>"/src/index.html?canto=lasarmasdelaluz"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_xlfn.CONCAT("""/src/index.html?canto=",VLOOKUP(B127,'Index Web'!A$3:N$234,13,FALSE),"""")</f>
        <v>"/src/index.html?canto=laudasion"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_xlfn.CONCAT("""/src/index.html?canto=",VLOOKUP(B128,'Index Web'!A$3:N$234,13,FALSE),"""")</f>
        <v>"/src/index.html?canto=letaniasdelossantos"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_xlfn.CONCAT("""/src/index.html?canto=",VLOOKUP(B129,'Index Web'!A$3:N$234,13,FALSE),"""")</f>
        <v>"/src/index.html?canto=letaniaspenitencialesi"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_xlfn.CONCAT("""/src/index.html?canto=",VLOOKUP(B130,'Index Web'!A$3:N$234,13,FALSE),"""")</f>
        <v>"/src/index.html?canto=letaniaspenitencialesii"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_xlfn.CONCAT("""/src/index.html?canto=",VLOOKUP(B131,'Index Web'!A$3:N$234,13,FALSE),"""")</f>
        <v>"/src/index.html?canto=levantomisojosalosmontes"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_xlfn.CONCAT("""/src/index.html?canto=",VLOOKUP(B132,'Index Web'!A$3:N$234,13,FALSE),"""")</f>
        <v>"/src/index.html?canto=lleguehastatupresenciamiclamor"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_xlfn.CONCAT("""/src/index.html?canto=",VLOOKUP(B133,'Index Web'!A$3:N$234,13,FALSE),"""")</f>
        <v>"/src/index.html?canto=llevamealcielo"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_xlfn.CONCAT("""/src/index.html?canto=",VLOOKUP(B134,'Index Web'!A$3:N$234,13,FALSE),"""")</f>
        <v>"/src/index.html?canto=magnificat"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_xlfn.CONCAT("""/src/index.html?canto=",VLOOKUP(B135,'Index Web'!A$3:N$234,13,FALSE),"""")</f>
        <v>"/src/index.html?canto=mariadejasnagora"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_xlfn.CONCAT("""/src/index.html?canto=",VLOOKUP(B136,'Index Web'!A$3:N$234,13,FALSE),"""")</f>
        <v>"/src/index.html?canto=mariacasadebendicion"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_xlfn.CONCAT("""/src/index.html?canto=",VLOOKUP(B137,'Index Web'!A$3:N$234,13,FALSE),"""")</f>
        <v>"/src/index.html?canto=mariamadredelaiglesia"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_xlfn.CONCAT("""/src/index.html?canto=",VLOOKUP(B138,'Index Web'!A$3:N$234,13,FALSE),"""")</f>
        <v>"/src/index.html?canto=mariamadredelcaminoardiente"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_xlfn.CONCAT("""/src/index.html?canto=",VLOOKUP(B139,'Index Web'!A$3:N$234,13,FALSE),"""")</f>
        <v>"/src/index.html?canto=mariapequenamaria"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_xlfn.CONCAT("""/src/index.html?canto=",VLOOKUP(B140,'Index Web'!A$3:N$234,13,FALSE),"""")</f>
        <v>"/src/index.html?canto=meensenaraselcaminodelavida"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_xlfn.CONCAT("""/src/index.html?canto=",VLOOKUP(B141,'Index Web'!A$3:N$234,13,FALSE),"""")</f>
        <v>"/src/index.html?canto=mehasseducidosenor"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_xlfn.CONCAT("""/src/index.html?canto=",VLOOKUP(B142,'Index Web'!A$3:N$234,13,FALSE),"""")</f>
        <v>"/src/index.html?canto=merobasteelcorazon"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_xlfn.CONCAT("""/src/index.html?canto=",VLOOKUP(B143,'Index Web'!A$3:N$234,13,FALSE),"""")</f>
        <v>"/src/index.html?canto=miradqueestupendo"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_xlfn.CONCAT("""/src/index.html?canto=",VLOOKUP(B144,'Index Web'!A$3:N$234,13,FALSE),"""")</f>
        <v>"/src/index.html?canto=misericordiamiamisericordia"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_xlfn.CONCAT("""/src/index.html?canto=",VLOOKUP(B145,'Index Web'!A$3:N$234,13,FALSE),"""")</f>
        <v>"/src/index.html?canto=misericordiadiosmio"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_xlfn.CONCAT("""/src/index.html?canto=",VLOOKUP(B146,'Index Web'!A$3:N$234,13,FALSE),"""")</f>
        <v>"/src/index.html?canto=muchomehanperseguido"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_xlfn.CONCAT("""/src/index.html?canto=",VLOOKUP(B147,'Index Web'!A$3:N$234,13,FALSE),"""")</f>
        <v>"/src/index.html?canto=ningunopuedeserviradossenores"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_xlfn.CONCAT("""/src/index.html?canto=",VLOOKUP(B148,'Index Web'!A$3:N$234,13,FALSE),"""")</f>
        <v>"/src/index.html?canto=noestaaquiresucito"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_xlfn.CONCAT("""/src/index.html?canto=",VLOOKUP(B149,'Index Web'!A$3:N$234,13,FALSE),"""")</f>
        <v>"/src/index.html?canto=nohayenelparecer"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_xlfn.CONCAT("""/src/index.html?canto=",VLOOKUP(B150,'Index Web'!A$3:N$234,13,FALSE),"""")</f>
        <v>"/src/index.html?canto=noresistaisalmal"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_xlfn.CONCAT("""/src/index.html?canto=",VLOOKUP(B151,'Index Web'!A$3:N$234,13,FALSE),"""")</f>
        <v>"/src/index.html?canto=nosufrasporlosmalvados"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_xlfn.CONCAT("""/src/index.html?canto=",VLOOKUP(B152,'Index Web'!A$3:N$234,13,FALSE),"""")</f>
        <v>"/src/index.html?canto=nolimetangere"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_xlfn.CONCAT("""/src/index.html?canto=",VLOOKUP(B153,'Index Web'!A$3:N$234,13,FALSE),"""")</f>
        <v>"/src/index.html?canto=ohcieloslloveddeloalto"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_xlfn.CONCAT("""/src/index.html?canto=",VLOOKUP(B154,'Index Web'!A$3:N$234,13,FALSE),"""")</f>
        <v>"/src/index.html?canto=ohdiosportunombre"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_xlfn.CONCAT("""/src/index.html?canto=",VLOOKUP(B155,'Index Web'!A$3:N$234,13,FALSE),"""")</f>
        <v>"/src/index.html?canto=ohdiostueresmidios"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_xlfn.CONCAT("""/src/index.html?canto=",VLOOKUP(B156,'Index Web'!A$3:N$234,13,FALSE),"""")</f>
        <v>"/src/index.html?canto=ohjesusamormio"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_xlfn.CONCAT("""/src/index.html?canto=",VLOOKUP(B157,'Index Web'!A$3:N$234,13,FALSE),"""")</f>
        <v>"/src/index.html?canto=ohmuerte¿dondeestatuvictoria?"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_xlfn.CONCAT("""/src/index.html?canto=",VLOOKUP(B158,'Index Web'!A$3:N$234,13,FALSE),"""")</f>
        <v>"/src/index.html?canto=ohsenormicorazonyanoesambicioso"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_xlfn.CONCAT("""/src/index.html?canto=",VLOOKUP(B159,'Index Web'!A$3:N$234,13,FALSE),"""")</f>
        <v>"/src/index.html?canto=ohsenornuestrodios"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_xlfn.CONCAT("""/src/index.html?canto=",VLOOKUP(B160,'Index Web'!A$3:N$234,13,FALSE),"""")</f>
        <v>"/src/index.html?canto=ostomaredeentrelasnaciones"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_xlfn.CONCAT("""/src/index.html?canto=",VLOOKUP(B161,'Index Web'!A$3:N$234,13,FALSE),"""")</f>
        <v>"/src/index.html?canto=padrenuestro"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_xlfn.CONCAT("""/src/index.html?canto=",VLOOKUP(B162,'Index Web'!A$3:N$234,13,FALSE),"""")</f>
        <v>"/src/index.html?canto=palomaincorrupta"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_xlfn.CONCAT("""/src/index.html?canto=",VLOOKUP(B163,'Index Web'!A$3:N$234,13,FALSE),"""")</f>
        <v>"/src/index.html?canto=pentecostes"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_xlfn.CONCAT("""/src/index.html?canto=",VLOOKUP(B164,'Index Web'!A$3:N$234,13,FALSE),"""")</f>
        <v>"/src/index.html?canto=plegariaeucaristicaiimodeloi"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_xlfn.CONCAT("""/src/index.html?canto=",VLOOKUP(B165,'Index Web'!A$3:N$234,13,FALSE),"""")</f>
        <v>"/src/index.html?canto=plegariaeucaristicaiimodeloii"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_xlfn.CONCAT("""/src/index.html?canto=",VLOOKUP(B166,'Index Web'!A$3:N$234,13,FALSE),"""")</f>
        <v>"/src/index.html?canto=plegariaeucaristicaiv"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_xlfn.CONCAT("""/src/index.html?canto=",VLOOKUP(B167,'Index Web'!A$3:N$234,13,FALSE),"""")</f>
        <v>"/src/index.html?canto=porelamordemisamigos"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_xlfn.CONCAT("""/src/index.html?canto=",VLOOKUP(B168,'Index Web'!A$3:N$234,13,FALSE),"""")</f>
        <v>"/src/index.html?canto=porqueestanocheesdiferente"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_xlfn.CONCAT("""/src/index.html?canto=",VLOOKUP(B169,'Index Web'!A$3:N$234,13,FALSE),"""")</f>
        <v>"/src/index.html?canto=porquelasgentesconjuran"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_xlfn.CONCAT("""/src/index.html?canto=",VLOOKUP(B170,'Index Web'!A$3:N$234,13,FALSE),"""")</f>
        <v>"/src/index.html?canto=porquemiyugoessuave"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_xlfn.CONCAT("""/src/index.html?canto=",VLOOKUP(B171,'Index Web'!A$3:N$234,13,FALSE),"""")</f>
        <v>"/src/index.html?canto=prefacioparaadvientoynavidad"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_xlfn.CONCAT("""/src/index.html?canto=",VLOOKUP(B172,'Index Web'!A$3:N$234,13,FALSE),"""")</f>
        <v>"/src/index.html?canto=prefacioparaeltiempopascual"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_xlfn.CONCAT("""/src/index.html?canto=",VLOOKUP(B173,'Index Web'!A$3:N$234,13,FALSE),"""")</f>
        <v>"/src/index.html?canto=pregonpascual"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_xlfn.CONCAT("""/src/index.html?canto=",VLOOKUP(B174,'Index Web'!A$3:N$234,13,FALSE),"""")</f>
        <v>"/src/index.html?canto=queamablessontusmoradas"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_xlfn.CONCAT("""/src/index.html?canto=",VLOOKUP(B175,'Index Web'!A$3:N$234,13,FALSE),"""")</f>
        <v>"/src/index.html?canto=queestupendoquealegria"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_xlfn.CONCAT("""/src/index.html?canto=",VLOOKUP(B176,'Index Web'!A$3:N$234,13,FALSE),"""")</f>
        <v>"/src/index.html?canto=quienesestaquesubedeldesierto"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_xlfn.CONCAT("""/src/index.html?canto=",VLOOKUP(B177,'Index Web'!A$3:N$234,13,FALSE),"""")</f>
        <v>"/src/index.html?canto=quiennosseparara"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_xlfn.CONCAT("""/src/index.html?canto=",VLOOKUP(B178,'Index Web'!A$3:N$234,13,FALSE),"""")</f>
        <v>"/src/index.html?canto=quieroandarmadreajerusalen"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_xlfn.CONCAT("""/src/index.html?canto=",VLOOKUP(B179,'Index Web'!A$3:N$234,13,FALSE),"""")</f>
        <v>"/src/index.html?canto=quierocantar"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_xlfn.CONCAT("""/src/index.html?canto=",VLOOKUP(B180,'Index Web'!A$3:N$234,13,FALSE),"""")</f>
        <v>"/src/index.html?canto=resucito"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_xlfn.CONCAT("""/src/index.html?canto=",VLOOKUP(B181,'Index Web'!A$3:N$234,13,FALSE),"""")</f>
        <v>"/src/index.html?canto=resurrexit"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_xlfn.CONCAT("""/src/index.html?canto=",VLOOKUP(B182,'Index Web'!A$3:N$234,13,FALSE),"""")</f>
        <v>"/src/index.html?canto=salmodiaparaelevangelio"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_xlfn.CONCAT("""/src/index.html?canto=",VLOOKUP(B183,'Index Web'!A$3:N$234,13,FALSE),"""")</f>
        <v>"/src/index.html?canto=salmodiaparaelrosario"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_xlfn.CONCAT("""/src/index.html?canto=",VLOOKUP(B184,'Index Web'!A$3:N$234,13,FALSE),"""")</f>
        <v>"/src/index.html?canto=salmodiaparaelsalmoresponsorial"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_xlfn.CONCAT("""/src/index.html?canto=",VLOOKUP(B185,'Index Web'!A$3:N$234,13,FALSE),"""")</f>
        <v>"/src/index.html?canto=salmodiasparalaoraciondelosfieles"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_xlfn.CONCAT("""/src/index.html?canto=",VLOOKUP(B186,'Index Web'!A$3:N$234,13,FALSE),"""")</f>
        <v>"/src/index.html?canto=salmodiasparalaudes"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_xlfn.CONCAT("""/src/index.html?canto=",VLOOKUP(B187,'Index Web'!A$3:N$234,13,FALSE),"""")</f>
        <v>"/src/index.html?canto=salvereinadeloscielos"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_xlfn.CONCAT("""/src/index.html?canto=",VLOOKUP(B188,'Index Web'!A$3:N$234,13,FALSE),"""")</f>
        <v>"/src/index.html?canto=santo1982"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_xlfn.CONCAT("""/src/index.html?canto=",VLOOKUP(B189,'Index Web'!A$3:N$234,13,FALSE),"""")</f>
        <v>"/src/index.html?canto=santo1988"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_xlfn.CONCAT("""/src/index.html?canto=",VLOOKUP(B190,'Index Web'!A$3:N$234,13,FALSE),"""")</f>
        <v>"/src/index.html?canto=santomelodiahebraica"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_xlfn.CONCAT("""/src/index.html?canto=",VLOOKUP(B191,'Index Web'!A$3:N$234,13,FALSE),"""")</f>
        <v>"/src/index.html?canto=santopalestina74"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_xlfn.CONCAT("""/src/index.html?canto=",VLOOKUP(B192,'Index Web'!A$3:N$234,13,FALSE),"""")</f>
        <v>"/src/index.html?canto=santopalomeras65"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_xlfn.CONCAT("""/src/index.html?canto=",VLOOKUP(B193,'Index Web'!A$3:N$234,13,FALSE),"""")</f>
        <v>"/src/index.html?canto=santoroma77"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_xlfn.CONCAT("""/src/index.html?canto=",VLOOKUP(B194,'Index Web'!A$3:N$234,13,FALSE),"""")</f>
        <v>"/src/index.html?canto=seencontrarondosangeles"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_xlfn.CONCAT("""/src/index.html?canto=",VLOOKUP(B195,'Index Web'!A$3:N$234,13,FALSE),"""")</f>
        <v>"/src/index.html?canto=senorayudameanodudardeti"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_xlfn.CONCAT("""/src/index.html?canto=",VLOOKUP(B196,'Index Web'!A$3:N$234,13,FALSE),"""")</f>
        <v>"/src/index.html?canto=senornomecorrijasentucolera"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_xlfn.CONCAT("""/src/index.html?canto=",VLOOKUP(B197,'Index Web'!A$3:N$234,13,FALSE),"""")</f>
        <v>"/src/index.html?canto=senortumeescrutasyconoces"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_xlfn.CONCAT("""/src/index.html?canto=",VLOOKUP(B198,'Index Web'!A$3:N$234,13,FALSE),"""")</f>
        <v>"/src/index.html?canto=sermondelamontana"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_xlfn.CONCAT("""/src/index.html?canto=",VLOOKUP(B199,'Index Web'!A$3:N$234,13,FALSE),"""")</f>
        <v>"/src/index.html?canto=shemaisrael"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_xlfn.CONCAT("""/src/index.html?canto=",VLOOKUP(B200,'Index Web'!A$3:N$234,13,FALSE),"""")</f>
        <v>"/src/index.html?canto=shlomlejmariam"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_xlfn.CONCAT("""/src/index.html?canto=",VLOOKUP(B201,'Index Web'!A$3:N$234,13,FALSE),"""")</f>
        <v>"/src/index.html?canto=sielsenornoconstruyelacasa"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_xlfn.CONCAT("""/src/index.html?canto=",VLOOKUP(B202,'Index Web'!A$3:N$234,13,FALSE),"""")</f>
        <v>"/src/index.html?canto=sihabeisresucitadoconcristo"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_xlfn.CONCAT("""/src/index.html?canto=",VLOOKUP(B203,'Index Web'!A$3:N$234,13,FALSE),"""")</f>
        <v>"/src/index.html?canto=sihoyescuchaissuvoz"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_xlfn.CONCAT("""/src/index.html?canto=",VLOOKUP(B204,'Index Web'!A$3:N$234,13,FALSE),"""")</f>
        <v>"/src/index.html?canto=simeherefugiadoenelsenor"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_xlfn.CONCAT("""/src/index.html?canto=",VLOOKUP(B205,'Index Web'!A$3:N$234,13,FALSE),"""")</f>
        <v>"/src/index.html?canto=sientatesolitarioysilencioso"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_xlfn.CONCAT("""/src/index.html?canto=",VLOOKUP(B206,'Index Web'!A$3:N$234,13,FALSE),"""")</f>
        <v>"/src/index.html?canto=sionmadredetodoslospueblos"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_xlfn.CONCAT("""/src/index.html?canto=",VLOOKUP(B207,'Index Web'!A$3:N$234,13,FALSE),"""")</f>
        <v>"/src/index.html?canto=solaasolo"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_xlfn.CONCAT("""/src/index.html?canto=",VLOOKUP(B208,'Index Web'!A$3:N$234,13,FALSE),"""")</f>
        <v>"/src/index.html?canto=stabatmaterdolorosa"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_xlfn.CONCAT("""/src/index.html?canto=",VLOOKUP(B209,'Index Web'!A$3:N$234,13,FALSE),"""")</f>
        <v>"/src/index.html?canto=subaelesposoallenodesutalamo"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_xlfn.CONCAT("""/src/index.html?canto=",VLOOKUP(B210,'Index Web'!A$3:N$234,13,FALSE),"""")</f>
        <v>"/src/index.html?canto=subediosentreaclamaciones"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_xlfn.CONCAT("""/src/index.html?canto=",VLOOKUP(B211,'Index Web'!A$3:N$234,13,FALSE),"""")</f>
        <v>"/src/index.html?canto=tedeum"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_xlfn.CONCAT("""/src/index.html?canto=",VLOOKUP(B212,'Index Web'!A$3:N$234,13,FALSE),"""")</f>
        <v>"/src/index.html?canto=teestoyllamandosenor"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_xlfn.CONCAT("""/src/index.html?canto=",VLOOKUP(B213,'Index Web'!A$3:N$234,13,FALSE),"""")</f>
        <v>"/src/index.html?canto=tehemanifestadomipecado"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_xlfn.CONCAT("""/src/index.html?canto=",VLOOKUP(B214,'Index Web'!A$3:N$234,13,FALSE),"""")</f>
        <v>"/src/index.html?canto=tueresmiesperanzasenor"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_xlfn.CONCAT("""/src/index.html?canto=",VLOOKUP(B215,'Index Web'!A$3:N$234,13,FALSE),"""")</f>
        <v>"/src/index.html?canto=tuhascubiertodevergüenzalamuerte"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_xlfn.CONCAT("""/src/index.html?canto=",VLOOKUP(B216,'Index Web'!A$3:N$234,13,FALSE),"""")</f>
        <v>"/src/index.html?canto=tuqueeresfiel"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_xlfn.CONCAT("""/src/index.html?canto=",VLOOKUP(B217,'Index Web'!A$3:N$234,13,FALSE),"""")</f>
        <v>"/src/index.html?canto=unretonobrotadeltroncodejese"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_xlfn.CONCAT("""/src/index.html?canto=",VLOOKUP(B218,'Index Web'!A$3:N$234,13,FALSE),"""")</f>
        <v>"/src/index.html?canto=unagransenal"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_xlfn.CONCAT("""/src/index.html?canto=",VLOOKUP(B219,'Index Web'!A$3:N$234,13,FALSE),"""")</f>
        <v>"/src/index.html?canto=uriuriura"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_xlfn.CONCAT("""/src/index.html?canto=",VLOOKUP(B220,'Index Web'!A$3:N$234,13,FALSE),"""")</f>
        <v>"/src/index.html?canto=vamosyapastores"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_xlfn.CONCAT("""/src/index.html?canto=",VLOOKUP(B221,'Index Web'!A$3:N$234,13,FALSE),"""")</f>
        <v>"/src/index.html?canto=vendellibano"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_xlfn.CONCAT("""/src/index.html?canto=",VLOOKUP(B222,'Index Web'!A$3:N$234,13,FALSE),"""")</f>
        <v>"/src/index.html?canto=venespiritusanto"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_xlfn.CONCAT("""/src/index.html?canto=",VLOOKUP(B223,'Index Web'!A$3:N$234,13,FALSE),"""")</f>
        <v>"/src/index.html?canto=venhijodelhombre"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_xlfn.CONCAT("""/src/index.html?canto=",VLOOKUP(B224,'Index Web'!A$3:N$234,13,FALSE),"""")</f>
        <v>"/src/index.html?canto=venicreator"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_xlfn.CONCAT("""/src/index.html?canto=",VLOOKUP(B225,'Index Web'!A$3:N$234,13,FALSE),"""")</f>
        <v>"/src/index.html?canto=vieneelsenor"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_xlfn.CONCAT("""/src/index.html?canto=",VLOOKUP(B226,'Index Web'!A$3:N$234,13,FALSE),"""")</f>
        <v>"/src/index.html?canto=virgendelamaravilla"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_xlfn.CONCAT("""/src/index.html?canto=",VLOOKUP(B227,'Index Web'!A$3:N$234,13,FALSE),"""")</f>
        <v>"/src/index.html?canto=vividalegres"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_xlfn.CONCAT("""/src/index.html?canto=",VLOOKUP(B228,'Index Web'!A$3:N$234,13,FALSE),"""")</f>
        <v>"/src/index.html?canto=vosotrossoislaluzdelmundo"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_xlfn.CONCAT("""/src/index.html?canto=",VLOOKUP(B229,'Index Web'!A$3:N$234,13,FALSE),"""")</f>
        <v>"/src/index.html?canto=yavienemidios"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_xlfn.CONCAT("""/src/index.html?canto=",VLOOKUP(B230,'Index Web'!A$3:N$234,13,FALSE),"""")</f>
        <v>"/src/index.html?canto=yahvehtueresmidios"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_xlfn.CONCAT("""/src/index.html?canto=",VLOOKUP(B231,'Index Web'!A$3:N$234,13,FALSE),"""")</f>
        <v>"/src/index.html?canto=yoteamosenor"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_xlfn.CONCAT("""/src/index.html?canto=",VLOOKUP(B232,'Index Web'!A$3:N$234,13,FALSE),"""")</f>
        <v>"/src/index.html?canto=yovengoareunir"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_xlfn.CONCAT("""/src/index.html?canto=",VLOOKUP(B233,'Index Web'!A$3:N$234,13,FALSE),"""")</f>
        <v>"/src/index.html?canto=zaqueo"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860EC-F86E-4048-B8CA-CF21249A49FC}">
  <sheetPr codeName="Sheet90">
    <tabColor rgb="FF00B0F0"/>
  </sheetPr>
  <dimension ref="A1:AN92"/>
  <sheetViews>
    <sheetView zoomScale="85" zoomScaleNormal="85" workbookViewId="0">
      <pane xSplit="2" ySplit="1" topLeftCell="C24"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t="e" cm="1">
        <f t="array" aca="1" ref="C1" ca="1">SumarE1HojaAnterior()+1</f>
        <v>#VALUE!</v>
      </c>
      <c r="E1" s="40"/>
      <c r="F1" s="40"/>
      <c r="G1" s="40"/>
      <c r="H1" s="40"/>
      <c r="I1" s="40"/>
      <c r="J1" s="40"/>
      <c r="K1" s="40"/>
      <c r="L1" s="41" t="e">
        <f ca="1">UPPER(VLOOKUP(C1,[2]!Table223[#Data],3,FALSE))</f>
        <v>#VALUE!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e">
        <f ca="1">_xlfn.CONCAT("║           ",L1,"               ║")</f>
        <v>#VALUE!</v>
      </c>
    </row>
    <row r="5" spans="2:32" ht="23.25" x14ac:dyDescent="0.25">
      <c r="L5" s="46" t="s">
        <v>982</v>
      </c>
    </row>
    <row r="6" spans="2:32" ht="23.25" x14ac:dyDescent="0.25">
      <c r="L6" s="47" t="s">
        <v>983</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#VALUE!</v>
      </c>
      <c r="L7" s="48" t="e">
        <f ca="1">_xlfn.CONCAT("        id: ","""",C7,"""",",")</f>
        <v>#VALUE!</v>
      </c>
    </row>
    <row r="8" spans="2:32" ht="23.25" x14ac:dyDescent="0.25">
      <c r="C8" t="e">
        <f ca="1">PROPER(L1)</f>
        <v>#VALUE!</v>
      </c>
      <c r="L8" s="48" t="e">
        <f ca="1">_xlfn.CONCAT("        tt: ","""",C8,"""",",")</f>
        <v>#VALUE!</v>
      </c>
    </row>
    <row r="9" spans="2:32" ht="23.25" x14ac:dyDescent="0.25">
      <c r="C9" t="e">
        <f ca="1">PROPER(L1)</f>
        <v>#VALUE!</v>
      </c>
      <c r="L9" s="48" t="e">
        <f ca="1">_xlfn.CONCAT("        title: ","""",C9,"""",",")</f>
        <v>#VALUE!</v>
      </c>
    </row>
    <row r="10" spans="2:32" ht="23.25" x14ac:dyDescent="0.25">
      <c r="C10" t="e">
        <f ca="1">VLOOKUP(C1,[2]!Table223[#Data],4,FALSE)</f>
        <v>#VALUE!</v>
      </c>
      <c r="L10" s="48" t="e">
        <f ca="1">_xlfn.CONCAT("        ","subtitle: ","""",C10,"""",",")</f>
        <v>#VALUE!</v>
      </c>
    </row>
    <row r="11" spans="2:32" ht="23.25" x14ac:dyDescent="0.25">
      <c r="C11" t="e">
        <f ca="1">_xlfn.CONCAT("category: [",VLOOKUP(C1,[2]!Table223[#Data],16,FALSE),"],")</f>
        <v>#VALUE!</v>
      </c>
      <c r="L11" s="48" t="e">
        <f ca="1">_xlfn.CONCAT("        ",C11)</f>
        <v>#VALUE!</v>
      </c>
    </row>
    <row r="12" spans="2:32" ht="23.25" x14ac:dyDescent="0.25">
      <c r="C12" t="e">
        <f ca="1">VLOOKUP(C1,[2]!Table223[#Data],5,FALSE)</f>
        <v>#VALUE!</v>
      </c>
      <c r="L12" s="48" t="e">
        <f ca="1">_xlfn.CONCAT("        catCanto: ","""",C12,"""",",   // Precatecumenado | Catecumenado | Liturgia | Eleccion")</f>
        <v>#VALUE!</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t="e">
        <f ca="1">VLOOKUP(C1,[2]!Table223[#Data],1,FALSE)</f>
        <v>#VALUE!</v>
      </c>
      <c r="L16" s="48" t="e">
        <f ca="1">_xlfn.CONCAT("        dbno: ","""",C16,"""",",")</f>
        <v>#VALUE!</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e">
        <f ca="1">C7</f>
        <v>#VALUE!</v>
      </c>
      <c r="L19" s="48" t="e">
        <f ca="1">_xlfn.CONCAT("        audioSrc: ","""https://audio.resucito.do/",C19,".mp3""",",")</f>
        <v>#VALUE!</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t="e">
        <f ca="1">+C1-1</f>
        <v>#VALUE!</v>
      </c>
      <c r="C26" t="e">
        <f ca="1">VLOOKUP(B26,[2]!Table4[#Data],13,FALSE)</f>
        <v>#VALUE!</v>
      </c>
      <c r="L26" s="48" t="e">
        <f ca="1">_xlfn.CONCAT("        ant: ",C26,",")</f>
        <v>#VALUE!</v>
      </c>
    </row>
    <row r="27" spans="1:40" ht="23.25" x14ac:dyDescent="0.25">
      <c r="B27" t="e">
        <f ca="1">+C1+1</f>
        <v>#VALUE!</v>
      </c>
      <c r="C27" t="e">
        <f ca="1">VLOOKUP(B27,[2]!Table4[#Data],13,FALSE)</f>
        <v>#VALUE!</v>
      </c>
      <c r="L27" s="48" t="e">
        <f ca="1">_xlfn.CONCAT("        sig: ",C27,",")</f>
        <v>#VALUE!</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1033</v>
      </c>
      <c r="D30" s="112" t="s">
        <v>1030</v>
      </c>
      <c r="E30" s="52"/>
      <c r="F30" s="53" t="s">
        <v>1011</v>
      </c>
      <c r="G30" s="53" t="s">
        <v>1012</v>
      </c>
      <c r="H30" s="52" t="s">
        <v>1013</v>
      </c>
      <c r="I30" s="52" t="s">
        <v>1012</v>
      </c>
      <c r="J30" s="54"/>
      <c r="K30" s="54"/>
      <c r="L30" s="55" t="str">
        <f>IF(C30="","",_xlfn.CONCAT("            { line: ","""",C30,", ",M30:AN30,""", sC: ","""",B30,"""},"))</f>
        <v xml:space="preserve">            { line: "¡Qué amables son tus moradas, Señor,, (Do,,10)(Mi,m,250)(La,m,350)", sC: "tc"},</v>
      </c>
      <c r="M30" s="56" t="str">
        <f>IF(N30="","","(")</f>
        <v>(</v>
      </c>
      <c r="N30" s="57" t="str">
        <f>IF(D30="","",D30)</f>
        <v>Do</v>
      </c>
      <c r="O30" s="58" t="str">
        <f>IF(N30="","",",")</f>
        <v>,</v>
      </c>
      <c r="P30" s="59" t="str">
        <f>IF(E30="","",E30)</f>
        <v/>
      </c>
      <c r="Q30" s="60" t="str">
        <f>IF(N30="","",",")</f>
        <v>,</v>
      </c>
      <c r="R30" s="61">
        <f>IF(N30="Do",10,IF(N30="Re",22,IF(N30="Mi",20,IF(N30="Fa",20,IF(N30="Sol",14,IF(N30="La",20,IF(N30="Si",20,IF(N30="Do#",14,IF(N30="Fa#",15,IF(N30="Sol#",20,IF(N30="Si♭",17,"")))))))))))</f>
        <v>10</v>
      </c>
      <c r="S30" s="56" t="str">
        <f>IF(N30="","",")")</f>
        <v>)</v>
      </c>
      <c r="T30" s="62" t="str">
        <f>IF(U30="","","(")</f>
        <v>(</v>
      </c>
      <c r="U30" s="63" t="str">
        <f>IF(F30="","",F30)</f>
        <v>Mi</v>
      </c>
      <c r="V30" s="64" t="str">
        <f>IF(U30="","",",")</f>
        <v>,</v>
      </c>
      <c r="W30" s="65" t="str">
        <f>IF(G30="","",G30)</f>
        <v>m</v>
      </c>
      <c r="X30" s="64" t="str">
        <f>IF(U30="","",",")</f>
        <v>,</v>
      </c>
      <c r="Y30" s="64">
        <f>IF(U30="","",250)</f>
        <v>250</v>
      </c>
      <c r="Z30" s="56" t="str">
        <f>IF(U30="","",")")</f>
        <v>)</v>
      </c>
      <c r="AA30" s="66" t="str">
        <f>IF(AB30="","","(")</f>
        <v>(</v>
      </c>
      <c r="AB30" s="57" t="str">
        <f>IF(H30="","",H30)</f>
        <v>La</v>
      </c>
      <c r="AC30" s="67" t="str">
        <f>IF(AB30="","",",")</f>
        <v>,</v>
      </c>
      <c r="AD30" s="59" t="str">
        <f>IF(I30="","",I30)</f>
        <v>m</v>
      </c>
      <c r="AE30" s="68" t="str">
        <f>IF(AB30="","",",")</f>
        <v>,</v>
      </c>
      <c r="AF30" s="61">
        <f>IF(AB30="","",350)</f>
        <v>350</v>
      </c>
      <c r="AG30" s="61" t="str">
        <f>IF(AB30="","",")")</f>
        <v>)</v>
      </c>
      <c r="AH30" s="69" t="str">
        <f>IF(AI30="","","(")</f>
        <v/>
      </c>
      <c r="AI30" s="70" t="str">
        <f>IF(J30="","",J30)</f>
        <v/>
      </c>
      <c r="AJ30" s="64" t="str">
        <f>IF(AI30="","",",")</f>
        <v/>
      </c>
      <c r="AK30" s="64" t="str">
        <f>IF(K30="","",K30)</f>
        <v/>
      </c>
      <c r="AL30" s="64" t="str">
        <f>IF(AI30="","",",")</f>
        <v/>
      </c>
      <c r="AM30" s="64" t="str">
        <f>IF(AI30="","",450)</f>
        <v/>
      </c>
      <c r="AN30" s="64" t="str">
        <f>IF(AI30="","",")")</f>
        <v/>
      </c>
    </row>
    <row r="31" spans="1:40" ht="25.5" thickTop="1" thickBot="1" x14ac:dyDescent="0.4">
      <c r="C31" s="113" t="s">
        <v>1034</v>
      </c>
      <c r="D31" s="112" t="s">
        <v>1030</v>
      </c>
      <c r="E31" s="52"/>
      <c r="F31" s="53" t="s">
        <v>1011</v>
      </c>
      <c r="G31" s="53" t="s">
        <v>1012</v>
      </c>
      <c r="H31" s="52"/>
      <c r="I31" s="52"/>
      <c r="J31" s="54"/>
      <c r="K31" s="54"/>
      <c r="L31" s="55" t="str">
        <f>IF(C31="","",_xlfn.CONCAT("            { line: ","""",C31,", ",M31:AN31,""", sC: ","""",B31,"""},"))</f>
        <v xml:space="preserve">            { line: "Señor de los ejércitos!, (Do,,10)(Mi,m,250)", sC: ""},</v>
      </c>
      <c r="M31" s="56" t="str">
        <f>IF(N31="","","(")</f>
        <v>(</v>
      </c>
      <c r="N31" s="57" t="str">
        <f>IF(D31="","",D31)</f>
        <v>Do</v>
      </c>
      <c r="O31" s="58" t="str">
        <f>IF(N31="","",",")</f>
        <v>,</v>
      </c>
      <c r="P31" s="59" t="str">
        <f>IF(E31="","",E31)</f>
        <v/>
      </c>
      <c r="Q31" s="60" t="str">
        <f>IF(N31="","",",")</f>
        <v>,</v>
      </c>
      <c r="R31" s="61">
        <f>IF(N31="Do",10,IF(N31="Re",22,IF(N31="Mi",20,IF(N31="Fa",20,IF(N31="Sol",14,IF(N31="La",20,IF(N31="Si",20,IF(N31="Do#",14,IF(N31="Fa#",15,IF(N31="Sol#",20,IF(N31="Si♭",17,"")))))))))))</f>
        <v>10</v>
      </c>
      <c r="S31" s="56" t="str">
        <f>IF(N31="","",")")</f>
        <v>)</v>
      </c>
      <c r="T31" s="62" t="str">
        <f>IF(U31="","","(")</f>
        <v>(</v>
      </c>
      <c r="U31" s="63" t="str">
        <f>IF(F31="","",F31)</f>
        <v>Mi</v>
      </c>
      <c r="V31" s="64" t="str">
        <f>IF(U31="","",",")</f>
        <v>,</v>
      </c>
      <c r="W31" s="65" t="str">
        <f>IF(G31="","",G31)</f>
        <v>m</v>
      </c>
      <c r="X31" s="64" t="str">
        <f>IF(U31="","",",")</f>
        <v>,</v>
      </c>
      <c r="Y31" s="64">
        <f>IF(U31="","",250)</f>
        <v>250</v>
      </c>
      <c r="Z31" s="56" t="str">
        <f>IF(U31="","",")")</f>
        <v>)</v>
      </c>
      <c r="AA31" s="66" t="str">
        <f>IF(AB31="","","(")</f>
        <v/>
      </c>
      <c r="AB31" s="57" t="str">
        <f>IF(H31="","",H31)</f>
        <v/>
      </c>
      <c r="AC31" s="67" t="str">
        <f>IF(AB31="","",",")</f>
        <v/>
      </c>
      <c r="AD31" s="59" t="str">
        <f>IF(I31="","",I31)</f>
        <v/>
      </c>
      <c r="AE31" s="68" t="str">
        <f>IF(AB31="","",",")</f>
        <v/>
      </c>
      <c r="AF31" s="61" t="str">
        <f>IF(AB31="","",350)</f>
        <v/>
      </c>
      <c r="AG31" s="61" t="str">
        <f>IF(AB31="","",")")</f>
        <v/>
      </c>
      <c r="AH31" s="69" t="str">
        <f>IF(AI31="","","(")</f>
        <v/>
      </c>
      <c r="AI31" s="70" t="str">
        <f>IF(J31="","",J31)</f>
        <v/>
      </c>
      <c r="AJ31" s="64" t="str">
        <f>IF(AI31="","",",")</f>
        <v/>
      </c>
      <c r="AK31" s="64" t="str">
        <f>IF(K31="","",K31)</f>
        <v/>
      </c>
      <c r="AL31" s="64" t="str">
        <f>IF(AI31="","",",")</f>
        <v/>
      </c>
      <c r="AM31" s="64" t="str">
        <f>IF(AI31="","",450)</f>
        <v/>
      </c>
      <c r="AN31" s="64" t="str">
        <f>IF(AI31="","",")")</f>
        <v/>
      </c>
    </row>
    <row r="32" spans="1:40" ht="25.5" thickTop="1" thickBot="1" x14ac:dyDescent="0.4">
      <c r="C32" s="113" t="s">
        <v>1035</v>
      </c>
      <c r="D32" s="112" t="s">
        <v>1032</v>
      </c>
      <c r="E32" s="52"/>
      <c r="F32" s="53" t="s">
        <v>1030</v>
      </c>
      <c r="G32" s="53"/>
      <c r="H32" s="52"/>
      <c r="I32" s="52"/>
      <c r="J32" s="54"/>
      <c r="K32" s="54"/>
      <c r="L32" s="55" t="str">
        <f>IF(C32="","",_xlfn.CONCAT("            { line: ","""",C32,", ",M32:AN32,""", sC: ","""",B32,"""},"))</f>
        <v xml:space="preserve">            { line: "Mi alma ansía y anhela, (Fa,,20)(Do,,250)", sC: ""},</v>
      </c>
      <c r="M32" s="56" t="str">
        <f>IF(N32="","","(")</f>
        <v>(</v>
      </c>
      <c r="N32" s="57" t="str">
        <f>IF(D32="","",D32)</f>
        <v>Fa</v>
      </c>
      <c r="O32" s="58" t="str">
        <f>IF(N32="","",",")</f>
        <v>,</v>
      </c>
      <c r="P32" s="59" t="str">
        <f>IF(E32="","",E32)</f>
        <v/>
      </c>
      <c r="Q32" s="60" t="str">
        <f>IF(N32="","",",")</f>
        <v>,</v>
      </c>
      <c r="R32" s="61">
        <f>IF(N32="Do",10,IF(N32="Re",22,IF(N32="Mi",20,IF(N32="Fa",20,IF(N32="Sol",14,IF(N32="La",20,IF(N32="Si",20,IF(N32="Do#",14,IF(N32="Fa#",15,IF(N32="Sol#",20,IF(N32="Si♭",17,"")))))))))))</f>
        <v>20</v>
      </c>
      <c r="S32" s="56" t="str">
        <f>IF(N32="","",")")</f>
        <v>)</v>
      </c>
      <c r="T32" s="62" t="str">
        <f>IF(U32="","","(")</f>
        <v>(</v>
      </c>
      <c r="U32" s="63" t="str">
        <f>IF(F32="","",F32)</f>
        <v>Do</v>
      </c>
      <c r="V32" s="64" t="str">
        <f>IF(U32="","",",")</f>
        <v>,</v>
      </c>
      <c r="W32" s="65" t="str">
        <f>IF(G32="","",G32)</f>
        <v/>
      </c>
      <c r="X32" s="64" t="str">
        <f>IF(U32="","",",")</f>
        <v>,</v>
      </c>
      <c r="Y32" s="64">
        <f>IF(U32="","",250)</f>
        <v>250</v>
      </c>
      <c r="Z32" s="56" t="str">
        <f>IF(U32="","",")")</f>
        <v>)</v>
      </c>
      <c r="AA32" s="66" t="str">
        <f>IF(AB32="","","(")</f>
        <v/>
      </c>
      <c r="AB32" s="57" t="str">
        <f>IF(H32="","",H32)</f>
        <v/>
      </c>
      <c r="AC32" s="67" t="str">
        <f>IF(AB32="","",",")</f>
        <v/>
      </c>
      <c r="AD32" s="59" t="str">
        <f>IF(I32="","",I32)</f>
        <v/>
      </c>
      <c r="AE32" s="68" t="str">
        <f>IF(AB32="","",",")</f>
        <v/>
      </c>
      <c r="AF32" s="61" t="str">
        <f>IF(AB32="","",350)</f>
        <v/>
      </c>
      <c r="AG32" s="61" t="str">
        <f>IF(AB32="","",")")</f>
        <v/>
      </c>
      <c r="AH32" s="69" t="str">
        <f>IF(AI32="","","(")</f>
        <v/>
      </c>
      <c r="AI32" s="70" t="str">
        <f>IF(J32="","",J32)</f>
        <v/>
      </c>
      <c r="AJ32" s="64" t="str">
        <f>IF(AI32="","",",")</f>
        <v/>
      </c>
      <c r="AK32" s="64" t="str">
        <f>IF(K32="","",K32)</f>
        <v/>
      </c>
      <c r="AL32" s="64" t="str">
        <f>IF(AI32="","",",")</f>
        <v/>
      </c>
      <c r="AM32" s="64" t="str">
        <f>IF(AI32="","",450)</f>
        <v/>
      </c>
      <c r="AN32" s="64" t="str">
        <f>IF(AI32="","",")")</f>
        <v/>
      </c>
    </row>
    <row r="33" spans="1:40" ht="25.5" thickTop="1" thickBot="1" x14ac:dyDescent="0.4">
      <c r="C33" s="113" t="s">
        <v>1036</v>
      </c>
      <c r="D33" s="112" t="s">
        <v>1015</v>
      </c>
      <c r="E33" s="52"/>
      <c r="F33" s="53"/>
      <c r="G33" s="53"/>
      <c r="H33" s="52"/>
      <c r="I33" s="52"/>
      <c r="J33" s="54"/>
      <c r="K33" s="54"/>
      <c r="L33" s="55" t="str">
        <f>IF(C33="","",_xlfn.CONCAT("            { line: ","""",C33,", ",M33:AN33,""", sC: ","""",B33,"""},"))</f>
        <v xml:space="preserve">            { line: "los atrios del Señor., (Sol,,14)", sC: ""},</v>
      </c>
      <c r="M33" s="56" t="str">
        <f>IF(N33="","","(")</f>
        <v>(</v>
      </c>
      <c r="N33" s="57" t="str">
        <f>IF(D33="","",D33)</f>
        <v>Sol</v>
      </c>
      <c r="O33" s="58" t="str">
        <f>IF(N33="","",",")</f>
        <v>,</v>
      </c>
      <c r="P33" s="59" t="str">
        <f>IF(E33="","",E33)</f>
        <v/>
      </c>
      <c r="Q33" s="60" t="str">
        <f>IF(N33="","",",")</f>
        <v>,</v>
      </c>
      <c r="R33" s="61">
        <f>IF(N33="Do",10,IF(N33="Re",22,IF(N33="Mi",20,IF(N33="Fa",20,IF(N33="Sol",14,IF(N33="La",20,IF(N33="Si",20,IF(N33="Do#",14,IF(N33="Fa#",15,IF(N33="Sol#",20,IF(N33="Si♭",17,"")))))))))))</f>
        <v>14</v>
      </c>
      <c r="S33" s="56" t="str">
        <f>IF(N33="","",")")</f>
        <v>)</v>
      </c>
      <c r="T33" s="62" t="str">
        <f>IF(U33="","","(")</f>
        <v/>
      </c>
      <c r="U33" s="63" t="str">
        <f>IF(F33="","",F33)</f>
        <v/>
      </c>
      <c r="V33" s="64" t="str">
        <f>IF(U33="","",",")</f>
        <v/>
      </c>
      <c r="W33" s="65" t="str">
        <f>IF(G33="","",G33)</f>
        <v/>
      </c>
      <c r="X33" s="64" t="str">
        <f>IF(U33="","",",")</f>
        <v/>
      </c>
      <c r="Y33" s="64" t="str">
        <f>IF(U33="","",250)</f>
        <v/>
      </c>
      <c r="Z33" s="56" t="str">
        <f>IF(U33="","",")")</f>
        <v/>
      </c>
      <c r="AA33" s="66" t="str">
        <f>IF(AB33="","","(")</f>
        <v/>
      </c>
      <c r="AB33" s="57" t="str">
        <f>IF(H33="","",H33)</f>
        <v/>
      </c>
      <c r="AC33" s="67" t="str">
        <f>IF(AB33="","",",")</f>
        <v/>
      </c>
      <c r="AD33" s="59" t="str">
        <f>IF(I33="","",I33)</f>
        <v/>
      </c>
      <c r="AE33" s="68" t="str">
        <f>IF(AB33="","",",")</f>
        <v/>
      </c>
      <c r="AF33" s="61" t="str">
        <f>IF(AB33="","",350)</f>
        <v/>
      </c>
      <c r="AG33" s="61" t="str">
        <f>IF(AB33="","",")")</f>
        <v/>
      </c>
      <c r="AH33" s="69" t="str">
        <f>IF(AI33="","","(")</f>
        <v/>
      </c>
      <c r="AI33" s="70" t="str">
        <f>IF(J33="","",J33)</f>
        <v/>
      </c>
      <c r="AJ33" s="64" t="str">
        <f>IF(AI33="","",",")</f>
        <v/>
      </c>
      <c r="AK33" s="64" t="str">
        <f>IF(K33="","",K33)</f>
        <v/>
      </c>
      <c r="AL33" s="64" t="str">
        <f>IF(AI33="","",",")</f>
        <v/>
      </c>
      <c r="AM33" s="64" t="str">
        <f>IF(AI33="","",450)</f>
        <v/>
      </c>
      <c r="AN33" s="64" t="str">
        <f>IF(AI33="","",")")</f>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C35" s="113" t="s">
        <v>1037</v>
      </c>
      <c r="D35" s="112" t="s">
        <v>1030</v>
      </c>
      <c r="E35" s="52"/>
      <c r="F35" s="53" t="s">
        <v>1011</v>
      </c>
      <c r="G35" s="53" t="s">
        <v>1012</v>
      </c>
      <c r="H35" s="52" t="s">
        <v>1013</v>
      </c>
      <c r="I35" s="52" t="s">
        <v>1012</v>
      </c>
      <c r="J35" s="54"/>
      <c r="K35" s="54"/>
      <c r="L35" s="55" t="str">
        <f>IF(C35="","",_xlfn.CONCAT("            { line: ","""",C35,", ",M35:AN35,""", sC: ","""",B35,"""},"))</f>
        <v xml:space="preserve">            { line: "Hasta el pájaro encuentra una casa,, (Do,,10)(Mi,m,250)(La,m,350)", sC: ""},</v>
      </c>
      <c r="M35" s="56" t="str">
        <f>IF(N35="","","(")</f>
        <v>(</v>
      </c>
      <c r="N35" s="57" t="str">
        <f>IF(D35="","",D35)</f>
        <v>Do</v>
      </c>
      <c r="O35" s="58" t="str">
        <f>IF(N35="","",",")</f>
        <v>,</v>
      </c>
      <c r="P35" s="59" t="str">
        <f>IF(E35="","",E35)</f>
        <v/>
      </c>
      <c r="Q35" s="60" t="str">
        <f>IF(N35="","",",")</f>
        <v>,</v>
      </c>
      <c r="R35" s="61">
        <f>IF(N35="Do",10,IF(N35="Re",22,IF(N35="Mi",20,IF(N35="Fa",20,IF(N35="Sol",14,IF(N35="La",20,IF(N35="Si",20,IF(N35="Do#",14,IF(N35="Fa#",15,IF(N35="Sol#",20,IF(N35="Si♭",17,"")))))))))))</f>
        <v>10</v>
      </c>
      <c r="S35" s="56" t="str">
        <f>IF(N35="","",")")</f>
        <v>)</v>
      </c>
      <c r="T35" s="62" t="str">
        <f>IF(U35="","","(")</f>
        <v>(</v>
      </c>
      <c r="U35" s="63" t="str">
        <f>IF(F35="","",F35)</f>
        <v>Mi</v>
      </c>
      <c r="V35" s="64" t="str">
        <f>IF(U35="","",",")</f>
        <v>,</v>
      </c>
      <c r="W35" s="65" t="str">
        <f>IF(G35="","",G35)</f>
        <v>m</v>
      </c>
      <c r="X35" s="64" t="str">
        <f>IF(U35="","",",")</f>
        <v>,</v>
      </c>
      <c r="Y35" s="64">
        <f>IF(U35="","",250)</f>
        <v>250</v>
      </c>
      <c r="Z35" s="56" t="str">
        <f>IF(U35="","",")")</f>
        <v>)</v>
      </c>
      <c r="AA35" s="66" t="str">
        <f>IF(AB35="","","(")</f>
        <v>(</v>
      </c>
      <c r="AB35" s="57" t="str">
        <f>IF(H35="","",H35)</f>
        <v>La</v>
      </c>
      <c r="AC35" s="67" t="str">
        <f>IF(AB35="","",",")</f>
        <v>,</v>
      </c>
      <c r="AD35" s="59" t="str">
        <f>IF(I35="","",I35)</f>
        <v>m</v>
      </c>
      <c r="AE35" s="68" t="str">
        <f>IF(AB35="","",",")</f>
        <v>,</v>
      </c>
      <c r="AF35" s="61">
        <f>IF(AB35="","",350)</f>
        <v>350</v>
      </c>
      <c r="AG35" s="61" t="str">
        <f>IF(AB35="","",")")</f>
        <v>)</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C36" s="113" t="s">
        <v>1038</v>
      </c>
      <c r="D36" s="112" t="s">
        <v>1030</v>
      </c>
      <c r="E36" s="52"/>
      <c r="F36" s="53" t="s">
        <v>1011</v>
      </c>
      <c r="G36" s="53" t="s">
        <v>1012</v>
      </c>
      <c r="H36" s="52"/>
      <c r="I36" s="52"/>
      <c r="J36" s="54"/>
      <c r="K36" s="54"/>
      <c r="L36" s="55" t="str">
        <f>IF(C36="","",_xlfn.CONCAT("            { line: ","""",C36,", ",M36:AN36,""", sC: ","""",B36,"""},"))</f>
        <v xml:space="preserve">            { line: "la golondrina su nido:, (Do,,10)(Mi,m,250)", sC: ""},</v>
      </c>
      <c r="M36" s="56" t="str">
        <f>IF(N36="","","(")</f>
        <v>(</v>
      </c>
      <c r="N36" s="57" t="str">
        <f>IF(D36="","",D36)</f>
        <v>Do</v>
      </c>
      <c r="O36" s="58" t="str">
        <f>IF(N36="","",",")</f>
        <v>,</v>
      </c>
      <c r="P36" s="59" t="str">
        <f>IF(E36="","",E36)</f>
        <v/>
      </c>
      <c r="Q36" s="60" t="str">
        <f>IF(N36="","",",")</f>
        <v>,</v>
      </c>
      <c r="R36" s="61">
        <f>IF(N36="Do",10,IF(N36="Re",22,IF(N36="Mi",20,IF(N36="Fa",20,IF(N36="Sol",14,IF(N36="La",20,IF(N36="Si",20,IF(N36="Do#",14,IF(N36="Fa#",15,IF(N36="Sol#",20,IF(N36="Si♭",17,"")))))))))))</f>
        <v>10</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1039</v>
      </c>
      <c r="D37" s="112" t="s">
        <v>1032</v>
      </c>
      <c r="E37" s="52"/>
      <c r="F37" s="53" t="s">
        <v>1030</v>
      </c>
      <c r="G37" s="53"/>
      <c r="H37" s="52"/>
      <c r="I37" s="52"/>
      <c r="J37" s="54"/>
      <c r="K37" s="54"/>
      <c r="L37" s="55" t="str">
        <f>IF(C37="","",_xlfn.CONCAT("            { line: ","""",C37,", ",M37:AN37,""", sC: ","""",B37,"""},"))</f>
        <v xml:space="preserve">            { line: "¡junto a tus altares, Señor,, (Fa,,20)(Do,,250)", sC: ""},</v>
      </c>
      <c r="M37" s="56" t="str">
        <f>IF(N37="","","(")</f>
        <v>(</v>
      </c>
      <c r="N37" s="57" t="str">
        <f>IF(D37="","",D37)</f>
        <v>Fa</v>
      </c>
      <c r="O37" s="58" t="str">
        <f>IF(N37="","",",")</f>
        <v>,</v>
      </c>
      <c r="P37" s="59" t="str">
        <f>IF(E37="","",E37)</f>
        <v/>
      </c>
      <c r="Q37" s="60" t="str">
        <f>IF(N37="","",",")</f>
        <v>,</v>
      </c>
      <c r="R37" s="61">
        <f>IF(N37="Do",10,IF(N37="Re",22,IF(N37="Mi",20,IF(N37="Fa",20,IF(N37="Sol",14,IF(N37="La",20,IF(N37="Si",20,IF(N37="Do#",14,IF(N37="Fa#",15,IF(N37="Sol#",20,IF(N37="Si♭",17,"")))))))))))</f>
        <v>20</v>
      </c>
      <c r="S37" s="56" t="str">
        <f>IF(N37="","",")")</f>
        <v>)</v>
      </c>
      <c r="T37" s="62" t="str">
        <f>IF(U37="","","(")</f>
        <v>(</v>
      </c>
      <c r="U37" s="63" t="str">
        <f>IF(F37="","",F37)</f>
        <v>Do</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1040</v>
      </c>
      <c r="D38" s="112" t="s">
        <v>1015</v>
      </c>
      <c r="E38" s="52"/>
      <c r="F38" s="53"/>
      <c r="G38" s="53"/>
      <c r="H38" s="52"/>
      <c r="I38" s="52"/>
      <c r="J38" s="54"/>
      <c r="K38" s="54"/>
      <c r="L38" s="55" t="str">
        <f>IF(C38="","",_xlfn.CONCAT("            { line: ","""",C38,", ",M38:AN38,""", sC: ","""",B38,"""},"))</f>
        <v xml:space="preserve">            { line: "rey mío y Dios mío!, (Sol,,14)", sC: ""},</v>
      </c>
      <c r="M38" s="56" t="str">
        <f>IF(N38="","","(")</f>
        <v>(</v>
      </c>
      <c r="N38" s="57" t="str">
        <f>IF(D38="","",D38)</f>
        <v>Sol</v>
      </c>
      <c r="O38" s="58" t="str">
        <f>IF(N38="","",",")</f>
        <v>,</v>
      </c>
      <c r="P38" s="59" t="str">
        <f>IF(E38="","",E38)</f>
        <v/>
      </c>
      <c r="Q38" s="60" t="str">
        <f>IF(N38="","",",")</f>
        <v>,</v>
      </c>
      <c r="R38" s="61">
        <f>IF(N38="Do",10,IF(N38="Re",22,IF(N38="Mi",20,IF(N38="Fa",20,IF(N38="Sol",14,IF(N38="La",20,IF(N38="Si",20,IF(N38="Do#",14,IF(N38="Fa#",15,IF(N38="Sol#",20,IF(N38="Si♭",17,"")))))))))))</f>
        <v>14</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997</v>
      </c>
      <c r="C39" s="113" t="s">
        <v>1041</v>
      </c>
      <c r="D39" s="112" t="s">
        <v>1030</v>
      </c>
      <c r="E39" s="52"/>
      <c r="F39" s="53"/>
      <c r="G39" s="53"/>
      <c r="H39" s="52"/>
      <c r="I39" s="52"/>
      <c r="J39" s="54"/>
      <c r="K39" s="54"/>
      <c r="L39" s="55" t="str">
        <f>IF(C39="","",_xlfn.CONCAT("            { line: ","""",C39,", ",M39:AN39,""", sC: ","""",B39,"""},"))</f>
        <v xml:space="preserve">            { line: "¡REY MÍO Y DIOS MÍO!, (Do,,10)", sC: "ta as"},</v>
      </c>
      <c r="M39" s="56" t="str">
        <f>IF(N39="","","(")</f>
        <v>(</v>
      </c>
      <c r="N39" s="57" t="str">
        <f>IF(D39="","",D39)</f>
        <v>Do</v>
      </c>
      <c r="O39" s="58" t="str">
        <f>IF(N39="","",",")</f>
        <v>,</v>
      </c>
      <c r="P39" s="59" t="str">
        <f>IF(E39="","",E39)</f>
        <v/>
      </c>
      <c r="Q39" s="60" t="str">
        <f>IF(N39="","",",")</f>
        <v>,</v>
      </c>
      <c r="R39" s="61">
        <f>IF(N39="Do",10,IF(N39="Re",22,IF(N39="Mi",20,IF(N39="Fa",20,IF(N39="Sol",14,IF(N39="La",20,IF(N39="Si",20,IF(N39="Do#",14,IF(N39="Fa#",15,IF(N39="Sol#",20,IF(N39="Si♭",17,"")))))))))))</f>
        <v>10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IF(N40="Do",10,IF(N40="Re",22,IF(N40="Mi",20,IF(N40="Fa",20,IF(N40="Sol",14,IF(N40="La",20,IF(N40="Si",20,IF(N40="Do#",14,IF(N40="Fa#",15,IF(N40="Sol#",20,IF(N40="Si♭",17,"")))))))))))</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997</v>
      </c>
      <c r="C41" s="113" t="s">
        <v>1042</v>
      </c>
      <c r="D41" s="112" t="s">
        <v>1032</v>
      </c>
      <c r="E41" s="52"/>
      <c r="F41" s="53" t="s">
        <v>1030</v>
      </c>
      <c r="G41" s="53"/>
      <c r="H41" s="52"/>
      <c r="I41" s="52"/>
      <c r="J41" s="54"/>
      <c r="K41" s="54"/>
      <c r="L41" s="55" t="str">
        <f>IF(C41="","",_xlfn.CONCAT("            { line: ","""",C41,", ",M41:AN41,""", sC: ","""",B41,"""},"))</f>
        <v xml:space="preserve">            { line: "DICHOSOS LOS QUE VIVEN EN TU CASA,, (Fa,,20)(Do,,250)", sC: "ta as"},</v>
      </c>
      <c r="M41" s="56" t="str">
        <f>IF(N41="","","(")</f>
        <v>(</v>
      </c>
      <c r="N41" s="57" t="str">
        <f>IF(D41="","",D41)</f>
        <v>Fa</v>
      </c>
      <c r="O41" s="58" t="str">
        <f>IF(N41="","",",")</f>
        <v>,</v>
      </c>
      <c r="P41" s="59" t="str">
        <f>IF(E41="","",E41)</f>
        <v/>
      </c>
      <c r="Q41" s="60" t="str">
        <f>IF(N41="","",",")</f>
        <v>,</v>
      </c>
      <c r="R41" s="61">
        <f>IF(N41="Do",10,IF(N41="Re",22,IF(N41="Mi",20,IF(N41="Fa",20,IF(N41="Sol",14,IF(N41="La",20,IF(N41="Si",20,IF(N41="Do#",14,IF(N41="Fa#",15,IF(N41="Sol#",20,IF(N41="Si♭",17,"")))))))))))</f>
        <v>20</v>
      </c>
      <c r="S41" s="56" t="str">
        <f>IF(N41="","",")")</f>
        <v>)</v>
      </c>
      <c r="T41" s="62" t="str">
        <f>IF(U41="","","(")</f>
        <v>(</v>
      </c>
      <c r="U41" s="63" t="str">
        <f>IF(F41="","",F41)</f>
        <v>Do</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999</v>
      </c>
      <c r="C42" s="113" t="s">
        <v>1043</v>
      </c>
      <c r="D42" s="112" t="s">
        <v>1015</v>
      </c>
      <c r="E42" s="52"/>
      <c r="F42" s="53"/>
      <c r="G42" s="53"/>
      <c r="H42" s="52"/>
      <c r="I42" s="52"/>
      <c r="J42" s="54"/>
      <c r="K42" s="54"/>
      <c r="L42" s="55" t="str">
        <f>IF(C42="","",_xlfn.CONCAT("            { line: ","""",C42,", ",M42:AN42,""", sC: ","""",B42,"""},"))</f>
        <v xml:space="preserve">            { line: "SIEMPRE CANTAN TUS AMORES,, (Sol,,14)", sC: "as"},</v>
      </c>
      <c r="M42" s="56" t="str">
        <f>IF(N42="","","(")</f>
        <v>(</v>
      </c>
      <c r="N42" s="57" t="str">
        <f>IF(D42="","",D42)</f>
        <v>Sol</v>
      </c>
      <c r="O42" s="58" t="str">
        <f>IF(N42="","",",")</f>
        <v>,</v>
      </c>
      <c r="P42" s="59" t="str">
        <f>IF(E42="","",E42)</f>
        <v/>
      </c>
      <c r="Q42" s="60" t="str">
        <f>IF(N42="","",",")</f>
        <v>,</v>
      </c>
      <c r="R42" s="61">
        <f>IF(N42="Do",10,IF(N42="Re",22,IF(N42="Mi",20,IF(N42="Fa",20,IF(N42="Sol",14,IF(N42="La",20,IF(N42="Si",20,IF(N42="Do#",14,IF(N42="Fa#",15,IF(N42="Sol#",20,IF(N42="Si♭",17,"")))))))))))</f>
        <v>14</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B43" t="s">
        <v>999</v>
      </c>
      <c r="C43" s="113" t="s">
        <v>1044</v>
      </c>
      <c r="D43" s="112" t="s">
        <v>1030</v>
      </c>
      <c r="E43" s="52"/>
      <c r="F43" s="53"/>
      <c r="G43" s="53"/>
      <c r="H43" s="52"/>
      <c r="I43" s="52"/>
      <c r="J43" s="54"/>
      <c r="K43" s="54"/>
      <c r="L43" s="55" t="str">
        <f>IF(C43="","",_xlfn.CONCAT("            { line: ","""",C43,", ",M43:AN43,""", sC: ","""",B43,"""},"))</f>
        <v xml:space="preserve">            { line: "SIEMPRE CANTAN TUS AMORES., (Do,,10)", sC: "as"},</v>
      </c>
      <c r="M43" s="56" t="str">
        <f>IF(N43="","","(")</f>
        <v>(</v>
      </c>
      <c r="N43" s="57" t="str">
        <f>IF(D43="","",D43)</f>
        <v>Do</v>
      </c>
      <c r="O43" s="58" t="str">
        <f>IF(N43="","",",")</f>
        <v>,</v>
      </c>
      <c r="P43" s="59" t="str">
        <f>IF(E43="","",E43)</f>
        <v/>
      </c>
      <c r="Q43" s="60" t="str">
        <f>IF(N43="","",",")</f>
        <v>,</v>
      </c>
      <c r="R43" s="61">
        <f>IF(N43="Do",10,IF(N43="Re",22,IF(N43="Mi",20,IF(N43="Fa",20,IF(N43="Sol",14,IF(N43="La",20,IF(N43="Si",20,IF(N43="Do#",14,IF(N43="Fa#",15,IF(N43="Sol#",20,IF(N43="Si♭",17,"")))))))))))</f>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IF(N44="Do",10,IF(N44="Re",22,IF(N44="Mi",20,IF(N44="Fa",20,IF(N44="Sol",14,IF(N44="La",20,IF(N44="Si",20,IF(N44="Do#",14,IF(N44="Fa#",15,IF(N44="Sol#",20,IF(N44="Si♭",17,"")))))))))))</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999</v>
      </c>
      <c r="C45" s="113" t="s">
        <v>1045</v>
      </c>
      <c r="D45" s="112" t="s">
        <v>1032</v>
      </c>
      <c r="E45" s="52"/>
      <c r="F45" s="53"/>
      <c r="G45" s="53"/>
      <c r="H45" s="52"/>
      <c r="I45" s="52"/>
      <c r="J45" s="54"/>
      <c r="K45" s="54"/>
      <c r="L45" s="55" t="str">
        <f>IF(C45="","",_xlfn.CONCAT("            { line: ","""",C45,", ",M45:AN45,""", sC: ","""",B45,"""},"))</f>
        <v xml:space="preserve">            { line: "DICHOSO EL QUE ENCUENTRA, (Fa,,20)", sC: "as"},</v>
      </c>
      <c r="M45" s="56" t="str">
        <f>IF(N45="","","(")</f>
        <v>(</v>
      </c>
      <c r="N45" s="57" t="str">
        <f>IF(D45="","",D45)</f>
        <v>Fa</v>
      </c>
      <c r="O45" s="58" t="str">
        <f>IF(N45="","",",")</f>
        <v>,</v>
      </c>
      <c r="P45" s="59" t="str">
        <f>IF(E45="","",E45)</f>
        <v/>
      </c>
      <c r="Q45" s="60" t="str">
        <f>IF(N45="","",",")</f>
        <v>,</v>
      </c>
      <c r="R45" s="61">
        <f>IF(N45="Do",10,IF(N45="Re",22,IF(N45="Mi",20,IF(N45="Fa",20,IF(N45="Sol",14,IF(N45="La",20,IF(N45="Si",20,IF(N45="Do#",14,IF(N45="Fa#",15,IF(N45="Sol#",20,IF(N45="Si♭",17,"")))))))))))</f>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B46" t="s">
        <v>999</v>
      </c>
      <c r="C46" s="113" t="s">
        <v>1046</v>
      </c>
      <c r="D46" s="112" t="s">
        <v>1030</v>
      </c>
      <c r="E46" s="52"/>
      <c r="F46" s="53"/>
      <c r="G46" s="53"/>
      <c r="H46" s="52"/>
      <c r="I46" s="52"/>
      <c r="J46" s="54"/>
      <c r="K46" s="54"/>
      <c r="L46" s="55" t="str">
        <f>IF(C46="","",_xlfn.CONCAT("            { line: ","""",C46,", ",M46:AN46,""", sC: ","""",B46,"""},"))</f>
        <v xml:space="preserve">            { line: "EN TI LA FUERZA, (Do,,10)", sC: "as"},</v>
      </c>
      <c r="M46" s="56" t="str">
        <f>IF(N46="","","(")</f>
        <v>(</v>
      </c>
      <c r="N46" s="57" t="str">
        <f>IF(D46="","",D46)</f>
        <v>Do</v>
      </c>
      <c r="O46" s="58" t="str">
        <f>IF(N46="","",",")</f>
        <v>,</v>
      </c>
      <c r="P46" s="59" t="str">
        <f>IF(E46="","",E46)</f>
        <v/>
      </c>
      <c r="Q46" s="60" t="str">
        <f>IF(N46="","",",")</f>
        <v>,</v>
      </c>
      <c r="R46" s="61">
        <f>IF(N46="Do",10,IF(N46="Re",22,IF(N46="Mi",20,IF(N46="Fa",20,IF(N46="Sol",14,IF(N46="La",20,IF(N46="Si",20,IF(N46="Do#",14,IF(N46="Fa#",15,IF(N46="Sol#",20,IF(N46="Si♭",17,"")))))))))))</f>
        <v>10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999</v>
      </c>
      <c r="C47" s="113" t="s">
        <v>1047</v>
      </c>
      <c r="D47" s="112" t="s">
        <v>1015</v>
      </c>
      <c r="E47" s="52"/>
      <c r="F47" s="53"/>
      <c r="G47" s="53"/>
      <c r="H47" s="52"/>
      <c r="I47" s="52"/>
      <c r="J47" s="54"/>
      <c r="K47" s="54"/>
      <c r="L47" s="55" t="str">
        <f>IF(C47="","",_xlfn.CONCAT("            { line: ","""",C47,", ",M47:AN47,""", sC: ","""",B47,"""},"))</f>
        <v xml:space="preserve">            { line: "Y EN SU CORAZÓN DECIDE, (Sol,,14)", sC: "as"},</v>
      </c>
      <c r="M47" s="56" t="str">
        <f>IF(N47="","","(")</f>
        <v>(</v>
      </c>
      <c r="N47" s="57" t="str">
        <f>IF(D47="","",D47)</f>
        <v>Sol</v>
      </c>
      <c r="O47" s="58" t="str">
        <f>IF(N47="","",",")</f>
        <v>,</v>
      </c>
      <c r="P47" s="59" t="str">
        <f>IF(E47="","",E47)</f>
        <v/>
      </c>
      <c r="Q47" s="60" t="str">
        <f>IF(N47="","",",")</f>
        <v>,</v>
      </c>
      <c r="R47" s="61">
        <f>IF(N47="Do",10,IF(N47="Re",22,IF(N47="Mi",20,IF(N47="Fa",20,IF(N47="Sol",14,IF(N47="La",20,IF(N47="Si",20,IF(N47="Do#",14,IF(N47="Fa#",15,IF(N47="Sol#",20,IF(N47="Si♭",17,"")))))))))))</f>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B48" t="s">
        <v>999</v>
      </c>
      <c r="C48" s="113" t="s">
        <v>1048</v>
      </c>
      <c r="D48" s="112" t="s">
        <v>1030</v>
      </c>
      <c r="E48" s="52"/>
      <c r="F48" s="53"/>
      <c r="G48" s="53"/>
      <c r="H48" s="52"/>
      <c r="I48" s="52"/>
      <c r="J48" s="54"/>
      <c r="K48" s="54"/>
      <c r="L48" s="55" t="str">
        <f>IF(C48="","",_xlfn.CONCAT("            { line: ","""",C48,", ",M48:AN48,""", sC: ","""",B48,"""},"))</f>
        <v xml:space="preserve">            { line: "EL SANTO VIAJE., (Do,,10)", sC: "as"},</v>
      </c>
      <c r="M48" s="56" t="str">
        <f>IF(N48="","","(")</f>
        <v>(</v>
      </c>
      <c r="N48" s="57" t="str">
        <f>IF(D48="","",D48)</f>
        <v>Do</v>
      </c>
      <c r="O48" s="58" t="str">
        <f>IF(N48="","",",")</f>
        <v>,</v>
      </c>
      <c r="P48" s="59" t="str">
        <f>IF(E48="","",E48)</f>
        <v/>
      </c>
      <c r="Q48" s="60" t="str">
        <f>IF(N48="","",",")</f>
        <v>,</v>
      </c>
      <c r="R48" s="61">
        <f>IF(N48="Do",10,IF(N48="Re",22,IF(N48="Mi",20,IF(N48="Fa",20,IF(N48="Sol",14,IF(N48="La",20,IF(N48="Si",20,IF(N48="Do#",14,IF(N48="Fa#",15,IF(N48="Sol#",20,IF(N48="Si♭",17,"")))))))))))</f>
        <v>10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36.75" thickTop="1" thickBot="1" x14ac:dyDescent="0.4">
      <c r="A49" s="76"/>
      <c r="B49" s="76"/>
      <c r="C49" s="76" t="s">
        <v>1031</v>
      </c>
      <c r="D49" s="77"/>
      <c r="E49" s="77"/>
      <c r="F49" s="77"/>
      <c r="G49" s="77"/>
      <c r="H49" s="77"/>
      <c r="I49" s="77"/>
      <c r="J49" s="77"/>
      <c r="K49" s="77"/>
      <c r="L49" s="50" t="s">
        <v>994</v>
      </c>
      <c r="M49" s="104"/>
      <c r="N49" s="57"/>
      <c r="O49" s="105"/>
      <c r="P49" s="59"/>
      <c r="Q49" s="106"/>
      <c r="R49" s="61" t="str">
        <f>IF(N49="Do",10,IF(N49="Re",22,IF(N49="Mi",20,IF(N49="Fa",20,IF(N49="Sol",14,IF(N49="La",20,IF(N49="Si",20,IF(N49="Do#",14,IF(N49="Fa#",15,IF(N49="Sol#",20,IF(N49="Si♭",17,"")))))))))))</f>
        <v/>
      </c>
      <c r="S49" s="104"/>
      <c r="T49" s="107"/>
      <c r="U49" s="108"/>
      <c r="V49" s="109"/>
      <c r="W49" s="110"/>
      <c r="X49" s="109"/>
      <c r="Y49" s="109"/>
      <c r="Z49" s="104"/>
      <c r="AA49" s="66"/>
      <c r="AB49" s="57"/>
      <c r="AC49" s="67"/>
      <c r="AD49" s="59"/>
      <c r="AE49" s="68"/>
      <c r="AF49" s="61"/>
      <c r="AG49" s="61"/>
      <c r="AH49" s="66"/>
      <c r="AI49" s="111"/>
      <c r="AJ49" s="109"/>
      <c r="AK49" s="109"/>
      <c r="AL49" s="109"/>
      <c r="AM49" s="109"/>
      <c r="AN49" s="109"/>
    </row>
    <row r="50" spans="1:40" ht="25.5" outlineLevel="1" thickTop="1" thickBot="1" x14ac:dyDescent="0.4">
      <c r="B50" t="s">
        <v>997</v>
      </c>
      <c r="C50" s="113" t="s">
        <v>1049</v>
      </c>
      <c r="D50" s="112" t="s">
        <v>1030</v>
      </c>
      <c r="E50" s="52"/>
      <c r="F50" s="53" t="s">
        <v>1011</v>
      </c>
      <c r="G50" s="53" t="s">
        <v>1012</v>
      </c>
      <c r="H50" s="52" t="s">
        <v>1013</v>
      </c>
      <c r="I50" s="52" t="s">
        <v>1012</v>
      </c>
      <c r="J50" s="54"/>
      <c r="K50" s="54"/>
      <c r="L50" s="55" t="str">
        <f>IF(C50="","",_xlfn.CONCAT("            { line: ","""",C50,", ",M50:AN50,""", sC: ","""",B50,"""},"))</f>
        <v xml:space="preserve">            { line: "PASANDO POR EL VALLE DEL LLANTO,, (Do,,10)(Mi,m,250)(La,m,350)", sC: "ta as"},</v>
      </c>
      <c r="M50" s="56" t="str">
        <f>IF(N50="","","(")</f>
        <v>(</v>
      </c>
      <c r="N50" s="57" t="str">
        <f>IF(D50="","",D50)</f>
        <v>Do</v>
      </c>
      <c r="O50" s="58" t="str">
        <f>IF(N50="","",",")</f>
        <v>,</v>
      </c>
      <c r="P50" s="59" t="str">
        <f>IF(E50="","",E50)</f>
        <v/>
      </c>
      <c r="Q50" s="60" t="str">
        <f>IF(N50="","",",")</f>
        <v>,</v>
      </c>
      <c r="R50" s="61">
        <f>IF(N50="Do",10,IF(N50="Re",22,IF(N50="Mi",20,IF(N50="Fa",20,IF(N50="Sol",14,IF(N50="La",20,IF(N50="Si",20,IF(N50="Do#",14,IF(N50="Fa#",15,IF(N50="Sol#",20,IF(N50="Si♭",17,"")))))))))))</f>
        <v>10</v>
      </c>
      <c r="S50" s="56" t="str">
        <f>IF(N50="","",")")</f>
        <v>)</v>
      </c>
      <c r="T50" s="62" t="str">
        <f>IF(U50="","","(")</f>
        <v>(</v>
      </c>
      <c r="U50" s="63" t="str">
        <f>IF(F50="","",F50)</f>
        <v>Mi</v>
      </c>
      <c r="V50" s="64" t="str">
        <f>IF(U50="","",",")</f>
        <v>,</v>
      </c>
      <c r="W50" s="65" t="str">
        <f>IF(G50="","",G50)</f>
        <v>m</v>
      </c>
      <c r="X50" s="64" t="str">
        <f>IF(U50="","",",")</f>
        <v>,</v>
      </c>
      <c r="Y50" s="64">
        <f>IF(U50="","",250)</f>
        <v>250</v>
      </c>
      <c r="Z50" s="56" t="str">
        <f>IF(U50="","",")")</f>
        <v>)</v>
      </c>
      <c r="AA50" s="66" t="str">
        <f>IF(AB50="","","(")</f>
        <v>(</v>
      </c>
      <c r="AB50" s="57" t="str">
        <f>IF(H50="","",H50)</f>
        <v>La</v>
      </c>
      <c r="AC50" s="67" t="str">
        <f>IF(AB50="","",",")</f>
        <v>,</v>
      </c>
      <c r="AD50" s="59" t="str">
        <f>IF(I50="","",I50)</f>
        <v>m</v>
      </c>
      <c r="AE50" s="68" t="str">
        <f>IF(AB50="","",",")</f>
        <v>,</v>
      </c>
      <c r="AF50" s="61">
        <f>IF(AB50="","",350)</f>
        <v>350</v>
      </c>
      <c r="AG50" s="61" t="str">
        <f>IF(AB50="","",")")</f>
        <v>)</v>
      </c>
      <c r="AH50" s="69" t="str">
        <f>IF(AI50="","","(")</f>
        <v/>
      </c>
      <c r="AI50" s="70" t="str">
        <f>IF(J50="","",J50)</f>
        <v/>
      </c>
      <c r="AJ50" s="64" t="str">
        <f>IF(AI50="","",",")</f>
        <v/>
      </c>
      <c r="AK50" s="64" t="str">
        <f>IF(K50="","",K50)</f>
        <v/>
      </c>
      <c r="AL50" s="64" t="str">
        <f>IF(AI50="","",",")</f>
        <v/>
      </c>
      <c r="AM50" s="64" t="str">
        <f>IF(AI50="","",450)</f>
        <v/>
      </c>
      <c r="AN50" s="64" t="str">
        <f>IF(AI50="","",")")</f>
        <v/>
      </c>
    </row>
    <row r="51" spans="1:40" ht="25.5" outlineLevel="1" thickTop="1" thickBot="1" x14ac:dyDescent="0.4">
      <c r="B51" t="s">
        <v>999</v>
      </c>
      <c r="C51" s="113" t="s">
        <v>1050</v>
      </c>
      <c r="D51" s="112" t="s">
        <v>1030</v>
      </c>
      <c r="E51" s="52"/>
      <c r="F51" s="53" t="s">
        <v>1011</v>
      </c>
      <c r="G51" s="53" t="s">
        <v>1012</v>
      </c>
      <c r="H51" s="52"/>
      <c r="I51" s="52"/>
      <c r="J51" s="54"/>
      <c r="K51" s="54"/>
      <c r="L51" s="55" t="str">
        <f>IF(C51="","",_xlfn.CONCAT("            { line: ","""",C51,", ",M51:AN51,""", sC: ","""",B51,"""},"))</f>
        <v xml:space="preserve">            { line: "ÉL LO CAMBIA EN BENDICIÓN., (Do,,10)(Mi,m,250)", sC: "as"},</v>
      </c>
      <c r="M51" s="56" t="str">
        <f>IF(N51="","","(")</f>
        <v>(</v>
      </c>
      <c r="N51" s="57" t="str">
        <f>IF(D51="","",D51)</f>
        <v>Do</v>
      </c>
      <c r="O51" s="58" t="str">
        <f>IF(N51="","",",")</f>
        <v>,</v>
      </c>
      <c r="P51" s="59" t="str">
        <f>IF(E51="","",E51)</f>
        <v/>
      </c>
      <c r="Q51" s="60" t="str">
        <f>IF(N51="","",",")</f>
        <v>,</v>
      </c>
      <c r="R51" s="61">
        <f>IF(N51="Do",10,IF(N51="Re",22,IF(N51="Mi",20,IF(N51="Fa",20,IF(N51="Sol",14,IF(N51="La",20,IF(N51="Si",20,IF(N51="Do#",14,IF(N51="Fa#",15,IF(N51="Sol#",20,IF(N51="Si♭",17,"")))))))))))</f>
        <v>10</v>
      </c>
      <c r="S51" s="56" t="str">
        <f>IF(N51="","",")")</f>
        <v>)</v>
      </c>
      <c r="T51" s="62" t="str">
        <f>IF(U51="","","(")</f>
        <v>(</v>
      </c>
      <c r="U51" s="63" t="str">
        <f>IF(F51="","",F51)</f>
        <v>Mi</v>
      </c>
      <c r="V51" s="64" t="str">
        <f>IF(U51="","",",")</f>
        <v>,</v>
      </c>
      <c r="W51" s="65" t="str">
        <f>IF(G51="","",G51)</f>
        <v>m</v>
      </c>
      <c r="X51" s="64" t="str">
        <f>IF(U51="","",",")</f>
        <v>,</v>
      </c>
      <c r="Y51" s="64">
        <f>IF(U51="","",250)</f>
        <v>250</v>
      </c>
      <c r="Z51" s="56" t="str">
        <f>IF(U51="","",")")</f>
        <v>)</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outlineLevel="1" thickTop="1" thickBot="1" x14ac:dyDescent="0.4">
      <c r="B52" t="s">
        <v>999</v>
      </c>
      <c r="C52" s="113" t="s">
        <v>1051</v>
      </c>
      <c r="D52" s="112" t="s">
        <v>1032</v>
      </c>
      <c r="E52" s="52"/>
      <c r="F52" s="53" t="s">
        <v>1030</v>
      </c>
      <c r="G52" s="53"/>
      <c r="H52" s="52"/>
      <c r="I52" s="52"/>
      <c r="J52" s="54"/>
      <c r="K52" s="54"/>
      <c r="L52" s="55" t="str">
        <f>IF(C52="","",_xlfn.CONCAT("            { line: ","""",C52,", ",M52:AN52,""", sC: ","""",B52,"""},"))</f>
        <v xml:space="preserve">            { line: "CRECE EN EL CAMINO SU VIGOR,, (Fa,,20)(Do,,250)", sC: "as"},</v>
      </c>
      <c r="M52" s="56" t="str">
        <f>IF(N52="","","(")</f>
        <v>(</v>
      </c>
      <c r="N52" s="57" t="str">
        <f>IF(D52="","",D52)</f>
        <v>Fa</v>
      </c>
      <c r="O52" s="58" t="str">
        <f>IF(N52="","",",")</f>
        <v>,</v>
      </c>
      <c r="P52" s="59" t="str">
        <f>IF(E52="","",E52)</f>
        <v/>
      </c>
      <c r="Q52" s="60" t="str">
        <f>IF(N52="","",",")</f>
        <v>,</v>
      </c>
      <c r="R52" s="61">
        <f>IF(N52="Do",10,IF(N52="Re",22,IF(N52="Mi",20,IF(N52="Fa",20,IF(N52="Sol",14,IF(N52="La",20,IF(N52="Si",20,IF(N52="Do#",14,IF(N52="Fa#",15,IF(N52="Sol#",20,IF(N52="Si♭",17,"")))))))))))</f>
        <v>20</v>
      </c>
      <c r="S52" s="56" t="str">
        <f>IF(N52="","",")")</f>
        <v>)</v>
      </c>
      <c r="T52" s="62" t="str">
        <f>IF(U52="","","(")</f>
        <v>(</v>
      </c>
      <c r="U52" s="63" t="str">
        <f>IF(F52="","",F52)</f>
        <v>Do</v>
      </c>
      <c r="V52" s="64" t="str">
        <f>IF(U52="","",",")</f>
        <v>,</v>
      </c>
      <c r="W52" s="65" t="str">
        <f>IF(G52="","",G52)</f>
        <v/>
      </c>
      <c r="X52" s="64" t="str">
        <f>IF(U52="","",",")</f>
        <v>,</v>
      </c>
      <c r="Y52" s="64">
        <f>IF(U52="","",250)</f>
        <v>250</v>
      </c>
      <c r="Z52" s="56" t="str">
        <f>IF(U52="","",")")</f>
        <v>)</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outlineLevel="1" thickTop="1" thickBot="1" x14ac:dyDescent="0.4">
      <c r="B53" t="s">
        <v>999</v>
      </c>
      <c r="C53" s="113" t="s">
        <v>1052</v>
      </c>
      <c r="D53" s="112" t="s">
        <v>1015</v>
      </c>
      <c r="E53" s="52"/>
      <c r="F53" s="53"/>
      <c r="G53" s="53"/>
      <c r="H53" s="52"/>
      <c r="I53" s="52"/>
      <c r="J53" s="54"/>
      <c r="K53" s="54"/>
      <c r="L53" s="55" t="str">
        <f>IF(C53="","",_xlfn.CONCAT("            { line: ","""",C53,", ",M53:AN53,""", sC: ","""",B53,"""},"))</f>
        <v xml:space="preserve">            { line: "HASTA LLEGAR A SIÓN,, (Sol,,14)", sC: "as"},</v>
      </c>
      <c r="M53" s="56" t="str">
        <f>IF(N53="","","(")</f>
        <v>(</v>
      </c>
      <c r="N53" s="57" t="str">
        <f>IF(D53="","",D53)</f>
        <v>Sol</v>
      </c>
      <c r="O53" s="58" t="str">
        <f>IF(N53="","",",")</f>
        <v>,</v>
      </c>
      <c r="P53" s="59" t="str">
        <f>IF(E53="","",E53)</f>
        <v/>
      </c>
      <c r="Q53" s="60" t="str">
        <f>IF(N53="","",",")</f>
        <v>,</v>
      </c>
      <c r="R53" s="61">
        <f>IF(N53="Do",10,IF(N53="Re",22,IF(N53="Mi",20,IF(N53="Fa",20,IF(N53="Sol",14,IF(N53="La",20,IF(N53="Si",20,IF(N53="Do#",14,IF(N53="Fa#",15,IF(N53="Sol#",20,IF(N53="Si♭",17,"")))))))))))</f>
        <v>14</v>
      </c>
      <c r="S53" s="56" t="str">
        <f>IF(N53="","",")")</f>
        <v>)</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outlineLevel="1" thickTop="1" thickBot="1" x14ac:dyDescent="0.4">
      <c r="B54" t="s">
        <v>999</v>
      </c>
      <c r="C54" s="113" t="s">
        <v>1053</v>
      </c>
      <c r="D54" s="112" t="s">
        <v>1030</v>
      </c>
      <c r="E54" s="52"/>
      <c r="F54" s="53"/>
      <c r="G54" s="53"/>
      <c r="H54" s="52"/>
      <c r="I54" s="52"/>
      <c r="J54" s="54"/>
      <c r="K54" s="54"/>
      <c r="L54" s="78" t="str">
        <f>IF(C54="","",_xlfn.CONCAT("            { line: ","""",C54,", ",M54:AN54,""", sC: ","""",B54,"""},"))</f>
        <v xml:space="preserve">            { line: "HASTA LLEGAR A SIÓN., (Do,,10)", sC: "as"},</v>
      </c>
      <c r="M54" s="56" t="str">
        <f>IF(N54="","","(")</f>
        <v>(</v>
      </c>
      <c r="N54" s="57" t="str">
        <f>IF(D54="","",D54)</f>
        <v>Do</v>
      </c>
      <c r="O54" s="58" t="str">
        <f>IF(N54="","",",")</f>
        <v>,</v>
      </c>
      <c r="P54" s="59" t="str">
        <f>IF(E54="","",E54)</f>
        <v/>
      </c>
      <c r="Q54" s="60" t="str">
        <f>IF(N54="","",",")</f>
        <v>,</v>
      </c>
      <c r="R54" s="61">
        <f>IF(N54="Do",10,IF(N54="Re",22,IF(N54="Mi",20,IF(N54="Fa",20,IF(N54="Sol",14,IF(N54="La",20,IF(N54="Si",20,IF(N54="Do#",14,IF(N54="Fa#",15,IF(N54="Sol#",20,IF(N54="Si♭",17,"")))))))))))</f>
        <v>10</v>
      </c>
      <c r="S54" s="56" t="str">
        <f>IF(N54="","",")")</f>
        <v>)</v>
      </c>
      <c r="T54" s="62" t="str">
        <f>IF(U54="","","(")</f>
        <v/>
      </c>
      <c r="U54" s="63" t="str">
        <f>IF(F54="","",F54)</f>
        <v/>
      </c>
      <c r="V54" s="64" t="str">
        <f>IF(U54="","",",")</f>
        <v/>
      </c>
      <c r="W54" s="65" t="str">
        <f>IF(G54="","",G54)</f>
        <v/>
      </c>
      <c r="X54" s="64" t="str">
        <f>IF(U54="","",",")</f>
        <v/>
      </c>
      <c r="Y54" s="64" t="str">
        <f>IF(U54="","",250)</f>
        <v/>
      </c>
      <c r="Z54" s="56" t="str">
        <f>IF(U54="","",")")</f>
        <v/>
      </c>
      <c r="AA54" s="66" t="str">
        <f>IF(AB54="","","(")</f>
        <v/>
      </c>
      <c r="AB54" s="57" t="str">
        <f>IF(H54="","",H54)</f>
        <v/>
      </c>
      <c r="AC54" s="67" t="str">
        <f>IF(AB54="","",",")</f>
        <v/>
      </c>
      <c r="AD54" s="59" t="str">
        <f>IF(I54="","",I54)</f>
        <v/>
      </c>
      <c r="AE54" s="68" t="str">
        <f>IF(AB54="","",",")</f>
        <v/>
      </c>
      <c r="AF54" s="61" t="str">
        <f>IF(AB54="","",350)</f>
        <v/>
      </c>
      <c r="AG54" s="61" t="str">
        <f>IF(AB54="","",")")</f>
        <v/>
      </c>
      <c r="AH54" s="69" t="str">
        <f>IF(AI54="","","(")</f>
        <v/>
      </c>
      <c r="AI54" s="70" t="str">
        <f>IF(J54="","",J54)</f>
        <v/>
      </c>
      <c r="AJ54" s="64" t="str">
        <f>IF(AI54="","",",")</f>
        <v/>
      </c>
      <c r="AK54" s="64" t="str">
        <f>IF(K54="","",K54)</f>
        <v/>
      </c>
      <c r="AL54" s="64" t="str">
        <f>IF(AI54="","",",")</f>
        <v/>
      </c>
      <c r="AM54" s="64" t="str">
        <f>IF(AI54="","",450)</f>
        <v/>
      </c>
      <c r="AN54" s="64" t="str">
        <f>IF(AI54="","",")")</f>
        <v/>
      </c>
    </row>
    <row r="55" spans="1:40" ht="27.75" thickTop="1" thickBot="1" x14ac:dyDescent="0.4">
      <c r="A55" s="73"/>
      <c r="B55" s="73"/>
      <c r="C55" s="73"/>
      <c r="D55" s="74"/>
      <c r="E55" s="74"/>
      <c r="F55" s="74"/>
      <c r="G55" s="74"/>
      <c r="H55" s="74"/>
      <c r="I55" s="74"/>
      <c r="J55" s="74"/>
      <c r="K55" s="74"/>
      <c r="L55" s="75" t="s">
        <v>993</v>
      </c>
      <c r="M55" s="56"/>
      <c r="N55" s="57"/>
      <c r="O55" s="58"/>
      <c r="P55" s="59"/>
      <c r="Q55" s="60"/>
      <c r="R55" s="61" t="str">
        <f>IF(N55="Do",10,IF(N55="Re",22,IF(N55="Mi",20,IF(N55="Fa",20,IF(N55="Sol",14,IF(N55="La",20,IF(N55="Si",20,IF(N55="Do#",14,IF(N55="Fa#",15,IF(N55="Sol#",20,IF(N55="Si♭",17,"")))))))))))</f>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outlineLevel="1" thickTop="1" thickBot="1" x14ac:dyDescent="0.4">
      <c r="B56" t="s">
        <v>1014</v>
      </c>
      <c r="C56" s="113" t="s">
        <v>1054</v>
      </c>
      <c r="D56" s="112" t="s">
        <v>1032</v>
      </c>
      <c r="E56" s="52"/>
      <c r="F56" s="53" t="s">
        <v>1030</v>
      </c>
      <c r="G56" s="53"/>
      <c r="H56" s="52"/>
      <c r="I56" s="52"/>
      <c r="J56" s="54"/>
      <c r="K56" s="54"/>
      <c r="L56" s="78" t="str">
        <f>IF(C56="","",_xlfn.CONCAT("            { line: ","""",C56,", ",M56:AN56,""", sC: ","""",B56,"""},"))</f>
        <v xml:space="preserve">            { line: "Mejor es un día en tus atrios, (Fa,,20)(Do,,250)", sC: "tc"},</v>
      </c>
      <c r="M56" s="56" t="str">
        <f>IF(N56="","","(")</f>
        <v>(</v>
      </c>
      <c r="N56" s="57" t="str">
        <f>IF(D56="","",D56)</f>
        <v>Fa</v>
      </c>
      <c r="O56" s="58" t="str">
        <f>IF(N56="","",",")</f>
        <v>,</v>
      </c>
      <c r="P56" s="59" t="str">
        <f>IF(E56="","",E56)</f>
        <v/>
      </c>
      <c r="Q56" s="60" t="str">
        <f>IF(N56="","",",")</f>
        <v>,</v>
      </c>
      <c r="R56" s="61">
        <f>IF(N56="Do",10,IF(N56="Re",22,IF(N56="Mi",20,IF(N56="Fa",20,IF(N56="Sol",14,IF(N56="La",20,IF(N56="Si",20,IF(N56="Do#",14,IF(N56="Fa#",15,IF(N56="Sol#",20,IF(N56="Si♭",17,"")))))))))))</f>
        <v>20</v>
      </c>
      <c r="S56" s="56" t="str">
        <f>IF(N56="","",")")</f>
        <v>)</v>
      </c>
      <c r="T56" s="62" t="str">
        <f>IF(U56="","","(")</f>
        <v>(</v>
      </c>
      <c r="U56" s="63" t="str">
        <f>IF(F56="","",F56)</f>
        <v>Do</v>
      </c>
      <c r="V56" s="64" t="str">
        <f>IF(U56="","",",")</f>
        <v>,</v>
      </c>
      <c r="W56" s="65" t="str">
        <f>IF(G56="","",G56)</f>
        <v/>
      </c>
      <c r="X56" s="64" t="str">
        <f>IF(U56="","",",")</f>
        <v>,</v>
      </c>
      <c r="Y56" s="64">
        <f>IF(U56="","",250)</f>
        <v>250</v>
      </c>
      <c r="Z56" s="56" t="str">
        <f>IF(U56="","",")")</f>
        <v>)</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1:40" ht="25.5" outlineLevel="1" thickTop="1" thickBot="1" x14ac:dyDescent="0.4">
      <c r="C57" s="113" t="s">
        <v>1055</v>
      </c>
      <c r="D57" s="112" t="s">
        <v>1015</v>
      </c>
      <c r="E57" s="52"/>
      <c r="F57" s="53"/>
      <c r="G57" s="53"/>
      <c r="H57" s="52"/>
      <c r="I57" s="52"/>
      <c r="J57" s="54"/>
      <c r="K57" s="54"/>
      <c r="L57" s="78" t="str">
        <f>IF(C57="","",_xlfn.CONCAT("            { line: ","""",C57,", ",M57:AN57,""", sC: ","""",B57,"""},"))</f>
        <v xml:space="preserve">            { line: "que mil fuera de ellos,, (Sol,,14)", sC: ""},</v>
      </c>
      <c r="M57" s="56" t="str">
        <f>IF(N57="","","(")</f>
        <v>(</v>
      </c>
      <c r="N57" s="57" t="str">
        <f>IF(D57="","",D57)</f>
        <v>Sol</v>
      </c>
      <c r="O57" s="58" t="str">
        <f>IF(N57="","",",")</f>
        <v>,</v>
      </c>
      <c r="P57" s="59" t="str">
        <f>IF(E57="","",E57)</f>
        <v/>
      </c>
      <c r="Q57" s="60" t="str">
        <f>IF(N57="","",",")</f>
        <v>,</v>
      </c>
      <c r="R57" s="61">
        <f>IF(N57="Do",10,IF(N57="Re",22,IF(N57="Mi",20,IF(N57="Fa",20,IF(N57="Sol",14,IF(N57="La",20,IF(N57="Si",20,IF(N57="Do#",14,IF(N57="Fa#",15,IF(N57="Sol#",20,IF(N57="Si♭",17,"")))))))))))</f>
        <v>14</v>
      </c>
      <c r="S57" s="56" t="str">
        <f>IF(N57="","",")")</f>
        <v>)</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1:40" ht="25.5" outlineLevel="1" thickTop="1" thickBot="1" x14ac:dyDescent="0.4">
      <c r="B58" t="s">
        <v>997</v>
      </c>
      <c r="C58" s="113" t="s">
        <v>1056</v>
      </c>
      <c r="D58" s="112" t="s">
        <v>1030</v>
      </c>
      <c r="E58" s="52"/>
      <c r="F58" s="53"/>
      <c r="G58" s="53"/>
      <c r="H58" s="52"/>
      <c r="I58" s="52"/>
      <c r="J58" s="54"/>
      <c r="K58" s="54"/>
      <c r="L58" s="55" t="str">
        <f>IF(C58="","",_xlfn.CONCAT("            { line: ","""",C58,", ",M58:AN58,""", sC: ","""",B58,"""},"))</f>
        <v xml:space="preserve">            { line: "QUE MIL FUERA DE ELLOS,, (Do,,10)", sC: "ta as"},</v>
      </c>
      <c r="M58" s="56" t="str">
        <f>IF(N58="","","(")</f>
        <v>(</v>
      </c>
      <c r="N58" s="57" t="str">
        <f>IF(D58="","",D58)</f>
        <v>Do</v>
      </c>
      <c r="O58" s="58" t="str">
        <f>IF(N58="","",",")</f>
        <v>,</v>
      </c>
      <c r="P58" s="59" t="str">
        <f>IF(E58="","",E58)</f>
        <v/>
      </c>
      <c r="Q58" s="60" t="str">
        <f>IF(N58="","",",")</f>
        <v>,</v>
      </c>
      <c r="R58" s="61">
        <f>IF(N58="Do",10,IF(N58="Re",22,IF(N58="Mi",20,IF(N58="Fa",20,IF(N58="Sol",14,IF(N58="La",20,IF(N58="Si",20,IF(N58="Do#",14,IF(N58="Fa#",15,IF(N58="Sol#",20,IF(N58="Si♭",17,"")))))))))))</f>
        <v>10</v>
      </c>
      <c r="S58" s="56" t="str">
        <f>IF(N58="","",")")</f>
        <v>)</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1:40" ht="25.5" outlineLevel="1" thickTop="1" thickBot="1" x14ac:dyDescent="0.4">
      <c r="B59" t="s">
        <v>1014</v>
      </c>
      <c r="C59" s="113" t="s">
        <v>1057</v>
      </c>
      <c r="D59" s="112" t="s">
        <v>1032</v>
      </c>
      <c r="E59" s="52"/>
      <c r="F59" s="53" t="s">
        <v>1030</v>
      </c>
      <c r="G59" s="53"/>
      <c r="H59" s="52"/>
      <c r="I59" s="52"/>
      <c r="J59" s="54"/>
      <c r="K59" s="54"/>
      <c r="L59" s="55" t="str">
        <f>IF(C59="","",_xlfn.CONCAT("            { line: ","""",C59,", ",M59:AN59,""", sC: ","""",B59,"""},"))</f>
        <v xml:space="preserve">            { line: "porque estar en el umbral de tu casa, (Fa,,20)(Do,,250)", sC: "tc"},</v>
      </c>
      <c r="M59" s="56" t="str">
        <f>IF(N59="","","(")</f>
        <v>(</v>
      </c>
      <c r="N59" s="57" t="str">
        <f>IF(D59="","",D59)</f>
        <v>Fa</v>
      </c>
      <c r="O59" s="58" t="str">
        <f>IF(N59="","",",")</f>
        <v>,</v>
      </c>
      <c r="P59" s="59" t="str">
        <f>IF(E59="","",E59)</f>
        <v/>
      </c>
      <c r="Q59" s="60" t="str">
        <f>IF(N59="","",",")</f>
        <v>,</v>
      </c>
      <c r="R59" s="61">
        <f>IF(N59="Do",10,IF(N59="Re",22,IF(N59="Mi",20,IF(N59="Fa",20,IF(N59="Sol",14,IF(N59="La",20,IF(N59="Si",20,IF(N59="Do#",14,IF(N59="Fa#",15,IF(N59="Sol#",20,IF(N59="Si♭",17,"")))))))))))</f>
        <v>20</v>
      </c>
      <c r="S59" s="56" t="str">
        <f>IF(N59="","",")")</f>
        <v>)</v>
      </c>
      <c r="T59" s="62" t="str">
        <f>IF(U59="","","(")</f>
        <v>(</v>
      </c>
      <c r="U59" s="63" t="str">
        <f>IF(F59="","",F59)</f>
        <v>Do</v>
      </c>
      <c r="V59" s="64" t="str">
        <f>IF(U59="","",",")</f>
        <v>,</v>
      </c>
      <c r="W59" s="65" t="str">
        <f>IF(G59="","",G59)</f>
        <v/>
      </c>
      <c r="X59" s="64" t="str">
        <f>IF(U59="","",",")</f>
        <v>,</v>
      </c>
      <c r="Y59" s="64">
        <f>IF(U59="","",250)</f>
        <v>250</v>
      </c>
      <c r="Z59" s="56" t="str">
        <f>IF(U59="","",")")</f>
        <v>)</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1:40" ht="25.5" outlineLevel="1" thickTop="1" thickBot="1" x14ac:dyDescent="0.4">
      <c r="C60" s="113" t="s">
        <v>1058</v>
      </c>
      <c r="D60" s="112" t="s">
        <v>1015</v>
      </c>
      <c r="E60" s="52"/>
      <c r="F60" s="53"/>
      <c r="G60" s="53"/>
      <c r="H60" s="52"/>
      <c r="I60" s="52"/>
      <c r="J60" s="54"/>
      <c r="K60" s="54"/>
      <c r="L60" s="55" t="str">
        <f>IF(C60="","",_xlfn.CONCAT("            { line: ","""",C60,", ",M60:AN60,""", sC: ","""",B60,"""},"))</f>
        <v xml:space="preserve">            { line: "es siempre mejor, (Sol,,14)", sC: ""},</v>
      </c>
      <c r="M60" s="56" t="str">
        <f>IF(N60="","","(")</f>
        <v>(</v>
      </c>
      <c r="N60" s="57" t="str">
        <f>IF(D60="","",D60)</f>
        <v>Sol</v>
      </c>
      <c r="O60" s="58" t="str">
        <f>IF(N60="","",",")</f>
        <v>,</v>
      </c>
      <c r="P60" s="59" t="str">
        <f>IF(E60="","",E60)</f>
        <v/>
      </c>
      <c r="Q60" s="60" t="str">
        <f>IF(N60="","",",")</f>
        <v>,</v>
      </c>
      <c r="R60" s="61">
        <f>IF(N60="Do",10,IF(N60="Re",22,IF(N60="Mi",20,IF(N60="Fa",20,IF(N60="Sol",14,IF(N60="La",20,IF(N60="Si",20,IF(N60="Do#",14,IF(N60="Fa#",15,IF(N60="Sol#",20,IF(N60="Si♭",17,"")))))))))))</f>
        <v>14</v>
      </c>
      <c r="S60" s="56" t="str">
        <f>IF(N60="","",")")</f>
        <v>)</v>
      </c>
      <c r="T60" s="62" t="str">
        <f>IF(U60="","","(")</f>
        <v/>
      </c>
      <c r="U60" s="63" t="str">
        <f>IF(F60="","",F60)</f>
        <v/>
      </c>
      <c r="V60" s="64" t="str">
        <f>IF(U60="","",",")</f>
        <v/>
      </c>
      <c r="W60" s="65" t="str">
        <f>IF(G60="","",G60)</f>
        <v/>
      </c>
      <c r="X60" s="64" t="str">
        <f>IF(U60="","",",")</f>
        <v/>
      </c>
      <c r="Y60" s="64" t="str">
        <f>IF(U60="","",250)</f>
        <v/>
      </c>
      <c r="Z60" s="56" t="str">
        <f>IF(U60="","",")")</f>
        <v/>
      </c>
      <c r="AA60" s="66" t="str">
        <f>IF(AB60="","","(")</f>
        <v/>
      </c>
      <c r="AB60" s="57" t="str">
        <f>IF(H60="","",H60)</f>
        <v/>
      </c>
      <c r="AC60" s="67" t="str">
        <f>IF(AB60="","",",")</f>
        <v/>
      </c>
      <c r="AD60" s="59" t="str">
        <f>IF(I60="","",I60)</f>
        <v/>
      </c>
      <c r="AE60" s="68" t="str">
        <f>IF(AB60="","",",")</f>
        <v/>
      </c>
      <c r="AF60" s="61" t="str">
        <f>IF(AB60="","",350)</f>
        <v/>
      </c>
      <c r="AG60" s="61" t="str">
        <f>IF(AB60="","",")")</f>
        <v/>
      </c>
      <c r="AH60" s="69" t="str">
        <f>IF(AI60="","","(")</f>
        <v/>
      </c>
      <c r="AI60" s="70" t="str">
        <f>IF(J60="","",J60)</f>
        <v/>
      </c>
      <c r="AJ60" s="64" t="str">
        <f>IF(AI60="","",",")</f>
        <v/>
      </c>
      <c r="AK60" s="64" t="str">
        <f>IF(K60="","",K60)</f>
        <v/>
      </c>
      <c r="AL60" s="64" t="str">
        <f>IF(AI60="","",",")</f>
        <v/>
      </c>
      <c r="AM60" s="64" t="str">
        <f>IF(AI60="","",450)</f>
        <v/>
      </c>
      <c r="AN60" s="64" t="str">
        <f>IF(AI60="","",")")</f>
        <v/>
      </c>
    </row>
    <row r="61" spans="1:40" ht="25.5" outlineLevel="1" thickTop="1" thickBot="1" x14ac:dyDescent="0.4">
      <c r="B61" t="s">
        <v>997</v>
      </c>
      <c r="C61" s="113" t="s">
        <v>1059</v>
      </c>
      <c r="D61" s="112" t="s">
        <v>1030</v>
      </c>
      <c r="E61" s="52"/>
      <c r="F61" s="53"/>
      <c r="G61" s="53"/>
      <c r="H61" s="52"/>
      <c r="I61" s="52"/>
      <c r="J61" s="54"/>
      <c r="K61" s="54"/>
      <c r="L61" s="55" t="str">
        <f>IF(C61="","",_xlfn.CONCAT("            { line: ","""",C61,", ",M61:AN61,""", sC: ","""",B61,"""},"))</f>
        <v xml:space="preserve">            { line: "QUE HABITAR EN LOS PALACIOS., (Do,,10)", sC: "ta as"},</v>
      </c>
      <c r="M61" s="56" t="str">
        <f>IF(N61="","","(")</f>
        <v>(</v>
      </c>
      <c r="N61" s="57" t="str">
        <f>IF(D61="","",D61)</f>
        <v>Do</v>
      </c>
      <c r="O61" s="58" t="str">
        <f>IF(N61="","",",")</f>
        <v>,</v>
      </c>
      <c r="P61" s="59" t="str">
        <f>IF(E61="","",E61)</f>
        <v/>
      </c>
      <c r="Q61" s="60" t="str">
        <f>IF(N61="","",",")</f>
        <v>,</v>
      </c>
      <c r="R61" s="61">
        <f>IF(N61="Do",10,IF(N61="Re",22,IF(N61="Mi",20,IF(N61="Fa",20,IF(N61="Sol",14,IF(N61="La",20,IF(N61="Si",20,IF(N61="Do#",14,IF(N61="Fa#",15,IF(N61="Sol#",20,IF(N61="Si♭",17,"")))))))))))</f>
        <v>10</v>
      </c>
      <c r="S61" s="56" t="str">
        <f>IF(N61="","",")")</f>
        <v>)</v>
      </c>
      <c r="T61" s="62" t="str">
        <f>IF(U61="","","(")</f>
        <v/>
      </c>
      <c r="U61" s="63" t="str">
        <f>IF(F61="","",F61)</f>
        <v/>
      </c>
      <c r="V61" s="64" t="str">
        <f>IF(U61="","",",")</f>
        <v/>
      </c>
      <c r="W61" s="65" t="str">
        <f>IF(G61="","",G61)</f>
        <v/>
      </c>
      <c r="X61" s="64" t="str">
        <f>IF(U61="","",",")</f>
        <v/>
      </c>
      <c r="Y61" s="64" t="str">
        <f>IF(U61="","",250)</f>
        <v/>
      </c>
      <c r="Z61" s="56" t="str">
        <f>IF(U61="","",")")</f>
        <v/>
      </c>
      <c r="AA61" s="66" t="str">
        <f>IF(AB61="","","(")</f>
        <v/>
      </c>
      <c r="AB61" s="57" t="str">
        <f>IF(H61="","",H61)</f>
        <v/>
      </c>
      <c r="AC61" s="67" t="str">
        <f>IF(AB61="","",",")</f>
        <v/>
      </c>
      <c r="AD61" s="59" t="str">
        <f>IF(I61="","",I61)</f>
        <v/>
      </c>
      <c r="AE61" s="68" t="str">
        <f>IF(AB61="","",",")</f>
        <v/>
      </c>
      <c r="AF61" s="61" t="str">
        <f>IF(AB61="","",350)</f>
        <v/>
      </c>
      <c r="AG61" s="61" t="str">
        <f>IF(AB61="","",")")</f>
        <v/>
      </c>
      <c r="AH61" s="69" t="str">
        <f>IF(AI61="","","(")</f>
        <v/>
      </c>
      <c r="AI61" s="70" t="str">
        <f>IF(J61="","",J61)</f>
        <v/>
      </c>
      <c r="AJ61" s="64" t="str">
        <f>IF(AI61="","",",")</f>
        <v/>
      </c>
      <c r="AK61" s="64" t="str">
        <f>IF(K61="","",K61)</f>
        <v/>
      </c>
      <c r="AL61" s="64" t="str">
        <f>IF(AI61="","",",")</f>
        <v/>
      </c>
      <c r="AM61" s="64" t="str">
        <f>IF(AI61="","",450)</f>
        <v/>
      </c>
      <c r="AN61" s="64" t="str">
        <f>IF(AI61="","",")")</f>
        <v/>
      </c>
    </row>
    <row r="62" spans="1:40" ht="27.75" outlineLevel="1" thickTop="1" thickBot="1" x14ac:dyDescent="0.4">
      <c r="A62" s="73"/>
      <c r="B62" s="73"/>
      <c r="C62" s="73"/>
      <c r="D62" s="74"/>
      <c r="E62" s="74"/>
      <c r="F62" s="74"/>
      <c r="G62" s="74"/>
      <c r="H62" s="74"/>
      <c r="I62" s="74"/>
      <c r="J62" s="74"/>
      <c r="K62" s="74"/>
      <c r="L62" s="75" t="s">
        <v>993</v>
      </c>
      <c r="M62" s="56"/>
      <c r="N62" s="57"/>
      <c r="O62" s="58"/>
      <c r="P62" s="59"/>
      <c r="Q62" s="60"/>
      <c r="R62" s="61" t="str">
        <f>IF(N62="Do",10,IF(N62="Re",22,IF(N62="Mi",20,IF(N62="Fa",20,IF(N62="Sol",14,IF(N62="La",20,IF(N62="Si",20,IF(N62="Do#",14,IF(N62="Fa#",15,IF(N62="Sol#",20,IF(N62="Si♭",17,"")))))))))))</f>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outlineLevel="1" thickTop="1" thickBot="1" x14ac:dyDescent="0.4">
      <c r="C63" s="79" t="s">
        <v>995</v>
      </c>
      <c r="D63" s="80"/>
      <c r="E63" s="80"/>
      <c r="F63" s="80"/>
      <c r="G63" s="80"/>
      <c r="H63" s="80"/>
      <c r="I63" s="80"/>
      <c r="J63" s="80"/>
      <c r="K63" s="80"/>
      <c r="L63" s="81" t="s">
        <v>996</v>
      </c>
      <c r="M63" s="56" t="str">
        <f>IF(N63="","","(")</f>
        <v/>
      </c>
      <c r="N63" s="57" t="str">
        <f>IF(D63="","",D63)</f>
        <v/>
      </c>
      <c r="O63" s="58" t="str">
        <f>IF(N63="","",",")</f>
        <v/>
      </c>
      <c r="P63" s="59" t="str">
        <f>IF(E63="","",E63)</f>
        <v/>
      </c>
      <c r="Q63" s="60" t="str">
        <f>IF(N63="","",",")</f>
        <v/>
      </c>
      <c r="R63" s="61" t="str">
        <f>IF(N63="Do",10,IF(N63="Re",22,IF(N63="Mi",20,IF(N63="Fa",20,IF(N63="Sol",14,IF(N63="La",20,IF(N63="Si",20,IF(N63="Do#",14,IF(N63="Fa#",15,IF(N63="Sol#",20,IF(N63="Si♭",17,"")))))))))))</f>
        <v/>
      </c>
      <c r="S63" s="56" t="str">
        <f>IF(N63="","",")")</f>
        <v/>
      </c>
      <c r="T63" s="62" t="str">
        <f>IF(U63="","","(")</f>
        <v/>
      </c>
      <c r="U63" s="63" t="str">
        <f>IF(F63="","",F63)</f>
        <v/>
      </c>
      <c r="V63" s="64" t="str">
        <f>IF(U63="","",",")</f>
        <v/>
      </c>
      <c r="W63" s="65" t="str">
        <f>IF(G63="","",G63)</f>
        <v/>
      </c>
      <c r="X63" s="64" t="str">
        <f>IF(U63="","",",")</f>
        <v/>
      </c>
      <c r="Y63" s="64" t="str">
        <f>IF(U63="","",250)</f>
        <v/>
      </c>
      <c r="Z63" s="56" t="str">
        <f>IF(U63="","",")")</f>
        <v/>
      </c>
      <c r="AA63" s="66" t="str">
        <f>IF(AB63="","","(")</f>
        <v/>
      </c>
      <c r="AB63" s="57" t="str">
        <f>IF(H63="","",H63)</f>
        <v/>
      </c>
      <c r="AC63" s="67" t="str">
        <f>IF(AB63="","",",")</f>
        <v/>
      </c>
      <c r="AD63" s="59" t="str">
        <f>IF(I63="","",I63)</f>
        <v/>
      </c>
      <c r="AE63" s="68" t="str">
        <f>IF(AB63="","",",")</f>
        <v/>
      </c>
      <c r="AF63" s="61" t="str">
        <f>IF(AB63="","",350)</f>
        <v/>
      </c>
      <c r="AG63" s="61" t="str">
        <f>IF(AB63="","",")")</f>
        <v/>
      </c>
      <c r="AH63" s="69" t="str">
        <f>IF(AI63="","","(")</f>
        <v/>
      </c>
      <c r="AI63" s="70" t="str">
        <f>IF(J63="","",J63)</f>
        <v/>
      </c>
      <c r="AJ63" s="64" t="str">
        <f>IF(AI63="","",",")</f>
        <v/>
      </c>
      <c r="AK63" s="64" t="str">
        <f>IF(K63="","",K63)</f>
        <v/>
      </c>
      <c r="AL63" s="64" t="str">
        <f>IF(AI63="","",",")</f>
        <v/>
      </c>
      <c r="AM63" s="64" t="str">
        <f>IF(AI63="","",450)</f>
        <v/>
      </c>
      <c r="AN63" s="64" t="str">
        <f>IF(AI63="","",")")</f>
        <v/>
      </c>
    </row>
    <row r="64" spans="1:40" ht="25.5" outlineLevel="1" thickTop="1" thickBot="1" x14ac:dyDescent="0.4">
      <c r="B64" t="s">
        <v>997</v>
      </c>
      <c r="C64" s="82" t="s">
        <v>1060</v>
      </c>
      <c r="D64" s="83" t="s">
        <v>1030</v>
      </c>
      <c r="E64" s="83"/>
      <c r="F64" s="83" t="s">
        <v>1011</v>
      </c>
      <c r="G64" s="83" t="s">
        <v>1012</v>
      </c>
      <c r="H64" s="83" t="s">
        <v>1013</v>
      </c>
      <c r="I64" s="83" t="s">
        <v>1012</v>
      </c>
      <c r="J64" s="83"/>
      <c r="K64" s="83"/>
      <c r="L64" s="84" t="str">
        <f>IF(C64="","",_xlfn.CONCAT("       triggerLine: ","""",C64,", ",M64:AN64,""", sC: ","""",B64,""", lines: ["))</f>
        <v xml:space="preserve">       triggerLine: "PASANDO POR EL VALLE DEL LLANTO, (Do,,10)(Mi,m,250)(La,m,350)", sC: "ta as", lines: [</v>
      </c>
      <c r="M64" s="56" t="str">
        <f>IF(N64="","","(")</f>
        <v>(</v>
      </c>
      <c r="N64" s="57" t="str">
        <f>IF(D64="","",D64)</f>
        <v>Do</v>
      </c>
      <c r="O64" s="58" t="str">
        <f>IF(N64="","",",")</f>
        <v>,</v>
      </c>
      <c r="P64" s="59" t="str">
        <f>IF(E64="","",E64)</f>
        <v/>
      </c>
      <c r="Q64" s="60" t="str">
        <f>IF(N64="","",",")</f>
        <v>,</v>
      </c>
      <c r="R64" s="61">
        <f>IF(N64="Do",10,IF(N64="Re",22,IF(N64="Mi",20,IF(N64="Fa",20,IF(N64="Sol",14,IF(N64="La",20,IF(N64="Si",20,IF(N64="Do#",14,IF(N64="Fa#",15,IF(N64="Sol#",20,IF(N64="Si♭",17,"")))))))))))</f>
        <v>10</v>
      </c>
      <c r="S64" s="56" t="str">
        <f>IF(N64="","",")")</f>
        <v>)</v>
      </c>
      <c r="T64" s="62" t="str">
        <f>IF(U64="","","(")</f>
        <v>(</v>
      </c>
      <c r="U64" s="63" t="str">
        <f>IF(F64="","",F64)</f>
        <v>Mi</v>
      </c>
      <c r="V64" s="64" t="str">
        <f>IF(U64="","",",")</f>
        <v>,</v>
      </c>
      <c r="W64" s="65" t="str">
        <f>IF(G64="","",G64)</f>
        <v>m</v>
      </c>
      <c r="X64" s="64" t="str">
        <f>IF(U64="","",",")</f>
        <v>,</v>
      </c>
      <c r="Y64" s="64">
        <f>IF(U64="","",250)</f>
        <v>250</v>
      </c>
      <c r="Z64" s="56" t="str">
        <f>IF(U64="","",")")</f>
        <v>)</v>
      </c>
      <c r="AA64" s="66" t="str">
        <f>IF(AB64="","","(")</f>
        <v>(</v>
      </c>
      <c r="AB64" s="57" t="str">
        <f>IF(H64="","",H64)</f>
        <v>La</v>
      </c>
      <c r="AC64" s="67" t="str">
        <f>IF(AB64="","",",")</f>
        <v>,</v>
      </c>
      <c r="AD64" s="59" t="str">
        <f>IF(I64="","",I64)</f>
        <v>m</v>
      </c>
      <c r="AE64" s="68" t="str">
        <f>IF(AB64="","",",")</f>
        <v>,</v>
      </c>
      <c r="AF64" s="61">
        <f>IF(AB64="","",350)</f>
        <v>350</v>
      </c>
      <c r="AG64" s="61" t="str">
        <f>IF(AB64="","",")")</f>
        <v>)</v>
      </c>
      <c r="AH64" s="69" t="str">
        <f>IF(AI64="","","(")</f>
        <v/>
      </c>
      <c r="AI64" s="70" t="str">
        <f>IF(J64="","",J64)</f>
        <v/>
      </c>
      <c r="AJ64" s="64" t="str">
        <f>IF(AI64="","",",")</f>
        <v/>
      </c>
      <c r="AK64" s="64" t="str">
        <f>IF(K64="","",K64)</f>
        <v/>
      </c>
      <c r="AL64" s="64" t="str">
        <f>IF(AI64="","",",")</f>
        <v/>
      </c>
      <c r="AM64" s="64" t="str">
        <f>IF(AI64="","",450)</f>
        <v/>
      </c>
      <c r="AN64" s="64" t="str">
        <f>IF(AI64="","",")")</f>
        <v/>
      </c>
    </row>
    <row r="65" spans="1:40" ht="25.5" outlineLevel="1" thickTop="1" thickBot="1" x14ac:dyDescent="0.4">
      <c r="B65" t="s">
        <v>999</v>
      </c>
      <c r="C65" s="85" t="s">
        <v>1050</v>
      </c>
      <c r="D65" s="86" t="s">
        <v>1030</v>
      </c>
      <c r="E65" s="86"/>
      <c r="F65" s="86" t="s">
        <v>1011</v>
      </c>
      <c r="G65" s="86" t="s">
        <v>1012</v>
      </c>
      <c r="H65" s="87"/>
      <c r="I65" s="87"/>
      <c r="J65" s="87"/>
      <c r="K65" s="87"/>
      <c r="L65" s="88" t="str">
        <f>IF(C65="","",_xlfn.CONCAT("            { line: ","""",C65,", ",M65:AN65,""", sC: ","""",B65,"""},"))</f>
        <v xml:space="preserve">            { line: "ÉL LO CAMBIA EN BENDICIÓN., (Do,,10)(Mi,m,250)", sC: "as"},</v>
      </c>
      <c r="M65" s="56" t="str">
        <f>IF(N65="","","(")</f>
        <v>(</v>
      </c>
      <c r="N65" s="57" t="str">
        <f>IF(D65="","",D65)</f>
        <v>Do</v>
      </c>
      <c r="O65" s="58" t="str">
        <f>IF(N65="","",",")</f>
        <v>,</v>
      </c>
      <c r="P65" s="59" t="str">
        <f>IF(E65="","",E65)</f>
        <v/>
      </c>
      <c r="Q65" s="60" t="str">
        <f>IF(N65="","",",")</f>
        <v>,</v>
      </c>
      <c r="R65" s="61">
        <f>IF(N65="Do",10,IF(N65="Re",22,IF(N65="Mi",20,IF(N65="Fa",20,IF(N65="Sol",14,IF(N65="La",20,IF(N65="Si",20,IF(N65="Do#",14,IF(N65="Fa#",15,IF(N65="Sol#",20,IF(N65="Si♭",17,"")))))))))))</f>
        <v>10</v>
      </c>
      <c r="S65" s="56" t="str">
        <f>IF(N65="","",")")</f>
        <v>)</v>
      </c>
      <c r="T65" s="62" t="str">
        <f>IF(U65="","","(")</f>
        <v>(</v>
      </c>
      <c r="U65" s="63" t="str">
        <f>IF(F65="","",F65)</f>
        <v>Mi</v>
      </c>
      <c r="V65" s="64" t="str">
        <f>IF(U65="","",",")</f>
        <v>,</v>
      </c>
      <c r="W65" s="65" t="str">
        <f>IF(G65="","",G65)</f>
        <v>m</v>
      </c>
      <c r="X65" s="64" t="str">
        <f>IF(U65="","",",")</f>
        <v>,</v>
      </c>
      <c r="Y65" s="64">
        <f>IF(U65="","",250)</f>
        <v>250</v>
      </c>
      <c r="Z65" s="56" t="str">
        <f>IF(U65="","",")")</f>
        <v>)</v>
      </c>
      <c r="AA65" s="66" t="str">
        <f>IF(AB65="","","(")</f>
        <v/>
      </c>
      <c r="AB65" s="57" t="str">
        <f>IF(H65="","",H65)</f>
        <v/>
      </c>
      <c r="AC65" s="67" t="str">
        <f>IF(AB65="","",",")</f>
        <v/>
      </c>
      <c r="AD65" s="59" t="str">
        <f>IF(I65="","",I65)</f>
        <v/>
      </c>
      <c r="AE65" s="68" t="str">
        <f>IF(AB65="","",",")</f>
        <v/>
      </c>
      <c r="AF65" s="61" t="str">
        <f>IF(AB65="","",350)</f>
        <v/>
      </c>
      <c r="AG65" s="61" t="str">
        <f>IF(AB65="","",")")</f>
        <v/>
      </c>
      <c r="AH65" s="69" t="str">
        <f>IF(AI65="","","(")</f>
        <v/>
      </c>
      <c r="AI65" s="70" t="str">
        <f>IF(J65="","",J65)</f>
        <v/>
      </c>
      <c r="AJ65" s="64" t="str">
        <f>IF(AI65="","",",")</f>
        <v/>
      </c>
      <c r="AK65" s="64" t="str">
        <f>IF(K65="","",K65)</f>
        <v/>
      </c>
      <c r="AL65" s="64" t="str">
        <f>IF(AI65="","",",")</f>
        <v/>
      </c>
      <c r="AM65" s="64" t="str">
        <f>IF(AI65="","",450)</f>
        <v/>
      </c>
      <c r="AN65" s="64" t="str">
        <f>IF(AI65="","",")")</f>
        <v/>
      </c>
    </row>
    <row r="66" spans="1:40" ht="25.5" outlineLevel="1" thickTop="1" thickBot="1" x14ac:dyDescent="0.4">
      <c r="B66" t="s">
        <v>999</v>
      </c>
      <c r="C66" s="85" t="s">
        <v>1051</v>
      </c>
      <c r="D66" s="89" t="s">
        <v>1032</v>
      </c>
      <c r="E66" s="89"/>
      <c r="F66" s="89" t="s">
        <v>1030</v>
      </c>
      <c r="G66" s="89"/>
      <c r="H66" s="90"/>
      <c r="I66" s="90"/>
      <c r="J66" s="90"/>
      <c r="K66" s="90"/>
      <c r="L66" s="88" t="str">
        <f>IF(C66="","",_xlfn.CONCAT("            { line: ","""",C66,", ",M66:AN66,""", sC: ","""",B66,"""},"))</f>
        <v xml:space="preserve">            { line: "CRECE EN EL CAMINO SU VIGOR,, (Fa,,20)(Do,,250)", sC: "as"},</v>
      </c>
      <c r="M66" s="56" t="str">
        <f>IF(N66="","","(")</f>
        <v>(</v>
      </c>
      <c r="N66" s="57" t="str">
        <f>IF(D66="","",D66)</f>
        <v>Fa</v>
      </c>
      <c r="O66" s="58" t="str">
        <f>IF(N66="","",",")</f>
        <v>,</v>
      </c>
      <c r="P66" s="59" t="str">
        <f>IF(E66="","",E66)</f>
        <v/>
      </c>
      <c r="Q66" s="60" t="str">
        <f>IF(N66="","",",")</f>
        <v>,</v>
      </c>
      <c r="R66" s="61">
        <f>IF(N66="Do",10,IF(N66="Re",22,IF(N66="Mi",20,IF(N66="Fa",20,IF(N66="Sol",14,IF(N66="La",20,IF(N66="Si",20,IF(N66="Do#",14,IF(N66="Fa#",15,IF(N66="Sol#",20,IF(N66="Si♭",17,"")))))))))))</f>
        <v>20</v>
      </c>
      <c r="S66" s="56" t="str">
        <f>IF(N66="","",")")</f>
        <v>)</v>
      </c>
      <c r="T66" s="62" t="str">
        <f>IF(U66="","","(")</f>
        <v>(</v>
      </c>
      <c r="U66" s="63" t="str">
        <f>IF(F66="","",F66)</f>
        <v>Do</v>
      </c>
      <c r="V66" s="64" t="str">
        <f>IF(U66="","",",")</f>
        <v>,</v>
      </c>
      <c r="W66" s="65" t="str">
        <f>IF(G66="","",G66)</f>
        <v/>
      </c>
      <c r="X66" s="64" t="str">
        <f>IF(U66="","",",")</f>
        <v>,</v>
      </c>
      <c r="Y66" s="64">
        <f>IF(U66="","",250)</f>
        <v>250</v>
      </c>
      <c r="Z66" s="56" t="str">
        <f>IF(U66="","",")")</f>
        <v>)</v>
      </c>
      <c r="AA66" s="66" t="str">
        <f>IF(AB66="","","(")</f>
        <v/>
      </c>
      <c r="AB66" s="57" t="str">
        <f>IF(H66="","",H66)</f>
        <v/>
      </c>
      <c r="AC66" s="67" t="str">
        <f>IF(AB66="","",",")</f>
        <v/>
      </c>
      <c r="AD66" s="59" t="str">
        <f>IF(I66="","",I66)</f>
        <v/>
      </c>
      <c r="AE66" s="68" t="str">
        <f>IF(AB66="","",",")</f>
        <v/>
      </c>
      <c r="AF66" s="61" t="str">
        <f>IF(AB66="","",350)</f>
        <v/>
      </c>
      <c r="AG66" s="61" t="str">
        <f>IF(AB66="","",")")</f>
        <v/>
      </c>
      <c r="AH66" s="69" t="str">
        <f>IF(AI66="","","(")</f>
        <v/>
      </c>
      <c r="AI66" s="70" t="str">
        <f>IF(J66="","",J66)</f>
        <v/>
      </c>
      <c r="AJ66" s="64" t="str">
        <f>IF(AI66="","",",")</f>
        <v/>
      </c>
      <c r="AK66" s="64" t="str">
        <f>IF(K66="","",K66)</f>
        <v/>
      </c>
      <c r="AL66" s="64" t="str">
        <f>IF(AI66="","",",")</f>
        <v/>
      </c>
      <c r="AM66" s="64" t="str">
        <f>IF(AI66="","",450)</f>
        <v/>
      </c>
      <c r="AN66" s="64" t="str">
        <f>IF(AI66="","",")")</f>
        <v/>
      </c>
    </row>
    <row r="67" spans="1:40" ht="25.5" outlineLevel="1" thickTop="1" thickBot="1" x14ac:dyDescent="0.4">
      <c r="B67" t="s">
        <v>999</v>
      </c>
      <c r="C67" s="85" t="s">
        <v>1052</v>
      </c>
      <c r="D67" s="86" t="s">
        <v>1015</v>
      </c>
      <c r="E67" s="86"/>
      <c r="F67" s="86"/>
      <c r="G67" s="86"/>
      <c r="H67" s="87"/>
      <c r="I67" s="87"/>
      <c r="J67" s="87"/>
      <c r="K67" s="87"/>
      <c r="L67" s="88" t="str">
        <f>IF(C67="","",_xlfn.CONCAT("            { line: ","""",C67,", ",M67:AN67,""", sC: ","""",B67,"""},"))</f>
        <v xml:space="preserve">            { line: "HASTA LLEGAR A SIÓN,, (Sol,,14)", sC: "as"},</v>
      </c>
      <c r="M67" s="56" t="str">
        <f>IF(N67="","","(")</f>
        <v>(</v>
      </c>
      <c r="N67" s="57" t="str">
        <f>IF(D67="","",D67)</f>
        <v>Sol</v>
      </c>
      <c r="O67" s="58" t="str">
        <f>IF(N67="","",",")</f>
        <v>,</v>
      </c>
      <c r="P67" s="59" t="str">
        <f>IF(E67="","",E67)</f>
        <v/>
      </c>
      <c r="Q67" s="60" t="str">
        <f>IF(N67="","",",")</f>
        <v>,</v>
      </c>
      <c r="R67" s="61">
        <f>IF(N67="Do",10,IF(N67="Re",22,IF(N67="Mi",20,IF(N67="Fa",20,IF(N67="Sol",14,IF(N67="La",20,IF(N67="Si",20,IF(N67="Do#",14,IF(N67="Fa#",15,IF(N67="Sol#",20,IF(N67="Si♭",17,"")))))))))))</f>
        <v>14</v>
      </c>
      <c r="S67" s="56" t="str">
        <f>IF(N67="","",")")</f>
        <v>)</v>
      </c>
      <c r="T67" s="62" t="str">
        <f>IF(U67="","","(")</f>
        <v/>
      </c>
      <c r="U67" s="63" t="str">
        <f>IF(F67="","",F67)</f>
        <v/>
      </c>
      <c r="V67" s="64" t="str">
        <f>IF(U67="","",",")</f>
        <v/>
      </c>
      <c r="W67" s="65" t="str">
        <f>IF(G67="","",G67)</f>
        <v/>
      </c>
      <c r="X67" s="64" t="str">
        <f>IF(U67="","",",")</f>
        <v/>
      </c>
      <c r="Y67" s="64" t="str">
        <f>IF(U67="","",250)</f>
        <v/>
      </c>
      <c r="Z67" s="56" t="str">
        <f>IF(U67="","",")")</f>
        <v/>
      </c>
      <c r="AA67" s="66" t="str">
        <f>IF(AB67="","","(")</f>
        <v/>
      </c>
      <c r="AB67" s="57" t="str">
        <f>IF(H67="","",H67)</f>
        <v/>
      </c>
      <c r="AC67" s="67" t="str">
        <f>IF(AB67="","",",")</f>
        <v/>
      </c>
      <c r="AD67" s="59" t="str">
        <f>IF(I67="","",I67)</f>
        <v/>
      </c>
      <c r="AE67" s="68" t="str">
        <f>IF(AB67="","",",")</f>
        <v/>
      </c>
      <c r="AF67" s="61" t="str">
        <f>IF(AB67="","",350)</f>
        <v/>
      </c>
      <c r="AG67" s="61" t="str">
        <f>IF(AB67="","",")")</f>
        <v/>
      </c>
      <c r="AH67" s="69" t="str">
        <f>IF(AI67="","","(")</f>
        <v/>
      </c>
      <c r="AI67" s="70" t="str">
        <f>IF(J67="","",J67)</f>
        <v/>
      </c>
      <c r="AJ67" s="64" t="str">
        <f>IF(AI67="","",",")</f>
        <v/>
      </c>
      <c r="AK67" s="64" t="str">
        <f>IF(K67="","",K67)</f>
        <v/>
      </c>
      <c r="AL67" s="64" t="str">
        <f>IF(AI67="","",",")</f>
        <v/>
      </c>
      <c r="AM67" s="64" t="str">
        <f>IF(AI67="","",450)</f>
        <v/>
      </c>
      <c r="AN67" s="64" t="str">
        <f>IF(AI67="","",")")</f>
        <v/>
      </c>
    </row>
    <row r="68" spans="1:40" ht="25.5" outlineLevel="1" thickTop="1" thickBot="1" x14ac:dyDescent="0.4">
      <c r="B68" t="s">
        <v>999</v>
      </c>
      <c r="C68" s="93" t="s">
        <v>1053</v>
      </c>
      <c r="D68" s="83" t="s">
        <v>1030</v>
      </c>
      <c r="E68" s="83"/>
      <c r="F68" s="83"/>
      <c r="G68" s="83"/>
      <c r="H68" s="83"/>
      <c r="I68" s="83"/>
      <c r="J68" s="83"/>
      <c r="K68" s="83"/>
      <c r="L68" s="94" t="str">
        <f>IF(C68="","",_xlfn.CONCAT("            { line: ","""",C68,", ",M68:AN68,""", sC: ","""",B68,"""},  ]},"))</f>
        <v xml:space="preserve">            { line: "HASTA LLEGAR A SIÓN., (Do,,10)", sC: "as"},  ]},</v>
      </c>
      <c r="M68" s="56" t="str">
        <f>IF(N68="","","(")</f>
        <v>(</v>
      </c>
      <c r="N68" s="57" t="str">
        <f>IF(D68="","",D68)</f>
        <v>Do</v>
      </c>
      <c r="O68" s="58" t="str">
        <f>IF(N68="","",",")</f>
        <v>,</v>
      </c>
      <c r="P68" s="59" t="str">
        <f>IF(E68="","",E68)</f>
        <v/>
      </c>
      <c r="Q68" s="60" t="str">
        <f>IF(N68="","",",")</f>
        <v>,</v>
      </c>
      <c r="R68" s="61">
        <f>IF(N68="Do",10,IF(N68="Re",22,IF(N68="Mi",20,IF(N68="Fa",20,IF(N68="Sol",14,IF(N68="La",20,IF(N68="Si",20,IF(N68="Do#",14,IF(N68="Fa#",15,IF(N68="Sol#",20,IF(N68="Si♭",17,"")))))))))))</f>
        <v>10</v>
      </c>
      <c r="S68" s="56" t="str">
        <f>IF(N68="","",")")</f>
        <v>)</v>
      </c>
      <c r="T68" s="62" t="str">
        <f>IF(U68="","","(")</f>
        <v/>
      </c>
      <c r="U68" s="63" t="str">
        <f>IF(F68="","",F68)</f>
        <v/>
      </c>
      <c r="V68" s="64" t="str">
        <f>IF(U68="","",",")</f>
        <v/>
      </c>
      <c r="W68" s="65" t="str">
        <f>IF(G68="","",G68)</f>
        <v/>
      </c>
      <c r="X68" s="64" t="str">
        <f>IF(U68="","",",")</f>
        <v/>
      </c>
      <c r="Y68" s="64" t="str">
        <f>IF(U68="","",250)</f>
        <v/>
      </c>
      <c r="Z68" s="56" t="str">
        <f>IF(U68="","",")")</f>
        <v/>
      </c>
      <c r="AA68" s="66" t="str">
        <f>IF(AB68="","","(")</f>
        <v/>
      </c>
      <c r="AB68" s="57" t="str">
        <f>IF(H68="","",H68)</f>
        <v/>
      </c>
      <c r="AC68" s="67" t="str">
        <f>IF(AB68="","",",")</f>
        <v/>
      </c>
      <c r="AD68" s="59" t="str">
        <f>IF(I68="","",I68)</f>
        <v/>
      </c>
      <c r="AE68" s="68" t="str">
        <f>IF(AB68="","",",")</f>
        <v/>
      </c>
      <c r="AF68" s="61" t="str">
        <f>IF(AB68="","",350)</f>
        <v/>
      </c>
      <c r="AG68" s="61" t="str">
        <f>IF(AB68="","",")")</f>
        <v/>
      </c>
      <c r="AH68" s="69" t="str">
        <f>IF(AI68="","","(")</f>
        <v/>
      </c>
      <c r="AI68" s="70" t="str">
        <f>IF(J68="","",J68)</f>
        <v/>
      </c>
      <c r="AJ68" s="64" t="str">
        <f>IF(AI68="","",",")</f>
        <v/>
      </c>
      <c r="AK68" s="64" t="str">
        <f>IF(K68="","",K68)</f>
        <v/>
      </c>
      <c r="AL68" s="64" t="str">
        <f>IF(AI68="","",",")</f>
        <v/>
      </c>
      <c r="AM68" s="64" t="str">
        <f>IF(AI68="","",450)</f>
        <v/>
      </c>
      <c r="AN68" s="64" t="str">
        <f>IF(AI68="","",")")</f>
        <v/>
      </c>
    </row>
    <row r="69" spans="1:40" ht="27.75" outlineLevel="1" thickTop="1" thickBot="1" x14ac:dyDescent="0.4">
      <c r="A69" s="73"/>
      <c r="B69" s="73"/>
      <c r="C69" s="73"/>
      <c r="D69" s="74"/>
      <c r="E69" s="74"/>
      <c r="F69" s="74"/>
      <c r="G69" s="74"/>
      <c r="H69" s="74"/>
      <c r="I69" s="74"/>
      <c r="J69" s="74"/>
      <c r="K69" s="74"/>
      <c r="L69" s="75" t="s">
        <v>993</v>
      </c>
      <c r="M69" s="56"/>
      <c r="N69" s="57"/>
      <c r="O69" s="58"/>
      <c r="P69" s="59"/>
      <c r="Q69" s="60"/>
      <c r="R69" s="61" t="str">
        <f>IF(N69="Do",10,IF(N69="Re",22,IF(N69="Mi",20,IF(N69="Fa",20,IF(N69="Sol",14,IF(N69="La",20,IF(N69="Si",20,IF(N69="Do#",14,IF(N69="Fa#",15,IF(N69="Sol#",20,IF(N69="Si♭",17,"")))))))))))</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outlineLevel="1" thickTop="1" thickBot="1" x14ac:dyDescent="0.4">
      <c r="C70" s="79" t="s">
        <v>995</v>
      </c>
      <c r="D70" s="80"/>
      <c r="E70" s="80"/>
      <c r="F70" s="80"/>
      <c r="G70" s="80"/>
      <c r="H70" s="80"/>
      <c r="I70" s="80"/>
      <c r="J70" s="80"/>
      <c r="K70" s="80"/>
      <c r="L70" s="81" t="s">
        <v>996</v>
      </c>
      <c r="M70" s="56" t="str">
        <f>IF(N70="","","(")</f>
        <v/>
      </c>
      <c r="N70" s="57" t="str">
        <f>IF(D70="","",D70)</f>
        <v/>
      </c>
      <c r="O70" s="58" t="str">
        <f>IF(N70="","",",")</f>
        <v/>
      </c>
      <c r="P70" s="59" t="str">
        <f>IF(E70="","",E70)</f>
        <v/>
      </c>
      <c r="Q70" s="60" t="str">
        <f>IF(N70="","",",")</f>
        <v/>
      </c>
      <c r="R70" s="61" t="str">
        <f>IF(N70="Do",10,IF(N70="Re",22,IF(N70="Mi",20,IF(N70="Fa",20,IF(N70="Sol",14,IF(N70="La",20,IF(N70="Si",20,IF(N70="Do#",14,IF(N70="Fa#",15,IF(N70="Sol#",20,IF(N70="Si♭",17,"")))))))))))</f>
        <v/>
      </c>
      <c r="S70" s="56" t="str">
        <f>IF(N70="","",")")</f>
        <v/>
      </c>
      <c r="T70" s="62" t="str">
        <f>IF(U70="","","(")</f>
        <v/>
      </c>
      <c r="U70" s="63" t="str">
        <f>IF(F70="","",F70)</f>
        <v/>
      </c>
      <c r="V70" s="64" t="str">
        <f>IF(U70="","",",")</f>
        <v/>
      </c>
      <c r="W70" s="65" t="str">
        <f>IF(G70="","",G70)</f>
        <v/>
      </c>
      <c r="X70" s="64" t="str">
        <f>IF(U70="","",",")</f>
        <v/>
      </c>
      <c r="Y70" s="64" t="str">
        <f>IF(U70="","",250)</f>
        <v/>
      </c>
      <c r="Z70" s="56" t="str">
        <f>IF(U70="","",")")</f>
        <v/>
      </c>
      <c r="AA70" s="66" t="str">
        <f>IF(AB70="","","(")</f>
        <v/>
      </c>
      <c r="AB70" s="57" t="str">
        <f>IF(H70="","",H70)</f>
        <v/>
      </c>
      <c r="AC70" s="67" t="str">
        <f>IF(AB70="","",",")</f>
        <v/>
      </c>
      <c r="AD70" s="59" t="str">
        <f>IF(I70="","",I70)</f>
        <v/>
      </c>
      <c r="AE70" s="68" t="str">
        <f>IF(AB70="","",",")</f>
        <v/>
      </c>
      <c r="AF70" s="61" t="str">
        <f>IF(AB70="","",350)</f>
        <v/>
      </c>
      <c r="AG70" s="61" t="str">
        <f>IF(AB70="","",")")</f>
        <v/>
      </c>
      <c r="AH70" s="69" t="str">
        <f>IF(AI70="","","(")</f>
        <v/>
      </c>
      <c r="AI70" s="70" t="str">
        <f>IF(J70="","",J70)</f>
        <v/>
      </c>
      <c r="AJ70" s="64" t="str">
        <f>IF(AI70="","",",")</f>
        <v/>
      </c>
      <c r="AK70" s="64" t="str">
        <f>IF(K70="","",K70)</f>
        <v/>
      </c>
      <c r="AL70" s="64" t="str">
        <f>IF(AI70="","",",")</f>
        <v/>
      </c>
      <c r="AM70" s="64" t="str">
        <f>IF(AI70="","",450)</f>
        <v/>
      </c>
      <c r="AN70" s="64" t="str">
        <f>IF(AI70="","",")")</f>
        <v/>
      </c>
    </row>
    <row r="71" spans="1:40" ht="25.5" outlineLevel="1" thickTop="1" thickBot="1" x14ac:dyDescent="0.4">
      <c r="B71" t="s">
        <v>997</v>
      </c>
      <c r="C71" s="82" t="s">
        <v>1061</v>
      </c>
      <c r="D71" s="83" t="s">
        <v>1032</v>
      </c>
      <c r="E71" s="83"/>
      <c r="F71" s="83"/>
      <c r="G71" s="83"/>
      <c r="H71" s="83"/>
      <c r="I71" s="83"/>
      <c r="J71" s="83"/>
      <c r="K71" s="83"/>
      <c r="L71" s="84" t="str">
        <f>IF(C71="","",_xlfn.CONCAT("       triggerLine: ","""",C71,", ",M71:AN71,""", sC: ","""",B71,""", lines: ["))</f>
        <v xml:space="preserve">       triggerLine: "DICHOSOS LOS QUE VIVEN... ...EL SANTO VIAJE, (Fa,,20)", sC: "ta as", lines: [</v>
      </c>
      <c r="M71" s="56" t="str">
        <f>IF(N71="","","(")</f>
        <v>(</v>
      </c>
      <c r="N71" s="57" t="str">
        <f>IF(D71="","",D71)</f>
        <v>Fa</v>
      </c>
      <c r="O71" s="58" t="str">
        <f>IF(N71="","",",")</f>
        <v>,</v>
      </c>
      <c r="P71" s="59" t="str">
        <f>IF(E71="","",E71)</f>
        <v/>
      </c>
      <c r="Q71" s="60" t="str">
        <f>IF(N71="","",",")</f>
        <v>,</v>
      </c>
      <c r="R71" s="61">
        <f>IF(N71="Do",10,IF(N71="Re",22,IF(N71="Mi",20,IF(N71="Fa",20,IF(N71="Sol",14,IF(N71="La",20,IF(N71="Si",20,IF(N71="Do#",14,IF(N71="Fa#",15,IF(N71="Sol#",20,IF(N71="Si♭",17,"")))))))))))</f>
        <v>20</v>
      </c>
      <c r="S71" s="56" t="str">
        <f>IF(N71="","",")")</f>
        <v>)</v>
      </c>
      <c r="T71" s="62" t="str">
        <f>IF(U71="","","(")</f>
        <v/>
      </c>
      <c r="U71" s="63" t="str">
        <f>IF(F71="","",F71)</f>
        <v/>
      </c>
      <c r="V71" s="64" t="str">
        <f>IF(U71="","",",")</f>
        <v/>
      </c>
      <c r="W71" s="65" t="str">
        <f>IF(G71="","",G71)</f>
        <v/>
      </c>
      <c r="X71" s="64" t="str">
        <f>IF(U71="","",",")</f>
        <v/>
      </c>
      <c r="Y71" s="64" t="str">
        <f>IF(U71="","",250)</f>
        <v/>
      </c>
      <c r="Z71" s="56" t="str">
        <f>IF(U71="","",")")</f>
        <v/>
      </c>
      <c r="AA71" s="66" t="str">
        <f>IF(AB71="","","(")</f>
        <v/>
      </c>
      <c r="AB71" s="57" t="str">
        <f>IF(H71="","",H71)</f>
        <v/>
      </c>
      <c r="AC71" s="67" t="str">
        <f>IF(AB71="","",",")</f>
        <v/>
      </c>
      <c r="AD71" s="59" t="str">
        <f>IF(I71="","",I71)</f>
        <v/>
      </c>
      <c r="AE71" s="68" t="str">
        <f>IF(AB71="","",",")</f>
        <v/>
      </c>
      <c r="AF71" s="61" t="str">
        <f>IF(AB71="","",350)</f>
        <v/>
      </c>
      <c r="AG71" s="61" t="str">
        <f>IF(AB71="","",")")</f>
        <v/>
      </c>
      <c r="AH71" s="69" t="str">
        <f>IF(AI71="","","(")</f>
        <v/>
      </c>
      <c r="AI71" s="70" t="str">
        <f>IF(J71="","",J71)</f>
        <v/>
      </c>
      <c r="AJ71" s="64" t="str">
        <f>IF(AI71="","",",")</f>
        <v/>
      </c>
      <c r="AK71" s="64" t="str">
        <f>IF(K71="","",K71)</f>
        <v/>
      </c>
      <c r="AL71" s="64" t="str">
        <f>IF(AI71="","",",")</f>
        <v/>
      </c>
      <c r="AM71" s="64" t="str">
        <f>IF(AI71="","",450)</f>
        <v/>
      </c>
      <c r="AN71" s="64" t="str">
        <f>IF(AI71="","",")")</f>
        <v/>
      </c>
    </row>
    <row r="72" spans="1:40" ht="25.5" outlineLevel="1" thickTop="1" thickBot="1" x14ac:dyDescent="0.4">
      <c r="B72" t="s">
        <v>999</v>
      </c>
      <c r="C72" s="85" t="s">
        <v>1042</v>
      </c>
      <c r="D72" s="86" t="s">
        <v>1032</v>
      </c>
      <c r="E72" s="86"/>
      <c r="F72" s="86" t="s">
        <v>1030</v>
      </c>
      <c r="G72" s="86"/>
      <c r="H72" s="87"/>
      <c r="I72" s="87"/>
      <c r="J72" s="87"/>
      <c r="K72" s="87"/>
      <c r="L72" s="88" t="str">
        <f>IF(C72="","",_xlfn.CONCAT("            { line: ","""",C72,", ",M72:AN72,""", sC: ","""",B72,"""},"))</f>
        <v xml:space="preserve">            { line: "DICHOSOS LOS QUE VIVEN EN TU CASA,, (Fa,,20)(Do,,250)", sC: "as"},</v>
      </c>
      <c r="M72" s="56" t="str">
        <f>IF(N72="","","(")</f>
        <v>(</v>
      </c>
      <c r="N72" s="57" t="str">
        <f>IF(D72="","",D72)</f>
        <v>Fa</v>
      </c>
      <c r="O72" s="58" t="str">
        <f>IF(N72="","",",")</f>
        <v>,</v>
      </c>
      <c r="P72" s="59" t="str">
        <f>IF(E72="","",E72)</f>
        <v/>
      </c>
      <c r="Q72" s="60" t="str">
        <f>IF(N72="","",",")</f>
        <v>,</v>
      </c>
      <c r="R72" s="61">
        <f>IF(N72="Do",10,IF(N72="Re",22,IF(N72="Mi",20,IF(N72="Fa",20,IF(N72="Sol",14,IF(N72="La",20,IF(N72="Si",20,IF(N72="Do#",14,IF(N72="Fa#",15,IF(N72="Sol#",20,IF(N72="Si♭",17,"")))))))))))</f>
        <v>20</v>
      </c>
      <c r="S72" s="56" t="str">
        <f>IF(N72="","",")")</f>
        <v>)</v>
      </c>
      <c r="T72" s="62" t="str">
        <f>IF(U72="","","(")</f>
        <v>(</v>
      </c>
      <c r="U72" s="63" t="str">
        <f>IF(F72="","",F72)</f>
        <v>Do</v>
      </c>
      <c r="V72" s="64" t="str">
        <f>IF(U72="","",",")</f>
        <v>,</v>
      </c>
      <c r="W72" s="65" t="str">
        <f>IF(G72="","",G72)</f>
        <v/>
      </c>
      <c r="X72" s="64" t="str">
        <f>IF(U72="","",",")</f>
        <v>,</v>
      </c>
      <c r="Y72" s="64">
        <f>IF(U72="","",250)</f>
        <v>250</v>
      </c>
      <c r="Z72" s="56" t="str">
        <f>IF(U72="","",")")</f>
        <v>)</v>
      </c>
      <c r="AA72" s="66" t="str">
        <f>IF(AB72="","","(")</f>
        <v/>
      </c>
      <c r="AB72" s="57" t="str">
        <f>IF(H72="","",H72)</f>
        <v/>
      </c>
      <c r="AC72" s="67" t="str">
        <f>IF(AB72="","",",")</f>
        <v/>
      </c>
      <c r="AD72" s="59" t="str">
        <f>IF(I72="","",I72)</f>
        <v/>
      </c>
      <c r="AE72" s="68" t="str">
        <f>IF(AB72="","",",")</f>
        <v/>
      </c>
      <c r="AF72" s="61" t="str">
        <f>IF(AB72="","",350)</f>
        <v/>
      </c>
      <c r="AG72" s="61" t="str">
        <f>IF(AB72="","",")")</f>
        <v/>
      </c>
      <c r="AH72" s="69" t="str">
        <f>IF(AI72="","","(")</f>
        <v/>
      </c>
      <c r="AI72" s="70" t="str">
        <f>IF(J72="","",J72)</f>
        <v/>
      </c>
      <c r="AJ72" s="64" t="str">
        <f>IF(AI72="","",",")</f>
        <v/>
      </c>
      <c r="AK72" s="64" t="str">
        <f>IF(K72="","",K72)</f>
        <v/>
      </c>
      <c r="AL72" s="64" t="str">
        <f>IF(AI72="","",",")</f>
        <v/>
      </c>
      <c r="AM72" s="64" t="str">
        <f>IF(AI72="","",450)</f>
        <v/>
      </c>
      <c r="AN72" s="64" t="str">
        <f>IF(AI72="","",")")</f>
        <v/>
      </c>
    </row>
    <row r="73" spans="1:40" ht="25.5" outlineLevel="1" thickTop="1" thickBot="1" x14ac:dyDescent="0.4">
      <c r="B73" t="s">
        <v>999</v>
      </c>
      <c r="C73" s="85" t="s">
        <v>1043</v>
      </c>
      <c r="D73" s="89" t="s">
        <v>1015</v>
      </c>
      <c r="E73" s="89"/>
      <c r="F73" s="89"/>
      <c r="G73" s="89"/>
      <c r="H73" s="90"/>
      <c r="I73" s="90"/>
      <c r="J73" s="90"/>
      <c r="K73" s="90"/>
      <c r="L73" s="88" t="str">
        <f>IF(C73="","",_xlfn.CONCAT("            { line: ","""",C73,", ",M73:AN73,""", sC: ","""",B73,"""},"))</f>
        <v xml:space="preserve">            { line: "SIEMPRE CANTAN TUS AMORES,, (Sol,,14)", sC: "as"},</v>
      </c>
      <c r="M73" s="56" t="str">
        <f>IF(N73="","","(")</f>
        <v>(</v>
      </c>
      <c r="N73" s="57" t="str">
        <f>IF(D73="","",D73)</f>
        <v>Sol</v>
      </c>
      <c r="O73" s="58" t="str">
        <f>IF(N73="","",",")</f>
        <v>,</v>
      </c>
      <c r="P73" s="59" t="str">
        <f>IF(E73="","",E73)</f>
        <v/>
      </c>
      <c r="Q73" s="60" t="str">
        <f>IF(N73="","",",")</f>
        <v>,</v>
      </c>
      <c r="R73" s="61">
        <f>IF(N73="Do",10,IF(N73="Re",22,IF(N73="Mi",20,IF(N73="Fa",20,IF(N73="Sol",14,IF(N73="La",20,IF(N73="Si",20,IF(N73="Do#",14,IF(N73="Fa#",15,IF(N73="Sol#",20,IF(N73="Si♭",17,"")))))))))))</f>
        <v>14</v>
      </c>
      <c r="S73" s="56" t="str">
        <f>IF(N73="","",")")</f>
        <v>)</v>
      </c>
      <c r="T73" s="62" t="str">
        <f>IF(U73="","","(")</f>
        <v/>
      </c>
      <c r="U73" s="63" t="str">
        <f>IF(F73="","",F73)</f>
        <v/>
      </c>
      <c r="V73" s="64" t="str">
        <f>IF(U73="","",",")</f>
        <v/>
      </c>
      <c r="W73" s="65" t="str">
        <f>IF(G73="","",G73)</f>
        <v/>
      </c>
      <c r="X73" s="64" t="str">
        <f>IF(U73="","",",")</f>
        <v/>
      </c>
      <c r="Y73" s="64" t="str">
        <f>IF(U73="","",250)</f>
        <v/>
      </c>
      <c r="Z73" s="56" t="str">
        <f>IF(U73="","",")")</f>
        <v/>
      </c>
      <c r="AA73" s="66" t="str">
        <f>IF(AB73="","","(")</f>
        <v/>
      </c>
      <c r="AB73" s="57" t="str">
        <f>IF(H73="","",H73)</f>
        <v/>
      </c>
      <c r="AC73" s="67" t="str">
        <f>IF(AB73="","",",")</f>
        <v/>
      </c>
      <c r="AD73" s="59" t="str">
        <f>IF(I73="","",I73)</f>
        <v/>
      </c>
      <c r="AE73" s="68" t="str">
        <f>IF(AB73="","",",")</f>
        <v/>
      </c>
      <c r="AF73" s="61" t="str">
        <f>IF(AB73="","",350)</f>
        <v/>
      </c>
      <c r="AG73" s="61" t="str">
        <f>IF(AB73="","",")")</f>
        <v/>
      </c>
      <c r="AH73" s="69" t="str">
        <f>IF(AI73="","","(")</f>
        <v/>
      </c>
      <c r="AI73" s="70" t="str">
        <f>IF(J73="","",J73)</f>
        <v/>
      </c>
      <c r="AJ73" s="64" t="str">
        <f>IF(AI73="","",",")</f>
        <v/>
      </c>
      <c r="AK73" s="64" t="str">
        <f>IF(K73="","",K73)</f>
        <v/>
      </c>
      <c r="AL73" s="64" t="str">
        <f>IF(AI73="","",",")</f>
        <v/>
      </c>
      <c r="AM73" s="64" t="str">
        <f>IF(AI73="","",450)</f>
        <v/>
      </c>
      <c r="AN73" s="64" t="str">
        <f>IF(AI73="","",")")</f>
        <v/>
      </c>
    </row>
    <row r="74" spans="1:40" ht="25.5" outlineLevel="1" thickTop="1" thickBot="1" x14ac:dyDescent="0.4">
      <c r="B74" t="s">
        <v>999</v>
      </c>
      <c r="C74" s="85" t="s">
        <v>1044</v>
      </c>
      <c r="D74" s="89" t="s">
        <v>1030</v>
      </c>
      <c r="E74" s="89"/>
      <c r="F74" s="89"/>
      <c r="G74" s="89"/>
      <c r="H74" s="90"/>
      <c r="I74" s="90"/>
      <c r="J74" s="90"/>
      <c r="K74" s="90"/>
      <c r="L74" s="88" t="str">
        <f>IF(C74="","",_xlfn.CONCAT("            { line: ","""",C74,", ",M74:AN74,""", sC: ","""",B74,"""},"))</f>
        <v xml:space="preserve">            { line: "SIEMPRE CANTAN TUS AMORES., (Do,,10)", sC: "as"},</v>
      </c>
      <c r="M74" s="56" t="str">
        <f>IF(N74="","","(")</f>
        <v>(</v>
      </c>
      <c r="N74" s="57" t="str">
        <f>IF(D74="","",D74)</f>
        <v>Do</v>
      </c>
      <c r="O74" s="58" t="str">
        <f>IF(N74="","",",")</f>
        <v>,</v>
      </c>
      <c r="P74" s="59" t="str">
        <f>IF(E74="","",E74)</f>
        <v/>
      </c>
      <c r="Q74" s="60" t="str">
        <f>IF(N74="","",",")</f>
        <v>,</v>
      </c>
      <c r="R74" s="61">
        <f>IF(N74="Do",10,IF(N74="Re",22,IF(N74="Mi",20,IF(N74="Fa",20,IF(N74="Sol",14,IF(N74="La",20,IF(N74="Si",20,IF(N74="Do#",14,IF(N74="Fa#",15,IF(N74="Sol#",20,IF(N74="Si♭",17,"")))))))))))</f>
        <v>10</v>
      </c>
      <c r="S74" s="56" t="str">
        <f>IF(N74="","",")")</f>
        <v>)</v>
      </c>
      <c r="T74" s="62" t="str">
        <f>IF(U74="","","(")</f>
        <v/>
      </c>
      <c r="U74" s="63" t="str">
        <f>IF(F74="","",F74)</f>
        <v/>
      </c>
      <c r="V74" s="64" t="str">
        <f>IF(U74="","",",")</f>
        <v/>
      </c>
      <c r="W74" s="65" t="str">
        <f>IF(G74="","",G74)</f>
        <v/>
      </c>
      <c r="X74" s="64" t="str">
        <f>IF(U74="","",",")</f>
        <v/>
      </c>
      <c r="Y74" s="64" t="str">
        <f>IF(U74="","",250)</f>
        <v/>
      </c>
      <c r="Z74" s="56" t="str">
        <f>IF(U74="","",")")</f>
        <v/>
      </c>
      <c r="AA74" s="66" t="str">
        <f>IF(AB74="","","(")</f>
        <v/>
      </c>
      <c r="AB74" s="57" t="str">
        <f>IF(H74="","",H74)</f>
        <v/>
      </c>
      <c r="AC74" s="67" t="str">
        <f>IF(AB74="","",",")</f>
        <v/>
      </c>
      <c r="AD74" s="59" t="str">
        <f>IF(I74="","",I74)</f>
        <v/>
      </c>
      <c r="AE74" s="68" t="str">
        <f>IF(AB74="","",",")</f>
        <v/>
      </c>
      <c r="AF74" s="61" t="str">
        <f>IF(AB74="","",350)</f>
        <v/>
      </c>
      <c r="AG74" s="61" t="str">
        <f>IF(AB74="","",")")</f>
        <v/>
      </c>
      <c r="AH74" s="69" t="str">
        <f>IF(AI74="","","(")</f>
        <v/>
      </c>
      <c r="AI74" s="70" t="str">
        <f>IF(J74="","",J74)</f>
        <v/>
      </c>
      <c r="AJ74" s="64" t="str">
        <f>IF(AI74="","",",")</f>
        <v/>
      </c>
      <c r="AK74" s="64" t="str">
        <f>IF(K74="","",K74)</f>
        <v/>
      </c>
      <c r="AL74" s="64" t="str">
        <f>IF(AI74="","",",")</f>
        <v/>
      </c>
      <c r="AM74" s="64" t="str">
        <f>IF(AI74="","",450)</f>
        <v/>
      </c>
      <c r="AN74" s="64" t="str">
        <f>IF(AI74="","",")")</f>
        <v/>
      </c>
    </row>
    <row r="75" spans="1:40" ht="25.5" outlineLevel="1" thickTop="1" thickBot="1" x14ac:dyDescent="0.4">
      <c r="B75" t="s">
        <v>999</v>
      </c>
      <c r="C75" s="85" t="s">
        <v>1045</v>
      </c>
      <c r="D75" s="86" t="s">
        <v>1032</v>
      </c>
      <c r="E75" s="86"/>
      <c r="F75" s="86"/>
      <c r="G75" s="86"/>
      <c r="H75" s="87"/>
      <c r="I75" s="87"/>
      <c r="J75" s="87"/>
      <c r="K75" s="87"/>
      <c r="L75" s="88" t="str">
        <f>IF(C75="","",_xlfn.CONCAT("            { line: ","""",C75,", ",M75:AN75,""", sC: ","""",B75,"""},"))</f>
        <v xml:space="preserve">            { line: "DICHOSO EL QUE ENCUENTRA, (Fa,,20)", sC: "as"},</v>
      </c>
      <c r="M75" s="56" t="str">
        <f>IF(N75="","","(")</f>
        <v>(</v>
      </c>
      <c r="N75" s="57" t="str">
        <f>IF(D75="","",D75)</f>
        <v>Fa</v>
      </c>
      <c r="O75" s="58" t="str">
        <f>IF(N75="","",",")</f>
        <v>,</v>
      </c>
      <c r="P75" s="59" t="str">
        <f>IF(E75="","",E75)</f>
        <v/>
      </c>
      <c r="Q75" s="60" t="str">
        <f>IF(N75="","",",")</f>
        <v>,</v>
      </c>
      <c r="R75" s="61">
        <f>IF(N75="Do",10,IF(N75="Re",22,IF(N75="Mi",20,IF(N75="Fa",20,IF(N75="Sol",14,IF(N75="La",20,IF(N75="Si",20,IF(N75="Do#",14,IF(N75="Fa#",15,IF(N75="Sol#",20,IF(N75="Si♭",17,"")))))))))))</f>
        <v>20</v>
      </c>
      <c r="S75" s="56" t="str">
        <f>IF(N75="","",")")</f>
        <v>)</v>
      </c>
      <c r="T75" s="62" t="str">
        <f>IF(U75="","","(")</f>
        <v/>
      </c>
      <c r="U75" s="63" t="str">
        <f>IF(F75="","",F75)</f>
        <v/>
      </c>
      <c r="V75" s="64" t="str">
        <f>IF(U75="","",",")</f>
        <v/>
      </c>
      <c r="W75" s="65" t="str">
        <f>IF(G75="","",G75)</f>
        <v/>
      </c>
      <c r="X75" s="64" t="str">
        <f>IF(U75="","",",")</f>
        <v/>
      </c>
      <c r="Y75" s="64" t="str">
        <f>IF(U75="","",250)</f>
        <v/>
      </c>
      <c r="Z75" s="56" t="str">
        <f>IF(U75="","",")")</f>
        <v/>
      </c>
      <c r="AA75" s="66" t="str">
        <f>IF(AB75="","","(")</f>
        <v/>
      </c>
      <c r="AB75" s="57" t="str">
        <f>IF(H75="","",H75)</f>
        <v/>
      </c>
      <c r="AC75" s="67" t="str">
        <f>IF(AB75="","",",")</f>
        <v/>
      </c>
      <c r="AD75" s="59" t="str">
        <f>IF(I75="","",I75)</f>
        <v/>
      </c>
      <c r="AE75" s="68" t="str">
        <f>IF(AB75="","",",")</f>
        <v/>
      </c>
      <c r="AF75" s="61" t="str">
        <f>IF(AB75="","",350)</f>
        <v/>
      </c>
      <c r="AG75" s="61" t="str">
        <f>IF(AB75="","",")")</f>
        <v/>
      </c>
      <c r="AH75" s="69" t="str">
        <f>IF(AI75="","","(")</f>
        <v/>
      </c>
      <c r="AI75" s="70" t="str">
        <f>IF(J75="","",J75)</f>
        <v/>
      </c>
      <c r="AJ75" s="64" t="str">
        <f>IF(AI75="","",",")</f>
        <v/>
      </c>
      <c r="AK75" s="64" t="str">
        <f>IF(K75="","",K75)</f>
        <v/>
      </c>
      <c r="AL75" s="64" t="str">
        <f>IF(AI75="","",",")</f>
        <v/>
      </c>
      <c r="AM75" s="64" t="str">
        <f>IF(AI75="","",450)</f>
        <v/>
      </c>
      <c r="AN75" s="64" t="str">
        <f>IF(AI75="","",")")</f>
        <v/>
      </c>
    </row>
    <row r="76" spans="1:40" ht="25.5" outlineLevel="1" thickTop="1" thickBot="1" x14ac:dyDescent="0.4">
      <c r="B76" t="s">
        <v>999</v>
      </c>
      <c r="C76" s="85" t="s">
        <v>1046</v>
      </c>
      <c r="D76" s="89" t="s">
        <v>1030</v>
      </c>
      <c r="E76" s="89"/>
      <c r="F76" s="89"/>
      <c r="G76" s="89"/>
      <c r="H76" s="90"/>
      <c r="I76" s="90"/>
      <c r="J76" s="90"/>
      <c r="K76" s="90"/>
      <c r="L76" s="88" t="str">
        <f>IF(C76="","",_xlfn.CONCAT("            { line: ","""",C76,", ",M76:AN76,""", sC: ","""",B76,"""},"))</f>
        <v xml:space="preserve">            { line: "EN TI LA FUERZA, (Do,,10)", sC: "as"},</v>
      </c>
      <c r="M76" s="56" t="str">
        <f>IF(N76="","","(")</f>
        <v>(</v>
      </c>
      <c r="N76" s="57" t="str">
        <f>IF(D76="","",D76)</f>
        <v>Do</v>
      </c>
      <c r="O76" s="58" t="str">
        <f>IF(N76="","",",")</f>
        <v>,</v>
      </c>
      <c r="P76" s="59" t="str">
        <f>IF(E76="","",E76)</f>
        <v/>
      </c>
      <c r="Q76" s="60" t="str">
        <f>IF(N76="","",",")</f>
        <v>,</v>
      </c>
      <c r="R76" s="61">
        <f>IF(N76="Do",10,IF(N76="Re",22,IF(N76="Mi",20,IF(N76="Fa",20,IF(N76="Sol",14,IF(N76="La",20,IF(N76="Si",20,IF(N76="Do#",14,IF(N76="Fa#",15,IF(N76="Sol#",20,IF(N76="Si♭",17,"")))))))))))</f>
        <v>10</v>
      </c>
      <c r="S76" s="56" t="str">
        <f>IF(N76="","",")")</f>
        <v>)</v>
      </c>
      <c r="T76" s="62" t="str">
        <f>IF(U76="","","(")</f>
        <v/>
      </c>
      <c r="U76" s="63" t="str">
        <f>IF(F76="","",F76)</f>
        <v/>
      </c>
      <c r="V76" s="64" t="str">
        <f>IF(U76="","",",")</f>
        <v/>
      </c>
      <c r="W76" s="65" t="str">
        <f>IF(G76="","",G76)</f>
        <v/>
      </c>
      <c r="X76" s="64" t="str">
        <f>IF(U76="","",",")</f>
        <v/>
      </c>
      <c r="Y76" s="64" t="str">
        <f>IF(U76="","",250)</f>
        <v/>
      </c>
      <c r="Z76" s="56" t="str">
        <f>IF(U76="","",")")</f>
        <v/>
      </c>
      <c r="AA76" s="66" t="str">
        <f>IF(AB76="","","(")</f>
        <v/>
      </c>
      <c r="AB76" s="57" t="str">
        <f>IF(H76="","",H76)</f>
        <v/>
      </c>
      <c r="AC76" s="67" t="str">
        <f>IF(AB76="","",",")</f>
        <v/>
      </c>
      <c r="AD76" s="59" t="str">
        <f>IF(I76="","",I76)</f>
        <v/>
      </c>
      <c r="AE76" s="68" t="str">
        <f>IF(AB76="","",",")</f>
        <v/>
      </c>
      <c r="AF76" s="61" t="str">
        <f>IF(AB76="","",350)</f>
        <v/>
      </c>
      <c r="AG76" s="61" t="str">
        <f>IF(AB76="","",")")</f>
        <v/>
      </c>
      <c r="AH76" s="69" t="str">
        <f>IF(AI76="","","(")</f>
        <v/>
      </c>
      <c r="AI76" s="70" t="str">
        <f>IF(J76="","",J76)</f>
        <v/>
      </c>
      <c r="AJ76" s="64" t="str">
        <f>IF(AI76="","",",")</f>
        <v/>
      </c>
      <c r="AK76" s="64" t="str">
        <f>IF(K76="","",K76)</f>
        <v/>
      </c>
      <c r="AL76" s="64" t="str">
        <f>IF(AI76="","",",")</f>
        <v/>
      </c>
      <c r="AM76" s="64" t="str">
        <f>IF(AI76="","",450)</f>
        <v/>
      </c>
      <c r="AN76" s="64" t="str">
        <f>IF(AI76="","",")")</f>
        <v/>
      </c>
    </row>
    <row r="77" spans="1:40" ht="25.5" outlineLevel="1" thickTop="1" thickBot="1" x14ac:dyDescent="0.4">
      <c r="B77" t="s">
        <v>999</v>
      </c>
      <c r="C77" s="85" t="s">
        <v>1047</v>
      </c>
      <c r="D77" s="86" t="s">
        <v>1015</v>
      </c>
      <c r="E77" s="86"/>
      <c r="F77" s="86"/>
      <c r="G77" s="86"/>
      <c r="H77" s="87"/>
      <c r="I77" s="87"/>
      <c r="J77" s="87"/>
      <c r="K77" s="87"/>
      <c r="L77" s="88" t="str">
        <f>IF(C77="","",_xlfn.CONCAT("            { line: ","""",C77,", ",M77:AN77,""", sC: ","""",B77,"""},"))</f>
        <v xml:space="preserve">            { line: "Y EN SU CORAZÓN DECIDE, (Sol,,14)", sC: "as"},</v>
      </c>
      <c r="M77" s="56" t="str">
        <f>IF(N77="","","(")</f>
        <v>(</v>
      </c>
      <c r="N77" s="57" t="str">
        <f>IF(D77="","",D77)</f>
        <v>Sol</v>
      </c>
      <c r="O77" s="58" t="str">
        <f>IF(N77="","",",")</f>
        <v>,</v>
      </c>
      <c r="P77" s="59" t="str">
        <f>IF(E77="","",E77)</f>
        <v/>
      </c>
      <c r="Q77" s="60" t="str">
        <f>IF(N77="","",",")</f>
        <v>,</v>
      </c>
      <c r="R77" s="61">
        <f>IF(N77="Do",10,IF(N77="Re",22,IF(N77="Mi",20,IF(N77="Fa",20,IF(N77="Sol",14,IF(N77="La",20,IF(N77="Si",20,IF(N77="Do#",14,IF(N77="Fa#",15,IF(N77="Sol#",20,IF(N77="Si♭",17,"")))))))))))</f>
        <v>14</v>
      </c>
      <c r="S77" s="56" t="str">
        <f>IF(N77="","",")")</f>
        <v>)</v>
      </c>
      <c r="T77" s="62" t="str">
        <f>IF(U77="","","(")</f>
        <v/>
      </c>
      <c r="U77" s="63" t="str">
        <f>IF(F77="","",F77)</f>
        <v/>
      </c>
      <c r="V77" s="64" t="str">
        <f>IF(U77="","",",")</f>
        <v/>
      </c>
      <c r="W77" s="65" t="str">
        <f>IF(G77="","",G77)</f>
        <v/>
      </c>
      <c r="X77" s="64" t="str">
        <f>IF(U77="","",",")</f>
        <v/>
      </c>
      <c r="Y77" s="64" t="str">
        <f>IF(U77="","",250)</f>
        <v/>
      </c>
      <c r="Z77" s="56" t="str">
        <f>IF(U77="","",")")</f>
        <v/>
      </c>
      <c r="AA77" s="66" t="str">
        <f>IF(AB77="","","(")</f>
        <v/>
      </c>
      <c r="AB77" s="57" t="str">
        <f>IF(H77="","",H77)</f>
        <v/>
      </c>
      <c r="AC77" s="67" t="str">
        <f>IF(AB77="","",",")</f>
        <v/>
      </c>
      <c r="AD77" s="59" t="str">
        <f>IF(I77="","",I77)</f>
        <v/>
      </c>
      <c r="AE77" s="68" t="str">
        <f>IF(AB77="","",",")</f>
        <v/>
      </c>
      <c r="AF77" s="61" t="str">
        <f>IF(AB77="","",350)</f>
        <v/>
      </c>
      <c r="AG77" s="61" t="str">
        <f>IF(AB77="","",")")</f>
        <v/>
      </c>
      <c r="AH77" s="69" t="str">
        <f>IF(AI77="","","(")</f>
        <v/>
      </c>
      <c r="AI77" s="70" t="str">
        <f>IF(J77="","",J77)</f>
        <v/>
      </c>
      <c r="AJ77" s="64" t="str">
        <f>IF(AI77="","",",")</f>
        <v/>
      </c>
      <c r="AK77" s="64" t="str">
        <f>IF(K77="","",K77)</f>
        <v/>
      </c>
      <c r="AL77" s="64" t="str">
        <f>IF(AI77="","",",")</f>
        <v/>
      </c>
      <c r="AM77" s="64" t="str">
        <f>IF(AI77="","",450)</f>
        <v/>
      </c>
      <c r="AN77" s="64" t="str">
        <f>IF(AI77="","",")")</f>
        <v/>
      </c>
    </row>
    <row r="78" spans="1:40" ht="25.5" outlineLevel="1" thickTop="1" thickBot="1" x14ac:dyDescent="0.4">
      <c r="B78" t="s">
        <v>999</v>
      </c>
      <c r="C78" s="93" t="s">
        <v>1048</v>
      </c>
      <c r="D78" s="83" t="s">
        <v>1030</v>
      </c>
      <c r="E78" s="83"/>
      <c r="F78" s="83"/>
      <c r="G78" s="83"/>
      <c r="H78" s="83"/>
      <c r="I78" s="83"/>
      <c r="J78" s="83"/>
      <c r="K78" s="83"/>
      <c r="L78" s="94" t="str">
        <f>IF(C78="","",_xlfn.CONCAT("            { line: ","""",C78,", ",M78:AN78,""", sC: ","""",B78,"""},  ]},"))</f>
        <v xml:space="preserve">            { line: "EL SANTO VIAJE., (Do,,10)", sC: "as"},  ]},</v>
      </c>
      <c r="M78" s="56" t="str">
        <f>IF(N78="","","(")</f>
        <v>(</v>
      </c>
      <c r="N78" s="57" t="str">
        <f>IF(D78="","",D78)</f>
        <v>Do</v>
      </c>
      <c r="O78" s="58" t="str">
        <f>IF(N78="","",",")</f>
        <v>,</v>
      </c>
      <c r="P78" s="59" t="str">
        <f>IF(E78="","",E78)</f>
        <v/>
      </c>
      <c r="Q78" s="60" t="str">
        <f>IF(N78="","",",")</f>
        <v>,</v>
      </c>
      <c r="R78" s="61">
        <f>IF(N78="Do",10,IF(N78="Re",22,IF(N78="Mi",20,IF(N78="Fa",20,IF(N78="Sol",14,IF(N78="La",20,IF(N78="Si",20,IF(N78="Do#",14,IF(N78="Fa#",15,IF(N78="Sol#",20,IF(N78="Si♭",17,"")))))))))))</f>
        <v>10</v>
      </c>
      <c r="S78" s="56" t="str">
        <f>IF(N78="","",")")</f>
        <v>)</v>
      </c>
      <c r="T78" s="62" t="str">
        <f>IF(U78="","","(")</f>
        <v/>
      </c>
      <c r="U78" s="63" t="str">
        <f>IF(F78="","",F78)</f>
        <v/>
      </c>
      <c r="V78" s="64" t="str">
        <f>IF(U78="","",",")</f>
        <v/>
      </c>
      <c r="W78" s="65" t="str">
        <f>IF(G78="","",G78)</f>
        <v/>
      </c>
      <c r="X78" s="64" t="str">
        <f>IF(U78="","",",")</f>
        <v/>
      </c>
      <c r="Y78" s="64" t="str">
        <f>IF(U78="","",250)</f>
        <v/>
      </c>
      <c r="Z78" s="56" t="str">
        <f>IF(U78="","",")")</f>
        <v/>
      </c>
      <c r="AA78" s="66" t="str">
        <f>IF(AB78="","","(")</f>
        <v/>
      </c>
      <c r="AB78" s="57" t="str">
        <f>IF(H78="","",H78)</f>
        <v/>
      </c>
      <c r="AC78" s="67" t="str">
        <f>IF(AB78="","",",")</f>
        <v/>
      </c>
      <c r="AD78" s="59" t="str">
        <f>IF(I78="","",I78)</f>
        <v/>
      </c>
      <c r="AE78" s="68" t="str">
        <f>IF(AB78="","",",")</f>
        <v/>
      </c>
      <c r="AF78" s="61" t="str">
        <f>IF(AB78="","",350)</f>
        <v/>
      </c>
      <c r="AG78" s="61" t="str">
        <f>IF(AB78="","",")")</f>
        <v/>
      </c>
      <c r="AH78" s="69" t="str">
        <f>IF(AI78="","","(")</f>
        <v/>
      </c>
      <c r="AI78" s="70" t="str">
        <f>IF(J78="","",J78)</f>
        <v/>
      </c>
      <c r="AJ78" s="64" t="str">
        <f>IF(AI78="","",",")</f>
        <v/>
      </c>
      <c r="AK78" s="64" t="str">
        <f>IF(K78="","",K78)</f>
        <v/>
      </c>
      <c r="AL78" s="64" t="str">
        <f>IF(AI78="","",",")</f>
        <v/>
      </c>
      <c r="AM78" s="64" t="str">
        <f>IF(AI78="","",450)</f>
        <v/>
      </c>
      <c r="AN78" s="64" t="str">
        <f>IF(AI78="","",")")</f>
        <v/>
      </c>
    </row>
    <row r="79" spans="1:40" ht="24" customHeight="1" x14ac:dyDescent="0.4">
      <c r="A79" s="95"/>
      <c r="B79" s="95"/>
      <c r="C79" s="95"/>
      <c r="D79" s="95"/>
      <c r="E79" s="95"/>
      <c r="F79" s="95"/>
      <c r="G79" s="95"/>
      <c r="H79" s="95"/>
      <c r="I79" s="95"/>
      <c r="J79" s="95"/>
      <c r="K79" s="95"/>
      <c r="L79" s="99" t="e">
        <f ca="1">_xlfn.CONCAT("]}, // ULTIMA LINEA DEL CANTO: ",L1)</f>
        <v>#VALUE!</v>
      </c>
      <c r="M79" s="95"/>
    </row>
    <row r="80" spans="1:40" ht="20.25" x14ac:dyDescent="0.25">
      <c r="L80" s="100" t="s">
        <v>1008</v>
      </c>
      <c r="M80" s="101"/>
    </row>
    <row r="81" spans="1:40" hidden="1" outlineLevel="1" x14ac:dyDescent="0.25">
      <c r="M81" s="101"/>
    </row>
    <row r="82" spans="1:40" ht="27.75" hidden="1" outlineLevel="1" thickTop="1" thickBot="1" x14ac:dyDescent="0.4">
      <c r="A82" s="73"/>
      <c r="B82" s="73"/>
      <c r="C82" s="73"/>
      <c r="D82" s="74"/>
      <c r="E82" s="74"/>
      <c r="F82" s="74"/>
      <c r="G82" s="74"/>
      <c r="H82" s="74"/>
      <c r="I82" s="74"/>
      <c r="J82" s="74"/>
      <c r="K82" s="74"/>
      <c r="L82" s="75" t="s">
        <v>993</v>
      </c>
      <c r="M82" s="56"/>
      <c r="N82" s="57"/>
      <c r="O82" s="58"/>
      <c r="P82" s="59"/>
      <c r="Q82" s="60"/>
      <c r="R82" s="61" t="str">
        <f>IF(N82="Do",10,IF(N82="Re",22,IF(N82="Mi",20,IF(N82="Fa",20,IF(N82="Sol",14,IF(N82="La",20,IF(N82="Si",20,IF(N82="Do#",14,IF(N82="Fa#",15,IF(N82="Sol#",20,IF(N82="Si♭",17,"")))))))))))</f>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5.5" hidden="1" outlineLevel="1" thickTop="1" thickBot="1" x14ac:dyDescent="0.4">
      <c r="C83" s="79" t="s">
        <v>995</v>
      </c>
      <c r="D83" s="80"/>
      <c r="E83" s="80"/>
      <c r="F83" s="80"/>
      <c r="G83" s="80"/>
      <c r="H83" s="80"/>
      <c r="I83" s="80"/>
      <c r="J83" s="80"/>
      <c r="K83" s="80"/>
      <c r="L83" s="81" t="s">
        <v>996</v>
      </c>
      <c r="M83" s="56" t="str">
        <f>IF(N83="","","(")</f>
        <v/>
      </c>
      <c r="N83" s="57" t="str">
        <f>IF(D83="","",D83)</f>
        <v/>
      </c>
      <c r="O83" s="58" t="str">
        <f>IF(N83="","",",")</f>
        <v/>
      </c>
      <c r="P83" s="59" t="str">
        <f>IF(E83="","",E83)</f>
        <v/>
      </c>
      <c r="Q83" s="60" t="str">
        <f>IF(N83="","",",")</f>
        <v/>
      </c>
      <c r="R83" s="61" t="str">
        <f>IF(N83="Do",10,IF(N83="Re",22,IF(N83="Mi",20,IF(N83="Fa",20,IF(N83="Sol",14,IF(N83="La",20,IF(N83="Si",20,IF(N83="Do#",14,IF(N83="Fa#",15,IF(N83="Sol#",20,IF(N83="Si♭",17,"")))))))))))</f>
        <v/>
      </c>
      <c r="S83" s="56" t="str">
        <f>IF(N83="","",")")</f>
        <v/>
      </c>
      <c r="T83" s="62" t="str">
        <f>IF(U83="","","(")</f>
        <v/>
      </c>
      <c r="U83" s="63" t="str">
        <f>IF(F83="","",F83)</f>
        <v/>
      </c>
      <c r="V83" s="64" t="str">
        <f>IF(U83="","",",")</f>
        <v/>
      </c>
      <c r="W83" s="65" t="str">
        <f>IF(G83="","",G83)</f>
        <v/>
      </c>
      <c r="X83" s="64" t="str">
        <f>IF(U83="","",",")</f>
        <v/>
      </c>
      <c r="Y83" s="64" t="str">
        <f>IF(U83="","",250)</f>
        <v/>
      </c>
      <c r="Z83" s="56" t="str">
        <f>IF(U83="","",")")</f>
        <v/>
      </c>
      <c r="AA83" s="66" t="str">
        <f>IF(AB83="","","(")</f>
        <v/>
      </c>
      <c r="AB83" s="57" t="str">
        <f>IF(H83="","",H83)</f>
        <v/>
      </c>
      <c r="AC83" s="67" t="str">
        <f>IF(AB83="","",",")</f>
        <v/>
      </c>
      <c r="AD83" s="59" t="str">
        <f>IF(I83="","",I83)</f>
        <v/>
      </c>
      <c r="AE83" s="68" t="str">
        <f>IF(AB83="","",",")</f>
        <v/>
      </c>
      <c r="AF83" s="61" t="str">
        <f>IF(AB83="","",350)</f>
        <v/>
      </c>
      <c r="AG83" s="61" t="str">
        <f>IF(AB83="","",")")</f>
        <v/>
      </c>
      <c r="AH83" s="69" t="str">
        <f>IF(AI83="","","(")</f>
        <v/>
      </c>
      <c r="AI83" s="70" t="str">
        <f>IF(J83="","",J83)</f>
        <v/>
      </c>
      <c r="AJ83" s="64" t="str">
        <f>IF(AI83="","",",")</f>
        <v/>
      </c>
      <c r="AK83" s="64" t="str">
        <f>IF(K83="","",K83)</f>
        <v/>
      </c>
      <c r="AL83" s="64" t="str">
        <f>IF(AI83="","",",")</f>
        <v/>
      </c>
      <c r="AM83" s="64" t="str">
        <f>IF(AI83="","",450)</f>
        <v/>
      </c>
      <c r="AN83" s="64" t="str">
        <f>IF(AI83="","",")")</f>
        <v/>
      </c>
    </row>
    <row r="84" spans="1:40" ht="25.5" hidden="1" outlineLevel="1" thickTop="1" thickBot="1" x14ac:dyDescent="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IF(N84="","","(")</f>
        <v/>
      </c>
      <c r="N84" s="57" t="str">
        <f>IF(D84="","",D84)</f>
        <v/>
      </c>
      <c r="O84" s="58" t="str">
        <f>IF(N84="","",",")</f>
        <v/>
      </c>
      <c r="P84" s="59" t="str">
        <f>IF(E84="","",E84)</f>
        <v/>
      </c>
      <c r="Q84" s="60" t="str">
        <f>IF(N84="","",",")</f>
        <v/>
      </c>
      <c r="R84" s="61" t="str">
        <f>IF(N84="Do",10,IF(N84="Re",22,IF(N84="Mi",20,IF(N84="Fa",20,IF(N84="Sol",14,IF(N84="La",20,IF(N84="Si",20,IF(N84="Do#",14,IF(N84="Fa#",15,IF(N84="Sol#",20,IF(N84="Si♭",17,"")))))))))))</f>
        <v/>
      </c>
      <c r="S84" s="56" t="str">
        <f>IF(N84="","",")")</f>
        <v/>
      </c>
      <c r="T84" s="62" t="str">
        <f>IF(U84="","","(")</f>
        <v/>
      </c>
      <c r="U84" s="63" t="str">
        <f>IF(F84="","",F84)</f>
        <v/>
      </c>
      <c r="V84" s="64" t="str">
        <f>IF(U84="","",",")</f>
        <v/>
      </c>
      <c r="W84" s="65" t="str">
        <f>IF(G84="","",G84)</f>
        <v/>
      </c>
      <c r="X84" s="64" t="str">
        <f>IF(U84="","",",")</f>
        <v/>
      </c>
      <c r="Y84" s="64" t="str">
        <f>IF(U84="","",250)</f>
        <v/>
      </c>
      <c r="Z84" s="56" t="str">
        <f>IF(U84="","",")")</f>
        <v/>
      </c>
      <c r="AA84" s="66" t="str">
        <f>IF(AB84="","","(")</f>
        <v/>
      </c>
      <c r="AB84" s="57" t="str">
        <f>IF(H84="","",H84)</f>
        <v/>
      </c>
      <c r="AC84" s="67" t="str">
        <f>IF(AB84="","",",")</f>
        <v/>
      </c>
      <c r="AD84" s="59" t="str">
        <f>IF(I84="","",I84)</f>
        <v/>
      </c>
      <c r="AE84" s="68" t="str">
        <f>IF(AB84="","",",")</f>
        <v/>
      </c>
      <c r="AF84" s="61" t="str">
        <f>IF(AB84="","",350)</f>
        <v/>
      </c>
      <c r="AG84" s="61" t="str">
        <f>IF(AB84="","",")")</f>
        <v/>
      </c>
      <c r="AH84" s="69" t="str">
        <f>IF(AI84="","","(")</f>
        <v/>
      </c>
      <c r="AI84" s="70" t="str">
        <f>IF(J84="","",J84)</f>
        <v/>
      </c>
      <c r="AJ84" s="64" t="str">
        <f>IF(AI84="","",",")</f>
        <v/>
      </c>
      <c r="AK84" s="64" t="str">
        <f>IF(K84="","",K84)</f>
        <v/>
      </c>
      <c r="AL84" s="64" t="str">
        <f>IF(AI84="","",",")</f>
        <v/>
      </c>
      <c r="AM84" s="64" t="str">
        <f>IF(AI84="","",450)</f>
        <v/>
      </c>
      <c r="AN84" s="64" t="str">
        <f>IF(AI84="","",")")</f>
        <v/>
      </c>
    </row>
    <row r="85" spans="1:40" ht="25.5" hidden="1" outlineLevel="1" thickTop="1" thickBot="1" x14ac:dyDescent="0.4">
      <c r="B85" t="s">
        <v>999</v>
      </c>
      <c r="C85" s="85" t="s">
        <v>1000</v>
      </c>
      <c r="D85" s="86"/>
      <c r="E85" s="86"/>
      <c r="F85" s="86"/>
      <c r="G85" s="86"/>
      <c r="H85" s="87"/>
      <c r="I85" s="87"/>
      <c r="J85" s="87"/>
      <c r="K85" s="87"/>
      <c r="L85" s="88" t="str">
        <f>IF(C85="","",_xlfn.CONCAT("            { line: ","""",C85,", ",M85:AN85,""", sC: ","""",B85,"""},"))</f>
        <v xml:space="preserve">            { line: "ASAMBLEA DOS, ", sC: "as"},</v>
      </c>
      <c r="M85" s="56" t="str">
        <f>IF(N85="","","(")</f>
        <v/>
      </c>
      <c r="N85" s="57" t="str">
        <f>IF(D85="","",D85)</f>
        <v/>
      </c>
      <c r="O85" s="58" t="str">
        <f>IF(N85="","",",")</f>
        <v/>
      </c>
      <c r="P85" s="59" t="str">
        <f>IF(E85="","",E85)</f>
        <v/>
      </c>
      <c r="Q85" s="60" t="str">
        <f>IF(N85="","",",")</f>
        <v/>
      </c>
      <c r="R85" s="61" t="str">
        <f>IF(N85="Do",10,IF(N85="Re",22,IF(N85="Mi",20,IF(N85="Fa",20,IF(N85="Sol",14,IF(N85="La",20,IF(N85="Si",20,IF(N85="Do#",14,IF(N85="Fa#",15,IF(N85="Sol#",20,IF(N85="Si♭",17,"")))))))))))</f>
        <v/>
      </c>
      <c r="S85" s="56" t="str">
        <f>IF(N85="","",")")</f>
        <v/>
      </c>
      <c r="T85" s="62" t="str">
        <f>IF(U85="","","(")</f>
        <v/>
      </c>
      <c r="U85" s="63" t="str">
        <f>IF(F85="","",F85)</f>
        <v/>
      </c>
      <c r="V85" s="64" t="str">
        <f>IF(U85="","",",")</f>
        <v/>
      </c>
      <c r="W85" s="65" t="str">
        <f>IF(G85="","",G85)</f>
        <v/>
      </c>
      <c r="X85" s="64" t="str">
        <f>IF(U85="","",",")</f>
        <v/>
      </c>
      <c r="Y85" s="64" t="str">
        <f>IF(U85="","",250)</f>
        <v/>
      </c>
      <c r="Z85" s="56" t="str">
        <f>IF(U85="","",")")</f>
        <v/>
      </c>
      <c r="AA85" s="66" t="str">
        <f>IF(AB85="","","(")</f>
        <v/>
      </c>
      <c r="AB85" s="57" t="str">
        <f>IF(H85="","",H85)</f>
        <v/>
      </c>
      <c r="AC85" s="67" t="str">
        <f>IF(AB85="","",",")</f>
        <v/>
      </c>
      <c r="AD85" s="59" t="str">
        <f>IF(I85="","",I85)</f>
        <v/>
      </c>
      <c r="AE85" s="68" t="str">
        <f>IF(AB85="","",",")</f>
        <v/>
      </c>
      <c r="AF85" s="61" t="str">
        <f>IF(AB85="","",350)</f>
        <v/>
      </c>
      <c r="AG85" s="61" t="str">
        <f>IF(AB85="","",")")</f>
        <v/>
      </c>
      <c r="AH85" s="69" t="str">
        <f>IF(AI85="","","(")</f>
        <v/>
      </c>
      <c r="AI85" s="70" t="str">
        <f>IF(J85="","",J85)</f>
        <v/>
      </c>
      <c r="AJ85" s="64" t="str">
        <f>IF(AI85="","",",")</f>
        <v/>
      </c>
      <c r="AK85" s="64" t="str">
        <f>IF(K85="","",K85)</f>
        <v/>
      </c>
      <c r="AL85" s="64" t="str">
        <f>IF(AI85="","",",")</f>
        <v/>
      </c>
      <c r="AM85" s="64" t="str">
        <f>IF(AI85="","",450)</f>
        <v/>
      </c>
      <c r="AN85" s="64" t="str">
        <f>IF(AI85="","",")")</f>
        <v/>
      </c>
    </row>
    <row r="86" spans="1:40" ht="25.5" hidden="1" outlineLevel="1" thickTop="1" thickBot="1" x14ac:dyDescent="0.4">
      <c r="B86" t="s">
        <v>999</v>
      </c>
      <c r="C86" s="85" t="s">
        <v>1001</v>
      </c>
      <c r="D86" s="89"/>
      <c r="E86" s="89"/>
      <c r="F86" s="89"/>
      <c r="G86" s="89"/>
      <c r="H86" s="90"/>
      <c r="I86" s="90"/>
      <c r="J86" s="90"/>
      <c r="K86" s="90"/>
      <c r="L86" s="88" t="str">
        <f>IF(C86="","",_xlfn.CONCAT("            { line: ","""",C86,", ",M86:AN86,""", sC: ","""",B86,"""},"))</f>
        <v xml:space="preserve">            { line: "ASAMBLEA TRES, ", sC: "as"},</v>
      </c>
      <c r="M86" s="56" t="str">
        <f>IF(N86="","","(")</f>
        <v/>
      </c>
      <c r="N86" s="57" t="str">
        <f>IF(D86="","",D86)</f>
        <v/>
      </c>
      <c r="O86" s="58" t="str">
        <f>IF(N86="","",",")</f>
        <v/>
      </c>
      <c r="P86" s="59" t="str">
        <f>IF(E86="","",E86)</f>
        <v/>
      </c>
      <c r="Q86" s="60" t="str">
        <f>IF(N86="","",",")</f>
        <v/>
      </c>
      <c r="R86" s="61" t="str">
        <f>IF(N86="Do",10,IF(N86="Re",22,IF(N86="Mi",20,IF(N86="Fa",20,IF(N86="Sol",14,IF(N86="La",20,IF(N86="Si",20,IF(N86="Do#",14,IF(N86="Fa#",15,IF(N86="Sol#",20,IF(N86="Si♭",17,"")))))))))))</f>
        <v/>
      </c>
      <c r="S86" s="56" t="str">
        <f>IF(N86="","",")")</f>
        <v/>
      </c>
      <c r="T86" s="62" t="str">
        <f>IF(U86="","","(")</f>
        <v/>
      </c>
      <c r="U86" s="63" t="str">
        <f>IF(F86="","",F86)</f>
        <v/>
      </c>
      <c r="V86" s="64" t="str">
        <f>IF(U86="","",",")</f>
        <v/>
      </c>
      <c r="W86" s="65" t="str">
        <f>IF(G86="","",G86)</f>
        <v/>
      </c>
      <c r="X86" s="64" t="str">
        <f>IF(U86="","",",")</f>
        <v/>
      </c>
      <c r="Y86" s="64" t="str">
        <f>IF(U86="","",250)</f>
        <v/>
      </c>
      <c r="Z86" s="56" t="str">
        <f>IF(U86="","",")")</f>
        <v/>
      </c>
      <c r="AA86" s="66" t="str">
        <f>IF(AB86="","","(")</f>
        <v/>
      </c>
      <c r="AB86" s="57" t="str">
        <f>IF(H86="","",H86)</f>
        <v/>
      </c>
      <c r="AC86" s="67" t="str">
        <f>IF(AB86="","",",")</f>
        <v/>
      </c>
      <c r="AD86" s="59" t="str">
        <f>IF(I86="","",I86)</f>
        <v/>
      </c>
      <c r="AE86" s="68" t="str">
        <f>IF(AB86="","",",")</f>
        <v/>
      </c>
      <c r="AF86" s="61" t="str">
        <f>IF(AB86="","",350)</f>
        <v/>
      </c>
      <c r="AG86" s="61" t="str">
        <f>IF(AB86="","",")")</f>
        <v/>
      </c>
      <c r="AH86" s="69" t="str">
        <f>IF(AI86="","","(")</f>
        <v/>
      </c>
      <c r="AI86" s="70" t="str">
        <f>IF(J86="","",J86)</f>
        <v/>
      </c>
      <c r="AJ86" s="64" t="str">
        <f>IF(AI86="","",",")</f>
        <v/>
      </c>
      <c r="AK86" s="64" t="str">
        <f>IF(K86="","",K86)</f>
        <v/>
      </c>
      <c r="AL86" s="64" t="str">
        <f>IF(AI86="","",",")</f>
        <v/>
      </c>
      <c r="AM86" s="64" t="str">
        <f>IF(AI86="","",450)</f>
        <v/>
      </c>
      <c r="AN86" s="64" t="str">
        <f>IF(AI86="","",")")</f>
        <v/>
      </c>
    </row>
    <row r="87" spans="1:40" ht="25.5" hidden="1" outlineLevel="1" thickTop="1" thickBot="1" x14ac:dyDescent="0.4">
      <c r="B87" t="s">
        <v>999</v>
      </c>
      <c r="C87" s="85" t="s">
        <v>1002</v>
      </c>
      <c r="D87" s="86"/>
      <c r="E87" s="86"/>
      <c r="F87" s="86"/>
      <c r="G87" s="86"/>
      <c r="H87" s="87"/>
      <c r="I87" s="87"/>
      <c r="J87" s="87"/>
      <c r="K87" s="87"/>
      <c r="L87" s="88" t="str">
        <f>IF(C87="","",_xlfn.CONCAT("            { line: ","""",C87,", ",M87:AN87,""", sC: ","""",B87,"""},"))</f>
        <v xml:space="preserve">            { line: "ASAMBLEA CUATRO, ", sC: "as"},</v>
      </c>
      <c r="M87" s="56" t="str">
        <f>IF(N87="","","(")</f>
        <v/>
      </c>
      <c r="N87" s="57" t="str">
        <f>IF(D87="","",D87)</f>
        <v/>
      </c>
      <c r="O87" s="58" t="str">
        <f>IF(N87="","",",")</f>
        <v/>
      </c>
      <c r="P87" s="59" t="str">
        <f>IF(E87="","",E87)</f>
        <v/>
      </c>
      <c r="Q87" s="60" t="str">
        <f>IF(N87="","",",")</f>
        <v/>
      </c>
      <c r="R87" s="61" t="str">
        <f>IF(N87="Do",10,IF(N87="Re",22,IF(N87="Mi",20,IF(N87="Fa",20,IF(N87="Sol",14,IF(N87="La",20,IF(N87="Si",20,IF(N87="Do#",14,IF(N87="Fa#",15,IF(N87="Sol#",20,IF(N87="Si♭",17,"")))))))))))</f>
        <v/>
      </c>
      <c r="S87" s="56" t="str">
        <f>IF(N87="","",")")</f>
        <v/>
      </c>
      <c r="T87" s="62" t="str">
        <f>IF(U87="","","(")</f>
        <v/>
      </c>
      <c r="U87" s="63" t="str">
        <f>IF(F87="","",F87)</f>
        <v/>
      </c>
      <c r="V87" s="64" t="str">
        <f>IF(U87="","",",")</f>
        <v/>
      </c>
      <c r="W87" s="65" t="str">
        <f>IF(G87="","",G87)</f>
        <v/>
      </c>
      <c r="X87" s="64" t="str">
        <f>IF(U87="","",",")</f>
        <v/>
      </c>
      <c r="Y87" s="64" t="str">
        <f>IF(U87="","",250)</f>
        <v/>
      </c>
      <c r="Z87" s="56" t="str">
        <f>IF(U87="","",")")</f>
        <v/>
      </c>
      <c r="AA87" s="66" t="str">
        <f>IF(AB87="","","(")</f>
        <v/>
      </c>
      <c r="AB87" s="57" t="str">
        <f>IF(H87="","",H87)</f>
        <v/>
      </c>
      <c r="AC87" s="67" t="str">
        <f>IF(AB87="","",",")</f>
        <v/>
      </c>
      <c r="AD87" s="59" t="str">
        <f>IF(I87="","",I87)</f>
        <v/>
      </c>
      <c r="AE87" s="68" t="str">
        <f>IF(AB87="","",",")</f>
        <v/>
      </c>
      <c r="AF87" s="61" t="str">
        <f>IF(AB87="","",350)</f>
        <v/>
      </c>
      <c r="AG87" s="61" t="str">
        <f>IF(AB87="","",")")</f>
        <v/>
      </c>
      <c r="AH87" s="69" t="str">
        <f>IF(AI87="","","(")</f>
        <v/>
      </c>
      <c r="AI87" s="70" t="str">
        <f>IF(J87="","",J87)</f>
        <v/>
      </c>
      <c r="AJ87" s="64" t="str">
        <f>IF(AI87="","",",")</f>
        <v/>
      </c>
      <c r="AK87" s="64" t="str">
        <f>IF(K87="","",K87)</f>
        <v/>
      </c>
      <c r="AL87" s="64" t="str">
        <f>IF(AI87="","",",")</f>
        <v/>
      </c>
      <c r="AM87" s="64" t="str">
        <f>IF(AI87="","",450)</f>
        <v/>
      </c>
      <c r="AN87" s="64" t="str">
        <f>IF(AI87="","",")")</f>
        <v/>
      </c>
    </row>
    <row r="88" spans="1:40" ht="25.5" hidden="1" outlineLevel="1" thickTop="1" thickBot="1" x14ac:dyDescent="0.4">
      <c r="B88" t="s">
        <v>999</v>
      </c>
      <c r="C88" s="85" t="s">
        <v>1003</v>
      </c>
      <c r="D88" s="89"/>
      <c r="E88" s="89"/>
      <c r="F88" s="89"/>
      <c r="G88" s="89"/>
      <c r="H88" s="90"/>
      <c r="I88" s="90"/>
      <c r="J88" s="90"/>
      <c r="K88" s="90"/>
      <c r="L88" s="88" t="str">
        <f>IF(C88="","",_xlfn.CONCAT("            { line: ","""",C88,", ",M88:AN88,""", sC: ","""",B88,"""},"))</f>
        <v xml:space="preserve">            { line: "ASAMBLEA CISCO, ", sC: "as"},</v>
      </c>
      <c r="M88" s="56" t="str">
        <f>IF(N88="","","(")</f>
        <v/>
      </c>
      <c r="N88" s="57" t="str">
        <f>IF(D88="","",D88)</f>
        <v/>
      </c>
      <c r="O88" s="58" t="str">
        <f>IF(N88="","",",")</f>
        <v/>
      </c>
      <c r="P88" s="59" t="str">
        <f>IF(E88="","",E88)</f>
        <v/>
      </c>
      <c r="Q88" s="60" t="str">
        <f>IF(N88="","",",")</f>
        <v/>
      </c>
      <c r="R88" s="61" t="str">
        <f>IF(N88="Do",10,IF(N88="Re",22,IF(N88="Mi",20,IF(N88="Fa",20,IF(N88="Sol",14,IF(N88="La",20,IF(N88="Si",20,IF(N88="Do#",14,IF(N88="Fa#",15,IF(N88="Sol#",20,IF(N88="Si♭",17,"")))))))))))</f>
        <v/>
      </c>
      <c r="S88" s="56" t="str">
        <f>IF(N88="","",")")</f>
        <v/>
      </c>
      <c r="T88" s="62" t="str">
        <f>IF(U88="","","(")</f>
        <v/>
      </c>
      <c r="U88" s="63" t="str">
        <f>IF(F88="","",F88)</f>
        <v/>
      </c>
      <c r="V88" s="64" t="str">
        <f>IF(U88="","",",")</f>
        <v/>
      </c>
      <c r="W88" s="65" t="str">
        <f>IF(G88="","",G88)</f>
        <v/>
      </c>
      <c r="X88" s="64" t="str">
        <f>IF(U88="","",",")</f>
        <v/>
      </c>
      <c r="Y88" s="64" t="str">
        <f>IF(U88="","",250)</f>
        <v/>
      </c>
      <c r="Z88" s="56" t="str">
        <f>IF(U88="","",")")</f>
        <v/>
      </c>
      <c r="AA88" s="66" t="str">
        <f>IF(AB88="","","(")</f>
        <v/>
      </c>
      <c r="AB88" s="57" t="str">
        <f>IF(H88="","",H88)</f>
        <v/>
      </c>
      <c r="AC88" s="67" t="str">
        <f>IF(AB88="","",",")</f>
        <v/>
      </c>
      <c r="AD88" s="59" t="str">
        <f>IF(I88="","",I88)</f>
        <v/>
      </c>
      <c r="AE88" s="68" t="str">
        <f>IF(AB88="","",",")</f>
        <v/>
      </c>
      <c r="AF88" s="61" t="str">
        <f>IF(AB88="","",350)</f>
        <v/>
      </c>
      <c r="AG88" s="61" t="str">
        <f>IF(AB88="","",")")</f>
        <v/>
      </c>
      <c r="AH88" s="69" t="str">
        <f>IF(AI88="","","(")</f>
        <v/>
      </c>
      <c r="AI88" s="70" t="str">
        <f>IF(J88="","",J88)</f>
        <v/>
      </c>
      <c r="AJ88" s="64" t="str">
        <f>IF(AI88="","",",")</f>
        <v/>
      </c>
      <c r="AK88" s="64" t="str">
        <f>IF(K88="","",K88)</f>
        <v/>
      </c>
      <c r="AL88" s="64" t="str">
        <f>IF(AI88="","",",")</f>
        <v/>
      </c>
      <c r="AM88" s="64" t="str">
        <f>IF(AI88="","",450)</f>
        <v/>
      </c>
      <c r="AN88" s="64" t="str">
        <f>IF(AI88="","",")")</f>
        <v/>
      </c>
    </row>
    <row r="89" spans="1:40" ht="25.5" hidden="1" outlineLevel="1" thickTop="1" thickBot="1" x14ac:dyDescent="0.4">
      <c r="B89" t="s">
        <v>999</v>
      </c>
      <c r="C89" s="85" t="s">
        <v>1004</v>
      </c>
      <c r="D89" s="91"/>
      <c r="E89" s="91"/>
      <c r="F89" s="91"/>
      <c r="G89" s="91"/>
      <c r="H89" s="92"/>
      <c r="I89" s="92"/>
      <c r="J89" s="92"/>
      <c r="K89" s="92"/>
      <c r="L89" s="88" t="str">
        <f>IF(C89="","",_xlfn.CONCAT("            { line: ","""",C89,", ",M89:AN89,""", sC: ","""",B89,"""},"))</f>
        <v xml:space="preserve">            { line: "ASAMBLEA SEIS, ", sC: "as"},</v>
      </c>
      <c r="M89" s="56" t="str">
        <f>IF(N89="","","(")</f>
        <v/>
      </c>
      <c r="N89" s="57" t="str">
        <f>IF(D89="","",D89)</f>
        <v/>
      </c>
      <c r="O89" s="58" t="str">
        <f>IF(N89="","",",")</f>
        <v/>
      </c>
      <c r="P89" s="59" t="str">
        <f>IF(E89="","",E89)</f>
        <v/>
      </c>
      <c r="Q89" s="60" t="str">
        <f>IF(N89="","",",")</f>
        <v/>
      </c>
      <c r="R89" s="61" t="str">
        <f>IF(N89="Do",10,IF(N89="Re",22,IF(N89="Mi",20,IF(N89="Fa",20,IF(N89="Sol",14,IF(N89="La",20,IF(N89="Si",20,IF(N89="Do#",14,IF(N89="Fa#",15,IF(N89="Sol#",20,IF(N89="Si♭",17,"")))))))))))</f>
        <v/>
      </c>
      <c r="S89" s="56" t="str">
        <f>IF(N89="","",")")</f>
        <v/>
      </c>
      <c r="T89" s="62" t="str">
        <f>IF(U89="","","(")</f>
        <v/>
      </c>
      <c r="U89" s="63" t="str">
        <f>IF(F89="","",F89)</f>
        <v/>
      </c>
      <c r="V89" s="64" t="str">
        <f>IF(U89="","",",")</f>
        <v/>
      </c>
      <c r="W89" s="65" t="str">
        <f>IF(G89="","",G89)</f>
        <v/>
      </c>
      <c r="X89" s="64" t="str">
        <f>IF(U89="","",",")</f>
        <v/>
      </c>
      <c r="Y89" s="64" t="str">
        <f>IF(U89="","",250)</f>
        <v/>
      </c>
      <c r="Z89" s="56" t="str">
        <f>IF(U89="","",")")</f>
        <v/>
      </c>
      <c r="AA89" s="66" t="str">
        <f>IF(AB89="","","(")</f>
        <v/>
      </c>
      <c r="AB89" s="57" t="str">
        <f>IF(H89="","",H89)</f>
        <v/>
      </c>
      <c r="AC89" s="67" t="str">
        <f>IF(AB89="","",",")</f>
        <v/>
      </c>
      <c r="AD89" s="59" t="str">
        <f>IF(I89="","",I89)</f>
        <v/>
      </c>
      <c r="AE89" s="68" t="str">
        <f>IF(AB89="","",",")</f>
        <v/>
      </c>
      <c r="AF89" s="61" t="str">
        <f>IF(AB89="","",350)</f>
        <v/>
      </c>
      <c r="AG89" s="61" t="str">
        <f>IF(AB89="","",")")</f>
        <v/>
      </c>
      <c r="AH89" s="69" t="str">
        <f>IF(AI89="","","(")</f>
        <v/>
      </c>
      <c r="AI89" s="70" t="str">
        <f>IF(J89="","",J89)</f>
        <v/>
      </c>
      <c r="AJ89" s="64" t="str">
        <f>IF(AI89="","",",")</f>
        <v/>
      </c>
      <c r="AK89" s="64" t="str">
        <f>IF(K89="","",K89)</f>
        <v/>
      </c>
      <c r="AL89" s="64" t="str">
        <f>IF(AI89="","",",")</f>
        <v/>
      </c>
      <c r="AM89" s="64" t="str">
        <f>IF(AI89="","",450)</f>
        <v/>
      </c>
      <c r="AN89" s="64" t="str">
        <f>IF(AI89="","",")")</f>
        <v/>
      </c>
    </row>
    <row r="90" spans="1:40" ht="25.5" hidden="1" outlineLevel="1" thickTop="1" thickBot="1" x14ac:dyDescent="0.4">
      <c r="B90" t="s">
        <v>999</v>
      </c>
      <c r="C90" s="93" t="s">
        <v>1005</v>
      </c>
      <c r="D90" s="83"/>
      <c r="E90" s="83"/>
      <c r="F90" s="83"/>
      <c r="G90" s="83"/>
      <c r="H90" s="83"/>
      <c r="I90" s="83"/>
      <c r="J90" s="83"/>
      <c r="K90" s="83"/>
      <c r="L90" s="94" t="str">
        <f>IF(C90="","",_xlfn.CONCAT("            { line: ","""",C90,", ",M90:AN90,""", sC: ","""",B90,"""},  ]},"))</f>
        <v xml:space="preserve">            { line: "ASAMBLEA CIERRE, ", sC: "as"},  ]},</v>
      </c>
      <c r="M90" s="56" t="str">
        <f>IF(N90="","","(")</f>
        <v/>
      </c>
      <c r="N90" s="57" t="str">
        <f>IF(D90="","",D90)</f>
        <v/>
      </c>
      <c r="O90" s="58" t="str">
        <f>IF(N90="","",",")</f>
        <v/>
      </c>
      <c r="P90" s="59" t="str">
        <f>IF(E90="","",E90)</f>
        <v/>
      </c>
      <c r="Q90" s="60" t="str">
        <f>IF(N90="","",",")</f>
        <v/>
      </c>
      <c r="R90" s="61" t="str">
        <f>IF(N90="Do",10,IF(N90="Re",22,IF(N90="Mi",20,IF(N90="Fa",20,IF(N90="Sol",14,IF(N90="La",20,IF(N90="Si",20,IF(N90="Do#",14,IF(N90="Fa#",15,IF(N90="Sol#",20,IF(N90="Si♭",17,"")))))))))))</f>
        <v/>
      </c>
      <c r="S90" s="56" t="str">
        <f>IF(N90="","",")")</f>
        <v/>
      </c>
      <c r="T90" s="62" t="str">
        <f>IF(U90="","","(")</f>
        <v/>
      </c>
      <c r="U90" s="63" t="str">
        <f>IF(F90="","",F90)</f>
        <v/>
      </c>
      <c r="V90" s="64" t="str">
        <f>IF(U90="","",",")</f>
        <v/>
      </c>
      <c r="W90" s="65" t="str">
        <f>IF(G90="","",G90)</f>
        <v/>
      </c>
      <c r="X90" s="64" t="str">
        <f>IF(U90="","",",")</f>
        <v/>
      </c>
      <c r="Y90" s="64" t="str">
        <f>IF(U90="","",250)</f>
        <v/>
      </c>
      <c r="Z90" s="56" t="str">
        <f>IF(U90="","",")")</f>
        <v/>
      </c>
      <c r="AA90" s="66" t="str">
        <f>IF(AB90="","","(")</f>
        <v/>
      </c>
      <c r="AB90" s="57" t="str">
        <f>IF(H90="","",H90)</f>
        <v/>
      </c>
      <c r="AC90" s="67" t="str">
        <f>IF(AB90="","",",")</f>
        <v/>
      </c>
      <c r="AD90" s="59" t="str">
        <f>IF(I90="","",I90)</f>
        <v/>
      </c>
      <c r="AE90" s="68" t="str">
        <f>IF(AB90="","",",")</f>
        <v/>
      </c>
      <c r="AF90" s="61" t="str">
        <f>IF(AB90="","",350)</f>
        <v/>
      </c>
      <c r="AG90" s="61" t="str">
        <f>IF(AB90="","",")")</f>
        <v/>
      </c>
      <c r="AH90" s="69" t="str">
        <f>IF(AI90="","","(")</f>
        <v/>
      </c>
      <c r="AI90" s="70" t="str">
        <f>IF(J90="","",J90)</f>
        <v/>
      </c>
      <c r="AJ90" s="64" t="str">
        <f>IF(AI90="","",",")</f>
        <v/>
      </c>
      <c r="AK90" s="64" t="str">
        <f>IF(K90="","",K90)</f>
        <v/>
      </c>
      <c r="AL90" s="64" t="str">
        <f>IF(AI90="","",",")</f>
        <v/>
      </c>
      <c r="AM90" s="64" t="str">
        <f>IF(AI90="","",450)</f>
        <v/>
      </c>
      <c r="AN90" s="64" t="str">
        <f>IF(AI90="","",")")</f>
        <v/>
      </c>
    </row>
    <row r="91" spans="1:40" ht="27.75" hidden="1" outlineLevel="1" thickTop="1" thickBot="1" x14ac:dyDescent="0.4">
      <c r="A91" s="73"/>
      <c r="B91" s="73"/>
      <c r="C91" s="73"/>
      <c r="D91" s="74"/>
      <c r="E91" s="74"/>
      <c r="F91" s="74"/>
      <c r="G91" s="74"/>
      <c r="H91" s="74"/>
      <c r="I91" s="74"/>
      <c r="J91" s="74"/>
      <c r="K91" s="74"/>
      <c r="L91" s="75" t="s">
        <v>993</v>
      </c>
      <c r="M91" s="56"/>
      <c r="N91" s="57"/>
      <c r="O91" s="58"/>
      <c r="P91" s="59"/>
      <c r="Q91" s="60"/>
      <c r="R91" s="61" t="str">
        <f>IF(N91="Do",10,IF(N91="Re",22,IF(N91="Mi",20,IF(N91="Fa",20,IF(N91="Sol",14,IF(N91="La",20,IF(N91="Si",20,IF(N91="Do#",14,IF(N91="Fa#",15,IF(N91="Sol#",20,IF(N91="Si♭",17,"")))))))))))</f>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6" r:id="rId4" name="Button 2">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16" t="s">
        <v>969</v>
      </c>
      <c r="E1" s="116"/>
      <c r="F1" s="116"/>
      <c r="G1" s="116"/>
      <c r="H1" s="116"/>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135</v>
      </c>
      <c r="E1" s="40"/>
      <c r="F1" s="40"/>
      <c r="G1" s="40"/>
      <c r="H1" s="40"/>
      <c r="I1" s="40"/>
      <c r="J1" s="40"/>
      <c r="K1" s="40"/>
      <c r="L1" s="41" t="str">
        <f>VLOOKUP(C1,'[1]Codigo Canto'!A3:AQ236,38,FALSE)</f>
        <v>PORQUE MI YUGO ES SUAVE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PORQUE MI YUGO ES SUAVE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porquemiyugoessuave</v>
      </c>
      <c r="L7" s="48" t="str">
        <f>_xlfn.CONCAT("        id: ","""",C7,"""",",")</f>
        <v xml:space="preserve">        id: "porquemiyugoessuave",</v>
      </c>
    </row>
    <row r="8" spans="2:32" ht="23.25" x14ac:dyDescent="0.25">
      <c r="C8" t="str">
        <f>PROPER(L1)</f>
        <v>Porque Mi Yugo Es Suave</v>
      </c>
      <c r="L8" s="48" t="str">
        <f>_xlfn.CONCAT("        tt: ","""",C8,"""",",")</f>
        <v xml:space="preserve">        tt: "Porque Mi Yugo Es Suave",</v>
      </c>
    </row>
    <row r="9" spans="2:32" ht="23.25" x14ac:dyDescent="0.25">
      <c r="C9" t="str">
        <f>PROPER(L1)</f>
        <v>Porque Mi Yugo Es Suave</v>
      </c>
      <c r="L9" s="48" t="str">
        <f>_xlfn.CONCAT("        title: ","""",C9,"""",",")</f>
        <v xml:space="preserve">        title: "Porque Mi Yugo Es Suave",</v>
      </c>
    </row>
    <row r="10" spans="2:32" ht="23.25" x14ac:dyDescent="0.25">
      <c r="C10" t="str">
        <f>VLOOKUP(C1,'[1]Codigo Canto'!A3:AQ236,12,FALSE)</f>
        <v>Mateo 11,28ss</v>
      </c>
      <c r="L10" s="48" t="str">
        <f>_xlfn.CONCAT("        ","subtitle: ","""",C10,"""",",")</f>
        <v xml:space="preserve">        subtitle: "Mateo 11,28ss",</v>
      </c>
    </row>
    <row r="11" spans="2:32" ht="23.25" x14ac:dyDescent="0.25">
      <c r="C11" t="str">
        <f>_xlfn.CONCAT("category: [",VLOOKUP(C1,Table223[],16,FALSE),"],")</f>
        <v>category: ["Precatecumenado","Cuaresma","Penitencial","Nuevo Testamento"],</v>
      </c>
      <c r="L11" s="48" t="str">
        <f>_xlfn.CONCAT("        ",C11)</f>
        <v xml:space="preserve">        category: ["Precatecumenado","Cuaresma","Penitencial","Nuevo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135</v>
      </c>
      <c r="L16" s="48" t="str">
        <f>_xlfn.CONCAT("        dbno: ","""",C16,"""",",")</f>
        <v xml:space="preserve">        dbno: "135",</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porquemiyugoessuave</v>
      </c>
      <c r="L19" s="48" t="str">
        <f>_xlfn.CONCAT("        audioSrc: ","""/audio/",C19,".mp3""",",")</f>
        <v xml:space="preserve">        audioSrc: "/audio/porquemiyugoessuave.mp3",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134</v>
      </c>
      <c r="C26" t="str">
        <f>VLOOKUP(B26,[1]Buscador!A3:AP240,31,FALSE)</f>
        <v>/resucito/src/index.html?canto=porquelasgentesconjuran</v>
      </c>
      <c r="L26" s="48" t="str">
        <f>_xlfn.CONCAT("        ant: ","""",C26,"""",",")</f>
        <v xml:space="preserve">        ant: "/resucito/src/index.html?canto=porquelasgentesconjuran",</v>
      </c>
    </row>
    <row r="27" spans="2:40" ht="23.25" x14ac:dyDescent="0.25">
      <c r="B27">
        <f>+C1+1</f>
        <v>136</v>
      </c>
      <c r="C27" t="str">
        <f>VLOOKUP(B27,[1]Buscador!A3:AP240,31,FALSE)</f>
        <v>/resucito/src/index.html?canto=queamablessontusmoradas</v>
      </c>
      <c r="L27" s="48" t="str">
        <f>_xlfn.CONCAT("        sig: ","""",C27,"""",",")</f>
        <v xml:space="preserve">        sig: "/resucito/src/index.html?canto=queamablessontusmoradas",</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PORQUE MI YUGO ES SUAVE</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8BB53-1C61-4D82-B5AC-908B7500A93D}">
  <sheetPr codeName="Sheet85">
    <tabColor rgb="FF00B0F0"/>
  </sheetPr>
  <dimension ref="A1:AN92"/>
  <sheetViews>
    <sheetView zoomScale="85" zoomScaleNormal="85" workbookViewId="0">
      <pane xSplit="2" ySplit="1" topLeftCell="C27" activePane="bottomRight" state="frozen"/>
      <selection pane="topRight" activeCell="C1" sqref="C1"/>
      <selection pane="bottomLeft" activeCell="A2" sqref="A2"/>
      <selection pane="bottomRight" activeCell="C7" sqref="C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136</v>
      </c>
      <c r="E1" s="40"/>
      <c r="F1" s="40"/>
      <c r="G1" s="40"/>
      <c r="H1" s="40"/>
      <c r="I1" s="40"/>
      <c r="J1" s="40"/>
      <c r="K1" s="40"/>
      <c r="L1" s="41" t="str">
        <f ca="1">UPPER(VLOOKUP(C1,Table223[],3,FALSE))</f>
        <v>QUÉ AMABLES SON TUS MORADAS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QUÉ AMABLES SON TUS MORADAS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queamablessontusmoradas</v>
      </c>
      <c r="L7" s="48" t="str">
        <f ca="1">_xlfn.CONCAT("        id: ","""",C7,"""",",")</f>
        <v xml:space="preserve">        id: "queamablessontusmoradas",</v>
      </c>
    </row>
    <row r="8" spans="2:32" ht="23.25" x14ac:dyDescent="0.25">
      <c r="C8" t="str">
        <f ca="1">PROPER(L1)</f>
        <v>Qué Amables Son Tus Moradas</v>
      </c>
      <c r="L8" s="48" t="str">
        <f ca="1">_xlfn.CONCAT("        tt: ","""",C8,"""",",")</f>
        <v xml:space="preserve">        tt: "Qué Amables Son Tus Moradas",</v>
      </c>
    </row>
    <row r="9" spans="2:32" ht="23.25" x14ac:dyDescent="0.25">
      <c r="C9" t="str">
        <f ca="1">PROPER(L1)</f>
        <v>Qué Amables Son Tus Moradas</v>
      </c>
      <c r="L9" s="48" t="str">
        <f ca="1">_xlfn.CONCAT("        title: ","""",C9,"""",",")</f>
        <v xml:space="preserve">        title: "Qué Amables Son Tus Moradas",</v>
      </c>
    </row>
    <row r="10" spans="2:32" ht="23.25" x14ac:dyDescent="0.25">
      <c r="C10" t="str">
        <f ca="1">VLOOKUP(C1,Table223[],4,FALSE)</f>
        <v>Salmo 84 (83)</v>
      </c>
      <c r="L10" s="48" t="str">
        <f ca="1">_xlfn.CONCAT("        ","subtitle: ","""",C10,"""",",")</f>
        <v xml:space="preserve">        subtitle: "Salmo 84 (83)",</v>
      </c>
    </row>
    <row r="11" spans="2:32" ht="23.25" x14ac:dyDescent="0.25">
      <c r="C11" t="str">
        <f ca="1">_xlfn.CONCAT("category: [",VLOOKUP(C1,Table223[],16,FALSE),"],")</f>
        <v>category: ["Precatecumenado","Cuaresma","Penitencial","Entrada","Antiguo Testamento"],</v>
      </c>
      <c r="L11" s="48" t="str">
        <f ca="1">_xlfn.CONCAT("        ",C11)</f>
        <v xml:space="preserve">        category: ["Precatecumenado","Cuaresma","Penitencial","Entrada","Antiguo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C13">
        <v>3</v>
      </c>
      <c r="L13" s="48" t="str">
        <f>_xlfn.CONCAT("        cejilla: ","""",C13,"""",",")</f>
        <v xml:space="preserve">        cejilla: "3",</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136</v>
      </c>
      <c r="L16" s="48" t="str">
        <f ca="1">_xlfn.CONCAT("        dbno: ","""",C16,"""",",")</f>
        <v xml:space="preserve">        dbno: "136",</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queamablessontusmoradas</v>
      </c>
      <c r="L19" s="48" t="str">
        <f ca="1">_xlfn.CONCAT("        audioSrc: ","""https://audio.resucito.do/",C19,".mp3""",",")</f>
        <v xml:space="preserve">        audioSrc: "https://audio.resucito.do/queamablessontusmoradas.mp3",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135</v>
      </c>
      <c r="C26" t="str">
        <f ca="1">VLOOKUP(B26,Table4[],13,FALSE)</f>
        <v>"/src/index.html?canto=porquemiyugoessuave"</v>
      </c>
      <c r="L26" s="48" t="str">
        <f ca="1">_xlfn.CONCAT("        ant: ",C26,",")</f>
        <v xml:space="preserve">        ant: "/src/index.html?canto=porquemiyugoessuave",</v>
      </c>
    </row>
    <row r="27" spans="1:40" ht="23.25" x14ac:dyDescent="0.25">
      <c r="B27">
        <f ca="1">+C1+1</f>
        <v>137</v>
      </c>
      <c r="C27" t="str">
        <f ca="1">VLOOKUP(B27,Table4[],13,FALSE)</f>
        <v>"/src/index.html?canto=queestupendoquealegria"</v>
      </c>
      <c r="L27" s="48" t="str">
        <f ca="1">_xlfn.CONCAT("        sig: ",C27,",")</f>
        <v xml:space="preserve">        sig: "/src/index.html?canto=queestupendoquealegria",</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1033</v>
      </c>
      <c r="D30" s="112" t="s">
        <v>1030</v>
      </c>
      <c r="E30" s="52"/>
      <c r="F30" s="53" t="s">
        <v>1011</v>
      </c>
      <c r="G30" s="53" t="s">
        <v>1012</v>
      </c>
      <c r="H30" s="52" t="s">
        <v>1013</v>
      </c>
      <c r="I30" s="52" t="s">
        <v>1012</v>
      </c>
      <c r="J30" s="54"/>
      <c r="K30" s="54"/>
      <c r="L30" s="55" t="str">
        <f t="shared" ref="L30:L31" si="0">IF(C30="","",_xlfn.CONCAT("            { line: ","""",C30,", ",M30:AN30,""", sC: ","""",B30,"""},"))</f>
        <v xml:space="preserve">            { line: "¡Qué amables son tus moradas, Señor,, (Do,,10)(Mi,m,250)(La,m,350)", sC: "tc"},</v>
      </c>
      <c r="M30" s="56" t="str">
        <f t="shared" ref="M30:M35" si="1">IF(N30="","","(")</f>
        <v>(</v>
      </c>
      <c r="N30" s="57" t="str">
        <f t="shared" ref="N30:N61" si="2">IF(D30="","",D30)</f>
        <v>Do</v>
      </c>
      <c r="O30" s="58" t="str">
        <f t="shared" ref="O30:O35" si="3">IF(N30="","",",")</f>
        <v>,</v>
      </c>
      <c r="P30" s="59" t="str">
        <f t="shared" ref="P30:P61" si="4">IF(E30="","",E30)</f>
        <v/>
      </c>
      <c r="Q30" s="60" t="str">
        <f t="shared" ref="Q30:Q35" si="5">IF(N30="","",",")</f>
        <v>,</v>
      </c>
      <c r="R30" s="61">
        <f t="shared" ref="R30:R61" si="6">IF(N30="Do",10,IF(N30="Re",22,IF(N30="Mi",20,IF(N30="Fa",20,IF(N30="Sol",14,IF(N30="La",20,IF(N30="Si",20,IF(N30="Do#",14,IF(N30="Fa#",15,IF(N30="Sol#",20,IF(N30="Si♭",17,"")))))))))))</f>
        <v>10</v>
      </c>
      <c r="S30" s="56" t="str">
        <f t="shared" ref="S30:S35" si="7">IF(N30="","",")")</f>
        <v>)</v>
      </c>
      <c r="T30" s="62" t="str">
        <f t="shared" ref="T30:T35" si="8">IF(U30="","","(")</f>
        <v>(</v>
      </c>
      <c r="U30" s="63" t="str">
        <f t="shared" ref="U30:U61" si="9">IF(F30="","",F30)</f>
        <v>Mi</v>
      </c>
      <c r="V30" s="64" t="str">
        <f t="shared" ref="V30:V35" si="10">IF(U30="","",",")</f>
        <v>,</v>
      </c>
      <c r="W30" s="65" t="str">
        <f t="shared" ref="W30:W61" si="11">IF(G30="","",G30)</f>
        <v>m</v>
      </c>
      <c r="X30" s="64" t="str">
        <f t="shared" ref="X30:X35" si="12">IF(U30="","",",")</f>
        <v>,</v>
      </c>
      <c r="Y30" s="64">
        <f t="shared" ref="Y30:Y35" si="13">IF(U30="","",250)</f>
        <v>250</v>
      </c>
      <c r="Z30" s="56" t="str">
        <f t="shared" ref="Z30:Z35" si="14">IF(U30="","",")")</f>
        <v>)</v>
      </c>
      <c r="AA30" s="66" t="str">
        <f t="shared" ref="AA30:AA35" si="15">IF(AB30="","","(")</f>
        <v>(</v>
      </c>
      <c r="AB30" s="57" t="str">
        <f t="shared" ref="AB30:AB61" si="16">IF(H30="","",H30)</f>
        <v>La</v>
      </c>
      <c r="AC30" s="67" t="str">
        <f t="shared" ref="AC30:AC35" si="17">IF(AB30="","",",")</f>
        <v>,</v>
      </c>
      <c r="AD30" s="59" t="str">
        <f t="shared" ref="AD30:AD35" si="18">IF(I30="","",I30)</f>
        <v>m</v>
      </c>
      <c r="AE30" s="68" t="str">
        <f t="shared" ref="AE30:AE35" si="19">IF(AB30="","",",")</f>
        <v>,</v>
      </c>
      <c r="AF30" s="61">
        <f t="shared" ref="AF30:AF35" si="20">IF(AB30="","",350)</f>
        <v>350</v>
      </c>
      <c r="AG30" s="61" t="str">
        <f t="shared" ref="AG30:AG35" si="21">IF(AB30="","",")")</f>
        <v>)</v>
      </c>
      <c r="AH30" s="69" t="str">
        <f t="shared" ref="AH30:AH35" si="22">IF(AI30="","","(")</f>
        <v/>
      </c>
      <c r="AI30" s="70" t="str">
        <f t="shared" ref="AI30:AI61"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C31" s="113" t="s">
        <v>1034</v>
      </c>
      <c r="D31" s="112" t="s">
        <v>1030</v>
      </c>
      <c r="E31" s="52"/>
      <c r="F31" s="53" t="s">
        <v>1011</v>
      </c>
      <c r="G31" s="53" t="s">
        <v>1012</v>
      </c>
      <c r="H31" s="52"/>
      <c r="I31" s="52"/>
      <c r="J31" s="54"/>
      <c r="K31" s="54"/>
      <c r="L31" s="55" t="str">
        <f t="shared" si="0"/>
        <v xml:space="preserve">            { line: "Señor de los ejércitos!, (Do,,10)(Mi,m,250)", sC: ""},</v>
      </c>
      <c r="M31" s="56" t="str">
        <f t="shared" si="1"/>
        <v>(</v>
      </c>
      <c r="N31" s="57" t="str">
        <f t="shared" si="2"/>
        <v>Do</v>
      </c>
      <c r="O31" s="58" t="str">
        <f t="shared" si="3"/>
        <v>,</v>
      </c>
      <c r="P31" s="59" t="str">
        <f t="shared" si="4"/>
        <v/>
      </c>
      <c r="Q31" s="60" t="str">
        <f t="shared" si="5"/>
        <v>,</v>
      </c>
      <c r="R31" s="61">
        <f t="shared" si="6"/>
        <v>10</v>
      </c>
      <c r="S31" s="56" t="str">
        <f t="shared" si="7"/>
        <v>)</v>
      </c>
      <c r="T31" s="62" t="str">
        <f t="shared" si="8"/>
        <v>(</v>
      </c>
      <c r="U31" s="63" t="str">
        <f t="shared" si="9"/>
        <v>Mi</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113" t="s">
        <v>1035</v>
      </c>
      <c r="D32" s="112" t="s">
        <v>1032</v>
      </c>
      <c r="E32" s="52"/>
      <c r="F32" s="53" t="s">
        <v>1030</v>
      </c>
      <c r="G32" s="53"/>
      <c r="H32" s="52"/>
      <c r="I32" s="52"/>
      <c r="J32" s="54"/>
      <c r="K32" s="54"/>
      <c r="L32" s="55" t="str">
        <f>IF(C32="","",_xlfn.CONCAT("            { line: ","""",C32,", ",M32:AN32,""", sC: ","""",B32,"""},"))</f>
        <v xml:space="preserve">            { line: "Mi alma ansía y anhela, (Fa,,20)(Do,,250)", sC: ""},</v>
      </c>
      <c r="M32" s="56" t="str">
        <f t="shared" si="1"/>
        <v>(</v>
      </c>
      <c r="N32" s="57" t="str">
        <f t="shared" si="2"/>
        <v>Fa</v>
      </c>
      <c r="O32" s="58" t="str">
        <f t="shared" si="3"/>
        <v>,</v>
      </c>
      <c r="P32" s="59" t="str">
        <f t="shared" si="4"/>
        <v/>
      </c>
      <c r="Q32" s="60" t="str">
        <f t="shared" si="5"/>
        <v>,</v>
      </c>
      <c r="R32" s="61">
        <f t="shared" si="6"/>
        <v>20</v>
      </c>
      <c r="S32" s="56" t="str">
        <f t="shared" si="7"/>
        <v>)</v>
      </c>
      <c r="T32" s="62" t="str">
        <f t="shared" si="8"/>
        <v>(</v>
      </c>
      <c r="U32" s="63" t="str">
        <f t="shared" si="9"/>
        <v>Do</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C33" s="113" t="s">
        <v>1036</v>
      </c>
      <c r="D33" s="112" t="s">
        <v>1015</v>
      </c>
      <c r="E33" s="52"/>
      <c r="F33" s="53"/>
      <c r="G33" s="53"/>
      <c r="H33" s="52"/>
      <c r="I33" s="52"/>
      <c r="J33" s="54"/>
      <c r="K33" s="54"/>
      <c r="L33" s="55" t="str">
        <f>IF(C33="","",_xlfn.CONCAT("            { line: ","""",C33,", ",M33:AN33,""", sC: ","""",B33,"""},"))</f>
        <v xml:space="preserve">            { line: "los atrios del Señor., (Sol,,14)", sC: ""},</v>
      </c>
      <c r="M33" s="56" t="str">
        <f t="shared" si="1"/>
        <v>(</v>
      </c>
      <c r="N33" s="57" t="str">
        <f t="shared" si="2"/>
        <v>Sol</v>
      </c>
      <c r="O33" s="58" t="str">
        <f t="shared" si="3"/>
        <v>,</v>
      </c>
      <c r="P33" s="59" t="str">
        <f t="shared" si="4"/>
        <v/>
      </c>
      <c r="Q33" s="60" t="str">
        <f t="shared" si="5"/>
        <v>,</v>
      </c>
      <c r="R33" s="61">
        <f t="shared" si="6"/>
        <v>14</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C35" s="113" t="s">
        <v>1037</v>
      </c>
      <c r="D35" s="112" t="s">
        <v>1030</v>
      </c>
      <c r="E35" s="52"/>
      <c r="F35" s="53" t="s">
        <v>1011</v>
      </c>
      <c r="G35" s="53" t="s">
        <v>1012</v>
      </c>
      <c r="H35" s="52" t="s">
        <v>1013</v>
      </c>
      <c r="I35" s="52" t="s">
        <v>1012</v>
      </c>
      <c r="J35" s="54"/>
      <c r="K35" s="54"/>
      <c r="L35" s="55" t="str">
        <f t="shared" ref="L35:L48" si="29">IF(C35="","",_xlfn.CONCAT("            { line: ","""",C35,", ",M35:AN35,""", sC: ","""",B35,"""},"))</f>
        <v xml:space="preserve">            { line: "Hasta el pájaro encuentra una casa,, (Do,,10)(Mi,m,250)(La,m,350)", sC: ""},</v>
      </c>
      <c r="M35" s="56" t="str">
        <f t="shared" si="1"/>
        <v>(</v>
      </c>
      <c r="N35" s="57" t="str">
        <f t="shared" si="2"/>
        <v>Do</v>
      </c>
      <c r="O35" s="58" t="str">
        <f t="shared" si="3"/>
        <v>,</v>
      </c>
      <c r="P35" s="59" t="str">
        <f t="shared" si="4"/>
        <v/>
      </c>
      <c r="Q35" s="60" t="str">
        <f t="shared" si="5"/>
        <v>,</v>
      </c>
      <c r="R35" s="61">
        <f t="shared" si="6"/>
        <v>10</v>
      </c>
      <c r="S35" s="56" t="str">
        <f t="shared" si="7"/>
        <v>)</v>
      </c>
      <c r="T35" s="62" t="str">
        <f t="shared" si="8"/>
        <v>(</v>
      </c>
      <c r="U35" s="63" t="str">
        <f t="shared" si="9"/>
        <v>Mi</v>
      </c>
      <c r="V35" s="64" t="str">
        <f t="shared" si="10"/>
        <v>,</v>
      </c>
      <c r="W35" s="65" t="str">
        <f t="shared" si="11"/>
        <v>m</v>
      </c>
      <c r="X35" s="64" t="str">
        <f t="shared" si="12"/>
        <v>,</v>
      </c>
      <c r="Y35" s="64">
        <f t="shared" si="13"/>
        <v>250</v>
      </c>
      <c r="Z35" s="56" t="str">
        <f t="shared" si="14"/>
        <v>)</v>
      </c>
      <c r="AA35" s="66" t="str">
        <f t="shared" si="15"/>
        <v>(</v>
      </c>
      <c r="AB35" s="57" t="str">
        <f t="shared" si="16"/>
        <v>La</v>
      </c>
      <c r="AC35" s="67" t="str">
        <f t="shared" si="17"/>
        <v>,</v>
      </c>
      <c r="AD35" s="59" t="str">
        <f t="shared" si="18"/>
        <v>m</v>
      </c>
      <c r="AE35" s="68" t="str">
        <f t="shared" si="19"/>
        <v>,</v>
      </c>
      <c r="AF35" s="61">
        <f t="shared" si="20"/>
        <v>350</v>
      </c>
      <c r="AG35" s="61" t="str">
        <f t="shared" si="21"/>
        <v>)</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1038</v>
      </c>
      <c r="D36" s="112" t="s">
        <v>1030</v>
      </c>
      <c r="E36" s="52"/>
      <c r="F36" s="53" t="s">
        <v>1011</v>
      </c>
      <c r="G36" s="53" t="s">
        <v>1012</v>
      </c>
      <c r="H36" s="52"/>
      <c r="I36" s="52"/>
      <c r="J36" s="54"/>
      <c r="K36" s="54"/>
      <c r="L36" s="55" t="str">
        <f t="shared" si="29"/>
        <v xml:space="preserve">            { line: "la golondrina su nido:, (Do,,10)(Mi,m,250)", sC: ""},</v>
      </c>
      <c r="M36" s="56" t="str">
        <f>IF(N36="","","(")</f>
        <v>(</v>
      </c>
      <c r="N36" s="57" t="str">
        <f>IF(D36="","",D36)</f>
        <v>Do</v>
      </c>
      <c r="O36" s="58" t="str">
        <f>IF(N36="","",",")</f>
        <v>,</v>
      </c>
      <c r="P36" s="59" t="str">
        <f>IF(E36="","",E36)</f>
        <v/>
      </c>
      <c r="Q36" s="60" t="str">
        <f>IF(N36="","",",")</f>
        <v>,</v>
      </c>
      <c r="R36" s="61">
        <f t="shared" si="6"/>
        <v>10</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1039</v>
      </c>
      <c r="D37" s="112" t="s">
        <v>1032</v>
      </c>
      <c r="E37" s="52"/>
      <c r="F37" s="53" t="s">
        <v>1030</v>
      </c>
      <c r="G37" s="53"/>
      <c r="H37" s="52"/>
      <c r="I37" s="52"/>
      <c r="J37" s="54"/>
      <c r="K37" s="54"/>
      <c r="L37" s="55" t="str">
        <f t="shared" si="29"/>
        <v xml:space="preserve">            { line: "¡junto a tus altares, Señor,, (Fa,,20)(Do,,250)", sC: ""},</v>
      </c>
      <c r="M37" s="56" t="str">
        <f>IF(N37="","","(")</f>
        <v>(</v>
      </c>
      <c r="N37" s="57" t="str">
        <f>IF(D37="","",D37)</f>
        <v>Fa</v>
      </c>
      <c r="O37" s="58" t="str">
        <f>IF(N37="","",",")</f>
        <v>,</v>
      </c>
      <c r="P37" s="59" t="str">
        <f>IF(E37="","",E37)</f>
        <v/>
      </c>
      <c r="Q37" s="60" t="str">
        <f>IF(N37="","",",")</f>
        <v>,</v>
      </c>
      <c r="R37" s="61">
        <f t="shared" si="6"/>
        <v>20</v>
      </c>
      <c r="S37" s="56" t="str">
        <f>IF(N37="","",")")</f>
        <v>)</v>
      </c>
      <c r="T37" s="62" t="str">
        <f>IF(U37="","","(")</f>
        <v>(</v>
      </c>
      <c r="U37" s="63" t="str">
        <f>IF(F37="","",F37)</f>
        <v>Do</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1040</v>
      </c>
      <c r="D38" s="112" t="s">
        <v>1015</v>
      </c>
      <c r="E38" s="52"/>
      <c r="F38" s="53"/>
      <c r="G38" s="53"/>
      <c r="H38" s="52"/>
      <c r="I38" s="52"/>
      <c r="J38" s="54"/>
      <c r="K38" s="54"/>
      <c r="L38" s="55" t="str">
        <f t="shared" si="29"/>
        <v xml:space="preserve">            { line: "rey mío y Dios mío!, (Sol,,14)", sC: ""},</v>
      </c>
      <c r="M38" s="56" t="str">
        <f>IF(N38="","","(")</f>
        <v>(</v>
      </c>
      <c r="N38" s="57" t="str">
        <f>IF(D38="","",D38)</f>
        <v>Sol</v>
      </c>
      <c r="O38" s="58" t="str">
        <f>IF(N38="","",",")</f>
        <v>,</v>
      </c>
      <c r="P38" s="59" t="str">
        <f>IF(E38="","",E38)</f>
        <v/>
      </c>
      <c r="Q38" s="60" t="str">
        <f>IF(N38="","",",")</f>
        <v>,</v>
      </c>
      <c r="R38" s="61">
        <f t="shared" si="6"/>
        <v>14</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997</v>
      </c>
      <c r="C39" s="113" t="s">
        <v>1041</v>
      </c>
      <c r="D39" s="112" t="s">
        <v>1030</v>
      </c>
      <c r="E39" s="52"/>
      <c r="F39" s="53"/>
      <c r="G39" s="53"/>
      <c r="H39" s="52"/>
      <c r="I39" s="52"/>
      <c r="J39" s="54"/>
      <c r="K39" s="54"/>
      <c r="L39" s="55" t="str">
        <f t="shared" si="29"/>
        <v xml:space="preserve">            { line: "¡REY MÍO Y DIOS MÍO!, (Do,,10)", sC: "ta as"},</v>
      </c>
      <c r="M39" s="56" t="str">
        <f t="shared" ref="M39:M42" si="30">IF(N39="","","(")</f>
        <v>(</v>
      </c>
      <c r="N39" s="57" t="str">
        <f t="shared" ref="N39:N42" si="31">IF(D39="","",D39)</f>
        <v>Do</v>
      </c>
      <c r="O39" s="58" t="str">
        <f t="shared" ref="O39:O42" si="32">IF(N39="","",",")</f>
        <v>,</v>
      </c>
      <c r="P39" s="59" t="str">
        <f t="shared" ref="P39:P42" si="33">IF(E39="","",E39)</f>
        <v/>
      </c>
      <c r="Q39" s="60" t="str">
        <f t="shared" ref="Q39:Q42" si="34">IF(N39="","",",")</f>
        <v>,</v>
      </c>
      <c r="R39" s="61">
        <f t="shared" si="6"/>
        <v>10</v>
      </c>
      <c r="S39" s="56" t="str">
        <f t="shared" ref="S39:S42" si="35">IF(N39="","",")")</f>
        <v>)</v>
      </c>
      <c r="T39" s="62" t="str">
        <f t="shared" ref="T39:T42" si="36">IF(U39="","","(")</f>
        <v/>
      </c>
      <c r="U39" s="63" t="str">
        <f t="shared" ref="U39:U42" si="37">IF(F39="","",F39)</f>
        <v/>
      </c>
      <c r="V39" s="64" t="str">
        <f t="shared" ref="V39:V42" si="38">IF(U39="","",",")</f>
        <v/>
      </c>
      <c r="W39" s="65" t="str">
        <f t="shared" ref="W39:W42" si="39">IF(G39="","",G39)</f>
        <v/>
      </c>
      <c r="X39" s="64" t="str">
        <f t="shared" ref="X39:X42" si="40">IF(U39="","",",")</f>
        <v/>
      </c>
      <c r="Y39" s="64" t="str">
        <f t="shared" ref="Y39:Y42" si="41">IF(U39="","",250)</f>
        <v/>
      </c>
      <c r="Z39" s="56" t="str">
        <f t="shared" ref="Z39:Z42" si="42">IF(U39="","",")")</f>
        <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IF(N40="Do",10,IF(N40="Re",22,IF(N40="Mi",20,IF(N40="Fa",20,IF(N40="Sol",14,IF(N40="La",20,IF(N40="Si",20,IF(N40="Do#",14,IF(N40="Fa#",15,IF(N40="Sol#",20,IF(N40="Si♭",17,"")))))))))))</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997</v>
      </c>
      <c r="C41" s="113" t="s">
        <v>1042</v>
      </c>
      <c r="D41" s="112" t="s">
        <v>1032</v>
      </c>
      <c r="E41" s="52"/>
      <c r="F41" s="53" t="s">
        <v>1030</v>
      </c>
      <c r="G41" s="53"/>
      <c r="H41" s="52"/>
      <c r="I41" s="52"/>
      <c r="J41" s="54"/>
      <c r="K41" s="54"/>
      <c r="L41" s="55" t="str">
        <f t="shared" si="29"/>
        <v xml:space="preserve">            { line: "DICHOSOS LOS QUE VIVEN EN TU CASA,, (Fa,,20)(Do,,250)", sC: "ta as"},</v>
      </c>
      <c r="M41" s="56" t="str">
        <f t="shared" si="30"/>
        <v>(</v>
      </c>
      <c r="N41" s="57" t="str">
        <f t="shared" si="31"/>
        <v>Fa</v>
      </c>
      <c r="O41" s="58" t="str">
        <f t="shared" si="32"/>
        <v>,</v>
      </c>
      <c r="P41" s="59" t="str">
        <f t="shared" si="33"/>
        <v/>
      </c>
      <c r="Q41" s="60" t="str">
        <f t="shared" si="34"/>
        <v>,</v>
      </c>
      <c r="R41" s="61">
        <f t="shared" si="6"/>
        <v>20</v>
      </c>
      <c r="S41" s="56" t="str">
        <f t="shared" si="35"/>
        <v>)</v>
      </c>
      <c r="T41" s="62" t="str">
        <f t="shared" si="36"/>
        <v>(</v>
      </c>
      <c r="U41" s="63" t="str">
        <f t="shared" si="37"/>
        <v>Do</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113" t="s">
        <v>1043</v>
      </c>
      <c r="D42" s="112" t="s">
        <v>1015</v>
      </c>
      <c r="E42" s="52"/>
      <c r="F42" s="53"/>
      <c r="G42" s="53"/>
      <c r="H42" s="52"/>
      <c r="I42" s="52"/>
      <c r="J42" s="54"/>
      <c r="K42" s="54"/>
      <c r="L42" s="55" t="str">
        <f t="shared" si="29"/>
        <v xml:space="preserve">            { line: "SIEMPRE CANTAN TUS AMORES,, (Sol,,14)", sC: "as"},</v>
      </c>
      <c r="M42" s="56" t="str">
        <f t="shared" si="30"/>
        <v>(</v>
      </c>
      <c r="N42" s="57" t="str">
        <f t="shared" si="31"/>
        <v>Sol</v>
      </c>
      <c r="O42" s="58" t="str">
        <f t="shared" si="32"/>
        <v>,</v>
      </c>
      <c r="P42" s="59" t="str">
        <f t="shared" si="33"/>
        <v/>
      </c>
      <c r="Q42" s="60" t="str">
        <f t="shared" si="34"/>
        <v>,</v>
      </c>
      <c r="R42" s="61">
        <f t="shared" si="6"/>
        <v>14</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999</v>
      </c>
      <c r="C43" s="113" t="s">
        <v>1044</v>
      </c>
      <c r="D43" s="112" t="s">
        <v>1030</v>
      </c>
      <c r="E43" s="52"/>
      <c r="F43" s="53"/>
      <c r="G43" s="53"/>
      <c r="H43" s="52"/>
      <c r="I43" s="52"/>
      <c r="J43" s="54"/>
      <c r="K43" s="54"/>
      <c r="L43" s="55" t="str">
        <f t="shared" si="29"/>
        <v xml:space="preserve">            { line: "SIEMPRE CANTAN TUS AMORES., (Do,,10)", sC: "as"},</v>
      </c>
      <c r="M43" s="56" t="str">
        <f>IF(N43="","","(")</f>
        <v>(</v>
      </c>
      <c r="N43" s="57" t="str">
        <f>IF(D43="","",D43)</f>
        <v>Do</v>
      </c>
      <c r="O43" s="58" t="str">
        <f>IF(N43="","",",")</f>
        <v>,</v>
      </c>
      <c r="P43" s="59" t="str">
        <f>IF(E43="","",E43)</f>
        <v/>
      </c>
      <c r="Q43" s="60" t="str">
        <f>IF(N43="","",",")</f>
        <v>,</v>
      </c>
      <c r="R43" s="61">
        <f t="shared" si="6"/>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IF(N44="Do",10,IF(N44="Re",22,IF(N44="Mi",20,IF(N44="Fa",20,IF(N44="Sol",14,IF(N44="La",20,IF(N44="Si",20,IF(N44="Do#",14,IF(N44="Fa#",15,IF(N44="Sol#",20,IF(N44="Si♭",17,"")))))))))))</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999</v>
      </c>
      <c r="C45" s="113" t="s">
        <v>1045</v>
      </c>
      <c r="D45" s="112" t="s">
        <v>1032</v>
      </c>
      <c r="E45" s="52"/>
      <c r="F45" s="53"/>
      <c r="G45" s="53"/>
      <c r="H45" s="52"/>
      <c r="I45" s="52"/>
      <c r="J45" s="54"/>
      <c r="K45" s="54"/>
      <c r="L45" s="55" t="str">
        <f t="shared" si="29"/>
        <v xml:space="preserve">            { line: "DICHOSO EL QUE ENCUENTRA, (Fa,,20)", sC: "as"},</v>
      </c>
      <c r="M45" s="56" t="str">
        <f>IF(N45="","","(")</f>
        <v>(</v>
      </c>
      <c r="N45" s="57" t="str">
        <f>IF(D45="","",D45)</f>
        <v>Fa</v>
      </c>
      <c r="O45" s="58" t="str">
        <f>IF(N45="","",",")</f>
        <v>,</v>
      </c>
      <c r="P45" s="59" t="str">
        <f>IF(E45="","",E45)</f>
        <v/>
      </c>
      <c r="Q45" s="60" t="str">
        <f>IF(N45="","",",")</f>
        <v>,</v>
      </c>
      <c r="R45" s="61">
        <f t="shared" si="6"/>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B46" t="s">
        <v>999</v>
      </c>
      <c r="C46" s="113" t="s">
        <v>1046</v>
      </c>
      <c r="D46" s="112" t="s">
        <v>1030</v>
      </c>
      <c r="E46" s="52"/>
      <c r="F46" s="53"/>
      <c r="G46" s="53"/>
      <c r="H46" s="52"/>
      <c r="I46" s="52"/>
      <c r="J46" s="54"/>
      <c r="K46" s="54"/>
      <c r="L46" s="55" t="str">
        <f t="shared" si="29"/>
        <v xml:space="preserve">            { line: "EN TI LA FUERZA, (Do,,10)", sC: "as"},</v>
      </c>
      <c r="M46" s="56" t="str">
        <f>IF(N46="","","(")</f>
        <v>(</v>
      </c>
      <c r="N46" s="57" t="str">
        <f>IF(D46="","",D46)</f>
        <v>Do</v>
      </c>
      <c r="O46" s="58" t="str">
        <f>IF(N46="","",",")</f>
        <v>,</v>
      </c>
      <c r="P46" s="59" t="str">
        <f>IF(E46="","",E46)</f>
        <v/>
      </c>
      <c r="Q46" s="60" t="str">
        <f>IF(N46="","",",")</f>
        <v>,</v>
      </c>
      <c r="R46" s="61">
        <f t="shared" si="6"/>
        <v>10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999</v>
      </c>
      <c r="C47" s="113" t="s">
        <v>1047</v>
      </c>
      <c r="D47" s="112" t="s">
        <v>1015</v>
      </c>
      <c r="E47" s="52"/>
      <c r="F47" s="53"/>
      <c r="G47" s="53"/>
      <c r="H47" s="52"/>
      <c r="I47" s="52"/>
      <c r="J47" s="54"/>
      <c r="K47" s="54"/>
      <c r="L47" s="55" t="str">
        <f t="shared" si="29"/>
        <v xml:space="preserve">            { line: "Y EN SU CORAZÓN DECIDE, (Sol,,14)", sC: "as"},</v>
      </c>
      <c r="M47" s="56" t="str">
        <f>IF(N47="","","(")</f>
        <v>(</v>
      </c>
      <c r="N47" s="57" t="str">
        <f>IF(D47="","",D47)</f>
        <v>Sol</v>
      </c>
      <c r="O47" s="58" t="str">
        <f>IF(N47="","",",")</f>
        <v>,</v>
      </c>
      <c r="P47" s="59" t="str">
        <f>IF(E47="","",E47)</f>
        <v/>
      </c>
      <c r="Q47" s="60" t="str">
        <f>IF(N47="","",",")</f>
        <v>,</v>
      </c>
      <c r="R47" s="61">
        <f t="shared" si="6"/>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B48" t="s">
        <v>999</v>
      </c>
      <c r="C48" s="113" t="s">
        <v>1048</v>
      </c>
      <c r="D48" s="112" t="s">
        <v>1030</v>
      </c>
      <c r="E48" s="52"/>
      <c r="F48" s="53"/>
      <c r="G48" s="53"/>
      <c r="H48" s="52"/>
      <c r="I48" s="52"/>
      <c r="J48" s="54"/>
      <c r="K48" s="54"/>
      <c r="L48" s="55" t="str">
        <f t="shared" si="29"/>
        <v xml:space="preserve">            { line: "EL SANTO VIAJE., (Do,,10)", sC: "as"},</v>
      </c>
      <c r="M48" s="56" t="str">
        <f t="shared" ref="M48" si="57">IF(N48="","","(")</f>
        <v>(</v>
      </c>
      <c r="N48" s="57" t="str">
        <f t="shared" ref="N48" si="58">IF(D48="","",D48)</f>
        <v>Do</v>
      </c>
      <c r="O48" s="58" t="str">
        <f t="shared" ref="O48" si="59">IF(N48="","",",")</f>
        <v>,</v>
      </c>
      <c r="P48" s="59" t="str">
        <f t="shared" ref="P48" si="60">IF(E48="","",E48)</f>
        <v/>
      </c>
      <c r="Q48" s="60" t="str">
        <f t="shared" ref="Q48" si="61">IF(N48="","",",")</f>
        <v>,</v>
      </c>
      <c r="R48" s="61">
        <f t="shared" si="6"/>
        <v>10</v>
      </c>
      <c r="S48" s="56" t="str">
        <f t="shared" ref="S48" si="62">IF(N48="","",")")</f>
        <v>)</v>
      </c>
      <c r="T48" s="62" t="str">
        <f t="shared" ref="T48" si="63">IF(U48="","","(")</f>
        <v/>
      </c>
      <c r="U48" s="63" t="str">
        <f t="shared" ref="U48" si="64">IF(F48="","",F48)</f>
        <v/>
      </c>
      <c r="V48" s="64" t="str">
        <f t="shared" ref="V48" si="65">IF(U48="","",",")</f>
        <v/>
      </c>
      <c r="W48" s="65" t="str">
        <f t="shared" ref="W48" si="66">IF(G48="","",G48)</f>
        <v/>
      </c>
      <c r="X48" s="64" t="str">
        <f t="shared" ref="X48" si="67">IF(U48="","",",")</f>
        <v/>
      </c>
      <c r="Y48" s="64" t="str">
        <f t="shared" ref="Y48" si="68">IF(U48="","",250)</f>
        <v/>
      </c>
      <c r="Z48" s="56" t="str">
        <f t="shared" ref="Z48" si="69">IF(U48="","",")")</f>
        <v/>
      </c>
      <c r="AA48" s="66" t="str">
        <f t="shared" ref="AA48" si="70">IF(AB48="","","(")</f>
        <v/>
      </c>
      <c r="AB48" s="57" t="str">
        <f t="shared" ref="AB48" si="71">IF(H48="","",H48)</f>
        <v/>
      </c>
      <c r="AC48" s="67" t="str">
        <f t="shared" ref="AC48" si="72">IF(AB48="","",",")</f>
        <v/>
      </c>
      <c r="AD48" s="59" t="str">
        <f t="shared" ref="AD48" si="73">IF(I48="","",I48)</f>
        <v/>
      </c>
      <c r="AE48" s="68" t="str">
        <f t="shared" ref="AE48" si="74">IF(AB48="","",",")</f>
        <v/>
      </c>
      <c r="AF48" s="61" t="str">
        <f t="shared" ref="AF48" si="75">IF(AB48="","",350)</f>
        <v/>
      </c>
      <c r="AG48" s="61" t="str">
        <f t="shared" ref="AG48" si="76">IF(AB48="","",")")</f>
        <v/>
      </c>
      <c r="AH48" s="69" t="str">
        <f t="shared" ref="AH48" si="77">IF(AI48="","","(")</f>
        <v/>
      </c>
      <c r="AI48" s="70" t="str">
        <f t="shared" ref="AI48" si="78">IF(J48="","",J48)</f>
        <v/>
      </c>
      <c r="AJ48" s="64" t="str">
        <f t="shared" ref="AJ48" si="79">IF(AI48="","",",")</f>
        <v/>
      </c>
      <c r="AK48" s="64" t="str">
        <f t="shared" ref="AK48" si="80">IF(K48="","",K48)</f>
        <v/>
      </c>
      <c r="AL48" s="64" t="str">
        <f t="shared" ref="AL48" si="81">IF(AI48="","",",")</f>
        <v/>
      </c>
      <c r="AM48" s="64" t="str">
        <f t="shared" ref="AM48" si="82">IF(AI48="","",450)</f>
        <v/>
      </c>
      <c r="AN48" s="64" t="str">
        <f t="shared" ref="AN48" si="83">IF(AI48="","",")")</f>
        <v/>
      </c>
    </row>
    <row r="49" spans="1:40" ht="36.75" thickTop="1" thickBot="1" x14ac:dyDescent="0.4">
      <c r="A49" s="76"/>
      <c r="B49" s="76"/>
      <c r="C49" s="76" t="s">
        <v>1031</v>
      </c>
      <c r="D49" s="77"/>
      <c r="E49" s="77"/>
      <c r="F49" s="77"/>
      <c r="G49" s="77"/>
      <c r="H49" s="77"/>
      <c r="I49" s="77"/>
      <c r="J49" s="77"/>
      <c r="K49" s="77"/>
      <c r="L49" s="50" t="s">
        <v>994</v>
      </c>
      <c r="M49" s="104"/>
      <c r="N49" s="57"/>
      <c r="O49" s="105"/>
      <c r="P49" s="59"/>
      <c r="Q49" s="106"/>
      <c r="R49" s="61" t="str">
        <f t="shared" si="6"/>
        <v/>
      </c>
      <c r="S49" s="104"/>
      <c r="T49" s="107"/>
      <c r="U49" s="108"/>
      <c r="V49" s="109"/>
      <c r="W49" s="110"/>
      <c r="X49" s="109"/>
      <c r="Y49" s="109"/>
      <c r="Z49" s="104"/>
      <c r="AA49" s="66"/>
      <c r="AB49" s="57"/>
      <c r="AC49" s="67"/>
      <c r="AD49" s="59"/>
      <c r="AE49" s="68"/>
      <c r="AF49" s="61"/>
      <c r="AG49" s="61"/>
      <c r="AH49" s="66"/>
      <c r="AI49" s="111"/>
      <c r="AJ49" s="109"/>
      <c r="AK49" s="109"/>
      <c r="AL49" s="109"/>
      <c r="AM49" s="109"/>
      <c r="AN49" s="109"/>
    </row>
    <row r="50" spans="1:40" ht="25.5" outlineLevel="1" thickTop="1" thickBot="1" x14ac:dyDescent="0.4">
      <c r="B50" t="s">
        <v>997</v>
      </c>
      <c r="C50" s="113" t="s">
        <v>1049</v>
      </c>
      <c r="D50" s="112" t="s">
        <v>1030</v>
      </c>
      <c r="E50" s="52"/>
      <c r="F50" s="53" t="s">
        <v>1011</v>
      </c>
      <c r="G50" s="53" t="s">
        <v>1012</v>
      </c>
      <c r="H50" s="52" t="s">
        <v>1013</v>
      </c>
      <c r="I50" s="52" t="s">
        <v>1012</v>
      </c>
      <c r="J50" s="54"/>
      <c r="K50" s="54"/>
      <c r="L50" s="55" t="str">
        <f t="shared" ref="L50:L61" si="84">IF(C50="","",_xlfn.CONCAT("            { line: ","""",C50,", ",M50:AN50,""", sC: ","""",B50,"""},"))</f>
        <v xml:space="preserve">            { line: "PASANDO POR EL VALLE DEL LLANTO,, (Do,,10)(Mi,m,250)(La,m,350)", sC: "ta as"},</v>
      </c>
      <c r="M50" s="56" t="str">
        <f t="shared" ref="M50:M61" si="85">IF(N50="","","(")</f>
        <v>(</v>
      </c>
      <c r="N50" s="57" t="str">
        <f t="shared" si="2"/>
        <v>Do</v>
      </c>
      <c r="O50" s="58" t="str">
        <f t="shared" ref="O50:O61" si="86">IF(N50="","",",")</f>
        <v>,</v>
      </c>
      <c r="P50" s="59" t="str">
        <f t="shared" si="4"/>
        <v/>
      </c>
      <c r="Q50" s="60" t="str">
        <f t="shared" ref="Q50:Q61" si="87">IF(N50="","",",")</f>
        <v>,</v>
      </c>
      <c r="R50" s="61">
        <f t="shared" si="6"/>
        <v>10</v>
      </c>
      <c r="S50" s="56" t="str">
        <f t="shared" ref="S50:S61" si="88">IF(N50="","",")")</f>
        <v>)</v>
      </c>
      <c r="T50" s="62" t="str">
        <f t="shared" ref="T50:T61" si="89">IF(U50="","","(")</f>
        <v>(</v>
      </c>
      <c r="U50" s="63" t="str">
        <f t="shared" si="9"/>
        <v>Mi</v>
      </c>
      <c r="V50" s="64" t="str">
        <f t="shared" ref="V50:V61" si="90">IF(U50="","",",")</f>
        <v>,</v>
      </c>
      <c r="W50" s="65" t="str">
        <f t="shared" si="11"/>
        <v>m</v>
      </c>
      <c r="X50" s="64" t="str">
        <f t="shared" ref="X50:X61" si="91">IF(U50="","",",")</f>
        <v>,</v>
      </c>
      <c r="Y50" s="64">
        <f t="shared" ref="Y50:Y61" si="92">IF(U50="","",250)</f>
        <v>250</v>
      </c>
      <c r="Z50" s="56" t="str">
        <f t="shared" ref="Z50:Z61" si="93">IF(U50="","",")")</f>
        <v>)</v>
      </c>
      <c r="AA50" s="66" t="str">
        <f t="shared" ref="AA50:AA61" si="94">IF(AB50="","","(")</f>
        <v>(</v>
      </c>
      <c r="AB50" s="57" t="str">
        <f t="shared" si="16"/>
        <v>La</v>
      </c>
      <c r="AC50" s="67" t="str">
        <f t="shared" ref="AC50:AC61" si="95">IF(AB50="","",",")</f>
        <v>,</v>
      </c>
      <c r="AD50" s="59" t="str">
        <f t="shared" ref="AD50:AD61" si="96">IF(I50="","",I50)</f>
        <v>m</v>
      </c>
      <c r="AE50" s="68" t="str">
        <f t="shared" ref="AE50:AE61" si="97">IF(AB50="","",",")</f>
        <v>,</v>
      </c>
      <c r="AF50" s="61">
        <f t="shared" ref="AF50:AF61" si="98">IF(AB50="","",350)</f>
        <v>350</v>
      </c>
      <c r="AG50" s="61" t="str">
        <f t="shared" ref="AG50:AG61" si="99">IF(AB50="","",")")</f>
        <v>)</v>
      </c>
      <c r="AH50" s="69" t="str">
        <f t="shared" ref="AH50:AH61" si="100">IF(AI50="","","(")</f>
        <v/>
      </c>
      <c r="AI50" s="70" t="str">
        <f t="shared" si="23"/>
        <v/>
      </c>
      <c r="AJ50" s="64" t="str">
        <f t="shared" ref="AJ50:AJ61" si="101">IF(AI50="","",",")</f>
        <v/>
      </c>
      <c r="AK50" s="64" t="str">
        <f t="shared" ref="AK50:AK61" si="102">IF(K50="","",K50)</f>
        <v/>
      </c>
      <c r="AL50" s="64" t="str">
        <f t="shared" ref="AL50:AL61" si="103">IF(AI50="","",",")</f>
        <v/>
      </c>
      <c r="AM50" s="64" t="str">
        <f t="shared" ref="AM50:AM61" si="104">IF(AI50="","",450)</f>
        <v/>
      </c>
      <c r="AN50" s="64" t="str">
        <f t="shared" ref="AN50:AN61" si="105">IF(AI50="","",")")</f>
        <v/>
      </c>
    </row>
    <row r="51" spans="1:40" ht="25.5" outlineLevel="1" thickTop="1" thickBot="1" x14ac:dyDescent="0.4">
      <c r="B51" t="s">
        <v>999</v>
      </c>
      <c r="C51" s="113" t="s">
        <v>1050</v>
      </c>
      <c r="D51" s="112" t="s">
        <v>1030</v>
      </c>
      <c r="E51" s="52"/>
      <c r="F51" s="53" t="s">
        <v>1011</v>
      </c>
      <c r="G51" s="53" t="s">
        <v>1012</v>
      </c>
      <c r="H51" s="52"/>
      <c r="I51" s="52"/>
      <c r="J51" s="54"/>
      <c r="K51" s="54"/>
      <c r="L51" s="55" t="str">
        <f t="shared" si="84"/>
        <v xml:space="preserve">            { line: "ÉL LO CAMBIA EN BENDICIÓN., (Do,,10)(Mi,m,250)", sC: "as"},</v>
      </c>
      <c r="M51" s="56" t="str">
        <f t="shared" si="85"/>
        <v>(</v>
      </c>
      <c r="N51" s="57" t="str">
        <f t="shared" si="2"/>
        <v>Do</v>
      </c>
      <c r="O51" s="58" t="str">
        <f t="shared" si="86"/>
        <v>,</v>
      </c>
      <c r="P51" s="59" t="str">
        <f t="shared" si="4"/>
        <v/>
      </c>
      <c r="Q51" s="60" t="str">
        <f t="shared" si="87"/>
        <v>,</v>
      </c>
      <c r="R51" s="61">
        <f t="shared" si="6"/>
        <v>10</v>
      </c>
      <c r="S51" s="56" t="str">
        <f t="shared" si="88"/>
        <v>)</v>
      </c>
      <c r="T51" s="62" t="str">
        <f t="shared" si="89"/>
        <v>(</v>
      </c>
      <c r="U51" s="63" t="str">
        <f t="shared" si="9"/>
        <v>Mi</v>
      </c>
      <c r="V51" s="64" t="str">
        <f t="shared" si="90"/>
        <v>,</v>
      </c>
      <c r="W51" s="65" t="str">
        <f t="shared" si="11"/>
        <v>m</v>
      </c>
      <c r="X51" s="64" t="str">
        <f t="shared" si="91"/>
        <v>,</v>
      </c>
      <c r="Y51" s="64">
        <f t="shared" si="92"/>
        <v>250</v>
      </c>
      <c r="Z51" s="56" t="str">
        <f t="shared" si="93"/>
        <v>)</v>
      </c>
      <c r="AA51" s="66" t="str">
        <f t="shared" si="94"/>
        <v/>
      </c>
      <c r="AB51" s="57" t="str">
        <f t="shared" si="16"/>
        <v/>
      </c>
      <c r="AC51" s="67" t="str">
        <f t="shared" si="95"/>
        <v/>
      </c>
      <c r="AD51" s="59" t="str">
        <f t="shared" si="96"/>
        <v/>
      </c>
      <c r="AE51" s="68" t="str">
        <f t="shared" si="97"/>
        <v/>
      </c>
      <c r="AF51" s="61" t="str">
        <f t="shared" si="98"/>
        <v/>
      </c>
      <c r="AG51" s="61" t="str">
        <f t="shared" si="99"/>
        <v/>
      </c>
      <c r="AH51" s="69" t="str">
        <f t="shared" si="100"/>
        <v/>
      </c>
      <c r="AI51" s="70" t="str">
        <f t="shared" si="23"/>
        <v/>
      </c>
      <c r="AJ51" s="64" t="str">
        <f t="shared" si="101"/>
        <v/>
      </c>
      <c r="AK51" s="64" t="str">
        <f t="shared" si="102"/>
        <v/>
      </c>
      <c r="AL51" s="64" t="str">
        <f t="shared" si="103"/>
        <v/>
      </c>
      <c r="AM51" s="64" t="str">
        <f t="shared" si="104"/>
        <v/>
      </c>
      <c r="AN51" s="64" t="str">
        <f t="shared" si="105"/>
        <v/>
      </c>
    </row>
    <row r="52" spans="1:40" ht="25.5" outlineLevel="1" thickTop="1" thickBot="1" x14ac:dyDescent="0.4">
      <c r="B52" t="s">
        <v>999</v>
      </c>
      <c r="C52" s="113" t="s">
        <v>1051</v>
      </c>
      <c r="D52" s="112" t="s">
        <v>1032</v>
      </c>
      <c r="E52" s="52"/>
      <c r="F52" s="53" t="s">
        <v>1030</v>
      </c>
      <c r="G52" s="53"/>
      <c r="H52" s="52"/>
      <c r="I52" s="52"/>
      <c r="J52" s="54"/>
      <c r="K52" s="54"/>
      <c r="L52" s="55" t="str">
        <f t="shared" si="84"/>
        <v xml:space="preserve">            { line: "CRECE EN EL CAMINO SU VIGOR,, (Fa,,20)(Do,,250)", sC: "as"},</v>
      </c>
      <c r="M52" s="56" t="str">
        <f t="shared" si="85"/>
        <v>(</v>
      </c>
      <c r="N52" s="57" t="str">
        <f t="shared" si="2"/>
        <v>Fa</v>
      </c>
      <c r="O52" s="58" t="str">
        <f t="shared" si="86"/>
        <v>,</v>
      </c>
      <c r="P52" s="59" t="str">
        <f t="shared" si="4"/>
        <v/>
      </c>
      <c r="Q52" s="60" t="str">
        <f t="shared" si="87"/>
        <v>,</v>
      </c>
      <c r="R52" s="61">
        <f t="shared" si="6"/>
        <v>20</v>
      </c>
      <c r="S52" s="56" t="str">
        <f t="shared" si="88"/>
        <v>)</v>
      </c>
      <c r="T52" s="62" t="str">
        <f t="shared" si="89"/>
        <v>(</v>
      </c>
      <c r="U52" s="63" t="str">
        <f t="shared" si="9"/>
        <v>Do</v>
      </c>
      <c r="V52" s="64" t="str">
        <f t="shared" si="90"/>
        <v>,</v>
      </c>
      <c r="W52" s="65" t="str">
        <f t="shared" si="11"/>
        <v/>
      </c>
      <c r="X52" s="64" t="str">
        <f t="shared" si="91"/>
        <v>,</v>
      </c>
      <c r="Y52" s="64">
        <f t="shared" si="92"/>
        <v>250</v>
      </c>
      <c r="Z52" s="56" t="str">
        <f t="shared" si="93"/>
        <v>)</v>
      </c>
      <c r="AA52" s="66" t="str">
        <f t="shared" si="94"/>
        <v/>
      </c>
      <c r="AB52" s="57" t="str">
        <f t="shared" si="16"/>
        <v/>
      </c>
      <c r="AC52" s="67" t="str">
        <f t="shared" si="95"/>
        <v/>
      </c>
      <c r="AD52" s="59" t="str">
        <f t="shared" si="96"/>
        <v/>
      </c>
      <c r="AE52" s="68" t="str">
        <f t="shared" si="97"/>
        <v/>
      </c>
      <c r="AF52" s="61" t="str">
        <f t="shared" si="98"/>
        <v/>
      </c>
      <c r="AG52" s="61" t="str">
        <f t="shared" si="99"/>
        <v/>
      </c>
      <c r="AH52" s="69" t="str">
        <f t="shared" si="100"/>
        <v/>
      </c>
      <c r="AI52" s="70" t="str">
        <f t="shared" si="23"/>
        <v/>
      </c>
      <c r="AJ52" s="64" t="str">
        <f t="shared" si="101"/>
        <v/>
      </c>
      <c r="AK52" s="64" t="str">
        <f t="shared" si="102"/>
        <v/>
      </c>
      <c r="AL52" s="64" t="str">
        <f t="shared" si="103"/>
        <v/>
      </c>
      <c r="AM52" s="64" t="str">
        <f t="shared" si="104"/>
        <v/>
      </c>
      <c r="AN52" s="64" t="str">
        <f t="shared" si="105"/>
        <v/>
      </c>
    </row>
    <row r="53" spans="1:40" ht="25.5" outlineLevel="1" thickTop="1" thickBot="1" x14ac:dyDescent="0.4">
      <c r="B53" t="s">
        <v>999</v>
      </c>
      <c r="C53" s="113" t="s">
        <v>1052</v>
      </c>
      <c r="D53" s="112" t="s">
        <v>1015</v>
      </c>
      <c r="E53" s="52"/>
      <c r="F53" s="53"/>
      <c r="G53" s="53"/>
      <c r="H53" s="52"/>
      <c r="I53" s="52"/>
      <c r="J53" s="54"/>
      <c r="K53" s="54"/>
      <c r="L53" s="55" t="str">
        <f t="shared" si="84"/>
        <v xml:space="preserve">            { line: "HASTA LLEGAR A SIÓN,, (Sol,,14)", sC: "as"},</v>
      </c>
      <c r="M53" s="56" t="str">
        <f t="shared" si="85"/>
        <v>(</v>
      </c>
      <c r="N53" s="57" t="str">
        <f t="shared" si="2"/>
        <v>Sol</v>
      </c>
      <c r="O53" s="58" t="str">
        <f t="shared" si="86"/>
        <v>,</v>
      </c>
      <c r="P53" s="59" t="str">
        <f t="shared" si="4"/>
        <v/>
      </c>
      <c r="Q53" s="60" t="str">
        <f t="shared" si="87"/>
        <v>,</v>
      </c>
      <c r="R53" s="61">
        <f t="shared" si="6"/>
        <v>14</v>
      </c>
      <c r="S53" s="56" t="str">
        <f t="shared" si="88"/>
        <v>)</v>
      </c>
      <c r="T53" s="62" t="str">
        <f t="shared" si="89"/>
        <v/>
      </c>
      <c r="U53" s="63" t="str">
        <f t="shared" si="9"/>
        <v/>
      </c>
      <c r="V53" s="64" t="str">
        <f t="shared" si="90"/>
        <v/>
      </c>
      <c r="W53" s="65" t="str">
        <f t="shared" si="11"/>
        <v/>
      </c>
      <c r="X53" s="64" t="str">
        <f t="shared" si="91"/>
        <v/>
      </c>
      <c r="Y53" s="64" t="str">
        <f t="shared" si="92"/>
        <v/>
      </c>
      <c r="Z53" s="56" t="str">
        <f t="shared" si="93"/>
        <v/>
      </c>
      <c r="AA53" s="66" t="str">
        <f t="shared" si="94"/>
        <v/>
      </c>
      <c r="AB53" s="57" t="str">
        <f t="shared" si="16"/>
        <v/>
      </c>
      <c r="AC53" s="67" t="str">
        <f t="shared" si="95"/>
        <v/>
      </c>
      <c r="AD53" s="59" t="str">
        <f t="shared" si="96"/>
        <v/>
      </c>
      <c r="AE53" s="68" t="str">
        <f t="shared" si="97"/>
        <v/>
      </c>
      <c r="AF53" s="61" t="str">
        <f t="shared" si="98"/>
        <v/>
      </c>
      <c r="AG53" s="61" t="str">
        <f t="shared" si="99"/>
        <v/>
      </c>
      <c r="AH53" s="69" t="str">
        <f t="shared" si="100"/>
        <v/>
      </c>
      <c r="AI53" s="70" t="str">
        <f t="shared" si="23"/>
        <v/>
      </c>
      <c r="AJ53" s="64" t="str">
        <f t="shared" si="101"/>
        <v/>
      </c>
      <c r="AK53" s="64" t="str">
        <f t="shared" si="102"/>
        <v/>
      </c>
      <c r="AL53" s="64" t="str">
        <f t="shared" si="103"/>
        <v/>
      </c>
      <c r="AM53" s="64" t="str">
        <f t="shared" si="104"/>
        <v/>
      </c>
      <c r="AN53" s="64" t="str">
        <f t="shared" si="105"/>
        <v/>
      </c>
    </row>
    <row r="54" spans="1:40" ht="25.5" outlineLevel="1" thickTop="1" thickBot="1" x14ac:dyDescent="0.4">
      <c r="B54" t="s">
        <v>999</v>
      </c>
      <c r="C54" s="113" t="s">
        <v>1053</v>
      </c>
      <c r="D54" s="112" t="s">
        <v>1030</v>
      </c>
      <c r="E54" s="52"/>
      <c r="F54" s="53"/>
      <c r="G54" s="53"/>
      <c r="H54" s="52"/>
      <c r="I54" s="52"/>
      <c r="J54" s="54"/>
      <c r="K54" s="54"/>
      <c r="L54" s="78" t="str">
        <f t="shared" si="84"/>
        <v xml:space="preserve">            { line: "HASTA LLEGAR A SIÓN., (Do,,10)", sC: "as"},</v>
      </c>
      <c r="M54" s="56" t="str">
        <f t="shared" si="85"/>
        <v>(</v>
      </c>
      <c r="N54" s="57" t="str">
        <f t="shared" si="2"/>
        <v>Do</v>
      </c>
      <c r="O54" s="58" t="str">
        <f t="shared" si="86"/>
        <v>,</v>
      </c>
      <c r="P54" s="59" t="str">
        <f t="shared" si="4"/>
        <v/>
      </c>
      <c r="Q54" s="60" t="str">
        <f t="shared" si="87"/>
        <v>,</v>
      </c>
      <c r="R54" s="61">
        <f t="shared" si="6"/>
        <v>10</v>
      </c>
      <c r="S54" s="56" t="str">
        <f t="shared" si="88"/>
        <v>)</v>
      </c>
      <c r="T54" s="62" t="str">
        <f t="shared" si="89"/>
        <v/>
      </c>
      <c r="U54" s="63" t="str">
        <f t="shared" si="9"/>
        <v/>
      </c>
      <c r="V54" s="64" t="str">
        <f t="shared" si="90"/>
        <v/>
      </c>
      <c r="W54" s="65" t="str">
        <f t="shared" si="11"/>
        <v/>
      </c>
      <c r="X54" s="64" t="str">
        <f t="shared" si="91"/>
        <v/>
      </c>
      <c r="Y54" s="64" t="str">
        <f t="shared" si="92"/>
        <v/>
      </c>
      <c r="Z54" s="56" t="str">
        <f t="shared" si="93"/>
        <v/>
      </c>
      <c r="AA54" s="66" t="str">
        <f t="shared" si="94"/>
        <v/>
      </c>
      <c r="AB54" s="57" t="str">
        <f t="shared" si="16"/>
        <v/>
      </c>
      <c r="AC54" s="67" t="str">
        <f t="shared" si="95"/>
        <v/>
      </c>
      <c r="AD54" s="59" t="str">
        <f t="shared" si="96"/>
        <v/>
      </c>
      <c r="AE54" s="68" t="str">
        <f t="shared" si="97"/>
        <v/>
      </c>
      <c r="AF54" s="61" t="str">
        <f t="shared" si="98"/>
        <v/>
      </c>
      <c r="AG54" s="61" t="str">
        <f t="shared" si="99"/>
        <v/>
      </c>
      <c r="AH54" s="69" t="str">
        <f t="shared" si="100"/>
        <v/>
      </c>
      <c r="AI54" s="70" t="str">
        <f t="shared" si="23"/>
        <v/>
      </c>
      <c r="AJ54" s="64" t="str">
        <f t="shared" si="101"/>
        <v/>
      </c>
      <c r="AK54" s="64" t="str">
        <f t="shared" si="102"/>
        <v/>
      </c>
      <c r="AL54" s="64" t="str">
        <f t="shared" si="103"/>
        <v/>
      </c>
      <c r="AM54" s="64" t="str">
        <f t="shared" si="104"/>
        <v/>
      </c>
      <c r="AN54" s="64" t="str">
        <f t="shared" si="105"/>
        <v/>
      </c>
    </row>
    <row r="55" spans="1:40" ht="27.75" thickTop="1" thickBot="1" x14ac:dyDescent="0.4">
      <c r="A55" s="73"/>
      <c r="B55" s="73"/>
      <c r="C55" s="73"/>
      <c r="D55" s="74"/>
      <c r="E55" s="74"/>
      <c r="F55" s="74"/>
      <c r="G55" s="74"/>
      <c r="H55" s="74"/>
      <c r="I55" s="74"/>
      <c r="J55" s="74"/>
      <c r="K55" s="74"/>
      <c r="L55" s="75" t="s">
        <v>993</v>
      </c>
      <c r="M55" s="56"/>
      <c r="N55" s="57"/>
      <c r="O55" s="58"/>
      <c r="P55" s="59"/>
      <c r="Q55" s="60"/>
      <c r="R55" s="61" t="str">
        <f>IF(N55="Do",10,IF(N55="Re",22,IF(N55="Mi",20,IF(N55="Fa",20,IF(N55="Sol",14,IF(N55="La",20,IF(N55="Si",20,IF(N55="Do#",14,IF(N55="Fa#",15,IF(N55="Sol#",20,IF(N55="Si♭",17,"")))))))))))</f>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outlineLevel="1" thickTop="1" thickBot="1" x14ac:dyDescent="0.4">
      <c r="B56" t="s">
        <v>1014</v>
      </c>
      <c r="C56" s="113" t="s">
        <v>1054</v>
      </c>
      <c r="D56" s="112" t="s">
        <v>1032</v>
      </c>
      <c r="E56" s="52"/>
      <c r="F56" s="53" t="s">
        <v>1030</v>
      </c>
      <c r="G56" s="53"/>
      <c r="H56" s="52"/>
      <c r="I56" s="52"/>
      <c r="J56" s="54"/>
      <c r="K56" s="54"/>
      <c r="L56" s="78" t="str">
        <f t="shared" si="84"/>
        <v xml:space="preserve">            { line: "Mejor es un día en tus atrios, (Fa,,20)(Do,,250)", sC: "tc"},</v>
      </c>
      <c r="M56" s="56" t="str">
        <f t="shared" si="85"/>
        <v>(</v>
      </c>
      <c r="N56" s="57" t="str">
        <f t="shared" si="2"/>
        <v>Fa</v>
      </c>
      <c r="O56" s="58" t="str">
        <f t="shared" si="86"/>
        <v>,</v>
      </c>
      <c r="P56" s="59" t="str">
        <f t="shared" si="4"/>
        <v/>
      </c>
      <c r="Q56" s="60" t="str">
        <f t="shared" si="87"/>
        <v>,</v>
      </c>
      <c r="R56" s="61">
        <f t="shared" si="6"/>
        <v>20</v>
      </c>
      <c r="S56" s="56" t="str">
        <f t="shared" si="88"/>
        <v>)</v>
      </c>
      <c r="T56" s="62" t="str">
        <f t="shared" si="89"/>
        <v>(</v>
      </c>
      <c r="U56" s="63" t="str">
        <f t="shared" si="9"/>
        <v>Do</v>
      </c>
      <c r="V56" s="64" t="str">
        <f t="shared" si="90"/>
        <v>,</v>
      </c>
      <c r="W56" s="65" t="str">
        <f t="shared" si="11"/>
        <v/>
      </c>
      <c r="X56" s="64" t="str">
        <f t="shared" si="91"/>
        <v>,</v>
      </c>
      <c r="Y56" s="64">
        <f t="shared" si="92"/>
        <v>250</v>
      </c>
      <c r="Z56" s="56" t="str">
        <f t="shared" si="93"/>
        <v>)</v>
      </c>
      <c r="AA56" s="66" t="str">
        <f t="shared" si="94"/>
        <v/>
      </c>
      <c r="AB56" s="57" t="str">
        <f t="shared" si="16"/>
        <v/>
      </c>
      <c r="AC56" s="67" t="str">
        <f t="shared" si="95"/>
        <v/>
      </c>
      <c r="AD56" s="59" t="str">
        <f t="shared" si="96"/>
        <v/>
      </c>
      <c r="AE56" s="68" t="str">
        <f t="shared" si="97"/>
        <v/>
      </c>
      <c r="AF56" s="61" t="str">
        <f t="shared" si="98"/>
        <v/>
      </c>
      <c r="AG56" s="61" t="str">
        <f t="shared" si="99"/>
        <v/>
      </c>
      <c r="AH56" s="69" t="str">
        <f t="shared" si="100"/>
        <v/>
      </c>
      <c r="AI56" s="70" t="str">
        <f t="shared" si="23"/>
        <v/>
      </c>
      <c r="AJ56" s="64" t="str">
        <f t="shared" si="101"/>
        <v/>
      </c>
      <c r="AK56" s="64" t="str">
        <f t="shared" si="102"/>
        <v/>
      </c>
      <c r="AL56" s="64" t="str">
        <f t="shared" si="103"/>
        <v/>
      </c>
      <c r="AM56" s="64" t="str">
        <f t="shared" si="104"/>
        <v/>
      </c>
      <c r="AN56" s="64" t="str">
        <f t="shared" si="105"/>
        <v/>
      </c>
    </row>
    <row r="57" spans="1:40" ht="25.5" outlineLevel="1" thickTop="1" thickBot="1" x14ac:dyDescent="0.4">
      <c r="C57" s="113" t="s">
        <v>1055</v>
      </c>
      <c r="D57" s="112" t="s">
        <v>1015</v>
      </c>
      <c r="E57" s="52"/>
      <c r="F57" s="53"/>
      <c r="G57" s="53"/>
      <c r="H57" s="52"/>
      <c r="I57" s="52"/>
      <c r="J57" s="54"/>
      <c r="K57" s="54"/>
      <c r="L57" s="78" t="str">
        <f t="shared" si="84"/>
        <v xml:space="preserve">            { line: "que mil fuera de ellos,, (Sol,,14)", sC: ""},</v>
      </c>
      <c r="M57" s="56" t="str">
        <f t="shared" si="85"/>
        <v>(</v>
      </c>
      <c r="N57" s="57" t="str">
        <f t="shared" si="2"/>
        <v>Sol</v>
      </c>
      <c r="O57" s="58" t="str">
        <f t="shared" si="86"/>
        <v>,</v>
      </c>
      <c r="P57" s="59" t="str">
        <f t="shared" si="4"/>
        <v/>
      </c>
      <c r="Q57" s="60" t="str">
        <f t="shared" si="87"/>
        <v>,</v>
      </c>
      <c r="R57" s="61">
        <f t="shared" si="6"/>
        <v>14</v>
      </c>
      <c r="S57" s="56" t="str">
        <f t="shared" si="88"/>
        <v>)</v>
      </c>
      <c r="T57" s="62" t="str">
        <f t="shared" si="89"/>
        <v/>
      </c>
      <c r="U57" s="63" t="str">
        <f t="shared" si="9"/>
        <v/>
      </c>
      <c r="V57" s="64" t="str">
        <f t="shared" si="90"/>
        <v/>
      </c>
      <c r="W57" s="65" t="str">
        <f t="shared" si="11"/>
        <v/>
      </c>
      <c r="X57" s="64" t="str">
        <f t="shared" si="91"/>
        <v/>
      </c>
      <c r="Y57" s="64" t="str">
        <f t="shared" si="92"/>
        <v/>
      </c>
      <c r="Z57" s="56" t="str">
        <f t="shared" si="93"/>
        <v/>
      </c>
      <c r="AA57" s="66" t="str">
        <f t="shared" si="94"/>
        <v/>
      </c>
      <c r="AB57" s="57" t="str">
        <f t="shared" si="16"/>
        <v/>
      </c>
      <c r="AC57" s="67" t="str">
        <f t="shared" si="95"/>
        <v/>
      </c>
      <c r="AD57" s="59" t="str">
        <f t="shared" si="96"/>
        <v/>
      </c>
      <c r="AE57" s="68" t="str">
        <f t="shared" si="97"/>
        <v/>
      </c>
      <c r="AF57" s="61" t="str">
        <f t="shared" si="98"/>
        <v/>
      </c>
      <c r="AG57" s="61" t="str">
        <f t="shared" si="99"/>
        <v/>
      </c>
      <c r="AH57" s="69" t="str">
        <f t="shared" si="100"/>
        <v/>
      </c>
      <c r="AI57" s="70" t="str">
        <f t="shared" si="23"/>
        <v/>
      </c>
      <c r="AJ57" s="64" t="str">
        <f t="shared" si="101"/>
        <v/>
      </c>
      <c r="AK57" s="64" t="str">
        <f t="shared" si="102"/>
        <v/>
      </c>
      <c r="AL57" s="64" t="str">
        <f t="shared" si="103"/>
        <v/>
      </c>
      <c r="AM57" s="64" t="str">
        <f t="shared" si="104"/>
        <v/>
      </c>
      <c r="AN57" s="64" t="str">
        <f t="shared" si="105"/>
        <v/>
      </c>
    </row>
    <row r="58" spans="1:40" ht="25.5" outlineLevel="1" thickTop="1" thickBot="1" x14ac:dyDescent="0.4">
      <c r="B58" t="s">
        <v>997</v>
      </c>
      <c r="C58" s="113" t="s">
        <v>1056</v>
      </c>
      <c r="D58" s="112" t="s">
        <v>1030</v>
      </c>
      <c r="E58" s="52"/>
      <c r="F58" s="53"/>
      <c r="G58" s="53"/>
      <c r="H58" s="52"/>
      <c r="I58" s="52"/>
      <c r="J58" s="54"/>
      <c r="K58" s="54"/>
      <c r="L58" s="55" t="str">
        <f t="shared" si="84"/>
        <v xml:space="preserve">            { line: "QUE MIL FUERA DE ELLOS,, (Do,,10)", sC: "ta as"},</v>
      </c>
      <c r="M58" s="56" t="str">
        <f t="shared" si="85"/>
        <v>(</v>
      </c>
      <c r="N58" s="57" t="str">
        <f t="shared" si="2"/>
        <v>Do</v>
      </c>
      <c r="O58" s="58" t="str">
        <f t="shared" si="86"/>
        <v>,</v>
      </c>
      <c r="P58" s="59" t="str">
        <f t="shared" si="4"/>
        <v/>
      </c>
      <c r="Q58" s="60" t="str">
        <f t="shared" si="87"/>
        <v>,</v>
      </c>
      <c r="R58" s="61">
        <f t="shared" si="6"/>
        <v>10</v>
      </c>
      <c r="S58" s="56" t="str">
        <f t="shared" si="88"/>
        <v>)</v>
      </c>
      <c r="T58" s="62" t="str">
        <f t="shared" si="89"/>
        <v/>
      </c>
      <c r="U58" s="63" t="str">
        <f t="shared" si="9"/>
        <v/>
      </c>
      <c r="V58" s="64" t="str">
        <f t="shared" si="90"/>
        <v/>
      </c>
      <c r="W58" s="65" t="str">
        <f t="shared" si="11"/>
        <v/>
      </c>
      <c r="X58" s="64" t="str">
        <f t="shared" si="91"/>
        <v/>
      </c>
      <c r="Y58" s="64" t="str">
        <f t="shared" si="92"/>
        <v/>
      </c>
      <c r="Z58" s="56" t="str">
        <f t="shared" si="93"/>
        <v/>
      </c>
      <c r="AA58" s="66" t="str">
        <f t="shared" si="94"/>
        <v/>
      </c>
      <c r="AB58" s="57" t="str">
        <f t="shared" si="16"/>
        <v/>
      </c>
      <c r="AC58" s="67" t="str">
        <f t="shared" si="95"/>
        <v/>
      </c>
      <c r="AD58" s="59" t="str">
        <f t="shared" si="96"/>
        <v/>
      </c>
      <c r="AE58" s="68" t="str">
        <f t="shared" si="97"/>
        <v/>
      </c>
      <c r="AF58" s="61" t="str">
        <f t="shared" si="98"/>
        <v/>
      </c>
      <c r="AG58" s="61" t="str">
        <f t="shared" si="99"/>
        <v/>
      </c>
      <c r="AH58" s="69" t="str">
        <f t="shared" si="100"/>
        <v/>
      </c>
      <c r="AI58" s="70" t="str">
        <f t="shared" si="23"/>
        <v/>
      </c>
      <c r="AJ58" s="64" t="str">
        <f t="shared" si="101"/>
        <v/>
      </c>
      <c r="AK58" s="64" t="str">
        <f t="shared" si="102"/>
        <v/>
      </c>
      <c r="AL58" s="64" t="str">
        <f t="shared" si="103"/>
        <v/>
      </c>
      <c r="AM58" s="64" t="str">
        <f t="shared" si="104"/>
        <v/>
      </c>
      <c r="AN58" s="64" t="str">
        <f t="shared" si="105"/>
        <v/>
      </c>
    </row>
    <row r="59" spans="1:40" ht="25.5" outlineLevel="1" thickTop="1" thickBot="1" x14ac:dyDescent="0.4">
      <c r="B59" t="s">
        <v>1014</v>
      </c>
      <c r="C59" s="113" t="s">
        <v>1057</v>
      </c>
      <c r="D59" s="112" t="s">
        <v>1032</v>
      </c>
      <c r="E59" s="52"/>
      <c r="F59" s="53" t="s">
        <v>1030</v>
      </c>
      <c r="G59" s="53"/>
      <c r="H59" s="52"/>
      <c r="I59" s="52"/>
      <c r="J59" s="54"/>
      <c r="K59" s="54"/>
      <c r="L59" s="55" t="str">
        <f t="shared" si="84"/>
        <v xml:space="preserve">            { line: "porque estar en el umbral de tu casa, (Fa,,20)(Do,,250)", sC: "tc"},</v>
      </c>
      <c r="M59" s="56" t="str">
        <f t="shared" si="85"/>
        <v>(</v>
      </c>
      <c r="N59" s="57" t="str">
        <f t="shared" si="2"/>
        <v>Fa</v>
      </c>
      <c r="O59" s="58" t="str">
        <f t="shared" si="86"/>
        <v>,</v>
      </c>
      <c r="P59" s="59" t="str">
        <f t="shared" si="4"/>
        <v/>
      </c>
      <c r="Q59" s="60" t="str">
        <f t="shared" si="87"/>
        <v>,</v>
      </c>
      <c r="R59" s="61">
        <f t="shared" si="6"/>
        <v>20</v>
      </c>
      <c r="S59" s="56" t="str">
        <f t="shared" si="88"/>
        <v>)</v>
      </c>
      <c r="T59" s="62" t="str">
        <f t="shared" si="89"/>
        <v>(</v>
      </c>
      <c r="U59" s="63" t="str">
        <f t="shared" si="9"/>
        <v>Do</v>
      </c>
      <c r="V59" s="64" t="str">
        <f t="shared" si="90"/>
        <v>,</v>
      </c>
      <c r="W59" s="65" t="str">
        <f t="shared" si="11"/>
        <v/>
      </c>
      <c r="X59" s="64" t="str">
        <f t="shared" si="91"/>
        <v>,</v>
      </c>
      <c r="Y59" s="64">
        <f t="shared" si="92"/>
        <v>250</v>
      </c>
      <c r="Z59" s="56" t="str">
        <f t="shared" si="93"/>
        <v>)</v>
      </c>
      <c r="AA59" s="66" t="str">
        <f t="shared" si="94"/>
        <v/>
      </c>
      <c r="AB59" s="57" t="str">
        <f t="shared" si="16"/>
        <v/>
      </c>
      <c r="AC59" s="67" t="str">
        <f t="shared" si="95"/>
        <v/>
      </c>
      <c r="AD59" s="59" t="str">
        <f t="shared" si="96"/>
        <v/>
      </c>
      <c r="AE59" s="68" t="str">
        <f t="shared" si="97"/>
        <v/>
      </c>
      <c r="AF59" s="61" t="str">
        <f t="shared" si="98"/>
        <v/>
      </c>
      <c r="AG59" s="61" t="str">
        <f t="shared" si="99"/>
        <v/>
      </c>
      <c r="AH59" s="69" t="str">
        <f t="shared" si="100"/>
        <v/>
      </c>
      <c r="AI59" s="70" t="str">
        <f t="shared" si="23"/>
        <v/>
      </c>
      <c r="AJ59" s="64" t="str">
        <f t="shared" si="101"/>
        <v/>
      </c>
      <c r="AK59" s="64" t="str">
        <f t="shared" si="102"/>
        <v/>
      </c>
      <c r="AL59" s="64" t="str">
        <f t="shared" si="103"/>
        <v/>
      </c>
      <c r="AM59" s="64" t="str">
        <f t="shared" si="104"/>
        <v/>
      </c>
      <c r="AN59" s="64" t="str">
        <f t="shared" si="105"/>
        <v/>
      </c>
    </row>
    <row r="60" spans="1:40" ht="25.5" outlineLevel="1" thickTop="1" thickBot="1" x14ac:dyDescent="0.4">
      <c r="C60" s="113" t="s">
        <v>1058</v>
      </c>
      <c r="D60" s="112" t="s">
        <v>1015</v>
      </c>
      <c r="E60" s="52"/>
      <c r="F60" s="53"/>
      <c r="G60" s="53"/>
      <c r="H60" s="52"/>
      <c r="I60" s="52"/>
      <c r="J60" s="54"/>
      <c r="K60" s="54"/>
      <c r="L60" s="55" t="str">
        <f t="shared" si="84"/>
        <v xml:space="preserve">            { line: "es siempre mejor, (Sol,,14)", sC: ""},</v>
      </c>
      <c r="M60" s="56" t="str">
        <f t="shared" si="85"/>
        <v>(</v>
      </c>
      <c r="N60" s="57" t="str">
        <f t="shared" si="2"/>
        <v>Sol</v>
      </c>
      <c r="O60" s="58" t="str">
        <f t="shared" si="86"/>
        <v>,</v>
      </c>
      <c r="P60" s="59" t="str">
        <f t="shared" si="4"/>
        <v/>
      </c>
      <c r="Q60" s="60" t="str">
        <f t="shared" si="87"/>
        <v>,</v>
      </c>
      <c r="R60" s="61">
        <f t="shared" si="6"/>
        <v>14</v>
      </c>
      <c r="S60" s="56" t="str">
        <f t="shared" si="88"/>
        <v>)</v>
      </c>
      <c r="T60" s="62" t="str">
        <f t="shared" si="89"/>
        <v/>
      </c>
      <c r="U60" s="63" t="str">
        <f t="shared" si="9"/>
        <v/>
      </c>
      <c r="V60" s="64" t="str">
        <f t="shared" si="90"/>
        <v/>
      </c>
      <c r="W60" s="65" t="str">
        <f t="shared" si="11"/>
        <v/>
      </c>
      <c r="X60" s="64" t="str">
        <f t="shared" si="91"/>
        <v/>
      </c>
      <c r="Y60" s="64" t="str">
        <f t="shared" si="92"/>
        <v/>
      </c>
      <c r="Z60" s="56" t="str">
        <f t="shared" si="93"/>
        <v/>
      </c>
      <c r="AA60" s="66" t="str">
        <f t="shared" si="94"/>
        <v/>
      </c>
      <c r="AB60" s="57" t="str">
        <f t="shared" si="16"/>
        <v/>
      </c>
      <c r="AC60" s="67" t="str">
        <f t="shared" si="95"/>
        <v/>
      </c>
      <c r="AD60" s="59" t="str">
        <f t="shared" si="96"/>
        <v/>
      </c>
      <c r="AE60" s="68" t="str">
        <f t="shared" si="97"/>
        <v/>
      </c>
      <c r="AF60" s="61" t="str">
        <f t="shared" si="98"/>
        <v/>
      </c>
      <c r="AG60" s="61" t="str">
        <f t="shared" si="99"/>
        <v/>
      </c>
      <c r="AH60" s="69" t="str">
        <f t="shared" si="100"/>
        <v/>
      </c>
      <c r="AI60" s="70" t="str">
        <f t="shared" si="23"/>
        <v/>
      </c>
      <c r="AJ60" s="64" t="str">
        <f t="shared" si="101"/>
        <v/>
      </c>
      <c r="AK60" s="64" t="str">
        <f t="shared" si="102"/>
        <v/>
      </c>
      <c r="AL60" s="64" t="str">
        <f t="shared" si="103"/>
        <v/>
      </c>
      <c r="AM60" s="64" t="str">
        <f t="shared" si="104"/>
        <v/>
      </c>
      <c r="AN60" s="64" t="str">
        <f t="shared" si="105"/>
        <v/>
      </c>
    </row>
    <row r="61" spans="1:40" ht="25.5" outlineLevel="1" thickTop="1" thickBot="1" x14ac:dyDescent="0.4">
      <c r="B61" t="s">
        <v>997</v>
      </c>
      <c r="C61" s="113" t="s">
        <v>1059</v>
      </c>
      <c r="D61" s="112" t="s">
        <v>1030</v>
      </c>
      <c r="E61" s="52"/>
      <c r="F61" s="53"/>
      <c r="G61" s="53"/>
      <c r="H61" s="52"/>
      <c r="I61" s="52"/>
      <c r="J61" s="54"/>
      <c r="K61" s="54"/>
      <c r="L61" s="55" t="str">
        <f t="shared" si="84"/>
        <v xml:space="preserve">            { line: "QUE HABITAR EN LOS PALACIOS., (Do,,10)", sC: "ta as"},</v>
      </c>
      <c r="M61" s="56" t="str">
        <f t="shared" si="85"/>
        <v>(</v>
      </c>
      <c r="N61" s="57" t="str">
        <f t="shared" si="2"/>
        <v>Do</v>
      </c>
      <c r="O61" s="58" t="str">
        <f t="shared" si="86"/>
        <v>,</v>
      </c>
      <c r="P61" s="59" t="str">
        <f t="shared" si="4"/>
        <v/>
      </c>
      <c r="Q61" s="60" t="str">
        <f t="shared" si="87"/>
        <v>,</v>
      </c>
      <c r="R61" s="61">
        <f t="shared" si="6"/>
        <v>10</v>
      </c>
      <c r="S61" s="56" t="str">
        <f t="shared" si="88"/>
        <v>)</v>
      </c>
      <c r="T61" s="62" t="str">
        <f t="shared" si="89"/>
        <v/>
      </c>
      <c r="U61" s="63" t="str">
        <f t="shared" si="9"/>
        <v/>
      </c>
      <c r="V61" s="64" t="str">
        <f t="shared" si="90"/>
        <v/>
      </c>
      <c r="W61" s="65" t="str">
        <f t="shared" si="11"/>
        <v/>
      </c>
      <c r="X61" s="64" t="str">
        <f t="shared" si="91"/>
        <v/>
      </c>
      <c r="Y61" s="64" t="str">
        <f t="shared" si="92"/>
        <v/>
      </c>
      <c r="Z61" s="56" t="str">
        <f t="shared" si="93"/>
        <v/>
      </c>
      <c r="AA61" s="66" t="str">
        <f t="shared" si="94"/>
        <v/>
      </c>
      <c r="AB61" s="57" t="str">
        <f t="shared" si="16"/>
        <v/>
      </c>
      <c r="AC61" s="67" t="str">
        <f t="shared" si="95"/>
        <v/>
      </c>
      <c r="AD61" s="59" t="str">
        <f t="shared" si="96"/>
        <v/>
      </c>
      <c r="AE61" s="68" t="str">
        <f t="shared" si="97"/>
        <v/>
      </c>
      <c r="AF61" s="61" t="str">
        <f t="shared" si="98"/>
        <v/>
      </c>
      <c r="AG61" s="61" t="str">
        <f t="shared" si="99"/>
        <v/>
      </c>
      <c r="AH61" s="69" t="str">
        <f t="shared" si="100"/>
        <v/>
      </c>
      <c r="AI61" s="70" t="str">
        <f t="shared" si="23"/>
        <v/>
      </c>
      <c r="AJ61" s="64" t="str">
        <f t="shared" si="101"/>
        <v/>
      </c>
      <c r="AK61" s="64" t="str">
        <f t="shared" si="102"/>
        <v/>
      </c>
      <c r="AL61" s="64" t="str">
        <f t="shared" si="103"/>
        <v/>
      </c>
      <c r="AM61" s="64" t="str">
        <f t="shared" si="104"/>
        <v/>
      </c>
      <c r="AN61" s="64" t="str">
        <f t="shared" si="105"/>
        <v/>
      </c>
    </row>
    <row r="62" spans="1:40" ht="27.75" outlineLevel="1" thickTop="1" thickBot="1" x14ac:dyDescent="0.4">
      <c r="A62" s="73"/>
      <c r="B62" s="73"/>
      <c r="C62" s="73"/>
      <c r="D62" s="74"/>
      <c r="E62" s="74"/>
      <c r="F62" s="74"/>
      <c r="G62" s="74"/>
      <c r="H62" s="74"/>
      <c r="I62" s="74"/>
      <c r="J62" s="74"/>
      <c r="K62" s="74"/>
      <c r="L62" s="75" t="s">
        <v>993</v>
      </c>
      <c r="M62" s="56"/>
      <c r="N62" s="57"/>
      <c r="O62" s="58"/>
      <c r="P62" s="59"/>
      <c r="Q62" s="60"/>
      <c r="R62" s="61" t="str">
        <f t="shared" ref="R62:R69" si="106">IF(N62="Do",10,IF(N62="Re",22,IF(N62="Mi",20,IF(N62="Fa",20,IF(N62="Sol",14,IF(N62="La",20,IF(N62="Si",20,IF(N62="Do#",14,IF(N62="Fa#",15,IF(N62="Sol#",20,IF(N62="Si♭",17,"")))))))))))</f>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outlineLevel="1" thickTop="1" thickBot="1" x14ac:dyDescent="0.4">
      <c r="C63" s="79" t="s">
        <v>995</v>
      </c>
      <c r="D63" s="80"/>
      <c r="E63" s="80"/>
      <c r="F63" s="80"/>
      <c r="G63" s="80"/>
      <c r="H63" s="80"/>
      <c r="I63" s="80"/>
      <c r="J63" s="80"/>
      <c r="K63" s="80"/>
      <c r="L63" s="81" t="s">
        <v>996</v>
      </c>
      <c r="M63" s="56" t="str">
        <f t="shared" ref="M63:M68" si="107">IF(N63="","","(")</f>
        <v/>
      </c>
      <c r="N63" s="57" t="str">
        <f t="shared" ref="N63:N68" si="108">IF(D63="","",D63)</f>
        <v/>
      </c>
      <c r="O63" s="58" t="str">
        <f t="shared" ref="O63:O68" si="109">IF(N63="","",",")</f>
        <v/>
      </c>
      <c r="P63" s="59" t="str">
        <f t="shared" ref="P63:P68" si="110">IF(E63="","",E63)</f>
        <v/>
      </c>
      <c r="Q63" s="60" t="str">
        <f t="shared" ref="Q63:Q68" si="111">IF(N63="","",",")</f>
        <v/>
      </c>
      <c r="R63" s="61" t="str">
        <f t="shared" si="106"/>
        <v/>
      </c>
      <c r="S63" s="56" t="str">
        <f t="shared" ref="S63:S68" si="112">IF(N63="","",")")</f>
        <v/>
      </c>
      <c r="T63" s="62" t="str">
        <f t="shared" ref="T63:T68" si="113">IF(U63="","","(")</f>
        <v/>
      </c>
      <c r="U63" s="63" t="str">
        <f t="shared" ref="U63:U68" si="114">IF(F63="","",F63)</f>
        <v/>
      </c>
      <c r="V63" s="64" t="str">
        <f t="shared" ref="V63:V68" si="115">IF(U63="","",",")</f>
        <v/>
      </c>
      <c r="W63" s="65" t="str">
        <f t="shared" ref="W63:W68" si="116">IF(G63="","",G63)</f>
        <v/>
      </c>
      <c r="X63" s="64" t="str">
        <f t="shared" ref="X63:X68" si="117">IF(U63="","",",")</f>
        <v/>
      </c>
      <c r="Y63" s="64" t="str">
        <f t="shared" ref="Y63:Y68" si="118">IF(U63="","",250)</f>
        <v/>
      </c>
      <c r="Z63" s="56" t="str">
        <f t="shared" ref="Z63:Z68" si="119">IF(U63="","",")")</f>
        <v/>
      </c>
      <c r="AA63" s="66" t="str">
        <f t="shared" ref="AA63:AA68" si="120">IF(AB63="","","(")</f>
        <v/>
      </c>
      <c r="AB63" s="57" t="str">
        <f t="shared" ref="AB63:AB68" si="121">IF(H63="","",H63)</f>
        <v/>
      </c>
      <c r="AC63" s="67" t="str">
        <f t="shared" ref="AC63:AC68" si="122">IF(AB63="","",",")</f>
        <v/>
      </c>
      <c r="AD63" s="59" t="str">
        <f t="shared" ref="AD63:AD68" si="123">IF(I63="","",I63)</f>
        <v/>
      </c>
      <c r="AE63" s="68" t="str">
        <f t="shared" ref="AE63:AE68" si="124">IF(AB63="","",",")</f>
        <v/>
      </c>
      <c r="AF63" s="61" t="str">
        <f t="shared" ref="AF63:AF68" si="125">IF(AB63="","",350)</f>
        <v/>
      </c>
      <c r="AG63" s="61" t="str">
        <f t="shared" ref="AG63:AG68" si="126">IF(AB63="","",")")</f>
        <v/>
      </c>
      <c r="AH63" s="69" t="str">
        <f t="shared" ref="AH63:AH68" si="127">IF(AI63="","","(")</f>
        <v/>
      </c>
      <c r="AI63" s="70" t="str">
        <f t="shared" ref="AI63:AI68" si="128">IF(J63="","",J63)</f>
        <v/>
      </c>
      <c r="AJ63" s="64" t="str">
        <f t="shared" ref="AJ63:AJ68" si="129">IF(AI63="","",",")</f>
        <v/>
      </c>
      <c r="AK63" s="64" t="str">
        <f t="shared" ref="AK63:AK68" si="130">IF(K63="","",K63)</f>
        <v/>
      </c>
      <c r="AL63" s="64" t="str">
        <f t="shared" ref="AL63:AL68" si="131">IF(AI63="","",",")</f>
        <v/>
      </c>
      <c r="AM63" s="64" t="str">
        <f t="shared" ref="AM63:AM68" si="132">IF(AI63="","",450)</f>
        <v/>
      </c>
      <c r="AN63" s="64" t="str">
        <f t="shared" ref="AN63:AN68" si="133">IF(AI63="","",")")</f>
        <v/>
      </c>
    </row>
    <row r="64" spans="1:40" ht="25.5" outlineLevel="1" thickTop="1" thickBot="1" x14ac:dyDescent="0.4">
      <c r="B64" t="s">
        <v>997</v>
      </c>
      <c r="C64" s="82" t="s">
        <v>1060</v>
      </c>
      <c r="D64" s="83" t="s">
        <v>1030</v>
      </c>
      <c r="E64" s="83"/>
      <c r="F64" s="83" t="s">
        <v>1011</v>
      </c>
      <c r="G64" s="83" t="s">
        <v>1012</v>
      </c>
      <c r="H64" s="83" t="s">
        <v>1013</v>
      </c>
      <c r="I64" s="83" t="s">
        <v>1012</v>
      </c>
      <c r="J64" s="83"/>
      <c r="K64" s="83"/>
      <c r="L64" s="84" t="str">
        <f>IF(C64="","",_xlfn.CONCAT("       triggerLine: ","""",C64,", ",M64:AN64,""", sC: ","""",B64,""", lines: ["))</f>
        <v xml:space="preserve">       triggerLine: "PASANDO POR EL VALLE DEL LLANTO, (Do,,10)(Mi,m,250)(La,m,350)", sC: "ta as", lines: [</v>
      </c>
      <c r="M64" s="56" t="str">
        <f t="shared" si="107"/>
        <v>(</v>
      </c>
      <c r="N64" s="57" t="str">
        <f t="shared" si="108"/>
        <v>Do</v>
      </c>
      <c r="O64" s="58" t="str">
        <f t="shared" si="109"/>
        <v>,</v>
      </c>
      <c r="P64" s="59" t="str">
        <f t="shared" si="110"/>
        <v/>
      </c>
      <c r="Q64" s="60" t="str">
        <f t="shared" si="111"/>
        <v>,</v>
      </c>
      <c r="R64" s="61">
        <f t="shared" si="106"/>
        <v>10</v>
      </c>
      <c r="S64" s="56" t="str">
        <f t="shared" si="112"/>
        <v>)</v>
      </c>
      <c r="T64" s="62" t="str">
        <f t="shared" si="113"/>
        <v>(</v>
      </c>
      <c r="U64" s="63" t="str">
        <f t="shared" si="114"/>
        <v>Mi</v>
      </c>
      <c r="V64" s="64" t="str">
        <f t="shared" si="115"/>
        <v>,</v>
      </c>
      <c r="W64" s="65" t="str">
        <f t="shared" si="116"/>
        <v>m</v>
      </c>
      <c r="X64" s="64" t="str">
        <f t="shared" si="117"/>
        <v>,</v>
      </c>
      <c r="Y64" s="64">
        <f t="shared" si="118"/>
        <v>250</v>
      </c>
      <c r="Z64" s="56" t="str">
        <f t="shared" si="119"/>
        <v>)</v>
      </c>
      <c r="AA64" s="66" t="str">
        <f t="shared" si="120"/>
        <v>(</v>
      </c>
      <c r="AB64" s="57" t="str">
        <f t="shared" si="121"/>
        <v>La</v>
      </c>
      <c r="AC64" s="67" t="str">
        <f t="shared" si="122"/>
        <v>,</v>
      </c>
      <c r="AD64" s="59" t="str">
        <f t="shared" si="123"/>
        <v>m</v>
      </c>
      <c r="AE64" s="68" t="str">
        <f t="shared" si="124"/>
        <v>,</v>
      </c>
      <c r="AF64" s="61">
        <f t="shared" si="125"/>
        <v>350</v>
      </c>
      <c r="AG64" s="61" t="str">
        <f t="shared" si="126"/>
        <v>)</v>
      </c>
      <c r="AH64" s="69" t="str">
        <f t="shared" si="127"/>
        <v/>
      </c>
      <c r="AI64" s="70" t="str">
        <f t="shared" si="128"/>
        <v/>
      </c>
      <c r="AJ64" s="64" t="str">
        <f t="shared" si="129"/>
        <v/>
      </c>
      <c r="AK64" s="64" t="str">
        <f t="shared" si="130"/>
        <v/>
      </c>
      <c r="AL64" s="64" t="str">
        <f t="shared" si="131"/>
        <v/>
      </c>
      <c r="AM64" s="64" t="str">
        <f t="shared" si="132"/>
        <v/>
      </c>
      <c r="AN64" s="64" t="str">
        <f t="shared" si="133"/>
        <v/>
      </c>
    </row>
    <row r="65" spans="1:40" ht="25.5" outlineLevel="1" thickTop="1" thickBot="1" x14ac:dyDescent="0.4">
      <c r="B65" t="s">
        <v>999</v>
      </c>
      <c r="C65" s="85" t="s">
        <v>1050</v>
      </c>
      <c r="D65" s="86" t="s">
        <v>1030</v>
      </c>
      <c r="E65" s="86"/>
      <c r="F65" s="86" t="s">
        <v>1011</v>
      </c>
      <c r="G65" s="86" t="s">
        <v>1012</v>
      </c>
      <c r="H65" s="87"/>
      <c r="I65" s="87"/>
      <c r="J65" s="87"/>
      <c r="K65" s="87"/>
      <c r="L65" s="88" t="str">
        <f>IF(C65="","",_xlfn.CONCAT("            { line: ","""",C65,", ",M65:AN65,""", sC: ","""",B65,"""},"))</f>
        <v xml:space="preserve">            { line: "ÉL LO CAMBIA EN BENDICIÓN., (Do,,10)(Mi,m,250)", sC: "as"},</v>
      </c>
      <c r="M65" s="56" t="str">
        <f t="shared" si="107"/>
        <v>(</v>
      </c>
      <c r="N65" s="57" t="str">
        <f t="shared" si="108"/>
        <v>Do</v>
      </c>
      <c r="O65" s="58" t="str">
        <f t="shared" si="109"/>
        <v>,</v>
      </c>
      <c r="P65" s="59" t="str">
        <f t="shared" si="110"/>
        <v/>
      </c>
      <c r="Q65" s="60" t="str">
        <f t="shared" si="111"/>
        <v>,</v>
      </c>
      <c r="R65" s="61">
        <f t="shared" si="106"/>
        <v>10</v>
      </c>
      <c r="S65" s="56" t="str">
        <f t="shared" si="112"/>
        <v>)</v>
      </c>
      <c r="T65" s="62" t="str">
        <f t="shared" si="113"/>
        <v>(</v>
      </c>
      <c r="U65" s="63" t="str">
        <f t="shared" si="114"/>
        <v>Mi</v>
      </c>
      <c r="V65" s="64" t="str">
        <f t="shared" si="115"/>
        <v>,</v>
      </c>
      <c r="W65" s="65" t="str">
        <f t="shared" si="116"/>
        <v>m</v>
      </c>
      <c r="X65" s="64" t="str">
        <f t="shared" si="117"/>
        <v>,</v>
      </c>
      <c r="Y65" s="64">
        <f t="shared" si="118"/>
        <v>250</v>
      </c>
      <c r="Z65" s="56" t="str">
        <f t="shared" si="119"/>
        <v>)</v>
      </c>
      <c r="AA65" s="66" t="str">
        <f t="shared" si="120"/>
        <v/>
      </c>
      <c r="AB65" s="57" t="str">
        <f t="shared" si="121"/>
        <v/>
      </c>
      <c r="AC65" s="67" t="str">
        <f t="shared" si="122"/>
        <v/>
      </c>
      <c r="AD65" s="59" t="str">
        <f t="shared" si="123"/>
        <v/>
      </c>
      <c r="AE65" s="68" t="str">
        <f t="shared" si="124"/>
        <v/>
      </c>
      <c r="AF65" s="61" t="str">
        <f t="shared" si="125"/>
        <v/>
      </c>
      <c r="AG65" s="61" t="str">
        <f t="shared" si="126"/>
        <v/>
      </c>
      <c r="AH65" s="69" t="str">
        <f t="shared" si="127"/>
        <v/>
      </c>
      <c r="AI65" s="70" t="str">
        <f t="shared" si="128"/>
        <v/>
      </c>
      <c r="AJ65" s="64" t="str">
        <f t="shared" si="129"/>
        <v/>
      </c>
      <c r="AK65" s="64" t="str">
        <f t="shared" si="130"/>
        <v/>
      </c>
      <c r="AL65" s="64" t="str">
        <f t="shared" si="131"/>
        <v/>
      </c>
      <c r="AM65" s="64" t="str">
        <f t="shared" si="132"/>
        <v/>
      </c>
      <c r="AN65" s="64" t="str">
        <f t="shared" si="133"/>
        <v/>
      </c>
    </row>
    <row r="66" spans="1:40" ht="25.5" outlineLevel="1" thickTop="1" thickBot="1" x14ac:dyDescent="0.4">
      <c r="B66" t="s">
        <v>999</v>
      </c>
      <c r="C66" s="85" t="s">
        <v>1051</v>
      </c>
      <c r="D66" s="89" t="s">
        <v>1032</v>
      </c>
      <c r="E66" s="89"/>
      <c r="F66" s="89" t="s">
        <v>1030</v>
      </c>
      <c r="G66" s="89"/>
      <c r="H66" s="90"/>
      <c r="I66" s="90"/>
      <c r="J66" s="90"/>
      <c r="K66" s="90"/>
      <c r="L66" s="88" t="str">
        <f>IF(C66="","",_xlfn.CONCAT("            { line: ","""",C66,", ",M66:AN66,""", sC: ","""",B66,"""},"))</f>
        <v xml:space="preserve">            { line: "CRECE EN EL CAMINO SU VIGOR,, (Fa,,20)(Do,,250)", sC: "as"},</v>
      </c>
      <c r="M66" s="56" t="str">
        <f t="shared" si="107"/>
        <v>(</v>
      </c>
      <c r="N66" s="57" t="str">
        <f t="shared" si="108"/>
        <v>Fa</v>
      </c>
      <c r="O66" s="58" t="str">
        <f t="shared" si="109"/>
        <v>,</v>
      </c>
      <c r="P66" s="59" t="str">
        <f t="shared" si="110"/>
        <v/>
      </c>
      <c r="Q66" s="60" t="str">
        <f t="shared" si="111"/>
        <v>,</v>
      </c>
      <c r="R66" s="61">
        <f t="shared" si="106"/>
        <v>20</v>
      </c>
      <c r="S66" s="56" t="str">
        <f t="shared" si="112"/>
        <v>)</v>
      </c>
      <c r="T66" s="62" t="str">
        <f t="shared" si="113"/>
        <v>(</v>
      </c>
      <c r="U66" s="63" t="str">
        <f t="shared" si="114"/>
        <v>Do</v>
      </c>
      <c r="V66" s="64" t="str">
        <f t="shared" si="115"/>
        <v>,</v>
      </c>
      <c r="W66" s="65" t="str">
        <f t="shared" si="116"/>
        <v/>
      </c>
      <c r="X66" s="64" t="str">
        <f t="shared" si="117"/>
        <v>,</v>
      </c>
      <c r="Y66" s="64">
        <f t="shared" si="118"/>
        <v>250</v>
      </c>
      <c r="Z66" s="56" t="str">
        <f t="shared" si="119"/>
        <v>)</v>
      </c>
      <c r="AA66" s="66" t="str">
        <f t="shared" si="120"/>
        <v/>
      </c>
      <c r="AB66" s="57" t="str">
        <f t="shared" si="121"/>
        <v/>
      </c>
      <c r="AC66" s="67" t="str">
        <f t="shared" si="122"/>
        <v/>
      </c>
      <c r="AD66" s="59" t="str">
        <f t="shared" si="123"/>
        <v/>
      </c>
      <c r="AE66" s="68" t="str">
        <f t="shared" si="124"/>
        <v/>
      </c>
      <c r="AF66" s="61" t="str">
        <f t="shared" si="125"/>
        <v/>
      </c>
      <c r="AG66" s="61" t="str">
        <f t="shared" si="126"/>
        <v/>
      </c>
      <c r="AH66" s="69" t="str">
        <f t="shared" si="127"/>
        <v/>
      </c>
      <c r="AI66" s="70" t="str">
        <f t="shared" si="128"/>
        <v/>
      </c>
      <c r="AJ66" s="64" t="str">
        <f t="shared" si="129"/>
        <v/>
      </c>
      <c r="AK66" s="64" t="str">
        <f t="shared" si="130"/>
        <v/>
      </c>
      <c r="AL66" s="64" t="str">
        <f t="shared" si="131"/>
        <v/>
      </c>
      <c r="AM66" s="64" t="str">
        <f t="shared" si="132"/>
        <v/>
      </c>
      <c r="AN66" s="64" t="str">
        <f t="shared" si="133"/>
        <v/>
      </c>
    </row>
    <row r="67" spans="1:40" ht="25.5" outlineLevel="1" thickTop="1" thickBot="1" x14ac:dyDescent="0.4">
      <c r="B67" t="s">
        <v>999</v>
      </c>
      <c r="C67" s="85" t="s">
        <v>1052</v>
      </c>
      <c r="D67" s="86" t="s">
        <v>1015</v>
      </c>
      <c r="E67" s="86"/>
      <c r="F67" s="86"/>
      <c r="G67" s="86"/>
      <c r="H67" s="87"/>
      <c r="I67" s="87"/>
      <c r="J67" s="87"/>
      <c r="K67" s="87"/>
      <c r="L67" s="88" t="str">
        <f>IF(C67="","",_xlfn.CONCAT("            { line: ","""",C67,", ",M67:AN67,""", sC: ","""",B67,"""},"))</f>
        <v xml:space="preserve">            { line: "HASTA LLEGAR A SIÓN,, (Sol,,14)", sC: "as"},</v>
      </c>
      <c r="M67" s="56" t="str">
        <f t="shared" si="107"/>
        <v>(</v>
      </c>
      <c r="N67" s="57" t="str">
        <f t="shared" si="108"/>
        <v>Sol</v>
      </c>
      <c r="O67" s="58" t="str">
        <f t="shared" si="109"/>
        <v>,</v>
      </c>
      <c r="P67" s="59" t="str">
        <f t="shared" si="110"/>
        <v/>
      </c>
      <c r="Q67" s="60" t="str">
        <f t="shared" si="111"/>
        <v>,</v>
      </c>
      <c r="R67" s="61">
        <f t="shared" si="106"/>
        <v>14</v>
      </c>
      <c r="S67" s="56" t="str">
        <f t="shared" si="112"/>
        <v>)</v>
      </c>
      <c r="T67" s="62" t="str">
        <f t="shared" si="113"/>
        <v/>
      </c>
      <c r="U67" s="63" t="str">
        <f t="shared" si="114"/>
        <v/>
      </c>
      <c r="V67" s="64" t="str">
        <f t="shared" si="115"/>
        <v/>
      </c>
      <c r="W67" s="65" t="str">
        <f t="shared" si="116"/>
        <v/>
      </c>
      <c r="X67" s="64" t="str">
        <f t="shared" si="117"/>
        <v/>
      </c>
      <c r="Y67" s="64" t="str">
        <f t="shared" si="118"/>
        <v/>
      </c>
      <c r="Z67" s="56" t="str">
        <f t="shared" si="119"/>
        <v/>
      </c>
      <c r="AA67" s="66" t="str">
        <f t="shared" si="120"/>
        <v/>
      </c>
      <c r="AB67" s="57" t="str">
        <f t="shared" si="121"/>
        <v/>
      </c>
      <c r="AC67" s="67" t="str">
        <f t="shared" si="122"/>
        <v/>
      </c>
      <c r="AD67" s="59" t="str">
        <f t="shared" si="123"/>
        <v/>
      </c>
      <c r="AE67" s="68" t="str">
        <f t="shared" si="124"/>
        <v/>
      </c>
      <c r="AF67" s="61" t="str">
        <f t="shared" si="125"/>
        <v/>
      </c>
      <c r="AG67" s="61" t="str">
        <f t="shared" si="126"/>
        <v/>
      </c>
      <c r="AH67" s="69" t="str">
        <f t="shared" si="127"/>
        <v/>
      </c>
      <c r="AI67" s="70" t="str">
        <f t="shared" si="128"/>
        <v/>
      </c>
      <c r="AJ67" s="64" t="str">
        <f t="shared" si="129"/>
        <v/>
      </c>
      <c r="AK67" s="64" t="str">
        <f t="shared" si="130"/>
        <v/>
      </c>
      <c r="AL67" s="64" t="str">
        <f t="shared" si="131"/>
        <v/>
      </c>
      <c r="AM67" s="64" t="str">
        <f t="shared" si="132"/>
        <v/>
      </c>
      <c r="AN67" s="64" t="str">
        <f t="shared" si="133"/>
        <v/>
      </c>
    </row>
    <row r="68" spans="1:40" ht="25.5" outlineLevel="1" thickTop="1" thickBot="1" x14ac:dyDescent="0.4">
      <c r="B68" t="s">
        <v>999</v>
      </c>
      <c r="C68" s="93" t="s">
        <v>1053</v>
      </c>
      <c r="D68" s="83" t="s">
        <v>1030</v>
      </c>
      <c r="E68" s="83"/>
      <c r="F68" s="83"/>
      <c r="G68" s="83"/>
      <c r="H68" s="83"/>
      <c r="I68" s="83"/>
      <c r="J68" s="83"/>
      <c r="K68" s="83"/>
      <c r="L68" s="94" t="str">
        <f>IF(C68="","",_xlfn.CONCAT("            { line: ","""",C68,", ",M68:AN68,""", sC: ","""",B68,"""},  ]},"))</f>
        <v xml:space="preserve">            { line: "HASTA LLEGAR A SIÓN., (Do,,10)", sC: "as"},  ]},</v>
      </c>
      <c r="M68" s="56" t="str">
        <f t="shared" si="107"/>
        <v>(</v>
      </c>
      <c r="N68" s="57" t="str">
        <f t="shared" si="108"/>
        <v>Do</v>
      </c>
      <c r="O68" s="58" t="str">
        <f t="shared" si="109"/>
        <v>,</v>
      </c>
      <c r="P68" s="59" t="str">
        <f t="shared" si="110"/>
        <v/>
      </c>
      <c r="Q68" s="60" t="str">
        <f t="shared" si="111"/>
        <v>,</v>
      </c>
      <c r="R68" s="61">
        <f t="shared" si="106"/>
        <v>10</v>
      </c>
      <c r="S68" s="56" t="str">
        <f t="shared" si="112"/>
        <v>)</v>
      </c>
      <c r="T68" s="62" t="str">
        <f t="shared" si="113"/>
        <v/>
      </c>
      <c r="U68" s="63" t="str">
        <f t="shared" si="114"/>
        <v/>
      </c>
      <c r="V68" s="64" t="str">
        <f t="shared" si="115"/>
        <v/>
      </c>
      <c r="W68" s="65" t="str">
        <f t="shared" si="116"/>
        <v/>
      </c>
      <c r="X68" s="64" t="str">
        <f t="shared" si="117"/>
        <v/>
      </c>
      <c r="Y68" s="64" t="str">
        <f t="shared" si="118"/>
        <v/>
      </c>
      <c r="Z68" s="56" t="str">
        <f t="shared" si="119"/>
        <v/>
      </c>
      <c r="AA68" s="66" t="str">
        <f t="shared" si="120"/>
        <v/>
      </c>
      <c r="AB68" s="57" t="str">
        <f t="shared" si="121"/>
        <v/>
      </c>
      <c r="AC68" s="67" t="str">
        <f t="shared" si="122"/>
        <v/>
      </c>
      <c r="AD68" s="59" t="str">
        <f t="shared" si="123"/>
        <v/>
      </c>
      <c r="AE68" s="68" t="str">
        <f t="shared" si="124"/>
        <v/>
      </c>
      <c r="AF68" s="61" t="str">
        <f t="shared" si="125"/>
        <v/>
      </c>
      <c r="AG68" s="61" t="str">
        <f t="shared" si="126"/>
        <v/>
      </c>
      <c r="AH68" s="69" t="str">
        <f t="shared" si="127"/>
        <v/>
      </c>
      <c r="AI68" s="70" t="str">
        <f t="shared" si="128"/>
        <v/>
      </c>
      <c r="AJ68" s="64" t="str">
        <f t="shared" si="129"/>
        <v/>
      </c>
      <c r="AK68" s="64" t="str">
        <f t="shared" si="130"/>
        <v/>
      </c>
      <c r="AL68" s="64" t="str">
        <f t="shared" si="131"/>
        <v/>
      </c>
      <c r="AM68" s="64" t="str">
        <f t="shared" si="132"/>
        <v/>
      </c>
      <c r="AN68" s="64" t="str">
        <f t="shared" si="133"/>
        <v/>
      </c>
    </row>
    <row r="69" spans="1:40" ht="27.75" outlineLevel="1" thickTop="1" thickBot="1" x14ac:dyDescent="0.4">
      <c r="A69" s="73"/>
      <c r="B69" s="73"/>
      <c r="C69" s="73"/>
      <c r="D69" s="74"/>
      <c r="E69" s="74"/>
      <c r="F69" s="74"/>
      <c r="G69" s="74"/>
      <c r="H69" s="74"/>
      <c r="I69" s="74"/>
      <c r="J69" s="74"/>
      <c r="K69" s="74"/>
      <c r="L69" s="75" t="s">
        <v>993</v>
      </c>
      <c r="M69" s="56"/>
      <c r="N69" s="57"/>
      <c r="O69" s="58"/>
      <c r="P69" s="59"/>
      <c r="Q69" s="60"/>
      <c r="R69" s="61" t="str">
        <f t="shared" si="106"/>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outlineLevel="1" thickTop="1" thickBot="1" x14ac:dyDescent="0.4">
      <c r="C70" s="79" t="s">
        <v>995</v>
      </c>
      <c r="D70" s="80"/>
      <c r="E70" s="80"/>
      <c r="F70" s="80"/>
      <c r="G70" s="80"/>
      <c r="H70" s="80"/>
      <c r="I70" s="80"/>
      <c r="J70" s="80"/>
      <c r="K70" s="80"/>
      <c r="L70" s="81" t="s">
        <v>996</v>
      </c>
      <c r="M70" s="56" t="str">
        <f t="shared" ref="M70:M78" si="134">IF(N70="","","(")</f>
        <v/>
      </c>
      <c r="N70" s="57" t="str">
        <f t="shared" ref="N70:N78" si="135">IF(D70="","",D70)</f>
        <v/>
      </c>
      <c r="O70" s="58" t="str">
        <f t="shared" ref="O70:O78" si="136">IF(N70="","",",")</f>
        <v/>
      </c>
      <c r="P70" s="59" t="str">
        <f t="shared" ref="P70:P78" si="137">IF(E70="","",E70)</f>
        <v/>
      </c>
      <c r="Q70" s="60" t="str">
        <f t="shared" ref="Q70:Q78" si="138">IF(N70="","",",")</f>
        <v/>
      </c>
      <c r="R70" s="61" t="str">
        <f t="shared" ref="R70:R78" si="139">IF(N70="Do",10,IF(N70="Re",22,IF(N70="Mi",20,IF(N70="Fa",20,IF(N70="Sol",14,IF(N70="La",20,IF(N70="Si",20,IF(N70="Do#",14,IF(N70="Fa#",15,IF(N70="Sol#",20,IF(N70="Si♭",17,"")))))))))))</f>
        <v/>
      </c>
      <c r="S70" s="56" t="str">
        <f t="shared" ref="S70:S78" si="140">IF(N70="","",")")</f>
        <v/>
      </c>
      <c r="T70" s="62" t="str">
        <f t="shared" ref="T70:T78" si="141">IF(U70="","","(")</f>
        <v/>
      </c>
      <c r="U70" s="63" t="str">
        <f t="shared" ref="U70:U78" si="142">IF(F70="","",F70)</f>
        <v/>
      </c>
      <c r="V70" s="64" t="str">
        <f t="shared" ref="V70:V78" si="143">IF(U70="","",",")</f>
        <v/>
      </c>
      <c r="W70" s="65" t="str">
        <f t="shared" ref="W70:W78" si="144">IF(G70="","",G70)</f>
        <v/>
      </c>
      <c r="X70" s="64" t="str">
        <f t="shared" ref="X70:X78" si="145">IF(U70="","",",")</f>
        <v/>
      </c>
      <c r="Y70" s="64" t="str">
        <f t="shared" ref="Y70:Y78" si="146">IF(U70="","",250)</f>
        <v/>
      </c>
      <c r="Z70" s="56" t="str">
        <f t="shared" ref="Z70:Z78" si="147">IF(U70="","",")")</f>
        <v/>
      </c>
      <c r="AA70" s="66" t="str">
        <f t="shared" ref="AA70:AA78" si="148">IF(AB70="","","(")</f>
        <v/>
      </c>
      <c r="AB70" s="57" t="str">
        <f t="shared" ref="AB70:AB78" si="149">IF(H70="","",H70)</f>
        <v/>
      </c>
      <c r="AC70" s="67" t="str">
        <f t="shared" ref="AC70:AC78" si="150">IF(AB70="","",",")</f>
        <v/>
      </c>
      <c r="AD70" s="59" t="str">
        <f t="shared" ref="AD70:AD78" si="151">IF(I70="","",I70)</f>
        <v/>
      </c>
      <c r="AE70" s="68" t="str">
        <f t="shared" ref="AE70:AE78" si="152">IF(AB70="","",",")</f>
        <v/>
      </c>
      <c r="AF70" s="61" t="str">
        <f t="shared" ref="AF70:AF78" si="153">IF(AB70="","",350)</f>
        <v/>
      </c>
      <c r="AG70" s="61" t="str">
        <f t="shared" ref="AG70:AG78" si="154">IF(AB70="","",")")</f>
        <v/>
      </c>
      <c r="AH70" s="69" t="str">
        <f t="shared" ref="AH70:AH78" si="155">IF(AI70="","","(")</f>
        <v/>
      </c>
      <c r="AI70" s="70" t="str">
        <f t="shared" ref="AI70:AI78" si="156">IF(J70="","",J70)</f>
        <v/>
      </c>
      <c r="AJ70" s="64" t="str">
        <f t="shared" ref="AJ70:AJ78" si="157">IF(AI70="","",",")</f>
        <v/>
      </c>
      <c r="AK70" s="64" t="str">
        <f t="shared" ref="AK70:AK78" si="158">IF(K70="","",K70)</f>
        <v/>
      </c>
      <c r="AL70" s="64" t="str">
        <f t="shared" ref="AL70:AL78" si="159">IF(AI70="","",",")</f>
        <v/>
      </c>
      <c r="AM70" s="64" t="str">
        <f t="shared" ref="AM70:AM78" si="160">IF(AI70="","",450)</f>
        <v/>
      </c>
      <c r="AN70" s="64" t="str">
        <f t="shared" ref="AN70:AN78" si="161">IF(AI70="","",")")</f>
        <v/>
      </c>
    </row>
    <row r="71" spans="1:40" ht="25.5" outlineLevel="1" thickTop="1" thickBot="1" x14ac:dyDescent="0.4">
      <c r="B71" t="s">
        <v>997</v>
      </c>
      <c r="C71" s="82" t="s">
        <v>1061</v>
      </c>
      <c r="D71" s="83" t="s">
        <v>1032</v>
      </c>
      <c r="E71" s="83"/>
      <c r="F71" s="83"/>
      <c r="G71" s="83"/>
      <c r="H71" s="83"/>
      <c r="I71" s="83"/>
      <c r="J71" s="83"/>
      <c r="K71" s="83"/>
      <c r="L71" s="84" t="str">
        <f>IF(C71="","",_xlfn.CONCAT("       triggerLine: ","""",C71,", ",M71:AN71,""", sC: ","""",B71,""", lines: ["))</f>
        <v xml:space="preserve">       triggerLine: "DICHOSOS LOS QUE VIVEN... ...EL SANTO VIAJE, (Fa,,20)", sC: "ta as", lines: [</v>
      </c>
      <c r="M71" s="56" t="str">
        <f t="shared" si="134"/>
        <v>(</v>
      </c>
      <c r="N71" s="57" t="str">
        <f t="shared" si="135"/>
        <v>Fa</v>
      </c>
      <c r="O71" s="58" t="str">
        <f t="shared" si="136"/>
        <v>,</v>
      </c>
      <c r="P71" s="59" t="str">
        <f t="shared" si="137"/>
        <v/>
      </c>
      <c r="Q71" s="60" t="str">
        <f t="shared" si="138"/>
        <v>,</v>
      </c>
      <c r="R71" s="61">
        <f t="shared" si="139"/>
        <v>20</v>
      </c>
      <c r="S71" s="56" t="str">
        <f t="shared" si="140"/>
        <v>)</v>
      </c>
      <c r="T71" s="62" t="str">
        <f t="shared" si="141"/>
        <v/>
      </c>
      <c r="U71" s="63" t="str">
        <f t="shared" si="142"/>
        <v/>
      </c>
      <c r="V71" s="64" t="str">
        <f t="shared" si="143"/>
        <v/>
      </c>
      <c r="W71" s="65" t="str">
        <f t="shared" si="144"/>
        <v/>
      </c>
      <c r="X71" s="64" t="str">
        <f t="shared" si="145"/>
        <v/>
      </c>
      <c r="Y71" s="64" t="str">
        <f t="shared" si="146"/>
        <v/>
      </c>
      <c r="Z71" s="56" t="str">
        <f t="shared" si="147"/>
        <v/>
      </c>
      <c r="AA71" s="66" t="str">
        <f t="shared" si="148"/>
        <v/>
      </c>
      <c r="AB71" s="57" t="str">
        <f t="shared" si="149"/>
        <v/>
      </c>
      <c r="AC71" s="67" t="str">
        <f t="shared" si="150"/>
        <v/>
      </c>
      <c r="AD71" s="59" t="str">
        <f t="shared" si="151"/>
        <v/>
      </c>
      <c r="AE71" s="68" t="str">
        <f t="shared" si="152"/>
        <v/>
      </c>
      <c r="AF71" s="61" t="str">
        <f t="shared" si="153"/>
        <v/>
      </c>
      <c r="AG71" s="61" t="str">
        <f t="shared" si="154"/>
        <v/>
      </c>
      <c r="AH71" s="69" t="str">
        <f t="shared" si="155"/>
        <v/>
      </c>
      <c r="AI71" s="70" t="str">
        <f t="shared" si="156"/>
        <v/>
      </c>
      <c r="AJ71" s="64" t="str">
        <f t="shared" si="157"/>
        <v/>
      </c>
      <c r="AK71" s="64" t="str">
        <f t="shared" si="158"/>
        <v/>
      </c>
      <c r="AL71" s="64" t="str">
        <f t="shared" si="159"/>
        <v/>
      </c>
      <c r="AM71" s="64" t="str">
        <f t="shared" si="160"/>
        <v/>
      </c>
      <c r="AN71" s="64" t="str">
        <f t="shared" si="161"/>
        <v/>
      </c>
    </row>
    <row r="72" spans="1:40" ht="25.5" outlineLevel="1" thickTop="1" thickBot="1" x14ac:dyDescent="0.4">
      <c r="B72" t="s">
        <v>999</v>
      </c>
      <c r="C72" s="85" t="s">
        <v>1042</v>
      </c>
      <c r="D72" s="86" t="s">
        <v>1032</v>
      </c>
      <c r="E72" s="86"/>
      <c r="F72" s="86" t="s">
        <v>1030</v>
      </c>
      <c r="G72" s="86"/>
      <c r="H72" s="87"/>
      <c r="I72" s="87"/>
      <c r="J72" s="87"/>
      <c r="K72" s="87"/>
      <c r="L72" s="88" t="str">
        <f t="shared" ref="L72:L77" si="162">IF(C72="","",_xlfn.CONCAT("            { line: ","""",C72,", ",M72:AN72,""", sC: ","""",B72,"""},"))</f>
        <v xml:space="preserve">            { line: "DICHOSOS LOS QUE VIVEN EN TU CASA,, (Fa,,20)(Do,,250)", sC: "as"},</v>
      </c>
      <c r="M72" s="56" t="str">
        <f t="shared" si="134"/>
        <v>(</v>
      </c>
      <c r="N72" s="57" t="str">
        <f t="shared" si="135"/>
        <v>Fa</v>
      </c>
      <c r="O72" s="58" t="str">
        <f t="shared" si="136"/>
        <v>,</v>
      </c>
      <c r="P72" s="59" t="str">
        <f t="shared" si="137"/>
        <v/>
      </c>
      <c r="Q72" s="60" t="str">
        <f t="shared" si="138"/>
        <v>,</v>
      </c>
      <c r="R72" s="61">
        <f t="shared" si="139"/>
        <v>20</v>
      </c>
      <c r="S72" s="56" t="str">
        <f t="shared" si="140"/>
        <v>)</v>
      </c>
      <c r="T72" s="62" t="str">
        <f t="shared" si="141"/>
        <v>(</v>
      </c>
      <c r="U72" s="63" t="str">
        <f t="shared" si="142"/>
        <v>Do</v>
      </c>
      <c r="V72" s="64" t="str">
        <f t="shared" si="143"/>
        <v>,</v>
      </c>
      <c r="W72" s="65" t="str">
        <f t="shared" si="144"/>
        <v/>
      </c>
      <c r="X72" s="64" t="str">
        <f t="shared" si="145"/>
        <v>,</v>
      </c>
      <c r="Y72" s="64">
        <f t="shared" si="146"/>
        <v>250</v>
      </c>
      <c r="Z72" s="56" t="str">
        <f t="shared" si="147"/>
        <v>)</v>
      </c>
      <c r="AA72" s="66" t="str">
        <f t="shared" si="148"/>
        <v/>
      </c>
      <c r="AB72" s="57" t="str">
        <f t="shared" si="149"/>
        <v/>
      </c>
      <c r="AC72" s="67" t="str">
        <f t="shared" si="150"/>
        <v/>
      </c>
      <c r="AD72" s="59" t="str">
        <f t="shared" si="151"/>
        <v/>
      </c>
      <c r="AE72" s="68" t="str">
        <f t="shared" si="152"/>
        <v/>
      </c>
      <c r="AF72" s="61" t="str">
        <f t="shared" si="153"/>
        <v/>
      </c>
      <c r="AG72" s="61" t="str">
        <f t="shared" si="154"/>
        <v/>
      </c>
      <c r="AH72" s="69" t="str">
        <f t="shared" si="155"/>
        <v/>
      </c>
      <c r="AI72" s="70" t="str">
        <f t="shared" si="156"/>
        <v/>
      </c>
      <c r="AJ72" s="64" t="str">
        <f t="shared" si="157"/>
        <v/>
      </c>
      <c r="AK72" s="64" t="str">
        <f t="shared" si="158"/>
        <v/>
      </c>
      <c r="AL72" s="64" t="str">
        <f t="shared" si="159"/>
        <v/>
      </c>
      <c r="AM72" s="64" t="str">
        <f t="shared" si="160"/>
        <v/>
      </c>
      <c r="AN72" s="64" t="str">
        <f t="shared" si="161"/>
        <v/>
      </c>
    </row>
    <row r="73" spans="1:40" ht="25.5" outlineLevel="1" thickTop="1" thickBot="1" x14ac:dyDescent="0.4">
      <c r="B73" t="s">
        <v>999</v>
      </c>
      <c r="C73" s="85" t="s">
        <v>1043</v>
      </c>
      <c r="D73" s="89" t="s">
        <v>1015</v>
      </c>
      <c r="E73" s="89"/>
      <c r="F73" s="89"/>
      <c r="G73" s="89"/>
      <c r="H73" s="90"/>
      <c r="I73" s="90"/>
      <c r="J73" s="90"/>
      <c r="K73" s="90"/>
      <c r="L73" s="88" t="str">
        <f t="shared" si="162"/>
        <v xml:space="preserve">            { line: "SIEMPRE CANTAN TUS AMORES,, (Sol,,14)", sC: "as"},</v>
      </c>
      <c r="M73" s="56" t="str">
        <f t="shared" si="134"/>
        <v>(</v>
      </c>
      <c r="N73" s="57" t="str">
        <f t="shared" si="135"/>
        <v>Sol</v>
      </c>
      <c r="O73" s="58" t="str">
        <f t="shared" si="136"/>
        <v>,</v>
      </c>
      <c r="P73" s="59" t="str">
        <f t="shared" si="137"/>
        <v/>
      </c>
      <c r="Q73" s="60" t="str">
        <f t="shared" si="138"/>
        <v>,</v>
      </c>
      <c r="R73" s="61">
        <f t="shared" si="139"/>
        <v>14</v>
      </c>
      <c r="S73" s="56" t="str">
        <f t="shared" si="140"/>
        <v>)</v>
      </c>
      <c r="T73" s="62" t="str">
        <f t="shared" si="141"/>
        <v/>
      </c>
      <c r="U73" s="63" t="str">
        <f t="shared" si="142"/>
        <v/>
      </c>
      <c r="V73" s="64" t="str">
        <f t="shared" si="143"/>
        <v/>
      </c>
      <c r="W73" s="65" t="str">
        <f t="shared" si="144"/>
        <v/>
      </c>
      <c r="X73" s="64" t="str">
        <f t="shared" si="145"/>
        <v/>
      </c>
      <c r="Y73" s="64" t="str">
        <f t="shared" si="146"/>
        <v/>
      </c>
      <c r="Z73" s="56" t="str">
        <f t="shared" si="147"/>
        <v/>
      </c>
      <c r="AA73" s="66" t="str">
        <f t="shared" si="148"/>
        <v/>
      </c>
      <c r="AB73" s="57" t="str">
        <f t="shared" si="149"/>
        <v/>
      </c>
      <c r="AC73" s="67" t="str">
        <f t="shared" si="150"/>
        <v/>
      </c>
      <c r="AD73" s="59" t="str">
        <f t="shared" si="151"/>
        <v/>
      </c>
      <c r="AE73" s="68" t="str">
        <f t="shared" si="152"/>
        <v/>
      </c>
      <c r="AF73" s="61" t="str">
        <f t="shared" si="153"/>
        <v/>
      </c>
      <c r="AG73" s="61" t="str">
        <f t="shared" si="154"/>
        <v/>
      </c>
      <c r="AH73" s="69" t="str">
        <f t="shared" si="155"/>
        <v/>
      </c>
      <c r="AI73" s="70" t="str">
        <f t="shared" si="156"/>
        <v/>
      </c>
      <c r="AJ73" s="64" t="str">
        <f t="shared" si="157"/>
        <v/>
      </c>
      <c r="AK73" s="64" t="str">
        <f t="shared" si="158"/>
        <v/>
      </c>
      <c r="AL73" s="64" t="str">
        <f t="shared" si="159"/>
        <v/>
      </c>
      <c r="AM73" s="64" t="str">
        <f t="shared" si="160"/>
        <v/>
      </c>
      <c r="AN73" s="64" t="str">
        <f t="shared" si="161"/>
        <v/>
      </c>
    </row>
    <row r="74" spans="1:40" ht="25.5" outlineLevel="1" thickTop="1" thickBot="1" x14ac:dyDescent="0.4">
      <c r="B74" t="s">
        <v>999</v>
      </c>
      <c r="C74" s="85" t="s">
        <v>1044</v>
      </c>
      <c r="D74" s="89" t="s">
        <v>1030</v>
      </c>
      <c r="E74" s="89"/>
      <c r="F74" s="89"/>
      <c r="G74" s="89"/>
      <c r="H74" s="90"/>
      <c r="I74" s="90"/>
      <c r="J74" s="90"/>
      <c r="K74" s="90"/>
      <c r="L74" s="88" t="str">
        <f t="shared" si="162"/>
        <v xml:space="preserve">            { line: "SIEMPRE CANTAN TUS AMORES., (Do,,10)", sC: "as"},</v>
      </c>
      <c r="M74" s="56" t="str">
        <f t="shared" ref="M74:M75" si="163">IF(N74="","","(")</f>
        <v>(</v>
      </c>
      <c r="N74" s="57" t="str">
        <f t="shared" ref="N74:N75" si="164">IF(D74="","",D74)</f>
        <v>Do</v>
      </c>
      <c r="O74" s="58" t="str">
        <f t="shared" ref="O74:O75" si="165">IF(N74="","",",")</f>
        <v>,</v>
      </c>
      <c r="P74" s="59" t="str">
        <f t="shared" ref="P74:P75" si="166">IF(E74="","",E74)</f>
        <v/>
      </c>
      <c r="Q74" s="60" t="str">
        <f t="shared" ref="Q74:Q75" si="167">IF(N74="","",",")</f>
        <v>,</v>
      </c>
      <c r="R74" s="61">
        <f t="shared" ref="R74:R75" si="168">IF(N74="Do",10,IF(N74="Re",22,IF(N74="Mi",20,IF(N74="Fa",20,IF(N74="Sol",14,IF(N74="La",20,IF(N74="Si",20,IF(N74="Do#",14,IF(N74="Fa#",15,IF(N74="Sol#",20,IF(N74="Si♭",17,"")))))))))))</f>
        <v>10</v>
      </c>
      <c r="S74" s="56" t="str">
        <f t="shared" ref="S74:S75" si="169">IF(N74="","",")")</f>
        <v>)</v>
      </c>
      <c r="T74" s="62" t="str">
        <f t="shared" ref="T74:T75" si="170">IF(U74="","","(")</f>
        <v/>
      </c>
      <c r="U74" s="63" t="str">
        <f t="shared" ref="U74:U75" si="171">IF(F74="","",F74)</f>
        <v/>
      </c>
      <c r="V74" s="64" t="str">
        <f t="shared" ref="V74:V75" si="172">IF(U74="","",",")</f>
        <v/>
      </c>
      <c r="W74" s="65" t="str">
        <f t="shared" ref="W74:W75" si="173">IF(G74="","",G74)</f>
        <v/>
      </c>
      <c r="X74" s="64" t="str">
        <f t="shared" ref="X74:X75" si="174">IF(U74="","",",")</f>
        <v/>
      </c>
      <c r="Y74" s="64" t="str">
        <f t="shared" ref="Y74:Y75" si="175">IF(U74="","",250)</f>
        <v/>
      </c>
      <c r="Z74" s="56" t="str">
        <f t="shared" ref="Z74:Z75" si="176">IF(U74="","",")")</f>
        <v/>
      </c>
      <c r="AA74" s="66" t="str">
        <f t="shared" ref="AA74:AA75" si="177">IF(AB74="","","(")</f>
        <v/>
      </c>
      <c r="AB74" s="57" t="str">
        <f t="shared" ref="AB74:AB75" si="178">IF(H74="","",H74)</f>
        <v/>
      </c>
      <c r="AC74" s="67" t="str">
        <f t="shared" ref="AC74:AC75" si="179">IF(AB74="","",",")</f>
        <v/>
      </c>
      <c r="AD74" s="59" t="str">
        <f t="shared" ref="AD74:AD75" si="180">IF(I74="","",I74)</f>
        <v/>
      </c>
      <c r="AE74" s="68" t="str">
        <f t="shared" ref="AE74:AE75" si="181">IF(AB74="","",",")</f>
        <v/>
      </c>
      <c r="AF74" s="61" t="str">
        <f t="shared" ref="AF74:AF75" si="182">IF(AB74="","",350)</f>
        <v/>
      </c>
      <c r="AG74" s="61" t="str">
        <f t="shared" ref="AG74:AG75" si="183">IF(AB74="","",")")</f>
        <v/>
      </c>
      <c r="AH74" s="69" t="str">
        <f t="shared" ref="AH74:AH75" si="184">IF(AI74="","","(")</f>
        <v/>
      </c>
      <c r="AI74" s="70" t="str">
        <f t="shared" ref="AI74:AI75" si="185">IF(J74="","",J74)</f>
        <v/>
      </c>
      <c r="AJ74" s="64" t="str">
        <f t="shared" ref="AJ74:AJ75" si="186">IF(AI74="","",",")</f>
        <v/>
      </c>
      <c r="AK74" s="64" t="str">
        <f t="shared" ref="AK74:AK75" si="187">IF(K74="","",K74)</f>
        <v/>
      </c>
      <c r="AL74" s="64" t="str">
        <f t="shared" ref="AL74:AL75" si="188">IF(AI74="","",",")</f>
        <v/>
      </c>
      <c r="AM74" s="64" t="str">
        <f t="shared" ref="AM74:AM75" si="189">IF(AI74="","",450)</f>
        <v/>
      </c>
      <c r="AN74" s="64" t="str">
        <f t="shared" ref="AN74:AN75" si="190">IF(AI74="","",")")</f>
        <v/>
      </c>
    </row>
    <row r="75" spans="1:40" ht="25.5" outlineLevel="1" thickTop="1" thickBot="1" x14ac:dyDescent="0.4">
      <c r="B75" t="s">
        <v>999</v>
      </c>
      <c r="C75" s="85" t="s">
        <v>1045</v>
      </c>
      <c r="D75" s="86" t="s">
        <v>1032</v>
      </c>
      <c r="E75" s="86"/>
      <c r="F75" s="86"/>
      <c r="G75" s="86"/>
      <c r="H75" s="87"/>
      <c r="I75" s="87"/>
      <c r="J75" s="87"/>
      <c r="K75" s="87"/>
      <c r="L75" s="88" t="str">
        <f t="shared" si="162"/>
        <v xml:space="preserve">            { line: "DICHOSO EL QUE ENCUENTRA, (Fa,,20)", sC: "as"},</v>
      </c>
      <c r="M75" s="56" t="str">
        <f t="shared" si="163"/>
        <v>(</v>
      </c>
      <c r="N75" s="57" t="str">
        <f t="shared" si="164"/>
        <v>Fa</v>
      </c>
      <c r="O75" s="58" t="str">
        <f t="shared" si="165"/>
        <v>,</v>
      </c>
      <c r="P75" s="59" t="str">
        <f t="shared" si="166"/>
        <v/>
      </c>
      <c r="Q75" s="60" t="str">
        <f t="shared" si="167"/>
        <v>,</v>
      </c>
      <c r="R75" s="61">
        <f t="shared" si="168"/>
        <v>20</v>
      </c>
      <c r="S75" s="56" t="str">
        <f t="shared" si="169"/>
        <v>)</v>
      </c>
      <c r="T75" s="62" t="str">
        <f t="shared" si="170"/>
        <v/>
      </c>
      <c r="U75" s="63" t="str">
        <f t="shared" si="171"/>
        <v/>
      </c>
      <c r="V75" s="64" t="str">
        <f t="shared" si="172"/>
        <v/>
      </c>
      <c r="W75" s="65" t="str">
        <f t="shared" si="173"/>
        <v/>
      </c>
      <c r="X75" s="64" t="str">
        <f t="shared" si="174"/>
        <v/>
      </c>
      <c r="Y75" s="64" t="str">
        <f t="shared" si="175"/>
        <v/>
      </c>
      <c r="Z75" s="56" t="str">
        <f t="shared" si="176"/>
        <v/>
      </c>
      <c r="AA75" s="66" t="str">
        <f t="shared" si="177"/>
        <v/>
      </c>
      <c r="AB75" s="57" t="str">
        <f t="shared" si="178"/>
        <v/>
      </c>
      <c r="AC75" s="67" t="str">
        <f t="shared" si="179"/>
        <v/>
      </c>
      <c r="AD75" s="59" t="str">
        <f t="shared" si="180"/>
        <v/>
      </c>
      <c r="AE75" s="68" t="str">
        <f t="shared" si="181"/>
        <v/>
      </c>
      <c r="AF75" s="61" t="str">
        <f t="shared" si="182"/>
        <v/>
      </c>
      <c r="AG75" s="61" t="str">
        <f t="shared" si="183"/>
        <v/>
      </c>
      <c r="AH75" s="69" t="str">
        <f t="shared" si="184"/>
        <v/>
      </c>
      <c r="AI75" s="70" t="str">
        <f t="shared" si="185"/>
        <v/>
      </c>
      <c r="AJ75" s="64" t="str">
        <f t="shared" si="186"/>
        <v/>
      </c>
      <c r="AK75" s="64" t="str">
        <f t="shared" si="187"/>
        <v/>
      </c>
      <c r="AL75" s="64" t="str">
        <f t="shared" si="188"/>
        <v/>
      </c>
      <c r="AM75" s="64" t="str">
        <f t="shared" si="189"/>
        <v/>
      </c>
      <c r="AN75" s="64" t="str">
        <f t="shared" si="190"/>
        <v/>
      </c>
    </row>
    <row r="76" spans="1:40" ht="25.5" outlineLevel="1" thickTop="1" thickBot="1" x14ac:dyDescent="0.4">
      <c r="B76" t="s">
        <v>999</v>
      </c>
      <c r="C76" s="85" t="s">
        <v>1046</v>
      </c>
      <c r="D76" s="89" t="s">
        <v>1030</v>
      </c>
      <c r="E76" s="89"/>
      <c r="F76" s="89"/>
      <c r="G76" s="89"/>
      <c r="H76" s="90"/>
      <c r="I76" s="90"/>
      <c r="J76" s="90"/>
      <c r="K76" s="90"/>
      <c r="L76" s="88" t="str">
        <f t="shared" si="162"/>
        <v xml:space="preserve">            { line: "EN TI LA FUERZA, (Do,,10)", sC: "as"},</v>
      </c>
      <c r="M76" s="56" t="str">
        <f t="shared" si="134"/>
        <v>(</v>
      </c>
      <c r="N76" s="57" t="str">
        <f t="shared" si="135"/>
        <v>Do</v>
      </c>
      <c r="O76" s="58" t="str">
        <f t="shared" si="136"/>
        <v>,</v>
      </c>
      <c r="P76" s="59" t="str">
        <f t="shared" si="137"/>
        <v/>
      </c>
      <c r="Q76" s="60" t="str">
        <f t="shared" si="138"/>
        <v>,</v>
      </c>
      <c r="R76" s="61">
        <f t="shared" si="139"/>
        <v>10</v>
      </c>
      <c r="S76" s="56" t="str">
        <f t="shared" si="140"/>
        <v>)</v>
      </c>
      <c r="T76" s="62" t="str">
        <f t="shared" si="141"/>
        <v/>
      </c>
      <c r="U76" s="63" t="str">
        <f t="shared" si="142"/>
        <v/>
      </c>
      <c r="V76" s="64" t="str">
        <f t="shared" si="143"/>
        <v/>
      </c>
      <c r="W76" s="65" t="str">
        <f t="shared" si="144"/>
        <v/>
      </c>
      <c r="X76" s="64" t="str">
        <f t="shared" si="145"/>
        <v/>
      </c>
      <c r="Y76" s="64" t="str">
        <f t="shared" si="146"/>
        <v/>
      </c>
      <c r="Z76" s="56" t="str">
        <f t="shared" si="147"/>
        <v/>
      </c>
      <c r="AA76" s="66" t="str">
        <f t="shared" si="148"/>
        <v/>
      </c>
      <c r="AB76" s="57" t="str">
        <f t="shared" si="149"/>
        <v/>
      </c>
      <c r="AC76" s="67" t="str">
        <f t="shared" si="150"/>
        <v/>
      </c>
      <c r="AD76" s="59" t="str">
        <f t="shared" si="151"/>
        <v/>
      </c>
      <c r="AE76" s="68" t="str">
        <f t="shared" si="152"/>
        <v/>
      </c>
      <c r="AF76" s="61" t="str">
        <f t="shared" si="153"/>
        <v/>
      </c>
      <c r="AG76" s="61" t="str">
        <f t="shared" si="154"/>
        <v/>
      </c>
      <c r="AH76" s="69" t="str">
        <f t="shared" si="155"/>
        <v/>
      </c>
      <c r="AI76" s="70" t="str">
        <f t="shared" si="156"/>
        <v/>
      </c>
      <c r="AJ76" s="64" t="str">
        <f t="shared" si="157"/>
        <v/>
      </c>
      <c r="AK76" s="64" t="str">
        <f t="shared" si="158"/>
        <v/>
      </c>
      <c r="AL76" s="64" t="str">
        <f t="shared" si="159"/>
        <v/>
      </c>
      <c r="AM76" s="64" t="str">
        <f t="shared" si="160"/>
        <v/>
      </c>
      <c r="AN76" s="64" t="str">
        <f t="shared" si="161"/>
        <v/>
      </c>
    </row>
    <row r="77" spans="1:40" ht="25.5" outlineLevel="1" thickTop="1" thickBot="1" x14ac:dyDescent="0.4">
      <c r="B77" t="s">
        <v>999</v>
      </c>
      <c r="C77" s="85" t="s">
        <v>1047</v>
      </c>
      <c r="D77" s="86" t="s">
        <v>1015</v>
      </c>
      <c r="E77" s="86"/>
      <c r="F77" s="86"/>
      <c r="G77" s="86"/>
      <c r="H77" s="87"/>
      <c r="I77" s="87"/>
      <c r="J77" s="87"/>
      <c r="K77" s="87"/>
      <c r="L77" s="88" t="str">
        <f t="shared" si="162"/>
        <v xml:space="preserve">            { line: "Y EN SU CORAZÓN DECIDE, (Sol,,14)", sC: "as"},</v>
      </c>
      <c r="M77" s="56" t="str">
        <f t="shared" si="134"/>
        <v>(</v>
      </c>
      <c r="N77" s="57" t="str">
        <f t="shared" si="135"/>
        <v>Sol</v>
      </c>
      <c r="O77" s="58" t="str">
        <f t="shared" si="136"/>
        <v>,</v>
      </c>
      <c r="P77" s="59" t="str">
        <f t="shared" si="137"/>
        <v/>
      </c>
      <c r="Q77" s="60" t="str">
        <f t="shared" si="138"/>
        <v>,</v>
      </c>
      <c r="R77" s="61">
        <f t="shared" si="139"/>
        <v>14</v>
      </c>
      <c r="S77" s="56" t="str">
        <f t="shared" si="140"/>
        <v>)</v>
      </c>
      <c r="T77" s="62" t="str">
        <f t="shared" si="141"/>
        <v/>
      </c>
      <c r="U77" s="63" t="str">
        <f t="shared" si="142"/>
        <v/>
      </c>
      <c r="V77" s="64" t="str">
        <f t="shared" si="143"/>
        <v/>
      </c>
      <c r="W77" s="65" t="str">
        <f t="shared" si="144"/>
        <v/>
      </c>
      <c r="X77" s="64" t="str">
        <f t="shared" si="145"/>
        <v/>
      </c>
      <c r="Y77" s="64" t="str">
        <f t="shared" si="146"/>
        <v/>
      </c>
      <c r="Z77" s="56" t="str">
        <f t="shared" si="147"/>
        <v/>
      </c>
      <c r="AA77" s="66" t="str">
        <f t="shared" si="148"/>
        <v/>
      </c>
      <c r="AB77" s="57" t="str">
        <f t="shared" si="149"/>
        <v/>
      </c>
      <c r="AC77" s="67" t="str">
        <f t="shared" si="150"/>
        <v/>
      </c>
      <c r="AD77" s="59" t="str">
        <f t="shared" si="151"/>
        <v/>
      </c>
      <c r="AE77" s="68" t="str">
        <f t="shared" si="152"/>
        <v/>
      </c>
      <c r="AF77" s="61" t="str">
        <f t="shared" si="153"/>
        <v/>
      </c>
      <c r="AG77" s="61" t="str">
        <f t="shared" si="154"/>
        <v/>
      </c>
      <c r="AH77" s="69" t="str">
        <f t="shared" si="155"/>
        <v/>
      </c>
      <c r="AI77" s="70" t="str">
        <f t="shared" si="156"/>
        <v/>
      </c>
      <c r="AJ77" s="64" t="str">
        <f t="shared" si="157"/>
        <v/>
      </c>
      <c r="AK77" s="64" t="str">
        <f t="shared" si="158"/>
        <v/>
      </c>
      <c r="AL77" s="64" t="str">
        <f t="shared" si="159"/>
        <v/>
      </c>
      <c r="AM77" s="64" t="str">
        <f t="shared" si="160"/>
        <v/>
      </c>
      <c r="AN77" s="64" t="str">
        <f t="shared" si="161"/>
        <v/>
      </c>
    </row>
    <row r="78" spans="1:40" ht="25.5" outlineLevel="1" thickTop="1" thickBot="1" x14ac:dyDescent="0.4">
      <c r="B78" t="s">
        <v>999</v>
      </c>
      <c r="C78" s="93" t="s">
        <v>1048</v>
      </c>
      <c r="D78" s="83" t="s">
        <v>1030</v>
      </c>
      <c r="E78" s="83"/>
      <c r="F78" s="83"/>
      <c r="G78" s="83"/>
      <c r="H78" s="83"/>
      <c r="I78" s="83"/>
      <c r="J78" s="83"/>
      <c r="K78" s="83"/>
      <c r="L78" s="94" t="str">
        <f>IF(C78="","",_xlfn.CONCAT("            { line: ","""",C78,", ",M78:AN78,""", sC: ","""",B78,"""},  ]},"))</f>
        <v xml:space="preserve">            { line: "EL SANTO VIAJE., (Do,,10)", sC: "as"},  ]},</v>
      </c>
      <c r="M78" s="56" t="str">
        <f t="shared" si="134"/>
        <v>(</v>
      </c>
      <c r="N78" s="57" t="str">
        <f t="shared" si="135"/>
        <v>Do</v>
      </c>
      <c r="O78" s="58" t="str">
        <f t="shared" si="136"/>
        <v>,</v>
      </c>
      <c r="P78" s="59" t="str">
        <f t="shared" si="137"/>
        <v/>
      </c>
      <c r="Q78" s="60" t="str">
        <f t="shared" si="138"/>
        <v>,</v>
      </c>
      <c r="R78" s="61">
        <f t="shared" si="139"/>
        <v>10</v>
      </c>
      <c r="S78" s="56" t="str">
        <f t="shared" si="140"/>
        <v>)</v>
      </c>
      <c r="T78" s="62" t="str">
        <f t="shared" si="141"/>
        <v/>
      </c>
      <c r="U78" s="63" t="str">
        <f t="shared" si="142"/>
        <v/>
      </c>
      <c r="V78" s="64" t="str">
        <f t="shared" si="143"/>
        <v/>
      </c>
      <c r="W78" s="65" t="str">
        <f t="shared" si="144"/>
        <v/>
      </c>
      <c r="X78" s="64" t="str">
        <f t="shared" si="145"/>
        <v/>
      </c>
      <c r="Y78" s="64" t="str">
        <f t="shared" si="146"/>
        <v/>
      </c>
      <c r="Z78" s="56" t="str">
        <f t="shared" si="147"/>
        <v/>
      </c>
      <c r="AA78" s="66" t="str">
        <f t="shared" si="148"/>
        <v/>
      </c>
      <c r="AB78" s="57" t="str">
        <f t="shared" si="149"/>
        <v/>
      </c>
      <c r="AC78" s="67" t="str">
        <f t="shared" si="150"/>
        <v/>
      </c>
      <c r="AD78" s="59" t="str">
        <f t="shared" si="151"/>
        <v/>
      </c>
      <c r="AE78" s="68" t="str">
        <f t="shared" si="152"/>
        <v/>
      </c>
      <c r="AF78" s="61" t="str">
        <f t="shared" si="153"/>
        <v/>
      </c>
      <c r="AG78" s="61" t="str">
        <f t="shared" si="154"/>
        <v/>
      </c>
      <c r="AH78" s="69" t="str">
        <f t="shared" si="155"/>
        <v/>
      </c>
      <c r="AI78" s="70" t="str">
        <f t="shared" si="156"/>
        <v/>
      </c>
      <c r="AJ78" s="64" t="str">
        <f t="shared" si="157"/>
        <v/>
      </c>
      <c r="AK78" s="64" t="str">
        <f t="shared" si="158"/>
        <v/>
      </c>
      <c r="AL78" s="64" t="str">
        <f t="shared" si="159"/>
        <v/>
      </c>
      <c r="AM78" s="64" t="str">
        <f t="shared" si="160"/>
        <v/>
      </c>
      <c r="AN78" s="64" t="str">
        <f t="shared" si="161"/>
        <v/>
      </c>
    </row>
    <row r="79" spans="1:40" ht="24" customHeight="1" x14ac:dyDescent="0.4">
      <c r="A79" s="95"/>
      <c r="B79" s="95"/>
      <c r="C79" s="95"/>
      <c r="D79" s="95"/>
      <c r="E79" s="95"/>
      <c r="F79" s="95"/>
      <c r="G79" s="95"/>
      <c r="H79" s="95"/>
      <c r="I79" s="95"/>
      <c r="J79" s="95"/>
      <c r="K79" s="95"/>
      <c r="L79" s="99" t="str">
        <f ca="1">_xlfn.CONCAT("]}, // ULTIMA LINEA DEL CANTO: ",L1)</f>
        <v>]}, // ULTIMA LINEA DEL CANTO: QUÉ AMABLES SON TUS MORADAS</v>
      </c>
      <c r="M79" s="95"/>
    </row>
    <row r="80" spans="1:40" ht="20.25" x14ac:dyDescent="0.25">
      <c r="L80" s="100" t="s">
        <v>1008</v>
      </c>
      <c r="M80" s="101"/>
    </row>
    <row r="81" spans="1:40" ht="15.75" hidden="1" outlineLevel="1" thickBot="1" x14ac:dyDescent="0.3">
      <c r="M81" s="101"/>
    </row>
    <row r="82" spans="1:40" ht="27.75" hidden="1" outlineLevel="1" thickTop="1" thickBot="1" x14ac:dyDescent="0.4">
      <c r="A82" s="73"/>
      <c r="B82" s="73"/>
      <c r="C82" s="73"/>
      <c r="D82" s="74"/>
      <c r="E82" s="74"/>
      <c r="F82" s="74"/>
      <c r="G82" s="74"/>
      <c r="H82" s="74"/>
      <c r="I82" s="74"/>
      <c r="J82" s="74"/>
      <c r="K82" s="74"/>
      <c r="L82" s="75" t="s">
        <v>993</v>
      </c>
      <c r="M82" s="56"/>
      <c r="N82" s="57"/>
      <c r="O82" s="58"/>
      <c r="P82" s="59"/>
      <c r="Q82" s="60"/>
      <c r="R82" s="61" t="str">
        <f t="shared" ref="R82:R91" si="191">IF(N82="Do",10,IF(N82="Re",22,IF(N82="Mi",20,IF(N82="Fa",20,IF(N82="Sol",14,IF(N82="La",20,IF(N82="Si",20,IF(N82="Do#",14,IF(N82="Fa#",15,IF(N82="Sol#",20,IF(N82="Si♭",17,"")))))))))))</f>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5.5" hidden="1" outlineLevel="1" thickTop="1" thickBot="1" x14ac:dyDescent="0.4">
      <c r="C83" s="79" t="s">
        <v>995</v>
      </c>
      <c r="D83" s="80"/>
      <c r="E83" s="80"/>
      <c r="F83" s="80"/>
      <c r="G83" s="80"/>
      <c r="H83" s="80"/>
      <c r="I83" s="80"/>
      <c r="J83" s="80"/>
      <c r="K83" s="80"/>
      <c r="L83" s="81" t="s">
        <v>996</v>
      </c>
      <c r="M83" s="56" t="str">
        <f t="shared" ref="M83:M90" si="192">IF(N83="","","(")</f>
        <v/>
      </c>
      <c r="N83" s="57" t="str">
        <f t="shared" ref="N83:N90" si="193">IF(D83="","",D83)</f>
        <v/>
      </c>
      <c r="O83" s="58" t="str">
        <f t="shared" ref="O83:O90" si="194">IF(N83="","",",")</f>
        <v/>
      </c>
      <c r="P83" s="59" t="str">
        <f t="shared" ref="P83:P90" si="195">IF(E83="","",E83)</f>
        <v/>
      </c>
      <c r="Q83" s="60" t="str">
        <f t="shared" ref="Q83:Q90" si="196">IF(N83="","",",")</f>
        <v/>
      </c>
      <c r="R83" s="61" t="str">
        <f t="shared" si="191"/>
        <v/>
      </c>
      <c r="S83" s="56" t="str">
        <f t="shared" ref="S83:S90" si="197">IF(N83="","",")")</f>
        <v/>
      </c>
      <c r="T83" s="62" t="str">
        <f t="shared" ref="T83:T90" si="198">IF(U83="","","(")</f>
        <v/>
      </c>
      <c r="U83" s="63" t="str">
        <f t="shared" ref="U83:U90" si="199">IF(F83="","",F83)</f>
        <v/>
      </c>
      <c r="V83" s="64" t="str">
        <f t="shared" ref="V83:V90" si="200">IF(U83="","",",")</f>
        <v/>
      </c>
      <c r="W83" s="65" t="str">
        <f t="shared" ref="W83:W90" si="201">IF(G83="","",G83)</f>
        <v/>
      </c>
      <c r="X83" s="64" t="str">
        <f t="shared" ref="X83:X90" si="202">IF(U83="","",",")</f>
        <v/>
      </c>
      <c r="Y83" s="64" t="str">
        <f t="shared" ref="Y83:Y90" si="203">IF(U83="","",250)</f>
        <v/>
      </c>
      <c r="Z83" s="56" t="str">
        <f t="shared" ref="Z83:Z90" si="204">IF(U83="","",")")</f>
        <v/>
      </c>
      <c r="AA83" s="66" t="str">
        <f t="shared" ref="AA83:AA90" si="205">IF(AB83="","","(")</f>
        <v/>
      </c>
      <c r="AB83" s="57" t="str">
        <f t="shared" ref="AB83:AB90" si="206">IF(H83="","",H83)</f>
        <v/>
      </c>
      <c r="AC83" s="67" t="str">
        <f t="shared" ref="AC83:AC90" si="207">IF(AB83="","",",")</f>
        <v/>
      </c>
      <c r="AD83" s="59" t="str">
        <f t="shared" ref="AD83:AD90" si="208">IF(I83="","",I83)</f>
        <v/>
      </c>
      <c r="AE83" s="68" t="str">
        <f t="shared" ref="AE83:AE90" si="209">IF(AB83="","",",")</f>
        <v/>
      </c>
      <c r="AF83" s="61" t="str">
        <f t="shared" ref="AF83:AF90" si="210">IF(AB83="","",350)</f>
        <v/>
      </c>
      <c r="AG83" s="61" t="str">
        <f t="shared" ref="AG83:AG90" si="211">IF(AB83="","",")")</f>
        <v/>
      </c>
      <c r="AH83" s="69" t="str">
        <f t="shared" ref="AH83:AH90" si="212">IF(AI83="","","(")</f>
        <v/>
      </c>
      <c r="AI83" s="70" t="str">
        <f t="shared" ref="AI83:AI90" si="213">IF(J83="","",J83)</f>
        <v/>
      </c>
      <c r="AJ83" s="64" t="str">
        <f t="shared" ref="AJ83:AJ90" si="214">IF(AI83="","",",")</f>
        <v/>
      </c>
      <c r="AK83" s="64" t="str">
        <f t="shared" ref="AK83:AK90" si="215">IF(K83="","",K83)</f>
        <v/>
      </c>
      <c r="AL83" s="64" t="str">
        <f t="shared" ref="AL83:AL90" si="216">IF(AI83="","",",")</f>
        <v/>
      </c>
      <c r="AM83" s="64" t="str">
        <f t="shared" ref="AM83:AM90" si="217">IF(AI83="","",450)</f>
        <v/>
      </c>
      <c r="AN83" s="64" t="str">
        <f t="shared" ref="AN83:AN90" si="218">IF(AI83="","",")")</f>
        <v/>
      </c>
    </row>
    <row r="84" spans="1:40" ht="25.5" hidden="1" outlineLevel="1" thickTop="1" thickBot="1" x14ac:dyDescent="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192"/>
        <v/>
      </c>
      <c r="N84" s="57" t="str">
        <f t="shared" si="193"/>
        <v/>
      </c>
      <c r="O84" s="58" t="str">
        <f t="shared" si="194"/>
        <v/>
      </c>
      <c r="P84" s="59" t="str">
        <f t="shared" si="195"/>
        <v/>
      </c>
      <c r="Q84" s="60" t="str">
        <f t="shared" si="196"/>
        <v/>
      </c>
      <c r="R84" s="61" t="str">
        <f t="shared" si="191"/>
        <v/>
      </c>
      <c r="S84" s="56" t="str">
        <f t="shared" si="197"/>
        <v/>
      </c>
      <c r="T84" s="62" t="str">
        <f t="shared" si="198"/>
        <v/>
      </c>
      <c r="U84" s="63" t="str">
        <f t="shared" si="199"/>
        <v/>
      </c>
      <c r="V84" s="64" t="str">
        <f t="shared" si="200"/>
        <v/>
      </c>
      <c r="W84" s="65" t="str">
        <f t="shared" si="201"/>
        <v/>
      </c>
      <c r="X84" s="64" t="str">
        <f t="shared" si="202"/>
        <v/>
      </c>
      <c r="Y84" s="64" t="str">
        <f t="shared" si="203"/>
        <v/>
      </c>
      <c r="Z84" s="56" t="str">
        <f t="shared" si="204"/>
        <v/>
      </c>
      <c r="AA84" s="66" t="str">
        <f t="shared" si="205"/>
        <v/>
      </c>
      <c r="AB84" s="57" t="str">
        <f t="shared" si="206"/>
        <v/>
      </c>
      <c r="AC84" s="67" t="str">
        <f t="shared" si="207"/>
        <v/>
      </c>
      <c r="AD84" s="59" t="str">
        <f t="shared" si="208"/>
        <v/>
      </c>
      <c r="AE84" s="68" t="str">
        <f t="shared" si="209"/>
        <v/>
      </c>
      <c r="AF84" s="61" t="str">
        <f t="shared" si="210"/>
        <v/>
      </c>
      <c r="AG84" s="61" t="str">
        <f t="shared" si="211"/>
        <v/>
      </c>
      <c r="AH84" s="69" t="str">
        <f t="shared" si="212"/>
        <v/>
      </c>
      <c r="AI84" s="70" t="str">
        <f t="shared" si="213"/>
        <v/>
      </c>
      <c r="AJ84" s="64" t="str">
        <f t="shared" si="214"/>
        <v/>
      </c>
      <c r="AK84" s="64" t="str">
        <f t="shared" si="215"/>
        <v/>
      </c>
      <c r="AL84" s="64" t="str">
        <f t="shared" si="216"/>
        <v/>
      </c>
      <c r="AM84" s="64" t="str">
        <f t="shared" si="217"/>
        <v/>
      </c>
      <c r="AN84" s="64" t="str">
        <f t="shared" si="218"/>
        <v/>
      </c>
    </row>
    <row r="85" spans="1:40" ht="25.5" hidden="1" outlineLevel="1" thickTop="1" thickBot="1" x14ac:dyDescent="0.4">
      <c r="B85" t="s">
        <v>999</v>
      </c>
      <c r="C85" s="85" t="s">
        <v>1000</v>
      </c>
      <c r="D85" s="86"/>
      <c r="E85" s="86"/>
      <c r="F85" s="86"/>
      <c r="G85" s="86"/>
      <c r="H85" s="87"/>
      <c r="I85" s="87"/>
      <c r="J85" s="87"/>
      <c r="K85" s="87"/>
      <c r="L85" s="88" t="str">
        <f>IF(C85="","",_xlfn.CONCAT("            { line: ","""",C85,", ",M85:AN85,""", sC: ","""",B85,"""},"))</f>
        <v xml:space="preserve">            { line: "ASAMBLEA DOS, ", sC: "as"},</v>
      </c>
      <c r="M85" s="56" t="str">
        <f t="shared" si="192"/>
        <v/>
      </c>
      <c r="N85" s="57" t="str">
        <f t="shared" si="193"/>
        <v/>
      </c>
      <c r="O85" s="58" t="str">
        <f t="shared" si="194"/>
        <v/>
      </c>
      <c r="P85" s="59" t="str">
        <f t="shared" si="195"/>
        <v/>
      </c>
      <c r="Q85" s="60" t="str">
        <f t="shared" si="196"/>
        <v/>
      </c>
      <c r="R85" s="61" t="str">
        <f t="shared" si="191"/>
        <v/>
      </c>
      <c r="S85" s="56" t="str">
        <f t="shared" si="197"/>
        <v/>
      </c>
      <c r="T85" s="62" t="str">
        <f t="shared" si="198"/>
        <v/>
      </c>
      <c r="U85" s="63" t="str">
        <f t="shared" si="199"/>
        <v/>
      </c>
      <c r="V85" s="64" t="str">
        <f t="shared" si="200"/>
        <v/>
      </c>
      <c r="W85" s="65" t="str">
        <f t="shared" si="201"/>
        <v/>
      </c>
      <c r="X85" s="64" t="str">
        <f t="shared" si="202"/>
        <v/>
      </c>
      <c r="Y85" s="64" t="str">
        <f t="shared" si="203"/>
        <v/>
      </c>
      <c r="Z85" s="56" t="str">
        <f t="shared" si="204"/>
        <v/>
      </c>
      <c r="AA85" s="66" t="str">
        <f t="shared" si="205"/>
        <v/>
      </c>
      <c r="AB85" s="57" t="str">
        <f t="shared" si="206"/>
        <v/>
      </c>
      <c r="AC85" s="67" t="str">
        <f t="shared" si="207"/>
        <v/>
      </c>
      <c r="AD85" s="59" t="str">
        <f t="shared" si="208"/>
        <v/>
      </c>
      <c r="AE85" s="68" t="str">
        <f t="shared" si="209"/>
        <v/>
      </c>
      <c r="AF85" s="61" t="str">
        <f t="shared" si="210"/>
        <v/>
      </c>
      <c r="AG85" s="61" t="str">
        <f t="shared" si="211"/>
        <v/>
      </c>
      <c r="AH85" s="69" t="str">
        <f t="shared" si="212"/>
        <v/>
      </c>
      <c r="AI85" s="70" t="str">
        <f t="shared" si="213"/>
        <v/>
      </c>
      <c r="AJ85" s="64" t="str">
        <f t="shared" si="214"/>
        <v/>
      </c>
      <c r="AK85" s="64" t="str">
        <f t="shared" si="215"/>
        <v/>
      </c>
      <c r="AL85" s="64" t="str">
        <f t="shared" si="216"/>
        <v/>
      </c>
      <c r="AM85" s="64" t="str">
        <f t="shared" si="217"/>
        <v/>
      </c>
      <c r="AN85" s="64" t="str">
        <f t="shared" si="218"/>
        <v/>
      </c>
    </row>
    <row r="86" spans="1:40" ht="25.5" hidden="1" outlineLevel="1" thickTop="1" thickBot="1" x14ac:dyDescent="0.4">
      <c r="B86" t="s">
        <v>999</v>
      </c>
      <c r="C86" s="85" t="s">
        <v>1001</v>
      </c>
      <c r="D86" s="89"/>
      <c r="E86" s="89"/>
      <c r="F86" s="89"/>
      <c r="G86" s="89"/>
      <c r="H86" s="90"/>
      <c r="I86" s="90"/>
      <c r="J86" s="90"/>
      <c r="K86" s="90"/>
      <c r="L86" s="88" t="str">
        <f>IF(C86="","",_xlfn.CONCAT("            { line: ","""",C86,", ",M86:AN86,""", sC: ","""",B86,"""},"))</f>
        <v xml:space="preserve">            { line: "ASAMBLEA TRES, ", sC: "as"},</v>
      </c>
      <c r="M86" s="56" t="str">
        <f t="shared" si="192"/>
        <v/>
      </c>
      <c r="N86" s="57" t="str">
        <f t="shared" si="193"/>
        <v/>
      </c>
      <c r="O86" s="58" t="str">
        <f t="shared" si="194"/>
        <v/>
      </c>
      <c r="P86" s="59" t="str">
        <f t="shared" si="195"/>
        <v/>
      </c>
      <c r="Q86" s="60" t="str">
        <f t="shared" si="196"/>
        <v/>
      </c>
      <c r="R86" s="61" t="str">
        <f t="shared" si="191"/>
        <v/>
      </c>
      <c r="S86" s="56" t="str">
        <f t="shared" si="197"/>
        <v/>
      </c>
      <c r="T86" s="62" t="str">
        <f t="shared" si="198"/>
        <v/>
      </c>
      <c r="U86" s="63" t="str">
        <f t="shared" si="199"/>
        <v/>
      </c>
      <c r="V86" s="64" t="str">
        <f t="shared" si="200"/>
        <v/>
      </c>
      <c r="W86" s="65" t="str">
        <f t="shared" si="201"/>
        <v/>
      </c>
      <c r="X86" s="64" t="str">
        <f t="shared" si="202"/>
        <v/>
      </c>
      <c r="Y86" s="64" t="str">
        <f t="shared" si="203"/>
        <v/>
      </c>
      <c r="Z86" s="56" t="str">
        <f t="shared" si="204"/>
        <v/>
      </c>
      <c r="AA86" s="66" t="str">
        <f t="shared" si="205"/>
        <v/>
      </c>
      <c r="AB86" s="57" t="str">
        <f t="shared" si="206"/>
        <v/>
      </c>
      <c r="AC86" s="67" t="str">
        <f t="shared" si="207"/>
        <v/>
      </c>
      <c r="AD86" s="59" t="str">
        <f t="shared" si="208"/>
        <v/>
      </c>
      <c r="AE86" s="68" t="str">
        <f t="shared" si="209"/>
        <v/>
      </c>
      <c r="AF86" s="61" t="str">
        <f t="shared" si="210"/>
        <v/>
      </c>
      <c r="AG86" s="61" t="str">
        <f t="shared" si="211"/>
        <v/>
      </c>
      <c r="AH86" s="69" t="str">
        <f t="shared" si="212"/>
        <v/>
      </c>
      <c r="AI86" s="70" t="str">
        <f t="shared" si="213"/>
        <v/>
      </c>
      <c r="AJ86" s="64" t="str">
        <f t="shared" si="214"/>
        <v/>
      </c>
      <c r="AK86" s="64" t="str">
        <f t="shared" si="215"/>
        <v/>
      </c>
      <c r="AL86" s="64" t="str">
        <f t="shared" si="216"/>
        <v/>
      </c>
      <c r="AM86" s="64" t="str">
        <f t="shared" si="217"/>
        <v/>
      </c>
      <c r="AN86" s="64" t="str">
        <f t="shared" si="218"/>
        <v/>
      </c>
    </row>
    <row r="87" spans="1:40" ht="25.5" hidden="1" outlineLevel="1" thickTop="1" thickBot="1" x14ac:dyDescent="0.4">
      <c r="B87" t="s">
        <v>999</v>
      </c>
      <c r="C87" s="85" t="s">
        <v>1002</v>
      </c>
      <c r="D87" s="86"/>
      <c r="E87" s="86"/>
      <c r="F87" s="86"/>
      <c r="G87" s="86"/>
      <c r="H87" s="87"/>
      <c r="I87" s="87"/>
      <c r="J87" s="87"/>
      <c r="K87" s="87"/>
      <c r="L87" s="88" t="str">
        <f>IF(C87="","",_xlfn.CONCAT("            { line: ","""",C87,", ",M87:AN87,""", sC: ","""",B87,"""},"))</f>
        <v xml:space="preserve">            { line: "ASAMBLEA CUATRO, ", sC: "as"},</v>
      </c>
      <c r="M87" s="56" t="str">
        <f t="shared" si="192"/>
        <v/>
      </c>
      <c r="N87" s="57" t="str">
        <f t="shared" si="193"/>
        <v/>
      </c>
      <c r="O87" s="58" t="str">
        <f t="shared" si="194"/>
        <v/>
      </c>
      <c r="P87" s="59" t="str">
        <f t="shared" si="195"/>
        <v/>
      </c>
      <c r="Q87" s="60" t="str">
        <f t="shared" si="196"/>
        <v/>
      </c>
      <c r="R87" s="61" t="str">
        <f t="shared" si="191"/>
        <v/>
      </c>
      <c r="S87" s="56" t="str">
        <f t="shared" si="197"/>
        <v/>
      </c>
      <c r="T87" s="62" t="str">
        <f t="shared" si="198"/>
        <v/>
      </c>
      <c r="U87" s="63" t="str">
        <f t="shared" si="199"/>
        <v/>
      </c>
      <c r="V87" s="64" t="str">
        <f t="shared" si="200"/>
        <v/>
      </c>
      <c r="W87" s="65" t="str">
        <f t="shared" si="201"/>
        <v/>
      </c>
      <c r="X87" s="64" t="str">
        <f t="shared" si="202"/>
        <v/>
      </c>
      <c r="Y87" s="64" t="str">
        <f t="shared" si="203"/>
        <v/>
      </c>
      <c r="Z87" s="56" t="str">
        <f t="shared" si="204"/>
        <v/>
      </c>
      <c r="AA87" s="66" t="str">
        <f t="shared" si="205"/>
        <v/>
      </c>
      <c r="AB87" s="57" t="str">
        <f t="shared" si="206"/>
        <v/>
      </c>
      <c r="AC87" s="67" t="str">
        <f t="shared" si="207"/>
        <v/>
      </c>
      <c r="AD87" s="59" t="str">
        <f t="shared" si="208"/>
        <v/>
      </c>
      <c r="AE87" s="68" t="str">
        <f t="shared" si="209"/>
        <v/>
      </c>
      <c r="AF87" s="61" t="str">
        <f t="shared" si="210"/>
        <v/>
      </c>
      <c r="AG87" s="61" t="str">
        <f t="shared" si="211"/>
        <v/>
      </c>
      <c r="AH87" s="69" t="str">
        <f t="shared" si="212"/>
        <v/>
      </c>
      <c r="AI87" s="70" t="str">
        <f t="shared" si="213"/>
        <v/>
      </c>
      <c r="AJ87" s="64" t="str">
        <f t="shared" si="214"/>
        <v/>
      </c>
      <c r="AK87" s="64" t="str">
        <f t="shared" si="215"/>
        <v/>
      </c>
      <c r="AL87" s="64" t="str">
        <f t="shared" si="216"/>
        <v/>
      </c>
      <c r="AM87" s="64" t="str">
        <f t="shared" si="217"/>
        <v/>
      </c>
      <c r="AN87" s="64" t="str">
        <f t="shared" si="218"/>
        <v/>
      </c>
    </row>
    <row r="88" spans="1:40" ht="25.5" hidden="1" outlineLevel="1" thickTop="1" thickBot="1" x14ac:dyDescent="0.4">
      <c r="B88" t="s">
        <v>999</v>
      </c>
      <c r="C88" s="85" t="s">
        <v>1003</v>
      </c>
      <c r="D88" s="89"/>
      <c r="E88" s="89"/>
      <c r="F88" s="89"/>
      <c r="G88" s="89"/>
      <c r="H88" s="90"/>
      <c r="I88" s="90"/>
      <c r="J88" s="90"/>
      <c r="K88" s="90"/>
      <c r="L88" s="88" t="str">
        <f>IF(C88="","",_xlfn.CONCAT("            { line: ","""",C88,", ",M88:AN88,""", sC: ","""",B88,"""},"))</f>
        <v xml:space="preserve">            { line: "ASAMBLEA CISCO, ", sC: "as"},</v>
      </c>
      <c r="M88" s="56" t="str">
        <f t="shared" si="192"/>
        <v/>
      </c>
      <c r="N88" s="57" t="str">
        <f t="shared" si="193"/>
        <v/>
      </c>
      <c r="O88" s="58" t="str">
        <f t="shared" si="194"/>
        <v/>
      </c>
      <c r="P88" s="59" t="str">
        <f t="shared" si="195"/>
        <v/>
      </c>
      <c r="Q88" s="60" t="str">
        <f t="shared" si="196"/>
        <v/>
      </c>
      <c r="R88" s="61" t="str">
        <f t="shared" si="191"/>
        <v/>
      </c>
      <c r="S88" s="56" t="str">
        <f t="shared" si="197"/>
        <v/>
      </c>
      <c r="T88" s="62" t="str">
        <f t="shared" si="198"/>
        <v/>
      </c>
      <c r="U88" s="63" t="str">
        <f t="shared" si="199"/>
        <v/>
      </c>
      <c r="V88" s="64" t="str">
        <f t="shared" si="200"/>
        <v/>
      </c>
      <c r="W88" s="65" t="str">
        <f t="shared" si="201"/>
        <v/>
      </c>
      <c r="X88" s="64" t="str">
        <f t="shared" si="202"/>
        <v/>
      </c>
      <c r="Y88" s="64" t="str">
        <f t="shared" si="203"/>
        <v/>
      </c>
      <c r="Z88" s="56" t="str">
        <f t="shared" si="204"/>
        <v/>
      </c>
      <c r="AA88" s="66" t="str">
        <f t="shared" si="205"/>
        <v/>
      </c>
      <c r="AB88" s="57" t="str">
        <f t="shared" si="206"/>
        <v/>
      </c>
      <c r="AC88" s="67" t="str">
        <f t="shared" si="207"/>
        <v/>
      </c>
      <c r="AD88" s="59" t="str">
        <f t="shared" si="208"/>
        <v/>
      </c>
      <c r="AE88" s="68" t="str">
        <f t="shared" si="209"/>
        <v/>
      </c>
      <c r="AF88" s="61" t="str">
        <f t="shared" si="210"/>
        <v/>
      </c>
      <c r="AG88" s="61" t="str">
        <f t="shared" si="211"/>
        <v/>
      </c>
      <c r="AH88" s="69" t="str">
        <f t="shared" si="212"/>
        <v/>
      </c>
      <c r="AI88" s="70" t="str">
        <f t="shared" si="213"/>
        <v/>
      </c>
      <c r="AJ88" s="64" t="str">
        <f t="shared" si="214"/>
        <v/>
      </c>
      <c r="AK88" s="64" t="str">
        <f t="shared" si="215"/>
        <v/>
      </c>
      <c r="AL88" s="64" t="str">
        <f t="shared" si="216"/>
        <v/>
      </c>
      <c r="AM88" s="64" t="str">
        <f t="shared" si="217"/>
        <v/>
      </c>
      <c r="AN88" s="64" t="str">
        <f t="shared" si="218"/>
        <v/>
      </c>
    </row>
    <row r="89" spans="1:40" ht="25.5" hidden="1" outlineLevel="1" thickTop="1" thickBot="1" x14ac:dyDescent="0.4">
      <c r="B89" t="s">
        <v>999</v>
      </c>
      <c r="C89" s="85" t="s">
        <v>1004</v>
      </c>
      <c r="D89" s="91"/>
      <c r="E89" s="91"/>
      <c r="F89" s="91"/>
      <c r="G89" s="91"/>
      <c r="H89" s="92"/>
      <c r="I89" s="92"/>
      <c r="J89" s="92"/>
      <c r="K89" s="92"/>
      <c r="L89" s="88" t="str">
        <f>IF(C89="","",_xlfn.CONCAT("            { line: ","""",C89,", ",M89:AN89,""", sC: ","""",B89,"""},"))</f>
        <v xml:space="preserve">            { line: "ASAMBLEA SEIS, ", sC: "as"},</v>
      </c>
      <c r="M89" s="56" t="str">
        <f t="shared" si="192"/>
        <v/>
      </c>
      <c r="N89" s="57" t="str">
        <f t="shared" si="193"/>
        <v/>
      </c>
      <c r="O89" s="58" t="str">
        <f t="shared" si="194"/>
        <v/>
      </c>
      <c r="P89" s="59" t="str">
        <f t="shared" si="195"/>
        <v/>
      </c>
      <c r="Q89" s="60" t="str">
        <f t="shared" si="196"/>
        <v/>
      </c>
      <c r="R89" s="61" t="str">
        <f t="shared" si="191"/>
        <v/>
      </c>
      <c r="S89" s="56" t="str">
        <f t="shared" si="197"/>
        <v/>
      </c>
      <c r="T89" s="62" t="str">
        <f t="shared" si="198"/>
        <v/>
      </c>
      <c r="U89" s="63" t="str">
        <f t="shared" si="199"/>
        <v/>
      </c>
      <c r="V89" s="64" t="str">
        <f t="shared" si="200"/>
        <v/>
      </c>
      <c r="W89" s="65" t="str">
        <f t="shared" si="201"/>
        <v/>
      </c>
      <c r="X89" s="64" t="str">
        <f t="shared" si="202"/>
        <v/>
      </c>
      <c r="Y89" s="64" t="str">
        <f t="shared" si="203"/>
        <v/>
      </c>
      <c r="Z89" s="56" t="str">
        <f t="shared" si="204"/>
        <v/>
      </c>
      <c r="AA89" s="66" t="str">
        <f t="shared" si="205"/>
        <v/>
      </c>
      <c r="AB89" s="57" t="str">
        <f t="shared" si="206"/>
        <v/>
      </c>
      <c r="AC89" s="67" t="str">
        <f t="shared" si="207"/>
        <v/>
      </c>
      <c r="AD89" s="59" t="str">
        <f t="shared" si="208"/>
        <v/>
      </c>
      <c r="AE89" s="68" t="str">
        <f t="shared" si="209"/>
        <v/>
      </c>
      <c r="AF89" s="61" t="str">
        <f t="shared" si="210"/>
        <v/>
      </c>
      <c r="AG89" s="61" t="str">
        <f t="shared" si="211"/>
        <v/>
      </c>
      <c r="AH89" s="69" t="str">
        <f t="shared" si="212"/>
        <v/>
      </c>
      <c r="AI89" s="70" t="str">
        <f t="shared" si="213"/>
        <v/>
      </c>
      <c r="AJ89" s="64" t="str">
        <f t="shared" si="214"/>
        <v/>
      </c>
      <c r="AK89" s="64" t="str">
        <f t="shared" si="215"/>
        <v/>
      </c>
      <c r="AL89" s="64" t="str">
        <f t="shared" si="216"/>
        <v/>
      </c>
      <c r="AM89" s="64" t="str">
        <f t="shared" si="217"/>
        <v/>
      </c>
      <c r="AN89" s="64" t="str">
        <f t="shared" si="218"/>
        <v/>
      </c>
    </row>
    <row r="90" spans="1:40" ht="25.5" hidden="1" outlineLevel="1" thickTop="1" thickBot="1" x14ac:dyDescent="0.4">
      <c r="B90" t="s">
        <v>999</v>
      </c>
      <c r="C90" s="93" t="s">
        <v>1005</v>
      </c>
      <c r="D90" s="83"/>
      <c r="E90" s="83"/>
      <c r="F90" s="83"/>
      <c r="G90" s="83"/>
      <c r="H90" s="83"/>
      <c r="I90" s="83"/>
      <c r="J90" s="83"/>
      <c r="K90" s="83"/>
      <c r="L90" s="94" t="str">
        <f>IF(C90="","",_xlfn.CONCAT("            { line: ","""",C90,", ",M90:AN90,""", sC: ","""",B90,"""},  ]},"))</f>
        <v xml:space="preserve">            { line: "ASAMBLEA CIERRE, ", sC: "as"},  ]},</v>
      </c>
      <c r="M90" s="56" t="str">
        <f t="shared" si="192"/>
        <v/>
      </c>
      <c r="N90" s="57" t="str">
        <f t="shared" si="193"/>
        <v/>
      </c>
      <c r="O90" s="58" t="str">
        <f t="shared" si="194"/>
        <v/>
      </c>
      <c r="P90" s="59" t="str">
        <f t="shared" si="195"/>
        <v/>
      </c>
      <c r="Q90" s="60" t="str">
        <f t="shared" si="196"/>
        <v/>
      </c>
      <c r="R90" s="61" t="str">
        <f t="shared" si="191"/>
        <v/>
      </c>
      <c r="S90" s="56" t="str">
        <f t="shared" si="197"/>
        <v/>
      </c>
      <c r="T90" s="62" t="str">
        <f t="shared" si="198"/>
        <v/>
      </c>
      <c r="U90" s="63" t="str">
        <f t="shared" si="199"/>
        <v/>
      </c>
      <c r="V90" s="64" t="str">
        <f t="shared" si="200"/>
        <v/>
      </c>
      <c r="W90" s="65" t="str">
        <f t="shared" si="201"/>
        <v/>
      </c>
      <c r="X90" s="64" t="str">
        <f t="shared" si="202"/>
        <v/>
      </c>
      <c r="Y90" s="64" t="str">
        <f t="shared" si="203"/>
        <v/>
      </c>
      <c r="Z90" s="56" t="str">
        <f t="shared" si="204"/>
        <v/>
      </c>
      <c r="AA90" s="66" t="str">
        <f t="shared" si="205"/>
        <v/>
      </c>
      <c r="AB90" s="57" t="str">
        <f t="shared" si="206"/>
        <v/>
      </c>
      <c r="AC90" s="67" t="str">
        <f t="shared" si="207"/>
        <v/>
      </c>
      <c r="AD90" s="59" t="str">
        <f t="shared" si="208"/>
        <v/>
      </c>
      <c r="AE90" s="68" t="str">
        <f t="shared" si="209"/>
        <v/>
      </c>
      <c r="AF90" s="61" t="str">
        <f t="shared" si="210"/>
        <v/>
      </c>
      <c r="AG90" s="61" t="str">
        <f t="shared" si="211"/>
        <v/>
      </c>
      <c r="AH90" s="69" t="str">
        <f t="shared" si="212"/>
        <v/>
      </c>
      <c r="AI90" s="70" t="str">
        <f t="shared" si="213"/>
        <v/>
      </c>
      <c r="AJ90" s="64" t="str">
        <f t="shared" si="214"/>
        <v/>
      </c>
      <c r="AK90" s="64" t="str">
        <f t="shared" si="215"/>
        <v/>
      </c>
      <c r="AL90" s="64" t="str">
        <f t="shared" si="216"/>
        <v/>
      </c>
      <c r="AM90" s="64" t="str">
        <f t="shared" si="217"/>
        <v/>
      </c>
      <c r="AN90" s="64" t="str">
        <f t="shared" si="218"/>
        <v/>
      </c>
    </row>
    <row r="91" spans="1:40" ht="27.75" hidden="1" outlineLevel="1" thickTop="1" thickBot="1" x14ac:dyDescent="0.4">
      <c r="A91" s="73"/>
      <c r="B91" s="73"/>
      <c r="C91" s="73"/>
      <c r="D91" s="74"/>
      <c r="E91" s="74"/>
      <c r="F91" s="74"/>
      <c r="G91" s="74"/>
      <c r="H91" s="74"/>
      <c r="I91" s="74"/>
      <c r="J91" s="74"/>
      <c r="K91" s="74"/>
      <c r="L91" s="75" t="s">
        <v>993</v>
      </c>
      <c r="M91" s="56"/>
      <c r="N91" s="57"/>
      <c r="O91" s="58"/>
      <c r="P91" s="59"/>
      <c r="Q91" s="60"/>
      <c r="R91" s="61" t="str">
        <f t="shared" si="191"/>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0E05D-05AA-40AE-9F3D-95E34D4C8F8D}">
  <sheetPr codeName="Sheet86">
    <tabColor rgb="FF00B0F0"/>
  </sheetPr>
  <dimension ref="A1:AN109"/>
  <sheetViews>
    <sheetView zoomScale="85" zoomScaleNormal="85" workbookViewId="0">
      <pane xSplit="2" ySplit="1" topLeftCell="C18" activePane="bottomRight" state="frozen"/>
      <selection pane="topRight" activeCell="C1" sqref="C1"/>
      <selection pane="bottomLeft" activeCell="A2" sqref="A2"/>
      <selection pane="bottomRight" activeCell="C30" sqref="C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137</v>
      </c>
      <c r="E1" s="40"/>
      <c r="F1" s="40"/>
      <c r="G1" s="40"/>
      <c r="H1" s="40"/>
      <c r="I1" s="40"/>
      <c r="J1" s="40"/>
      <c r="K1" s="40"/>
      <c r="L1" s="41" t="str">
        <f ca="1">UPPER(VLOOKUP(C1,Table223[],3,FALSE))</f>
        <v xml:space="preserve">QUÉ ESTUPENDO, QUÉ ALEGRÍA </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QUÉ ESTUPENDO, QUÉ ALEGRÍA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queestupendoquealegria</v>
      </c>
      <c r="L7" s="48" t="str">
        <f ca="1">_xlfn.CONCAT("        id: ","""",C7,"""",",")</f>
        <v xml:space="preserve">        id: "queestupendoquealegria",</v>
      </c>
    </row>
    <row r="8" spans="2:32" ht="23.25" x14ac:dyDescent="0.25">
      <c r="C8" t="str">
        <f ca="1">PROPER(L1)</f>
        <v xml:space="preserve">Qué Estupendo, Qué Alegría </v>
      </c>
      <c r="L8" s="48" t="str">
        <f ca="1">_xlfn.CONCAT("        tt: ","""",C8,"""",",")</f>
        <v xml:space="preserve">        tt: "Qué Estupendo, Qué Alegría ",</v>
      </c>
    </row>
    <row r="9" spans="2:32" ht="23.25" x14ac:dyDescent="0.25">
      <c r="C9" t="str">
        <f ca="1">PROPER(L1)</f>
        <v xml:space="preserve">Qué Estupendo, Qué Alegría </v>
      </c>
      <c r="L9" s="48" t="str">
        <f ca="1">_xlfn.CONCAT("        title: ","""",C9,"""",",")</f>
        <v xml:space="preserve">        title: "Qué Estupendo, Qué Alegría ",</v>
      </c>
    </row>
    <row r="10" spans="2:32" ht="23.25" x14ac:dyDescent="0.25">
      <c r="C10" t="str">
        <f ca="1">VLOOKUP(C1,Table223[],4,FALSE)</f>
        <v>Salmo 133 (132)</v>
      </c>
      <c r="L10" s="48" t="str">
        <f ca="1">_xlfn.CONCAT("        ","subtitle: ","""",C10,"""",",")</f>
        <v xml:space="preserve">        subtitle: "Salmo 133 (132)",</v>
      </c>
    </row>
    <row r="11" spans="2:32" ht="23.25" x14ac:dyDescent="0.25">
      <c r="C11" t="str">
        <f ca="1">_xlfn.CONCAT("category: [",VLOOKUP(C1,Table223[],16,FALSE),"],")</f>
        <v>category: ["Precatecumenado","Antiguo Testamento","Paz"],</v>
      </c>
      <c r="L11" s="48" t="str">
        <f ca="1">_xlfn.CONCAT("        ",C11)</f>
        <v xml:space="preserve">        category: ["Precatecumenado","Antiguo Testamento","Paz"],</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137</v>
      </c>
      <c r="L16" s="48" t="str">
        <f ca="1">_xlfn.CONCAT("        dbno: ","""",C16,"""",",")</f>
        <v xml:space="preserve">        dbno: "137",</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queestupendoquealegria</v>
      </c>
      <c r="L19" s="48" t="str">
        <f ca="1">_xlfn.CONCAT("        audioSrc: ","""https://audio.resucito.do/",C19,".mp3""",",")</f>
        <v xml:space="preserve">        audioSrc: "https://audio.resucito.do/queestupendoquealegria.mp3",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136</v>
      </c>
      <c r="C26" t="str">
        <f ca="1">VLOOKUP(B26,Table4[],13,FALSE)</f>
        <v>"/src/index.html?canto=queamablessontusmoradas"</v>
      </c>
      <c r="L26" s="48" t="str">
        <f ca="1">_xlfn.CONCAT("        ant: ",C26,",")</f>
        <v xml:space="preserve">        ant: "/src/index.html?canto=queamablessontusmoradas",</v>
      </c>
    </row>
    <row r="27" spans="1:40" ht="23.25" x14ac:dyDescent="0.25">
      <c r="B27">
        <f ca="1">+C1+1</f>
        <v>138</v>
      </c>
      <c r="C27" t="str">
        <f ca="1">VLOOKUP(B27,Table4[],13,FALSE)</f>
        <v>"/src/index.html?canto=quienesestaquesubedeldesierto"</v>
      </c>
      <c r="L27" s="48" t="str">
        <f ca="1">_xlfn.CONCAT("        sig: ",C27,",")</f>
        <v xml:space="preserve">        sig: "/src/index.html?canto=quienesestaquesubedeldesierto",</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997</v>
      </c>
      <c r="C30" s="113" t="s">
        <v>1062</v>
      </c>
      <c r="D30" s="112" t="s">
        <v>1013</v>
      </c>
      <c r="E30" s="52" t="s">
        <v>1012</v>
      </c>
      <c r="F30" s="53" t="s">
        <v>1029</v>
      </c>
      <c r="G30" s="53" t="s">
        <v>1012</v>
      </c>
      <c r="H30" s="52" t="s">
        <v>1013</v>
      </c>
      <c r="I30" s="52" t="s">
        <v>1012</v>
      </c>
      <c r="J30" s="54" t="s">
        <v>1011</v>
      </c>
      <c r="K30" s="54"/>
      <c r="L30" s="55" t="str">
        <f t="shared" ref="L30:L31" si="0">IF(C30="","",_xlfn.CONCAT("            { line: ","""",C30,", ",M30:AN30,""", sC: ","""",B30,"""},"))</f>
        <v xml:space="preserve">            { line: "¡QUÉ ESTUPENDO, QUÉ ALEGRÍA!, (La,m,20)(Re,m,250)(La,m,350)(Mi,,450)", sC: "ta as"},</v>
      </c>
      <c r="M30" s="56" t="str">
        <f t="shared" ref="M30:M35" si="1">IF(N30="","","(")</f>
        <v>(</v>
      </c>
      <c r="N30" s="57" t="str">
        <f t="shared" ref="N30:N94" si="2">IF(D30="","",D30)</f>
        <v>La</v>
      </c>
      <c r="O30" s="58" t="str">
        <f t="shared" ref="O30:O35" si="3">IF(N30="","",",")</f>
        <v>,</v>
      </c>
      <c r="P30" s="59" t="str">
        <f t="shared" ref="P30:P94" si="4">IF(E30="","",E30)</f>
        <v>m</v>
      </c>
      <c r="Q30" s="60" t="str">
        <f t="shared" ref="Q30:Q35" si="5">IF(N30="","",",")</f>
        <v>,</v>
      </c>
      <c r="R30" s="61">
        <f t="shared" ref="R30:R86" si="6">IF(N30="Do",10,IF(N30="Re",22,IF(N30="Mi",20,IF(N30="Fa",20,IF(N30="Sol",14,IF(N30="La",20,IF(N30="Si",20,IF(N30="Do#",14,IF(N30="Fa#",15,IF(N30="Sol#",20,IF(N30="Si♭",17,"")))))))))))</f>
        <v>20</v>
      </c>
      <c r="S30" s="56" t="str">
        <f t="shared" ref="S30:S35" si="7">IF(N30="","",")")</f>
        <v>)</v>
      </c>
      <c r="T30" s="62" t="str">
        <f t="shared" ref="T30:T35" si="8">IF(U30="","","(")</f>
        <v>(</v>
      </c>
      <c r="U30" s="63" t="str">
        <f t="shared" ref="U30:U94" si="9">IF(F30="","",F30)</f>
        <v>Re</v>
      </c>
      <c r="V30" s="64" t="str">
        <f t="shared" ref="V30:V35" si="10">IF(U30="","",",")</f>
        <v>,</v>
      </c>
      <c r="W30" s="65" t="str">
        <f t="shared" ref="W30:W94" si="11">IF(G30="","",G30)</f>
        <v>m</v>
      </c>
      <c r="X30" s="64" t="str">
        <f t="shared" ref="X30:X35" si="12">IF(U30="","",",")</f>
        <v>,</v>
      </c>
      <c r="Y30" s="64">
        <f t="shared" ref="Y30:Y35" si="13">IF(U30="","",250)</f>
        <v>250</v>
      </c>
      <c r="Z30" s="56" t="str">
        <f t="shared" ref="Z30:Z35" si="14">IF(U30="","",")")</f>
        <v>)</v>
      </c>
      <c r="AA30" s="66" t="str">
        <f t="shared" ref="AA30:AA35" si="15">IF(AB30="","","(")</f>
        <v>(</v>
      </c>
      <c r="AB30" s="57" t="str">
        <f t="shared" ref="AB30:AB94" si="16">IF(H30="","",H30)</f>
        <v>La</v>
      </c>
      <c r="AC30" s="67" t="str">
        <f t="shared" ref="AC30:AC35" si="17">IF(AB30="","",",")</f>
        <v>,</v>
      </c>
      <c r="AD30" s="59" t="str">
        <f t="shared" ref="AD30:AD35" si="18">IF(I30="","",I30)</f>
        <v>m</v>
      </c>
      <c r="AE30" s="68" t="str">
        <f t="shared" ref="AE30:AE35" si="19">IF(AB30="","",",")</f>
        <v>,</v>
      </c>
      <c r="AF30" s="61">
        <f t="shared" ref="AF30:AF35" si="20">IF(AB30="","",350)</f>
        <v>350</v>
      </c>
      <c r="AG30" s="61" t="str">
        <f t="shared" ref="AG30:AG35" si="21">IF(AB30="","",")")</f>
        <v>)</v>
      </c>
      <c r="AH30" s="69" t="str">
        <f t="shared" ref="AH30:AH35" si="22">IF(AI30="","","(")</f>
        <v>(</v>
      </c>
      <c r="AI30" s="70" t="str">
        <f t="shared" ref="AI30:AI94" si="23">IF(J30="","",J30)</f>
        <v>Mi</v>
      </c>
      <c r="AJ30" s="64" t="str">
        <f t="shared" ref="AJ30:AJ35" si="24">IF(AI30="","",",")</f>
        <v>,</v>
      </c>
      <c r="AK30" s="64" t="str">
        <f t="shared" ref="AK30:AK35" si="25">IF(K30="","",K30)</f>
        <v/>
      </c>
      <c r="AL30" s="64" t="str">
        <f t="shared" ref="AL30:AL35" si="26">IF(AI30="","",",")</f>
        <v>,</v>
      </c>
      <c r="AM30" s="64">
        <f t="shared" ref="AM30:AM35" si="27">IF(AI30="","",450)</f>
        <v>450</v>
      </c>
      <c r="AN30" s="64" t="str">
        <f t="shared" ref="AN30:AN35" si="28">IF(AI30="","",")")</f>
        <v>)</v>
      </c>
    </row>
    <row r="31" spans="1:40" ht="25.5" thickTop="1" thickBot="1" x14ac:dyDescent="0.4">
      <c r="B31" t="s">
        <v>999</v>
      </c>
      <c r="C31" s="113" t="s">
        <v>1063</v>
      </c>
      <c r="D31" s="112" t="s">
        <v>1013</v>
      </c>
      <c r="E31" s="52" t="s">
        <v>1012</v>
      </c>
      <c r="F31" s="53" t="s">
        <v>1029</v>
      </c>
      <c r="G31" s="53" t="s">
        <v>1012</v>
      </c>
      <c r="H31" s="52" t="s">
        <v>1011</v>
      </c>
      <c r="I31" s="52"/>
      <c r="J31" s="54" t="s">
        <v>1013</v>
      </c>
      <c r="K31" s="54" t="s">
        <v>1012</v>
      </c>
      <c r="L31" s="55" t="str">
        <f t="shared" si="0"/>
        <v xml:space="preserve">            { line: "¡LOS HERMANOS SIEMPRE UNIDOS!, (La,m,20)(Re,m,250)(Mi,,350)(La,m,450)", sC: "as"},</v>
      </c>
      <c r="M31" s="56" t="str">
        <f t="shared" si="1"/>
        <v>(</v>
      </c>
      <c r="N31" s="57" t="str">
        <f t="shared" si="2"/>
        <v>La</v>
      </c>
      <c r="O31" s="58" t="str">
        <f t="shared" si="3"/>
        <v>,</v>
      </c>
      <c r="P31" s="59" t="str">
        <f t="shared" si="4"/>
        <v>m</v>
      </c>
      <c r="Q31" s="60" t="str">
        <f t="shared" si="5"/>
        <v>,</v>
      </c>
      <c r="R31" s="61">
        <f t="shared" si="6"/>
        <v>20</v>
      </c>
      <c r="S31" s="56" t="str">
        <f t="shared" si="7"/>
        <v>)</v>
      </c>
      <c r="T31" s="62" t="str">
        <f t="shared" si="8"/>
        <v>(</v>
      </c>
      <c r="U31" s="63" t="str">
        <f t="shared" si="9"/>
        <v>Re</v>
      </c>
      <c r="V31" s="64" t="str">
        <f t="shared" si="10"/>
        <v>,</v>
      </c>
      <c r="W31" s="65" t="str">
        <f t="shared" si="11"/>
        <v>m</v>
      </c>
      <c r="X31" s="64" t="str">
        <f t="shared" si="12"/>
        <v>,</v>
      </c>
      <c r="Y31" s="64">
        <f t="shared" si="13"/>
        <v>250</v>
      </c>
      <c r="Z31" s="56" t="str">
        <f t="shared" si="14"/>
        <v>)</v>
      </c>
      <c r="AA31" s="66" t="str">
        <f t="shared" si="15"/>
        <v>(</v>
      </c>
      <c r="AB31" s="57" t="str">
        <f t="shared" si="16"/>
        <v>Mi</v>
      </c>
      <c r="AC31" s="67" t="str">
        <f t="shared" si="17"/>
        <v>,</v>
      </c>
      <c r="AD31" s="59" t="str">
        <f t="shared" si="18"/>
        <v/>
      </c>
      <c r="AE31" s="68" t="str">
        <f t="shared" si="19"/>
        <v>,</v>
      </c>
      <c r="AF31" s="61">
        <f t="shared" si="20"/>
        <v>350</v>
      </c>
      <c r="AG31" s="61" t="str">
        <f t="shared" si="21"/>
        <v>)</v>
      </c>
      <c r="AH31" s="69" t="str">
        <f t="shared" si="22"/>
        <v>(</v>
      </c>
      <c r="AI31" s="70" t="str">
        <f t="shared" si="23"/>
        <v>La</v>
      </c>
      <c r="AJ31" s="64" t="str">
        <f t="shared" si="24"/>
        <v>,</v>
      </c>
      <c r="AK31" s="64" t="str">
        <f t="shared" si="25"/>
        <v>m</v>
      </c>
      <c r="AL31" s="64" t="str">
        <f t="shared" si="26"/>
        <v>,</v>
      </c>
      <c r="AM31" s="64">
        <f t="shared" si="27"/>
        <v>450</v>
      </c>
      <c r="AN31" s="64" t="str">
        <f t="shared" si="28"/>
        <v>)</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IF(N32="Do",10,IF(N32="Re",22,IF(N32="Mi",20,IF(N32="Fa",20,IF(N32="Sol",14,IF(N32="La",20,IF(N32="Si",20,IF(N32="Do#",14,IF(N32="Fa#",15,IF(N32="Sol#",20,IF(N32="Si♭",17,"")))))))))))</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1014</v>
      </c>
      <c r="C33" s="113" t="s">
        <v>1064</v>
      </c>
      <c r="D33" s="112" t="s">
        <v>1015</v>
      </c>
      <c r="E33" s="52"/>
      <c r="F33" s="53"/>
      <c r="G33" s="53"/>
      <c r="H33" s="52"/>
      <c r="I33" s="52"/>
      <c r="J33" s="54"/>
      <c r="K33" s="54"/>
      <c r="L33" s="55" t="str">
        <f>IF(C33="","",_xlfn.CONCAT("            { line: ","""",C33,", ",M33:AN33,""", sC: ","""",B33,"""},"))</f>
        <v xml:space="preserve">            { line: "Es como ungüento que desciende por la barba,, (Sol,,14)", sC: "tc"},</v>
      </c>
      <c r="M33" s="56" t="str">
        <f t="shared" si="1"/>
        <v>(</v>
      </c>
      <c r="N33" s="57" t="str">
        <f t="shared" si="2"/>
        <v>Sol</v>
      </c>
      <c r="O33" s="58" t="str">
        <f t="shared" si="3"/>
        <v>,</v>
      </c>
      <c r="P33" s="59" t="str">
        <f t="shared" si="4"/>
        <v/>
      </c>
      <c r="Q33" s="60" t="str">
        <f t="shared" si="5"/>
        <v>,</v>
      </c>
      <c r="R33" s="61">
        <f t="shared" si="6"/>
        <v>14</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C34" s="113" t="s">
        <v>1065</v>
      </c>
      <c r="D34" s="112" t="s">
        <v>1032</v>
      </c>
      <c r="E34" s="52"/>
      <c r="F34" s="53" t="s">
        <v>1011</v>
      </c>
      <c r="G34" s="53"/>
      <c r="H34" s="52"/>
      <c r="I34" s="52"/>
      <c r="J34" s="54"/>
      <c r="K34" s="54"/>
      <c r="L34" s="55" t="str">
        <f>IF(C34="","",_xlfn.CONCAT("            { line: ","""",C34,", ",M34:AN34,""", sC: ","""",B34,"""},"))</f>
        <v xml:space="preserve">            { line: "por la barba de Aarón., (Fa,,20)(Mi,,250)", sC: ""},</v>
      </c>
      <c r="M34" s="56" t="str">
        <f t="shared" si="1"/>
        <v>(</v>
      </c>
      <c r="N34" s="57" t="str">
        <f t="shared" si="2"/>
        <v>Fa</v>
      </c>
      <c r="O34" s="58" t="str">
        <f t="shared" si="3"/>
        <v>,</v>
      </c>
      <c r="P34" s="59" t="str">
        <f t="shared" si="4"/>
        <v/>
      </c>
      <c r="Q34" s="60" t="str">
        <f t="shared" si="5"/>
        <v>,</v>
      </c>
      <c r="R34" s="61">
        <f t="shared" si="6"/>
        <v>20</v>
      </c>
      <c r="S34" s="56" t="str">
        <f t="shared" si="7"/>
        <v>)</v>
      </c>
      <c r="T34" s="62" t="str">
        <f t="shared" si="8"/>
        <v>(</v>
      </c>
      <c r="U34" s="63" t="str">
        <f t="shared" si="9"/>
        <v>Mi</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997</v>
      </c>
      <c r="C35" s="113" t="s">
        <v>1074</v>
      </c>
      <c r="D35" s="112" t="s">
        <v>1015</v>
      </c>
      <c r="E35" s="52"/>
      <c r="F35" s="53"/>
      <c r="G35" s="53"/>
      <c r="H35" s="52"/>
      <c r="I35" s="52"/>
      <c r="J35" s="54"/>
      <c r="K35" s="54"/>
      <c r="L35" s="55" t="str">
        <f t="shared" ref="L35:L54" si="29">IF(C35="","",_xlfn.CONCAT("            { line: ","""",C35,", ",M35:AN35,""", sC: ","""",B35,"""},"))</f>
        <v xml:space="preserve">            { line: "ES COMO UNGÜENTO QUE DESCIENDE POR LA BARBA,, (Sol,,14)", sC: "ta as"},</v>
      </c>
      <c r="M35" s="56" t="str">
        <f t="shared" si="1"/>
        <v>(</v>
      </c>
      <c r="N35" s="57" t="str">
        <f t="shared" si="2"/>
        <v>Sol</v>
      </c>
      <c r="O35" s="58" t="str">
        <f t="shared" si="3"/>
        <v>,</v>
      </c>
      <c r="P35" s="59" t="str">
        <f t="shared" si="4"/>
        <v/>
      </c>
      <c r="Q35" s="60" t="str">
        <f t="shared" si="5"/>
        <v>,</v>
      </c>
      <c r="R35" s="61">
        <f t="shared" si="6"/>
        <v>14</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B36" t="s">
        <v>999</v>
      </c>
      <c r="C36" s="113" t="s">
        <v>1066</v>
      </c>
      <c r="D36" s="112" t="s">
        <v>1032</v>
      </c>
      <c r="E36" s="52"/>
      <c r="F36" s="53" t="s">
        <v>1011</v>
      </c>
      <c r="G36" s="53"/>
      <c r="H36" s="52"/>
      <c r="I36" s="52"/>
      <c r="J36" s="54"/>
      <c r="K36" s="54"/>
      <c r="L36" s="55" t="str">
        <f t="shared" si="29"/>
        <v xml:space="preserve">            { line: "POR LA BARBA DE AARÓN., (Fa,,20)(Mi,,250)", sC: "as"},</v>
      </c>
      <c r="M36" s="56" t="str">
        <f>IF(N36="","","(")</f>
        <v>(</v>
      </c>
      <c r="N36" s="57" t="str">
        <f>IF(D36="","",D36)</f>
        <v>Fa</v>
      </c>
      <c r="O36" s="58" t="str">
        <f>IF(N36="","",",")</f>
        <v>,</v>
      </c>
      <c r="P36" s="59" t="str">
        <f>IF(E36="","",E36)</f>
        <v/>
      </c>
      <c r="Q36" s="60" t="str">
        <f>IF(N36="","",",")</f>
        <v>,</v>
      </c>
      <c r="R36" s="61">
        <f t="shared" si="6"/>
        <v>20</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outlineLevel="1" thickTop="1" thickBot="1" x14ac:dyDescent="0.4">
      <c r="A37" s="73"/>
      <c r="B37" s="73"/>
      <c r="C37" s="73"/>
      <c r="D37" s="74"/>
      <c r="E37" s="74"/>
      <c r="F37" s="74"/>
      <c r="G37" s="74"/>
      <c r="H37" s="74"/>
      <c r="I37" s="74"/>
      <c r="J37" s="74"/>
      <c r="K37" s="74"/>
      <c r="L37" s="75" t="s">
        <v>993</v>
      </c>
      <c r="M37" s="56"/>
      <c r="N37" s="57"/>
      <c r="O37" s="58"/>
      <c r="P37" s="59"/>
      <c r="Q37" s="60"/>
      <c r="R37" s="61" t="str">
        <f t="shared" ref="R37:R41" si="30">IF(N37="Do",10,IF(N37="Re",22,IF(N37="Mi",20,IF(N37="Fa",20,IF(N37="Sol",14,IF(N37="La",20,IF(N37="Si",20,IF(N37="Do#",14,IF(N37="Fa#",15,IF(N37="Sol#",20,IF(N37="Si♭",17,"")))))))))))</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outlineLevel="1" thickTop="1" thickBot="1" x14ac:dyDescent="0.4">
      <c r="C38" s="79" t="s">
        <v>995</v>
      </c>
      <c r="D38" s="80"/>
      <c r="E38" s="80"/>
      <c r="F38" s="80"/>
      <c r="G38" s="80"/>
      <c r="H38" s="80"/>
      <c r="I38" s="80"/>
      <c r="J38" s="80"/>
      <c r="K38" s="80"/>
      <c r="L38" s="81" t="s">
        <v>996</v>
      </c>
      <c r="M38" s="56" t="str">
        <f t="shared" ref="M38:M40" si="31">IF(N38="","","(")</f>
        <v/>
      </c>
      <c r="N38" s="57" t="str">
        <f t="shared" ref="N38:N40" si="32">IF(D38="","",D38)</f>
        <v/>
      </c>
      <c r="O38" s="58" t="str">
        <f t="shared" ref="O38:O40" si="33">IF(N38="","",",")</f>
        <v/>
      </c>
      <c r="P38" s="59" t="str">
        <f t="shared" ref="P38:P40" si="34">IF(E38="","",E38)</f>
        <v/>
      </c>
      <c r="Q38" s="60" t="str">
        <f t="shared" ref="Q38:Q40" si="35">IF(N38="","",",")</f>
        <v/>
      </c>
      <c r="R38" s="61" t="str">
        <f t="shared" si="30"/>
        <v/>
      </c>
      <c r="S38" s="56" t="str">
        <f t="shared" ref="S38:S40" si="36">IF(N38="","",")")</f>
        <v/>
      </c>
      <c r="T38" s="62" t="str">
        <f t="shared" ref="T38:T40" si="37">IF(U38="","","(")</f>
        <v/>
      </c>
      <c r="U38" s="63" t="str">
        <f t="shared" ref="U38:U40" si="38">IF(F38="","",F38)</f>
        <v/>
      </c>
      <c r="V38" s="64" t="str">
        <f t="shared" ref="V38:V40" si="39">IF(U38="","",",")</f>
        <v/>
      </c>
      <c r="W38" s="65" t="str">
        <f t="shared" ref="W38:W40" si="40">IF(G38="","",G38)</f>
        <v/>
      </c>
      <c r="X38" s="64" t="str">
        <f t="shared" ref="X38:X40" si="41">IF(U38="","",",")</f>
        <v/>
      </c>
      <c r="Y38" s="64" t="str">
        <f t="shared" ref="Y38:Y40" si="42">IF(U38="","",250)</f>
        <v/>
      </c>
      <c r="Z38" s="56" t="str">
        <f t="shared" ref="Z38:Z40" si="43">IF(U38="","",")")</f>
        <v/>
      </c>
      <c r="AA38" s="66" t="str">
        <f t="shared" ref="AA38:AA40" si="44">IF(AB38="","","(")</f>
        <v/>
      </c>
      <c r="AB38" s="57" t="str">
        <f t="shared" ref="AB38:AB40" si="45">IF(H38="","",H38)</f>
        <v/>
      </c>
      <c r="AC38" s="67" t="str">
        <f t="shared" ref="AC38:AC40" si="46">IF(AB38="","",",")</f>
        <v/>
      </c>
      <c r="AD38" s="59" t="str">
        <f t="shared" ref="AD38:AD40" si="47">IF(I38="","",I38)</f>
        <v/>
      </c>
      <c r="AE38" s="68" t="str">
        <f t="shared" ref="AE38:AE40" si="48">IF(AB38="","",",")</f>
        <v/>
      </c>
      <c r="AF38" s="61" t="str">
        <f t="shared" ref="AF38:AF40" si="49">IF(AB38="","",350)</f>
        <v/>
      </c>
      <c r="AG38" s="61" t="str">
        <f t="shared" ref="AG38:AG40" si="50">IF(AB38="","",")")</f>
        <v/>
      </c>
      <c r="AH38" s="69" t="str">
        <f t="shared" ref="AH38:AH40" si="51">IF(AI38="","","(")</f>
        <v/>
      </c>
      <c r="AI38" s="70" t="str">
        <f t="shared" ref="AI38:AI40" si="52">IF(J38="","",J38)</f>
        <v/>
      </c>
      <c r="AJ38" s="64" t="str">
        <f t="shared" ref="AJ38:AJ40" si="53">IF(AI38="","",",")</f>
        <v/>
      </c>
      <c r="AK38" s="64" t="str">
        <f t="shared" ref="AK38:AK40" si="54">IF(K38="","",K38)</f>
        <v/>
      </c>
      <c r="AL38" s="64" t="str">
        <f t="shared" ref="AL38:AL40" si="55">IF(AI38="","",",")</f>
        <v/>
      </c>
      <c r="AM38" s="64" t="str">
        <f t="shared" ref="AM38:AM40" si="56">IF(AI38="","",450)</f>
        <v/>
      </c>
      <c r="AN38" s="64" t="str">
        <f t="shared" ref="AN38:AN40" si="57">IF(AI38="","",")")</f>
        <v/>
      </c>
    </row>
    <row r="39" spans="1:40" ht="25.5" outlineLevel="1" thickTop="1" thickBot="1" x14ac:dyDescent="0.4">
      <c r="B39" t="s">
        <v>997</v>
      </c>
      <c r="C39" s="82" t="s">
        <v>1067</v>
      </c>
      <c r="D39" s="83" t="s">
        <v>1013</v>
      </c>
      <c r="E39" s="83" t="s">
        <v>1012</v>
      </c>
      <c r="F39" s="83" t="s">
        <v>1029</v>
      </c>
      <c r="G39" s="83" t="s">
        <v>1012</v>
      </c>
      <c r="H39" s="83" t="s">
        <v>1013</v>
      </c>
      <c r="I39" s="83" t="s">
        <v>1012</v>
      </c>
      <c r="J39" s="83" t="s">
        <v>1011</v>
      </c>
      <c r="K39" s="83"/>
      <c r="L39" s="84" t="str">
        <f>IF(C39="","",_xlfn.CONCAT("       triggerLine: ","""",C39,", ",M39:AN39,""", sC: ","""",B39,""", lines: ["))</f>
        <v xml:space="preserve">       triggerLine: "¡QUÉ ESTUPENDO, QUÉ ALEGRÍA!..., (La,m,20)(Re,m,250)(La,m,350)(Mi,,450)", sC: "ta as", lines: [</v>
      </c>
      <c r="M39" s="56" t="str">
        <f t="shared" si="31"/>
        <v>(</v>
      </c>
      <c r="N39" s="57" t="str">
        <f t="shared" si="32"/>
        <v>La</v>
      </c>
      <c r="O39" s="58" t="str">
        <f t="shared" si="33"/>
        <v>,</v>
      </c>
      <c r="P39" s="59" t="str">
        <f t="shared" si="34"/>
        <v>m</v>
      </c>
      <c r="Q39" s="60" t="str">
        <f t="shared" si="35"/>
        <v>,</v>
      </c>
      <c r="R39" s="61">
        <f t="shared" si="30"/>
        <v>20</v>
      </c>
      <c r="S39" s="56" t="str">
        <f t="shared" si="36"/>
        <v>)</v>
      </c>
      <c r="T39" s="62" t="str">
        <f t="shared" si="37"/>
        <v>(</v>
      </c>
      <c r="U39" s="63" t="str">
        <f t="shared" si="38"/>
        <v>Re</v>
      </c>
      <c r="V39" s="64" t="str">
        <f t="shared" si="39"/>
        <v>,</v>
      </c>
      <c r="W39" s="65" t="str">
        <f t="shared" si="40"/>
        <v>m</v>
      </c>
      <c r="X39" s="64" t="str">
        <f t="shared" si="41"/>
        <v>,</v>
      </c>
      <c r="Y39" s="64">
        <f t="shared" si="42"/>
        <v>250</v>
      </c>
      <c r="Z39" s="56" t="str">
        <f t="shared" si="43"/>
        <v>)</v>
      </c>
      <c r="AA39" s="66" t="str">
        <f t="shared" si="44"/>
        <v>(</v>
      </c>
      <c r="AB39" s="57" t="str">
        <f t="shared" si="45"/>
        <v>La</v>
      </c>
      <c r="AC39" s="67" t="str">
        <f t="shared" si="46"/>
        <v>,</v>
      </c>
      <c r="AD39" s="59" t="str">
        <f t="shared" si="47"/>
        <v>m</v>
      </c>
      <c r="AE39" s="68" t="str">
        <f t="shared" si="48"/>
        <v>,</v>
      </c>
      <c r="AF39" s="61">
        <f t="shared" si="49"/>
        <v>350</v>
      </c>
      <c r="AG39" s="61" t="str">
        <f t="shared" si="50"/>
        <v>)</v>
      </c>
      <c r="AH39" s="69" t="str">
        <f t="shared" si="51"/>
        <v>(</v>
      </c>
      <c r="AI39" s="70" t="str">
        <f t="shared" si="52"/>
        <v>Mi</v>
      </c>
      <c r="AJ39" s="64" t="str">
        <f t="shared" si="53"/>
        <v>,</v>
      </c>
      <c r="AK39" s="64" t="str">
        <f t="shared" si="54"/>
        <v/>
      </c>
      <c r="AL39" s="64" t="str">
        <f t="shared" si="55"/>
        <v>,</v>
      </c>
      <c r="AM39" s="64">
        <f t="shared" si="56"/>
        <v>450</v>
      </c>
      <c r="AN39" s="64" t="str">
        <f t="shared" si="57"/>
        <v>)</v>
      </c>
    </row>
    <row r="40" spans="1:40" ht="25.5" outlineLevel="1" thickTop="1" thickBot="1" x14ac:dyDescent="0.4">
      <c r="B40" t="s">
        <v>999</v>
      </c>
      <c r="C40" s="93" t="s">
        <v>1063</v>
      </c>
      <c r="D40" s="83" t="s">
        <v>1013</v>
      </c>
      <c r="E40" s="83" t="s">
        <v>1012</v>
      </c>
      <c r="F40" s="83" t="s">
        <v>1029</v>
      </c>
      <c r="G40" s="83" t="s">
        <v>1012</v>
      </c>
      <c r="H40" s="83" t="s">
        <v>1011</v>
      </c>
      <c r="I40" s="83"/>
      <c r="J40" s="83" t="s">
        <v>1013</v>
      </c>
      <c r="K40" s="83" t="s">
        <v>1012</v>
      </c>
      <c r="L40" s="94" t="str">
        <f>IF(C40="","",_xlfn.CONCAT("            { line: ","""",C40,", ",M40:AN40,""", sC: ","""",B40,"""},  ]},"))</f>
        <v xml:space="preserve">            { line: "¡LOS HERMANOS SIEMPRE UNIDOS!, (La,m,20)(Re,m,250)(Mi,,350)(La,m,450)", sC: "as"},  ]},</v>
      </c>
      <c r="M40" s="56" t="str">
        <f t="shared" si="31"/>
        <v>(</v>
      </c>
      <c r="N40" s="57" t="str">
        <f t="shared" si="32"/>
        <v>La</v>
      </c>
      <c r="O40" s="58" t="str">
        <f t="shared" si="33"/>
        <v>,</v>
      </c>
      <c r="P40" s="59" t="str">
        <f t="shared" si="34"/>
        <v>m</v>
      </c>
      <c r="Q40" s="60" t="str">
        <f t="shared" si="35"/>
        <v>,</v>
      </c>
      <c r="R40" s="61">
        <f t="shared" si="30"/>
        <v>20</v>
      </c>
      <c r="S40" s="56" t="str">
        <f t="shared" si="36"/>
        <v>)</v>
      </c>
      <c r="T40" s="62" t="str">
        <f t="shared" si="37"/>
        <v>(</v>
      </c>
      <c r="U40" s="63" t="str">
        <f t="shared" si="38"/>
        <v>Re</v>
      </c>
      <c r="V40" s="64" t="str">
        <f t="shared" si="39"/>
        <v>,</v>
      </c>
      <c r="W40" s="65" t="str">
        <f t="shared" si="40"/>
        <v>m</v>
      </c>
      <c r="X40" s="64" t="str">
        <f t="shared" si="41"/>
        <v>,</v>
      </c>
      <c r="Y40" s="64">
        <f t="shared" si="42"/>
        <v>250</v>
      </c>
      <c r="Z40" s="56" t="str">
        <f t="shared" si="43"/>
        <v>)</v>
      </c>
      <c r="AA40" s="66" t="str">
        <f t="shared" si="44"/>
        <v>(</v>
      </c>
      <c r="AB40" s="57" t="str">
        <f t="shared" si="45"/>
        <v>Mi</v>
      </c>
      <c r="AC40" s="67" t="str">
        <f t="shared" si="46"/>
        <v>,</v>
      </c>
      <c r="AD40" s="59" t="str">
        <f t="shared" si="47"/>
        <v/>
      </c>
      <c r="AE40" s="68" t="str">
        <f t="shared" si="48"/>
        <v>,</v>
      </c>
      <c r="AF40" s="61">
        <f t="shared" si="49"/>
        <v>350</v>
      </c>
      <c r="AG40" s="61" t="str">
        <f t="shared" si="50"/>
        <v>)</v>
      </c>
      <c r="AH40" s="69" t="str">
        <f t="shared" si="51"/>
        <v>(</v>
      </c>
      <c r="AI40" s="70" t="str">
        <f t="shared" si="52"/>
        <v>La</v>
      </c>
      <c r="AJ40" s="64" t="str">
        <f t="shared" si="53"/>
        <v>,</v>
      </c>
      <c r="AK40" s="64" t="str">
        <f t="shared" si="54"/>
        <v>m</v>
      </c>
      <c r="AL40" s="64" t="str">
        <f t="shared" si="55"/>
        <v>,</v>
      </c>
      <c r="AM40" s="64">
        <f t="shared" si="56"/>
        <v>450</v>
      </c>
      <c r="AN40" s="64" t="str">
        <f t="shared" si="57"/>
        <v>)</v>
      </c>
    </row>
    <row r="41" spans="1:40" ht="27.75" outlineLevel="1" thickTop="1" thickBot="1" x14ac:dyDescent="0.4">
      <c r="A41" s="73"/>
      <c r="B41" s="73"/>
      <c r="C41" s="73"/>
      <c r="D41" s="74"/>
      <c r="E41" s="74"/>
      <c r="F41" s="74"/>
      <c r="G41" s="74"/>
      <c r="H41" s="74"/>
      <c r="I41" s="74"/>
      <c r="J41" s="74"/>
      <c r="K41" s="74"/>
      <c r="L41" s="75" t="s">
        <v>993</v>
      </c>
      <c r="M41" s="56"/>
      <c r="N41" s="57"/>
      <c r="O41" s="58"/>
      <c r="P41" s="59"/>
      <c r="Q41" s="60"/>
      <c r="R41" s="61" t="str">
        <f t="shared" si="30"/>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1014</v>
      </c>
      <c r="C42" s="113" t="s">
        <v>1068</v>
      </c>
      <c r="D42" s="112" t="s">
        <v>1015</v>
      </c>
      <c r="E42" s="52"/>
      <c r="F42" s="53"/>
      <c r="G42" s="53"/>
      <c r="H42" s="52"/>
      <c r="I42" s="52"/>
      <c r="J42" s="54"/>
      <c r="K42" s="54"/>
      <c r="L42" s="55" t="str">
        <f t="shared" si="29"/>
        <v xml:space="preserve">            { line: "Como rocío que desciende del Hermón, (Sol,,14)", sC: "tc"},</v>
      </c>
      <c r="M42" s="56" t="str">
        <f t="shared" ref="M42:M44" si="58">IF(N42="","","(")</f>
        <v>(</v>
      </c>
      <c r="N42" s="57" t="str">
        <f t="shared" ref="N42:N44" si="59">IF(D42="","",D42)</f>
        <v>Sol</v>
      </c>
      <c r="O42" s="58" t="str">
        <f t="shared" ref="O42:O44" si="60">IF(N42="","",",")</f>
        <v>,</v>
      </c>
      <c r="P42" s="59" t="str">
        <f t="shared" ref="P42:P44" si="61">IF(E42="","",E42)</f>
        <v/>
      </c>
      <c r="Q42" s="60" t="str">
        <f t="shared" ref="Q42:Q44" si="62">IF(N42="","",",")</f>
        <v>,</v>
      </c>
      <c r="R42" s="61">
        <f t="shared" si="6"/>
        <v>14</v>
      </c>
      <c r="S42" s="56" t="str">
        <f t="shared" ref="S42:S44" si="63">IF(N42="","",")")</f>
        <v>)</v>
      </c>
      <c r="T42" s="62" t="str">
        <f t="shared" ref="T42:T44" si="64">IF(U42="","","(")</f>
        <v/>
      </c>
      <c r="U42" s="63" t="str">
        <f t="shared" ref="U42:U44" si="65">IF(F42="","",F42)</f>
        <v/>
      </c>
      <c r="V42" s="64" t="str">
        <f t="shared" ref="V42:V44" si="66">IF(U42="","",",")</f>
        <v/>
      </c>
      <c r="W42" s="65" t="str">
        <f t="shared" ref="W42:W44" si="67">IF(G42="","",G42)</f>
        <v/>
      </c>
      <c r="X42" s="64" t="str">
        <f t="shared" ref="X42:X44" si="68">IF(U42="","",",")</f>
        <v/>
      </c>
      <c r="Y42" s="64" t="str">
        <f t="shared" ref="Y42:Y44" si="69">IF(U42="","",250)</f>
        <v/>
      </c>
      <c r="Z42" s="56" t="str">
        <f t="shared" ref="Z42:Z44" si="70">IF(U42="","",")")</f>
        <v/>
      </c>
      <c r="AA42" s="66" t="str">
        <f t="shared" ref="AA42:AA44" si="71">IF(AB42="","","(")</f>
        <v/>
      </c>
      <c r="AB42" s="57" t="str">
        <f t="shared" ref="AB42:AB44" si="72">IF(H42="","",H42)</f>
        <v/>
      </c>
      <c r="AC42" s="67" t="str">
        <f t="shared" ref="AC42:AC44" si="73">IF(AB42="","",",")</f>
        <v/>
      </c>
      <c r="AD42" s="59" t="str">
        <f t="shared" ref="AD42:AD44" si="74">IF(I42="","",I42)</f>
        <v/>
      </c>
      <c r="AE42" s="68" t="str">
        <f t="shared" ref="AE42:AE44" si="75">IF(AB42="","",",")</f>
        <v/>
      </c>
      <c r="AF42" s="61" t="str">
        <f t="shared" ref="AF42:AF44" si="76">IF(AB42="","",350)</f>
        <v/>
      </c>
      <c r="AG42" s="61" t="str">
        <f t="shared" ref="AG42:AG44" si="77">IF(AB42="","",")")</f>
        <v/>
      </c>
      <c r="AH42" s="69" t="str">
        <f t="shared" ref="AH42:AH44" si="78">IF(AI42="","","(")</f>
        <v/>
      </c>
      <c r="AI42" s="70" t="str">
        <f t="shared" ref="AI42:AI44" si="79">IF(J42="","",J42)</f>
        <v/>
      </c>
      <c r="AJ42" s="64" t="str">
        <f t="shared" ref="AJ42:AJ44" si="80">IF(AI42="","",",")</f>
        <v/>
      </c>
      <c r="AK42" s="64" t="str">
        <f t="shared" ref="AK42:AK44" si="81">IF(K42="","",K42)</f>
        <v/>
      </c>
      <c r="AL42" s="64" t="str">
        <f t="shared" ref="AL42:AL44" si="82">IF(AI42="","",",")</f>
        <v/>
      </c>
      <c r="AM42" s="64" t="str">
        <f t="shared" ref="AM42:AM44" si="83">IF(AI42="","",450)</f>
        <v/>
      </c>
      <c r="AN42" s="64" t="str">
        <f t="shared" ref="AN42:AN44" si="84">IF(AI42="","",")")</f>
        <v/>
      </c>
    </row>
    <row r="43" spans="1:40" ht="25.5" thickTop="1" thickBot="1" x14ac:dyDescent="0.4">
      <c r="C43" s="113" t="s">
        <v>1069</v>
      </c>
      <c r="D43" s="112" t="s">
        <v>1032</v>
      </c>
      <c r="E43" s="52"/>
      <c r="F43" s="53" t="s">
        <v>1011</v>
      </c>
      <c r="G43" s="53"/>
      <c r="H43" s="52"/>
      <c r="I43" s="52"/>
      <c r="J43" s="54"/>
      <c r="K43" s="54"/>
      <c r="L43" s="55" t="str">
        <f t="shared" si="29"/>
        <v xml:space="preserve">            { line: "sobre el monte de Sión,, (Fa,,20)(Mi,,250)", sC: ""},</v>
      </c>
      <c r="M43" s="56" t="str">
        <f t="shared" si="58"/>
        <v>(</v>
      </c>
      <c r="N43" s="57" t="str">
        <f t="shared" si="59"/>
        <v>Fa</v>
      </c>
      <c r="O43" s="58" t="str">
        <f t="shared" si="60"/>
        <v>,</v>
      </c>
      <c r="P43" s="59" t="str">
        <f t="shared" si="61"/>
        <v/>
      </c>
      <c r="Q43" s="60" t="str">
        <f t="shared" si="62"/>
        <v>,</v>
      </c>
      <c r="R43" s="61">
        <f t="shared" si="6"/>
        <v>20</v>
      </c>
      <c r="S43" s="56" t="str">
        <f t="shared" si="63"/>
        <v>)</v>
      </c>
      <c r="T43" s="62" t="str">
        <f t="shared" si="64"/>
        <v>(</v>
      </c>
      <c r="U43" s="63" t="str">
        <f t="shared" si="65"/>
        <v>Mi</v>
      </c>
      <c r="V43" s="64" t="str">
        <f t="shared" si="66"/>
        <v>,</v>
      </c>
      <c r="W43" s="65" t="str">
        <f t="shared" si="67"/>
        <v/>
      </c>
      <c r="X43" s="64" t="str">
        <f t="shared" si="68"/>
        <v>,</v>
      </c>
      <c r="Y43" s="64">
        <f t="shared" si="69"/>
        <v>250</v>
      </c>
      <c r="Z43" s="56" t="str">
        <f t="shared" si="70"/>
        <v>)</v>
      </c>
      <c r="AA43" s="66" t="str">
        <f t="shared" si="71"/>
        <v/>
      </c>
      <c r="AB43" s="57" t="str">
        <f t="shared" si="72"/>
        <v/>
      </c>
      <c r="AC43" s="67" t="str">
        <f t="shared" si="73"/>
        <v/>
      </c>
      <c r="AD43" s="59" t="str">
        <f t="shared" si="74"/>
        <v/>
      </c>
      <c r="AE43" s="68" t="str">
        <f t="shared" si="75"/>
        <v/>
      </c>
      <c r="AF43" s="61" t="str">
        <f t="shared" si="76"/>
        <v/>
      </c>
      <c r="AG43" s="61" t="str">
        <f t="shared" si="77"/>
        <v/>
      </c>
      <c r="AH43" s="69" t="str">
        <f t="shared" si="78"/>
        <v/>
      </c>
      <c r="AI43" s="70" t="str">
        <f t="shared" si="79"/>
        <v/>
      </c>
      <c r="AJ43" s="64" t="str">
        <f t="shared" si="80"/>
        <v/>
      </c>
      <c r="AK43" s="64" t="str">
        <f t="shared" si="81"/>
        <v/>
      </c>
      <c r="AL43" s="64" t="str">
        <f t="shared" si="82"/>
        <v/>
      </c>
      <c r="AM43" s="64" t="str">
        <f t="shared" si="83"/>
        <v/>
      </c>
      <c r="AN43" s="64" t="str">
        <f t="shared" si="84"/>
        <v/>
      </c>
    </row>
    <row r="44" spans="1:40" ht="25.5" thickTop="1" thickBot="1" x14ac:dyDescent="0.4">
      <c r="B44" t="s">
        <v>997</v>
      </c>
      <c r="C44" s="113" t="s">
        <v>1075</v>
      </c>
      <c r="D44" s="112" t="s">
        <v>1015</v>
      </c>
      <c r="E44" s="52"/>
      <c r="F44" s="53"/>
      <c r="G44" s="53"/>
      <c r="H44" s="52"/>
      <c r="I44" s="52"/>
      <c r="J44" s="54"/>
      <c r="K44" s="54"/>
      <c r="L44" s="55" t="str">
        <f t="shared" si="29"/>
        <v xml:space="preserve">            { line: "COMO ROCÍO QUE DESCIENDE DEL HERMÓN, (Sol,,14)", sC: "ta as"},</v>
      </c>
      <c r="M44" s="56" t="str">
        <f t="shared" si="58"/>
        <v>(</v>
      </c>
      <c r="N44" s="57" t="str">
        <f t="shared" si="59"/>
        <v>Sol</v>
      </c>
      <c r="O44" s="58" t="str">
        <f t="shared" si="60"/>
        <v>,</v>
      </c>
      <c r="P44" s="59" t="str">
        <f t="shared" si="61"/>
        <v/>
      </c>
      <c r="Q44" s="60" t="str">
        <f t="shared" si="62"/>
        <v>,</v>
      </c>
      <c r="R44" s="61">
        <f t="shared" si="6"/>
        <v>14</v>
      </c>
      <c r="S44" s="56" t="str">
        <f t="shared" si="63"/>
        <v>)</v>
      </c>
      <c r="T44" s="62" t="str">
        <f t="shared" si="64"/>
        <v/>
      </c>
      <c r="U44" s="63" t="str">
        <f t="shared" si="65"/>
        <v/>
      </c>
      <c r="V44" s="64" t="str">
        <f t="shared" si="66"/>
        <v/>
      </c>
      <c r="W44" s="65" t="str">
        <f t="shared" si="67"/>
        <v/>
      </c>
      <c r="X44" s="64" t="str">
        <f t="shared" si="68"/>
        <v/>
      </c>
      <c r="Y44" s="64" t="str">
        <f t="shared" si="69"/>
        <v/>
      </c>
      <c r="Z44" s="56" t="str">
        <f t="shared" si="70"/>
        <v/>
      </c>
      <c r="AA44" s="66" t="str">
        <f t="shared" si="71"/>
        <v/>
      </c>
      <c r="AB44" s="57" t="str">
        <f t="shared" si="72"/>
        <v/>
      </c>
      <c r="AC44" s="67" t="str">
        <f t="shared" si="73"/>
        <v/>
      </c>
      <c r="AD44" s="59" t="str">
        <f t="shared" si="74"/>
        <v/>
      </c>
      <c r="AE44" s="68" t="str">
        <f t="shared" si="75"/>
        <v/>
      </c>
      <c r="AF44" s="61" t="str">
        <f t="shared" si="76"/>
        <v/>
      </c>
      <c r="AG44" s="61" t="str">
        <f t="shared" si="77"/>
        <v/>
      </c>
      <c r="AH44" s="69" t="str">
        <f t="shared" si="78"/>
        <v/>
      </c>
      <c r="AI44" s="70" t="str">
        <f t="shared" si="79"/>
        <v/>
      </c>
      <c r="AJ44" s="64" t="str">
        <f t="shared" si="80"/>
        <v/>
      </c>
      <c r="AK44" s="64" t="str">
        <f t="shared" si="81"/>
        <v/>
      </c>
      <c r="AL44" s="64" t="str">
        <f t="shared" si="82"/>
        <v/>
      </c>
      <c r="AM44" s="64" t="str">
        <f t="shared" si="83"/>
        <v/>
      </c>
      <c r="AN44" s="64" t="str">
        <f t="shared" si="84"/>
        <v/>
      </c>
    </row>
    <row r="45" spans="1:40" ht="25.5" thickTop="1" thickBot="1" x14ac:dyDescent="0.4">
      <c r="B45" t="s">
        <v>999</v>
      </c>
      <c r="C45" s="113" t="s">
        <v>1070</v>
      </c>
      <c r="D45" s="112" t="s">
        <v>1032</v>
      </c>
      <c r="E45" s="52"/>
      <c r="F45" s="53" t="s">
        <v>1011</v>
      </c>
      <c r="G45" s="53"/>
      <c r="H45" s="52"/>
      <c r="I45" s="52"/>
      <c r="J45" s="54"/>
      <c r="K45" s="54"/>
      <c r="L45" s="55" t="str">
        <f t="shared" si="29"/>
        <v xml:space="preserve">            { line: "SOBRE EL MONTE DE SIÓN., (Fa,,20)(Mi,,250)", sC: "as"},</v>
      </c>
      <c r="M45" s="56" t="str">
        <f>IF(N45="","","(")</f>
        <v>(</v>
      </c>
      <c r="N45" s="57" t="str">
        <f>IF(D45="","",D45)</f>
        <v>Fa</v>
      </c>
      <c r="O45" s="58" t="str">
        <f>IF(N45="","",",")</f>
        <v>,</v>
      </c>
      <c r="P45" s="59" t="str">
        <f>IF(E45="","",E45)</f>
        <v/>
      </c>
      <c r="Q45" s="60" t="str">
        <f>IF(N45="","",",")</f>
        <v>,</v>
      </c>
      <c r="R45" s="61">
        <f t="shared" si="6"/>
        <v>20</v>
      </c>
      <c r="S45" s="56" t="str">
        <f>IF(N45="","",")")</f>
        <v>)</v>
      </c>
      <c r="T45" s="62" t="str">
        <f>IF(U45="","","(")</f>
        <v>(</v>
      </c>
      <c r="U45" s="63" t="str">
        <f>IF(F45="","",F45)</f>
        <v>Mi</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7.75" outlineLevel="1" thickTop="1" thickBot="1" x14ac:dyDescent="0.4">
      <c r="A46" s="73"/>
      <c r="B46" s="73"/>
      <c r="C46" s="73"/>
      <c r="D46" s="74"/>
      <c r="E46" s="74"/>
      <c r="F46" s="74"/>
      <c r="G46" s="74"/>
      <c r="H46" s="74"/>
      <c r="I46" s="74"/>
      <c r="J46" s="74"/>
      <c r="K46" s="74"/>
      <c r="L46" s="75" t="s">
        <v>993</v>
      </c>
      <c r="M46" s="56"/>
      <c r="N46" s="57"/>
      <c r="O46" s="58"/>
      <c r="P46" s="59"/>
      <c r="Q46" s="60"/>
      <c r="R46" s="61" t="str">
        <f t="shared" si="6"/>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outlineLevel="1" thickTop="1" thickBot="1" x14ac:dyDescent="0.4">
      <c r="C47" s="79" t="s">
        <v>995</v>
      </c>
      <c r="D47" s="80"/>
      <c r="E47" s="80"/>
      <c r="F47" s="80"/>
      <c r="G47" s="80"/>
      <c r="H47" s="80"/>
      <c r="I47" s="80"/>
      <c r="J47" s="80"/>
      <c r="K47" s="80"/>
      <c r="L47" s="81" t="s">
        <v>996</v>
      </c>
      <c r="M47" s="56" t="str">
        <f t="shared" ref="M47:M49" si="85">IF(N47="","","(")</f>
        <v/>
      </c>
      <c r="N47" s="57" t="str">
        <f t="shared" ref="N47:N49" si="86">IF(D47="","",D47)</f>
        <v/>
      </c>
      <c r="O47" s="58" t="str">
        <f t="shared" ref="O47:O49" si="87">IF(N47="","",",")</f>
        <v/>
      </c>
      <c r="P47" s="59" t="str">
        <f t="shared" ref="P47:P49" si="88">IF(E47="","",E47)</f>
        <v/>
      </c>
      <c r="Q47" s="60" t="str">
        <f t="shared" ref="Q47:Q49" si="89">IF(N47="","",",")</f>
        <v/>
      </c>
      <c r="R47" s="61" t="str">
        <f t="shared" si="6"/>
        <v/>
      </c>
      <c r="S47" s="56" t="str">
        <f t="shared" ref="S47:S49" si="90">IF(N47="","",")")</f>
        <v/>
      </c>
      <c r="T47" s="62" t="str">
        <f t="shared" ref="T47:T49" si="91">IF(U47="","","(")</f>
        <v/>
      </c>
      <c r="U47" s="63" t="str">
        <f t="shared" ref="U47:U49" si="92">IF(F47="","",F47)</f>
        <v/>
      </c>
      <c r="V47" s="64" t="str">
        <f t="shared" ref="V47:V49" si="93">IF(U47="","",",")</f>
        <v/>
      </c>
      <c r="W47" s="65" t="str">
        <f t="shared" ref="W47:W49" si="94">IF(G47="","",G47)</f>
        <v/>
      </c>
      <c r="X47" s="64" t="str">
        <f t="shared" ref="X47:X49" si="95">IF(U47="","",",")</f>
        <v/>
      </c>
      <c r="Y47" s="64" t="str">
        <f t="shared" ref="Y47:Y49" si="96">IF(U47="","",250)</f>
        <v/>
      </c>
      <c r="Z47" s="56" t="str">
        <f t="shared" ref="Z47:Z49" si="97">IF(U47="","",")")</f>
        <v/>
      </c>
      <c r="AA47" s="66" t="str">
        <f t="shared" ref="AA47:AA49" si="98">IF(AB47="","","(")</f>
        <v/>
      </c>
      <c r="AB47" s="57" t="str">
        <f t="shared" ref="AB47:AB49" si="99">IF(H47="","",H47)</f>
        <v/>
      </c>
      <c r="AC47" s="67" t="str">
        <f t="shared" ref="AC47:AC49" si="100">IF(AB47="","",",")</f>
        <v/>
      </c>
      <c r="AD47" s="59" t="str">
        <f t="shared" ref="AD47:AD49" si="101">IF(I47="","",I47)</f>
        <v/>
      </c>
      <c r="AE47" s="68" t="str">
        <f t="shared" ref="AE47:AE49" si="102">IF(AB47="","",",")</f>
        <v/>
      </c>
      <c r="AF47" s="61" t="str">
        <f t="shared" ref="AF47:AF49" si="103">IF(AB47="","",350)</f>
        <v/>
      </c>
      <c r="AG47" s="61" t="str">
        <f t="shared" ref="AG47:AG49" si="104">IF(AB47="","",")")</f>
        <v/>
      </c>
      <c r="AH47" s="69" t="str">
        <f t="shared" ref="AH47:AH49" si="105">IF(AI47="","","(")</f>
        <v/>
      </c>
      <c r="AI47" s="70" t="str">
        <f t="shared" ref="AI47:AI49" si="106">IF(J47="","",J47)</f>
        <v/>
      </c>
      <c r="AJ47" s="64" t="str">
        <f t="shared" ref="AJ47:AJ49" si="107">IF(AI47="","",",")</f>
        <v/>
      </c>
      <c r="AK47" s="64" t="str">
        <f t="shared" ref="AK47:AK49" si="108">IF(K47="","",K47)</f>
        <v/>
      </c>
      <c r="AL47" s="64" t="str">
        <f t="shared" ref="AL47:AL49" si="109">IF(AI47="","",",")</f>
        <v/>
      </c>
      <c r="AM47" s="64" t="str">
        <f t="shared" ref="AM47:AM49" si="110">IF(AI47="","",450)</f>
        <v/>
      </c>
      <c r="AN47" s="64" t="str">
        <f t="shared" ref="AN47:AN49" si="111">IF(AI47="","",")")</f>
        <v/>
      </c>
    </row>
    <row r="48" spans="1:40" ht="25.5" outlineLevel="1" thickTop="1" thickBot="1" x14ac:dyDescent="0.4">
      <c r="B48" t="s">
        <v>997</v>
      </c>
      <c r="C48" s="82" t="s">
        <v>1067</v>
      </c>
      <c r="D48" s="83" t="s">
        <v>1013</v>
      </c>
      <c r="E48" s="83" t="s">
        <v>1012</v>
      </c>
      <c r="F48" s="83" t="s">
        <v>1029</v>
      </c>
      <c r="G48" s="83" t="s">
        <v>1012</v>
      </c>
      <c r="H48" s="83" t="s">
        <v>1013</v>
      </c>
      <c r="I48" s="83" t="s">
        <v>1012</v>
      </c>
      <c r="J48" s="83" t="s">
        <v>1011</v>
      </c>
      <c r="K48" s="83"/>
      <c r="L48" s="84" t="str">
        <f>IF(C48="","",_xlfn.CONCAT("       triggerLine: ","""",C48,", ",M48:AN48,""", sC: ","""",B48,""", lines: ["))</f>
        <v xml:space="preserve">       triggerLine: "¡QUÉ ESTUPENDO, QUÉ ALEGRÍA!..., (La,m,20)(Re,m,250)(La,m,350)(Mi,,450)", sC: "ta as", lines: [</v>
      </c>
      <c r="M48" s="56" t="str">
        <f t="shared" si="85"/>
        <v>(</v>
      </c>
      <c r="N48" s="57" t="str">
        <f t="shared" si="86"/>
        <v>La</v>
      </c>
      <c r="O48" s="58" t="str">
        <f t="shared" si="87"/>
        <v>,</v>
      </c>
      <c r="P48" s="59" t="str">
        <f t="shared" si="88"/>
        <v>m</v>
      </c>
      <c r="Q48" s="60" t="str">
        <f t="shared" si="89"/>
        <v>,</v>
      </c>
      <c r="R48" s="61">
        <f t="shared" si="6"/>
        <v>20</v>
      </c>
      <c r="S48" s="56" t="str">
        <f t="shared" si="90"/>
        <v>)</v>
      </c>
      <c r="T48" s="62" t="str">
        <f t="shared" si="91"/>
        <v>(</v>
      </c>
      <c r="U48" s="63" t="str">
        <f t="shared" si="92"/>
        <v>Re</v>
      </c>
      <c r="V48" s="64" t="str">
        <f t="shared" si="93"/>
        <v>,</v>
      </c>
      <c r="W48" s="65" t="str">
        <f t="shared" si="94"/>
        <v>m</v>
      </c>
      <c r="X48" s="64" t="str">
        <f t="shared" si="95"/>
        <v>,</v>
      </c>
      <c r="Y48" s="64">
        <f t="shared" si="96"/>
        <v>250</v>
      </c>
      <c r="Z48" s="56" t="str">
        <f t="shared" si="97"/>
        <v>)</v>
      </c>
      <c r="AA48" s="66" t="str">
        <f t="shared" si="98"/>
        <v>(</v>
      </c>
      <c r="AB48" s="57" t="str">
        <f t="shared" si="99"/>
        <v>La</v>
      </c>
      <c r="AC48" s="67" t="str">
        <f t="shared" si="100"/>
        <v>,</v>
      </c>
      <c r="AD48" s="59" t="str">
        <f t="shared" si="101"/>
        <v>m</v>
      </c>
      <c r="AE48" s="68" t="str">
        <f t="shared" si="102"/>
        <v>,</v>
      </c>
      <c r="AF48" s="61">
        <f t="shared" si="103"/>
        <v>350</v>
      </c>
      <c r="AG48" s="61" t="str">
        <f t="shared" si="104"/>
        <v>)</v>
      </c>
      <c r="AH48" s="69" t="str">
        <f t="shared" si="105"/>
        <v>(</v>
      </c>
      <c r="AI48" s="70" t="str">
        <f t="shared" si="106"/>
        <v>Mi</v>
      </c>
      <c r="AJ48" s="64" t="str">
        <f t="shared" si="107"/>
        <v>,</v>
      </c>
      <c r="AK48" s="64" t="str">
        <f t="shared" si="108"/>
        <v/>
      </c>
      <c r="AL48" s="64" t="str">
        <f t="shared" si="109"/>
        <v>,</v>
      </c>
      <c r="AM48" s="64">
        <f t="shared" si="110"/>
        <v>450</v>
      </c>
      <c r="AN48" s="64" t="str">
        <f t="shared" si="111"/>
        <v>)</v>
      </c>
    </row>
    <row r="49" spans="1:40" ht="25.5" outlineLevel="1" thickTop="1" thickBot="1" x14ac:dyDescent="0.4">
      <c r="B49" t="s">
        <v>999</v>
      </c>
      <c r="C49" s="93" t="s">
        <v>1063</v>
      </c>
      <c r="D49" s="83" t="s">
        <v>1013</v>
      </c>
      <c r="E49" s="83" t="s">
        <v>1012</v>
      </c>
      <c r="F49" s="83" t="s">
        <v>1029</v>
      </c>
      <c r="G49" s="83" t="s">
        <v>1012</v>
      </c>
      <c r="H49" s="83" t="s">
        <v>1011</v>
      </c>
      <c r="I49" s="83"/>
      <c r="J49" s="83" t="s">
        <v>1013</v>
      </c>
      <c r="K49" s="83" t="s">
        <v>1012</v>
      </c>
      <c r="L49" s="94" t="str">
        <f>IF(C49="","",_xlfn.CONCAT("            { line: ","""",C49,", ",M49:AN49,""", sC: ","""",B49,"""},  ]},"))</f>
        <v xml:space="preserve">            { line: "¡LOS HERMANOS SIEMPRE UNIDOS!, (La,m,20)(Re,m,250)(Mi,,350)(La,m,450)", sC: "as"},  ]},</v>
      </c>
      <c r="M49" s="56" t="str">
        <f t="shared" si="85"/>
        <v>(</v>
      </c>
      <c r="N49" s="57" t="str">
        <f t="shared" si="86"/>
        <v>La</v>
      </c>
      <c r="O49" s="58" t="str">
        <f t="shared" si="87"/>
        <v>,</v>
      </c>
      <c r="P49" s="59" t="str">
        <f t="shared" si="88"/>
        <v>m</v>
      </c>
      <c r="Q49" s="60" t="str">
        <f t="shared" si="89"/>
        <v>,</v>
      </c>
      <c r="R49" s="61">
        <f t="shared" si="6"/>
        <v>20</v>
      </c>
      <c r="S49" s="56" t="str">
        <f t="shared" si="90"/>
        <v>)</v>
      </c>
      <c r="T49" s="62" t="str">
        <f t="shared" si="91"/>
        <v>(</v>
      </c>
      <c r="U49" s="63" t="str">
        <f t="shared" si="92"/>
        <v>Re</v>
      </c>
      <c r="V49" s="64" t="str">
        <f t="shared" si="93"/>
        <v>,</v>
      </c>
      <c r="W49" s="65" t="str">
        <f t="shared" si="94"/>
        <v>m</v>
      </c>
      <c r="X49" s="64" t="str">
        <f t="shared" si="95"/>
        <v>,</v>
      </c>
      <c r="Y49" s="64">
        <f t="shared" si="96"/>
        <v>250</v>
      </c>
      <c r="Z49" s="56" t="str">
        <f t="shared" si="97"/>
        <v>)</v>
      </c>
      <c r="AA49" s="66" t="str">
        <f t="shared" si="98"/>
        <v>(</v>
      </c>
      <c r="AB49" s="57" t="str">
        <f t="shared" si="99"/>
        <v>Mi</v>
      </c>
      <c r="AC49" s="67" t="str">
        <f t="shared" si="100"/>
        <v>,</v>
      </c>
      <c r="AD49" s="59" t="str">
        <f t="shared" si="101"/>
        <v/>
      </c>
      <c r="AE49" s="68" t="str">
        <f t="shared" si="102"/>
        <v>,</v>
      </c>
      <c r="AF49" s="61">
        <f t="shared" si="103"/>
        <v>350</v>
      </c>
      <c r="AG49" s="61" t="str">
        <f t="shared" si="104"/>
        <v>)</v>
      </c>
      <c r="AH49" s="69" t="str">
        <f t="shared" si="105"/>
        <v>(</v>
      </c>
      <c r="AI49" s="70" t="str">
        <f t="shared" si="106"/>
        <v>La</v>
      </c>
      <c r="AJ49" s="64" t="str">
        <f t="shared" si="107"/>
        <v>,</v>
      </c>
      <c r="AK49" s="64" t="str">
        <f t="shared" si="108"/>
        <v>m</v>
      </c>
      <c r="AL49" s="64" t="str">
        <f t="shared" si="109"/>
        <v>,</v>
      </c>
      <c r="AM49" s="64">
        <f t="shared" si="110"/>
        <v>450</v>
      </c>
      <c r="AN49" s="64" t="str">
        <f t="shared" si="111"/>
        <v>)</v>
      </c>
    </row>
    <row r="50" spans="1:40" ht="27.75" outlineLevel="1" thickTop="1" thickBot="1" x14ac:dyDescent="0.4">
      <c r="A50" s="73"/>
      <c r="B50" s="73"/>
      <c r="C50" s="73"/>
      <c r="D50" s="74"/>
      <c r="E50" s="74"/>
      <c r="F50" s="74"/>
      <c r="G50" s="74"/>
      <c r="H50" s="74"/>
      <c r="I50" s="74"/>
      <c r="J50" s="74"/>
      <c r="K50" s="74"/>
      <c r="L50" s="75" t="s">
        <v>993</v>
      </c>
      <c r="M50" s="56"/>
      <c r="N50" s="57"/>
      <c r="O50" s="58"/>
      <c r="P50" s="59"/>
      <c r="Q50" s="60"/>
      <c r="R50" s="61" t="str">
        <f t="shared" si="6"/>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B51" t="s">
        <v>1014</v>
      </c>
      <c r="C51" s="113" t="s">
        <v>1071</v>
      </c>
      <c r="D51" s="112" t="s">
        <v>1015</v>
      </c>
      <c r="E51" s="52"/>
      <c r="F51" s="53"/>
      <c r="G51" s="53"/>
      <c r="H51" s="52"/>
      <c r="I51" s="52"/>
      <c r="J51" s="54"/>
      <c r="K51" s="54"/>
      <c r="L51" s="55" t="str">
        <f t="shared" si="29"/>
        <v xml:space="preserve">            { line: "Nos bendice el Señor desde lo alto,, (Sol,,14)", sC: "tc"},</v>
      </c>
      <c r="M51" s="56" t="str">
        <f>IF(N51="","","(")</f>
        <v>(</v>
      </c>
      <c r="N51" s="57" t="str">
        <f>IF(D51="","",D51)</f>
        <v>Sol</v>
      </c>
      <c r="O51" s="58" t="str">
        <f>IF(N51="","",",")</f>
        <v>,</v>
      </c>
      <c r="P51" s="59" t="str">
        <f>IF(E51="","",E51)</f>
        <v/>
      </c>
      <c r="Q51" s="60" t="str">
        <f>IF(N51="","",",")</f>
        <v>,</v>
      </c>
      <c r="R51" s="61">
        <f t="shared" si="6"/>
        <v>14</v>
      </c>
      <c r="S51" s="56" t="str">
        <f>IF(N51="","",")")</f>
        <v>)</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113" t="s">
        <v>1072</v>
      </c>
      <c r="D52" s="112" t="s">
        <v>1032</v>
      </c>
      <c r="E52" s="52"/>
      <c r="F52" s="53" t="s">
        <v>1011</v>
      </c>
      <c r="G52" s="53"/>
      <c r="H52" s="52"/>
      <c r="I52" s="52"/>
      <c r="J52" s="54"/>
      <c r="K52" s="54"/>
      <c r="L52" s="55" t="str">
        <f t="shared" si="29"/>
        <v xml:space="preserve">            { line: "la vida nos da eternamente,, (Fa,,20)(Mi,,250)", sC: ""},</v>
      </c>
      <c r="M52" s="56" t="str">
        <f t="shared" ref="M52:M54" si="112">IF(N52="","","(")</f>
        <v>(</v>
      </c>
      <c r="N52" s="57" t="str">
        <f t="shared" ref="N52:N54" si="113">IF(D52="","",D52)</f>
        <v>Fa</v>
      </c>
      <c r="O52" s="58" t="str">
        <f t="shared" ref="O52:O54" si="114">IF(N52="","",",")</f>
        <v>,</v>
      </c>
      <c r="P52" s="59" t="str">
        <f t="shared" ref="P52:P54" si="115">IF(E52="","",E52)</f>
        <v/>
      </c>
      <c r="Q52" s="60" t="str">
        <f t="shared" ref="Q52:Q54" si="116">IF(N52="","",",")</f>
        <v>,</v>
      </c>
      <c r="R52" s="61">
        <f t="shared" si="6"/>
        <v>20</v>
      </c>
      <c r="S52" s="56" t="str">
        <f t="shared" ref="S52:S54" si="117">IF(N52="","",")")</f>
        <v>)</v>
      </c>
      <c r="T52" s="62" t="str">
        <f t="shared" ref="T52:T54" si="118">IF(U52="","","(")</f>
        <v>(</v>
      </c>
      <c r="U52" s="63" t="str">
        <f t="shared" ref="U52:U54" si="119">IF(F52="","",F52)</f>
        <v>Mi</v>
      </c>
      <c r="V52" s="64" t="str">
        <f t="shared" ref="V52:V54" si="120">IF(U52="","",",")</f>
        <v>,</v>
      </c>
      <c r="W52" s="65" t="str">
        <f t="shared" ref="W52:W54" si="121">IF(G52="","",G52)</f>
        <v/>
      </c>
      <c r="X52" s="64" t="str">
        <f t="shared" ref="X52:X54" si="122">IF(U52="","",",")</f>
        <v>,</v>
      </c>
      <c r="Y52" s="64">
        <f t="shared" ref="Y52:Y54" si="123">IF(U52="","",250)</f>
        <v>250</v>
      </c>
      <c r="Z52" s="56" t="str">
        <f t="shared" ref="Z52:Z54" si="124">IF(U52="","",")")</f>
        <v>)</v>
      </c>
      <c r="AA52" s="66" t="str">
        <f t="shared" ref="AA52:AA54" si="125">IF(AB52="","","(")</f>
        <v/>
      </c>
      <c r="AB52" s="57" t="str">
        <f t="shared" ref="AB52:AB54" si="126">IF(H52="","",H52)</f>
        <v/>
      </c>
      <c r="AC52" s="67" t="str">
        <f t="shared" ref="AC52:AC54" si="127">IF(AB52="","",",")</f>
        <v/>
      </c>
      <c r="AD52" s="59" t="str">
        <f t="shared" ref="AD52:AD54" si="128">IF(I52="","",I52)</f>
        <v/>
      </c>
      <c r="AE52" s="68" t="str">
        <f t="shared" ref="AE52:AE54" si="129">IF(AB52="","",",")</f>
        <v/>
      </c>
      <c r="AF52" s="61" t="str">
        <f t="shared" ref="AF52:AF54" si="130">IF(AB52="","",350)</f>
        <v/>
      </c>
      <c r="AG52" s="61" t="str">
        <f t="shared" ref="AG52:AG54" si="131">IF(AB52="","",")")</f>
        <v/>
      </c>
      <c r="AH52" s="69" t="str">
        <f t="shared" ref="AH52:AH54" si="132">IF(AI52="","","(")</f>
        <v/>
      </c>
      <c r="AI52" s="70" t="str">
        <f t="shared" ref="AI52:AI54" si="133">IF(J52="","",J52)</f>
        <v/>
      </c>
      <c r="AJ52" s="64" t="str">
        <f t="shared" ref="AJ52:AJ54" si="134">IF(AI52="","",",")</f>
        <v/>
      </c>
      <c r="AK52" s="64" t="str">
        <f t="shared" ref="AK52:AK54" si="135">IF(K52="","",K52)</f>
        <v/>
      </c>
      <c r="AL52" s="64" t="str">
        <f t="shared" ref="AL52:AL54" si="136">IF(AI52="","",",")</f>
        <v/>
      </c>
      <c r="AM52" s="64" t="str">
        <f t="shared" ref="AM52:AM54" si="137">IF(AI52="","",450)</f>
        <v/>
      </c>
      <c r="AN52" s="64" t="str">
        <f t="shared" ref="AN52:AN54" si="138">IF(AI52="","",")")</f>
        <v/>
      </c>
    </row>
    <row r="53" spans="1:40" ht="25.5" thickTop="1" thickBot="1" x14ac:dyDescent="0.4">
      <c r="B53" t="s">
        <v>997</v>
      </c>
      <c r="C53" s="113" t="s">
        <v>1076</v>
      </c>
      <c r="D53" s="112" t="s">
        <v>1015</v>
      </c>
      <c r="E53" s="52"/>
      <c r="F53" s="53"/>
      <c r="G53" s="53"/>
      <c r="H53" s="52"/>
      <c r="I53" s="52"/>
      <c r="J53" s="54"/>
      <c r="K53" s="54"/>
      <c r="L53" s="55" t="str">
        <f t="shared" si="29"/>
        <v xml:space="preserve">            { line: "NOS BENDICE EL SEÑOR DESDE LO ALTO,, (Sol,,14)", sC: "ta as"},</v>
      </c>
      <c r="M53" s="56" t="str">
        <f t="shared" si="112"/>
        <v>(</v>
      </c>
      <c r="N53" s="57" t="str">
        <f t="shared" si="113"/>
        <v>Sol</v>
      </c>
      <c r="O53" s="58" t="str">
        <f t="shared" si="114"/>
        <v>,</v>
      </c>
      <c r="P53" s="59" t="str">
        <f t="shared" si="115"/>
        <v/>
      </c>
      <c r="Q53" s="60" t="str">
        <f t="shared" si="116"/>
        <v>,</v>
      </c>
      <c r="R53" s="61">
        <f t="shared" si="6"/>
        <v>14</v>
      </c>
      <c r="S53" s="56" t="str">
        <f t="shared" si="117"/>
        <v>)</v>
      </c>
      <c r="T53" s="62" t="str">
        <f t="shared" si="118"/>
        <v/>
      </c>
      <c r="U53" s="63" t="str">
        <f t="shared" si="119"/>
        <v/>
      </c>
      <c r="V53" s="64" t="str">
        <f t="shared" si="120"/>
        <v/>
      </c>
      <c r="W53" s="65" t="str">
        <f t="shared" si="121"/>
        <v/>
      </c>
      <c r="X53" s="64" t="str">
        <f t="shared" si="122"/>
        <v/>
      </c>
      <c r="Y53" s="64" t="str">
        <f t="shared" si="123"/>
        <v/>
      </c>
      <c r="Z53" s="56" t="str">
        <f t="shared" si="124"/>
        <v/>
      </c>
      <c r="AA53" s="66" t="str">
        <f t="shared" si="125"/>
        <v/>
      </c>
      <c r="AB53" s="57" t="str">
        <f t="shared" si="126"/>
        <v/>
      </c>
      <c r="AC53" s="67" t="str">
        <f t="shared" si="127"/>
        <v/>
      </c>
      <c r="AD53" s="59" t="str">
        <f t="shared" si="128"/>
        <v/>
      </c>
      <c r="AE53" s="68" t="str">
        <f t="shared" si="129"/>
        <v/>
      </c>
      <c r="AF53" s="61" t="str">
        <f t="shared" si="130"/>
        <v/>
      </c>
      <c r="AG53" s="61" t="str">
        <f t="shared" si="131"/>
        <v/>
      </c>
      <c r="AH53" s="69" t="str">
        <f t="shared" si="132"/>
        <v/>
      </c>
      <c r="AI53" s="70" t="str">
        <f t="shared" si="133"/>
        <v/>
      </c>
      <c r="AJ53" s="64" t="str">
        <f t="shared" si="134"/>
        <v/>
      </c>
      <c r="AK53" s="64" t="str">
        <f t="shared" si="135"/>
        <v/>
      </c>
      <c r="AL53" s="64" t="str">
        <f t="shared" si="136"/>
        <v/>
      </c>
      <c r="AM53" s="64" t="str">
        <f t="shared" si="137"/>
        <v/>
      </c>
      <c r="AN53" s="64" t="str">
        <f t="shared" si="138"/>
        <v/>
      </c>
    </row>
    <row r="54" spans="1:40" ht="25.5" thickTop="1" thickBot="1" x14ac:dyDescent="0.4">
      <c r="B54" t="s">
        <v>999</v>
      </c>
      <c r="C54" s="113" t="s">
        <v>1073</v>
      </c>
      <c r="D54" s="112" t="s">
        <v>1032</v>
      </c>
      <c r="E54" s="52"/>
      <c r="F54" s="53" t="s">
        <v>1011</v>
      </c>
      <c r="G54" s="53"/>
      <c r="H54" s="52"/>
      <c r="I54" s="52"/>
      <c r="J54" s="54"/>
      <c r="K54" s="54"/>
      <c r="L54" s="55" t="str">
        <f t="shared" si="29"/>
        <v xml:space="preserve">            { line: "LA VIDA NOS DA ETERNAMENTE., (Fa,,20)(Mi,,250)", sC: "as"},</v>
      </c>
      <c r="M54" s="56" t="str">
        <f t="shared" si="112"/>
        <v>(</v>
      </c>
      <c r="N54" s="57" t="str">
        <f t="shared" si="113"/>
        <v>Fa</v>
      </c>
      <c r="O54" s="58" t="str">
        <f t="shared" si="114"/>
        <v>,</v>
      </c>
      <c r="P54" s="59" t="str">
        <f t="shared" si="115"/>
        <v/>
      </c>
      <c r="Q54" s="60" t="str">
        <f t="shared" si="116"/>
        <v>,</v>
      </c>
      <c r="R54" s="61">
        <f t="shared" si="6"/>
        <v>20</v>
      </c>
      <c r="S54" s="56" t="str">
        <f t="shared" si="117"/>
        <v>)</v>
      </c>
      <c r="T54" s="62" t="str">
        <f t="shared" si="118"/>
        <v>(</v>
      </c>
      <c r="U54" s="63" t="str">
        <f t="shared" si="119"/>
        <v>Mi</v>
      </c>
      <c r="V54" s="64" t="str">
        <f t="shared" si="120"/>
        <v>,</v>
      </c>
      <c r="W54" s="65" t="str">
        <f t="shared" si="121"/>
        <v/>
      </c>
      <c r="X54" s="64" t="str">
        <f t="shared" si="122"/>
        <v>,</v>
      </c>
      <c r="Y54" s="64">
        <f t="shared" si="123"/>
        <v>250</v>
      </c>
      <c r="Z54" s="56" t="str">
        <f t="shared" si="124"/>
        <v>)</v>
      </c>
      <c r="AA54" s="66" t="str">
        <f t="shared" si="125"/>
        <v/>
      </c>
      <c r="AB54" s="57" t="str">
        <f t="shared" si="126"/>
        <v/>
      </c>
      <c r="AC54" s="67" t="str">
        <f t="shared" si="127"/>
        <v/>
      </c>
      <c r="AD54" s="59" t="str">
        <f t="shared" si="128"/>
        <v/>
      </c>
      <c r="AE54" s="68" t="str">
        <f t="shared" si="129"/>
        <v/>
      </c>
      <c r="AF54" s="61" t="str">
        <f t="shared" si="130"/>
        <v/>
      </c>
      <c r="AG54" s="61" t="str">
        <f t="shared" si="131"/>
        <v/>
      </c>
      <c r="AH54" s="69" t="str">
        <f t="shared" si="132"/>
        <v/>
      </c>
      <c r="AI54" s="70" t="str">
        <f t="shared" si="133"/>
        <v/>
      </c>
      <c r="AJ54" s="64" t="str">
        <f t="shared" si="134"/>
        <v/>
      </c>
      <c r="AK54" s="64" t="str">
        <f t="shared" si="135"/>
        <v/>
      </c>
      <c r="AL54" s="64" t="str">
        <f t="shared" si="136"/>
        <v/>
      </c>
      <c r="AM54" s="64" t="str">
        <f t="shared" si="137"/>
        <v/>
      </c>
      <c r="AN54" s="64" t="str">
        <f t="shared" si="138"/>
        <v/>
      </c>
    </row>
    <row r="55" spans="1:40" ht="27.75" outlineLevel="1" thickTop="1" thickBot="1" x14ac:dyDescent="0.4">
      <c r="A55" s="73"/>
      <c r="B55" s="73"/>
      <c r="C55" s="73"/>
      <c r="D55" s="74"/>
      <c r="E55" s="74"/>
      <c r="F55" s="74"/>
      <c r="G55" s="74"/>
      <c r="H55" s="74"/>
      <c r="I55" s="74"/>
      <c r="J55" s="74"/>
      <c r="K55" s="74"/>
      <c r="L55" s="75" t="s">
        <v>993</v>
      </c>
      <c r="M55" s="56"/>
      <c r="N55" s="57"/>
      <c r="O55" s="58"/>
      <c r="P55" s="59"/>
      <c r="Q55" s="60"/>
      <c r="R55" s="61" t="str">
        <f t="shared" ref="R55:R58" si="139">IF(N55="Do",10,IF(N55="Re",22,IF(N55="Mi",20,IF(N55="Fa",20,IF(N55="Sol",14,IF(N55="La",20,IF(N55="Si",20,IF(N55="Do#",14,IF(N55="Fa#",15,IF(N55="Sol#",20,IF(N55="Si♭",17,"")))))))))))</f>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outlineLevel="1" thickTop="1" thickBot="1" x14ac:dyDescent="0.4">
      <c r="C56" s="79" t="s">
        <v>995</v>
      </c>
      <c r="D56" s="80"/>
      <c r="E56" s="80"/>
      <c r="F56" s="80"/>
      <c r="G56" s="80"/>
      <c r="H56" s="80"/>
      <c r="I56" s="80"/>
      <c r="J56" s="80"/>
      <c r="K56" s="80"/>
      <c r="L56" s="81" t="s">
        <v>996</v>
      </c>
      <c r="M56" s="56" t="str">
        <f t="shared" ref="M56:M58" si="140">IF(N56="","","(")</f>
        <v/>
      </c>
      <c r="N56" s="57" t="str">
        <f t="shared" ref="N56:N58" si="141">IF(D56="","",D56)</f>
        <v/>
      </c>
      <c r="O56" s="58" t="str">
        <f t="shared" ref="O56:O58" si="142">IF(N56="","",",")</f>
        <v/>
      </c>
      <c r="P56" s="59" t="str">
        <f t="shared" ref="P56:P58" si="143">IF(E56="","",E56)</f>
        <v/>
      </c>
      <c r="Q56" s="60" t="str">
        <f t="shared" ref="Q56:Q58" si="144">IF(N56="","",",")</f>
        <v/>
      </c>
      <c r="R56" s="61" t="str">
        <f t="shared" si="139"/>
        <v/>
      </c>
      <c r="S56" s="56" t="str">
        <f t="shared" ref="S56:S58" si="145">IF(N56="","",")")</f>
        <v/>
      </c>
      <c r="T56" s="62" t="str">
        <f t="shared" ref="T56:T58" si="146">IF(U56="","","(")</f>
        <v/>
      </c>
      <c r="U56" s="63" t="str">
        <f t="shared" ref="U56:U58" si="147">IF(F56="","",F56)</f>
        <v/>
      </c>
      <c r="V56" s="64" t="str">
        <f t="shared" ref="V56:V58" si="148">IF(U56="","",",")</f>
        <v/>
      </c>
      <c r="W56" s="65" t="str">
        <f t="shared" ref="W56:W58" si="149">IF(G56="","",G56)</f>
        <v/>
      </c>
      <c r="X56" s="64" t="str">
        <f t="shared" ref="X56:X58" si="150">IF(U56="","",",")</f>
        <v/>
      </c>
      <c r="Y56" s="64" t="str">
        <f t="shared" ref="Y56:Y58" si="151">IF(U56="","",250)</f>
        <v/>
      </c>
      <c r="Z56" s="56" t="str">
        <f t="shared" ref="Z56:Z58" si="152">IF(U56="","",")")</f>
        <v/>
      </c>
      <c r="AA56" s="66" t="str">
        <f t="shared" ref="AA56:AA58" si="153">IF(AB56="","","(")</f>
        <v/>
      </c>
      <c r="AB56" s="57" t="str">
        <f t="shared" ref="AB56:AB58" si="154">IF(H56="","",H56)</f>
        <v/>
      </c>
      <c r="AC56" s="67" t="str">
        <f t="shared" ref="AC56:AC58" si="155">IF(AB56="","",",")</f>
        <v/>
      </c>
      <c r="AD56" s="59" t="str">
        <f t="shared" ref="AD56:AD58" si="156">IF(I56="","",I56)</f>
        <v/>
      </c>
      <c r="AE56" s="68" t="str">
        <f t="shared" ref="AE56:AE58" si="157">IF(AB56="","",",")</f>
        <v/>
      </c>
      <c r="AF56" s="61" t="str">
        <f t="shared" ref="AF56:AF58" si="158">IF(AB56="","",350)</f>
        <v/>
      </c>
      <c r="AG56" s="61" t="str">
        <f t="shared" ref="AG56:AG58" si="159">IF(AB56="","",")")</f>
        <v/>
      </c>
      <c r="AH56" s="69" t="str">
        <f t="shared" ref="AH56:AH58" si="160">IF(AI56="","","(")</f>
        <v/>
      </c>
      <c r="AI56" s="70" t="str">
        <f t="shared" ref="AI56:AI58" si="161">IF(J56="","",J56)</f>
        <v/>
      </c>
      <c r="AJ56" s="64" t="str">
        <f t="shared" ref="AJ56:AJ58" si="162">IF(AI56="","",",")</f>
        <v/>
      </c>
      <c r="AK56" s="64" t="str">
        <f t="shared" ref="AK56:AK58" si="163">IF(K56="","",K56)</f>
        <v/>
      </c>
      <c r="AL56" s="64" t="str">
        <f t="shared" ref="AL56:AL58" si="164">IF(AI56="","",",")</f>
        <v/>
      </c>
      <c r="AM56" s="64" t="str">
        <f t="shared" ref="AM56:AM58" si="165">IF(AI56="","",450)</f>
        <v/>
      </c>
      <c r="AN56" s="64" t="str">
        <f t="shared" ref="AN56:AN58" si="166">IF(AI56="","",")")</f>
        <v/>
      </c>
    </row>
    <row r="57" spans="1:40" ht="25.5" outlineLevel="1" thickTop="1" thickBot="1" x14ac:dyDescent="0.4">
      <c r="B57" t="s">
        <v>997</v>
      </c>
      <c r="C57" s="82" t="s">
        <v>1067</v>
      </c>
      <c r="D57" s="83" t="s">
        <v>1013</v>
      </c>
      <c r="E57" s="83" t="s">
        <v>1012</v>
      </c>
      <c r="F57" s="83" t="s">
        <v>1029</v>
      </c>
      <c r="G57" s="83" t="s">
        <v>1012</v>
      </c>
      <c r="H57" s="83" t="s">
        <v>1013</v>
      </c>
      <c r="I57" s="83" t="s">
        <v>1012</v>
      </c>
      <c r="J57" s="83" t="s">
        <v>1011</v>
      </c>
      <c r="K57" s="83"/>
      <c r="L57" s="84" t="str">
        <f>IF(C57="","",_xlfn.CONCAT("       triggerLine: ","""",C57,", ",M57:AN57,""", sC: ","""",B57,""", lines: ["))</f>
        <v xml:space="preserve">       triggerLine: "¡QUÉ ESTUPENDO, QUÉ ALEGRÍA!..., (La,m,20)(Re,m,250)(La,m,350)(Mi,,450)", sC: "ta as", lines: [</v>
      </c>
      <c r="M57" s="56" t="str">
        <f t="shared" si="140"/>
        <v>(</v>
      </c>
      <c r="N57" s="57" t="str">
        <f t="shared" si="141"/>
        <v>La</v>
      </c>
      <c r="O57" s="58" t="str">
        <f t="shared" si="142"/>
        <v>,</v>
      </c>
      <c r="P57" s="59" t="str">
        <f t="shared" si="143"/>
        <v>m</v>
      </c>
      <c r="Q57" s="60" t="str">
        <f t="shared" si="144"/>
        <v>,</v>
      </c>
      <c r="R57" s="61">
        <f t="shared" si="139"/>
        <v>20</v>
      </c>
      <c r="S57" s="56" t="str">
        <f t="shared" si="145"/>
        <v>)</v>
      </c>
      <c r="T57" s="62" t="str">
        <f t="shared" si="146"/>
        <v>(</v>
      </c>
      <c r="U57" s="63" t="str">
        <f t="shared" si="147"/>
        <v>Re</v>
      </c>
      <c r="V57" s="64" t="str">
        <f t="shared" si="148"/>
        <v>,</v>
      </c>
      <c r="W57" s="65" t="str">
        <f t="shared" si="149"/>
        <v>m</v>
      </c>
      <c r="X57" s="64" t="str">
        <f t="shared" si="150"/>
        <v>,</v>
      </c>
      <c r="Y57" s="64">
        <f t="shared" si="151"/>
        <v>250</v>
      </c>
      <c r="Z57" s="56" t="str">
        <f t="shared" si="152"/>
        <v>)</v>
      </c>
      <c r="AA57" s="66" t="str">
        <f t="shared" si="153"/>
        <v>(</v>
      </c>
      <c r="AB57" s="57" t="str">
        <f t="shared" si="154"/>
        <v>La</v>
      </c>
      <c r="AC57" s="67" t="str">
        <f t="shared" si="155"/>
        <v>,</v>
      </c>
      <c r="AD57" s="59" t="str">
        <f t="shared" si="156"/>
        <v>m</v>
      </c>
      <c r="AE57" s="68" t="str">
        <f t="shared" si="157"/>
        <v>,</v>
      </c>
      <c r="AF57" s="61">
        <f t="shared" si="158"/>
        <v>350</v>
      </c>
      <c r="AG57" s="61" t="str">
        <f t="shared" si="159"/>
        <v>)</v>
      </c>
      <c r="AH57" s="69" t="str">
        <f t="shared" si="160"/>
        <v>(</v>
      </c>
      <c r="AI57" s="70" t="str">
        <f t="shared" si="161"/>
        <v>Mi</v>
      </c>
      <c r="AJ57" s="64" t="str">
        <f t="shared" si="162"/>
        <v>,</v>
      </c>
      <c r="AK57" s="64" t="str">
        <f t="shared" si="163"/>
        <v/>
      </c>
      <c r="AL57" s="64" t="str">
        <f t="shared" si="164"/>
        <v>,</v>
      </c>
      <c r="AM57" s="64">
        <f t="shared" si="165"/>
        <v>450</v>
      </c>
      <c r="AN57" s="64" t="str">
        <f t="shared" si="166"/>
        <v>)</v>
      </c>
    </row>
    <row r="58" spans="1:40" ht="25.5" outlineLevel="1" thickTop="1" thickBot="1" x14ac:dyDescent="0.4">
      <c r="B58" t="s">
        <v>999</v>
      </c>
      <c r="C58" s="93" t="s">
        <v>1063</v>
      </c>
      <c r="D58" s="83" t="s">
        <v>1013</v>
      </c>
      <c r="E58" s="83" t="s">
        <v>1012</v>
      </c>
      <c r="F58" s="83" t="s">
        <v>1029</v>
      </c>
      <c r="G58" s="83" t="s">
        <v>1012</v>
      </c>
      <c r="H58" s="83" t="s">
        <v>1011</v>
      </c>
      <c r="I58" s="83"/>
      <c r="J58" s="83" t="s">
        <v>1013</v>
      </c>
      <c r="K58" s="83" t="s">
        <v>1012</v>
      </c>
      <c r="L58" s="94" t="str">
        <f>IF(C58="","",_xlfn.CONCAT("            { line: ","""",C58,", ",M58:AN58,""", sC: ","""",B58,"""},  ]},"))</f>
        <v xml:space="preserve">            { line: "¡LOS HERMANOS SIEMPRE UNIDOS!, (La,m,20)(Re,m,250)(Mi,,350)(La,m,450)", sC: "as"},  ]},</v>
      </c>
      <c r="M58" s="56" t="str">
        <f t="shared" si="140"/>
        <v>(</v>
      </c>
      <c r="N58" s="57" t="str">
        <f t="shared" si="141"/>
        <v>La</v>
      </c>
      <c r="O58" s="58" t="str">
        <f t="shared" si="142"/>
        <v>,</v>
      </c>
      <c r="P58" s="59" t="str">
        <f t="shared" si="143"/>
        <v>m</v>
      </c>
      <c r="Q58" s="60" t="str">
        <f t="shared" si="144"/>
        <v>,</v>
      </c>
      <c r="R58" s="61">
        <f t="shared" si="139"/>
        <v>20</v>
      </c>
      <c r="S58" s="56" t="str">
        <f t="shared" si="145"/>
        <v>)</v>
      </c>
      <c r="T58" s="62" t="str">
        <f t="shared" si="146"/>
        <v>(</v>
      </c>
      <c r="U58" s="63" t="str">
        <f t="shared" si="147"/>
        <v>Re</v>
      </c>
      <c r="V58" s="64" t="str">
        <f t="shared" si="148"/>
        <v>,</v>
      </c>
      <c r="W58" s="65" t="str">
        <f t="shared" si="149"/>
        <v>m</v>
      </c>
      <c r="X58" s="64" t="str">
        <f t="shared" si="150"/>
        <v>,</v>
      </c>
      <c r="Y58" s="64">
        <f t="shared" si="151"/>
        <v>250</v>
      </c>
      <c r="Z58" s="56" t="str">
        <f t="shared" si="152"/>
        <v>)</v>
      </c>
      <c r="AA58" s="66" t="str">
        <f t="shared" si="153"/>
        <v>(</v>
      </c>
      <c r="AB58" s="57" t="str">
        <f t="shared" si="154"/>
        <v>Mi</v>
      </c>
      <c r="AC58" s="67" t="str">
        <f t="shared" si="155"/>
        <v>,</v>
      </c>
      <c r="AD58" s="59" t="str">
        <f t="shared" si="156"/>
        <v/>
      </c>
      <c r="AE58" s="68" t="str">
        <f t="shared" si="157"/>
        <v>,</v>
      </c>
      <c r="AF58" s="61">
        <f t="shared" si="158"/>
        <v>350</v>
      </c>
      <c r="AG58" s="61" t="str">
        <f t="shared" si="159"/>
        <v>)</v>
      </c>
      <c r="AH58" s="69" t="str">
        <f t="shared" si="160"/>
        <v>(</v>
      </c>
      <c r="AI58" s="70" t="str">
        <f t="shared" si="161"/>
        <v>La</v>
      </c>
      <c r="AJ58" s="64" t="str">
        <f t="shared" si="162"/>
        <v>,</v>
      </c>
      <c r="AK58" s="64" t="str">
        <f t="shared" si="163"/>
        <v>m</v>
      </c>
      <c r="AL58" s="64" t="str">
        <f t="shared" si="164"/>
        <v>,</v>
      </c>
      <c r="AM58" s="64">
        <f t="shared" si="165"/>
        <v>450</v>
      </c>
      <c r="AN58" s="64" t="str">
        <f t="shared" si="166"/>
        <v>)</v>
      </c>
    </row>
    <row r="59" spans="1:40" ht="36.75" thickTop="1" thickBot="1" x14ac:dyDescent="0.4">
      <c r="A59" s="76"/>
      <c r="B59" s="76"/>
      <c r="C59" s="76" t="s">
        <v>1031</v>
      </c>
      <c r="D59" s="77"/>
      <c r="E59" s="77"/>
      <c r="F59" s="77"/>
      <c r="G59" s="77"/>
      <c r="H59" s="77"/>
      <c r="I59" s="77"/>
      <c r="J59" s="77"/>
      <c r="K59" s="77"/>
      <c r="L59" s="50" t="s">
        <v>994</v>
      </c>
      <c r="M59" s="104"/>
      <c r="N59" s="57"/>
      <c r="O59" s="105"/>
      <c r="P59" s="59"/>
      <c r="Q59" s="106"/>
      <c r="R59" s="61" t="str">
        <f t="shared" si="6"/>
        <v/>
      </c>
      <c r="S59" s="104"/>
      <c r="T59" s="107"/>
      <c r="U59" s="108"/>
      <c r="V59" s="109"/>
      <c r="W59" s="110"/>
      <c r="X59" s="109"/>
      <c r="Y59" s="109"/>
      <c r="Z59" s="104"/>
      <c r="AA59" s="66"/>
      <c r="AB59" s="57"/>
      <c r="AC59" s="67"/>
      <c r="AD59" s="59"/>
      <c r="AE59" s="68"/>
      <c r="AF59" s="61"/>
      <c r="AG59" s="61"/>
      <c r="AH59" s="66"/>
      <c r="AI59" s="111"/>
      <c r="AJ59" s="109"/>
      <c r="AK59" s="109"/>
      <c r="AL59" s="109"/>
      <c r="AM59" s="109"/>
      <c r="AN59" s="109"/>
    </row>
    <row r="60" spans="1:40" ht="25.5" hidden="1" outlineLevel="1" thickTop="1" thickBot="1" x14ac:dyDescent="0.4">
      <c r="C60" s="113"/>
      <c r="D60" s="112"/>
      <c r="E60" s="52"/>
      <c r="F60" s="53"/>
      <c r="G60" s="53"/>
      <c r="H60" s="52"/>
      <c r="I60" s="52"/>
      <c r="J60" s="54"/>
      <c r="K60" s="54"/>
      <c r="L60" s="55" t="str">
        <f t="shared" ref="L60:L93" si="167">IF(C60="","",_xlfn.CONCAT("            { line: ","""",C60,", ",M60:AN60,""", sC: ","""",B60,"""},"))</f>
        <v/>
      </c>
      <c r="M60" s="56" t="str">
        <f t="shared" ref="M60:M95" si="168">IF(N60="","","(")</f>
        <v/>
      </c>
      <c r="N60" s="57" t="str">
        <f t="shared" si="2"/>
        <v/>
      </c>
      <c r="O60" s="58" t="str">
        <f t="shared" ref="O60:O95" si="169">IF(N60="","",",")</f>
        <v/>
      </c>
      <c r="P60" s="59" t="str">
        <f t="shared" si="4"/>
        <v/>
      </c>
      <c r="Q60" s="60" t="str">
        <f t="shared" ref="Q60:Q95" si="170">IF(N60="","",",")</f>
        <v/>
      </c>
      <c r="R60" s="61" t="str">
        <f t="shared" si="6"/>
        <v/>
      </c>
      <c r="S60" s="56" t="str">
        <f t="shared" ref="S60:S95" si="171">IF(N60="","",")")</f>
        <v/>
      </c>
      <c r="T60" s="62" t="str">
        <f t="shared" ref="T60:T95" si="172">IF(U60="","","(")</f>
        <v/>
      </c>
      <c r="U60" s="63" t="str">
        <f t="shared" si="9"/>
        <v/>
      </c>
      <c r="V60" s="64" t="str">
        <f t="shared" ref="V60:V95" si="173">IF(U60="","",",")</f>
        <v/>
      </c>
      <c r="W60" s="65" t="str">
        <f t="shared" si="11"/>
        <v/>
      </c>
      <c r="X60" s="64" t="str">
        <f t="shared" ref="X60:X95" si="174">IF(U60="","",",")</f>
        <v/>
      </c>
      <c r="Y60" s="64" t="str">
        <f t="shared" ref="Y60:Y95" si="175">IF(U60="","",250)</f>
        <v/>
      </c>
      <c r="Z60" s="56" t="str">
        <f t="shared" ref="Z60:Z95" si="176">IF(U60="","",")")</f>
        <v/>
      </c>
      <c r="AA60" s="66" t="str">
        <f t="shared" ref="AA60:AA95" si="177">IF(AB60="","","(")</f>
        <v/>
      </c>
      <c r="AB60" s="57" t="str">
        <f t="shared" si="16"/>
        <v/>
      </c>
      <c r="AC60" s="67" t="str">
        <f t="shared" ref="AC60:AC95" si="178">IF(AB60="","",",")</f>
        <v/>
      </c>
      <c r="AD60" s="59" t="str">
        <f t="shared" ref="AD60:AD95" si="179">IF(I60="","",I60)</f>
        <v/>
      </c>
      <c r="AE60" s="68" t="str">
        <f t="shared" ref="AE60:AE95" si="180">IF(AB60="","",",")</f>
        <v/>
      </c>
      <c r="AF60" s="61" t="str">
        <f t="shared" ref="AF60:AF95" si="181">IF(AB60="","",350)</f>
        <v/>
      </c>
      <c r="AG60" s="61" t="str">
        <f t="shared" ref="AG60:AG95" si="182">IF(AB60="","",")")</f>
        <v/>
      </c>
      <c r="AH60" s="69" t="str">
        <f t="shared" ref="AH60:AH95" si="183">IF(AI60="","","(")</f>
        <v/>
      </c>
      <c r="AI60" s="70" t="str">
        <f t="shared" si="23"/>
        <v/>
      </c>
      <c r="AJ60" s="64" t="str">
        <f t="shared" ref="AJ60:AJ95" si="184">IF(AI60="","",",")</f>
        <v/>
      </c>
      <c r="AK60" s="64" t="str">
        <f t="shared" ref="AK60:AK95" si="185">IF(K60="","",K60)</f>
        <v/>
      </c>
      <c r="AL60" s="64" t="str">
        <f t="shared" ref="AL60:AL95" si="186">IF(AI60="","",",")</f>
        <v/>
      </c>
      <c r="AM60" s="64" t="str">
        <f t="shared" ref="AM60:AM95" si="187">IF(AI60="","",450)</f>
        <v/>
      </c>
      <c r="AN60" s="64" t="str">
        <f t="shared" ref="AN60:AN95" si="188">IF(AI60="","",")")</f>
        <v/>
      </c>
    </row>
    <row r="61" spans="1:40" ht="25.5" hidden="1" outlineLevel="1" thickTop="1" thickBot="1" x14ac:dyDescent="0.4">
      <c r="C61" s="113"/>
      <c r="D61" s="112"/>
      <c r="E61" s="52"/>
      <c r="F61" s="53"/>
      <c r="G61" s="53"/>
      <c r="H61" s="52"/>
      <c r="I61" s="52"/>
      <c r="J61" s="54"/>
      <c r="K61" s="54"/>
      <c r="L61" s="55" t="str">
        <f t="shared" si="167"/>
        <v/>
      </c>
      <c r="M61" s="56" t="str">
        <f t="shared" si="168"/>
        <v/>
      </c>
      <c r="N61" s="57" t="str">
        <f t="shared" si="2"/>
        <v/>
      </c>
      <c r="O61" s="58" t="str">
        <f t="shared" si="169"/>
        <v/>
      </c>
      <c r="P61" s="59" t="str">
        <f t="shared" si="4"/>
        <v/>
      </c>
      <c r="Q61" s="60" t="str">
        <f t="shared" si="170"/>
        <v/>
      </c>
      <c r="R61" s="61" t="str">
        <f t="shared" si="6"/>
        <v/>
      </c>
      <c r="S61" s="56" t="str">
        <f t="shared" si="171"/>
        <v/>
      </c>
      <c r="T61" s="62" t="str">
        <f t="shared" si="172"/>
        <v/>
      </c>
      <c r="U61" s="63" t="str">
        <f t="shared" si="9"/>
        <v/>
      </c>
      <c r="V61" s="64" t="str">
        <f t="shared" si="173"/>
        <v/>
      </c>
      <c r="W61" s="65" t="str">
        <f t="shared" si="11"/>
        <v/>
      </c>
      <c r="X61" s="64" t="str">
        <f t="shared" si="174"/>
        <v/>
      </c>
      <c r="Y61" s="64" t="str">
        <f t="shared" si="175"/>
        <v/>
      </c>
      <c r="Z61" s="56" t="str">
        <f t="shared" si="176"/>
        <v/>
      </c>
      <c r="AA61" s="66" t="str">
        <f t="shared" si="177"/>
        <v/>
      </c>
      <c r="AB61" s="57" t="str">
        <f t="shared" si="16"/>
        <v/>
      </c>
      <c r="AC61" s="67" t="str">
        <f t="shared" si="178"/>
        <v/>
      </c>
      <c r="AD61" s="59" t="str">
        <f t="shared" si="179"/>
        <v/>
      </c>
      <c r="AE61" s="68" t="str">
        <f t="shared" si="180"/>
        <v/>
      </c>
      <c r="AF61" s="61" t="str">
        <f t="shared" si="181"/>
        <v/>
      </c>
      <c r="AG61" s="61" t="str">
        <f t="shared" si="182"/>
        <v/>
      </c>
      <c r="AH61" s="69" t="str">
        <f t="shared" si="183"/>
        <v/>
      </c>
      <c r="AI61" s="70" t="str">
        <f t="shared" si="23"/>
        <v/>
      </c>
      <c r="AJ61" s="64" t="str">
        <f t="shared" si="184"/>
        <v/>
      </c>
      <c r="AK61" s="64" t="str">
        <f t="shared" si="185"/>
        <v/>
      </c>
      <c r="AL61" s="64" t="str">
        <f t="shared" si="186"/>
        <v/>
      </c>
      <c r="AM61" s="64" t="str">
        <f t="shared" si="187"/>
        <v/>
      </c>
      <c r="AN61" s="64" t="str">
        <f t="shared" si="188"/>
        <v/>
      </c>
    </row>
    <row r="62" spans="1:40" ht="25.5" hidden="1" outlineLevel="1" thickTop="1" thickBot="1" x14ac:dyDescent="0.4">
      <c r="C62" s="113"/>
      <c r="D62" s="112"/>
      <c r="E62" s="52"/>
      <c r="F62" s="53"/>
      <c r="G62" s="53"/>
      <c r="H62" s="52"/>
      <c r="I62" s="52"/>
      <c r="J62" s="54"/>
      <c r="K62" s="54"/>
      <c r="L62" s="55" t="str">
        <f t="shared" si="167"/>
        <v/>
      </c>
      <c r="M62" s="56" t="str">
        <f t="shared" si="168"/>
        <v/>
      </c>
      <c r="N62" s="57" t="str">
        <f t="shared" si="2"/>
        <v/>
      </c>
      <c r="O62" s="58" t="str">
        <f t="shared" si="169"/>
        <v/>
      </c>
      <c r="P62" s="59" t="str">
        <f t="shared" si="4"/>
        <v/>
      </c>
      <c r="Q62" s="60" t="str">
        <f t="shared" si="170"/>
        <v/>
      </c>
      <c r="R62" s="61" t="str">
        <f t="shared" si="6"/>
        <v/>
      </c>
      <c r="S62" s="56" t="str">
        <f t="shared" si="171"/>
        <v/>
      </c>
      <c r="T62" s="62" t="str">
        <f t="shared" si="172"/>
        <v/>
      </c>
      <c r="U62" s="63" t="str">
        <f t="shared" si="9"/>
        <v/>
      </c>
      <c r="V62" s="64" t="str">
        <f t="shared" si="173"/>
        <v/>
      </c>
      <c r="W62" s="65" t="str">
        <f t="shared" si="11"/>
        <v/>
      </c>
      <c r="X62" s="64" t="str">
        <f t="shared" si="174"/>
        <v/>
      </c>
      <c r="Y62" s="64" t="str">
        <f t="shared" si="175"/>
        <v/>
      </c>
      <c r="Z62" s="56" t="str">
        <f t="shared" si="176"/>
        <v/>
      </c>
      <c r="AA62" s="66" t="str">
        <f t="shared" si="177"/>
        <v/>
      </c>
      <c r="AB62" s="57" t="str">
        <f t="shared" si="16"/>
        <v/>
      </c>
      <c r="AC62" s="67" t="str">
        <f t="shared" si="178"/>
        <v/>
      </c>
      <c r="AD62" s="59" t="str">
        <f t="shared" si="179"/>
        <v/>
      </c>
      <c r="AE62" s="68" t="str">
        <f t="shared" si="180"/>
        <v/>
      </c>
      <c r="AF62" s="61" t="str">
        <f t="shared" si="181"/>
        <v/>
      </c>
      <c r="AG62" s="61" t="str">
        <f t="shared" si="182"/>
        <v/>
      </c>
      <c r="AH62" s="69" t="str">
        <f t="shared" si="183"/>
        <v/>
      </c>
      <c r="AI62" s="70" t="str">
        <f t="shared" si="23"/>
        <v/>
      </c>
      <c r="AJ62" s="64" t="str">
        <f t="shared" si="184"/>
        <v/>
      </c>
      <c r="AK62" s="64" t="str">
        <f t="shared" si="185"/>
        <v/>
      </c>
      <c r="AL62" s="64" t="str">
        <f t="shared" si="186"/>
        <v/>
      </c>
      <c r="AM62" s="64" t="str">
        <f t="shared" si="187"/>
        <v/>
      </c>
      <c r="AN62" s="64" t="str">
        <f t="shared" si="188"/>
        <v/>
      </c>
    </row>
    <row r="63" spans="1:40" ht="25.5" hidden="1" outlineLevel="1" thickTop="1" thickBot="1" x14ac:dyDescent="0.4">
      <c r="C63" s="113"/>
      <c r="D63" s="112"/>
      <c r="E63" s="52"/>
      <c r="F63" s="53"/>
      <c r="G63" s="53"/>
      <c r="H63" s="52"/>
      <c r="I63" s="52"/>
      <c r="J63" s="54"/>
      <c r="K63" s="54"/>
      <c r="L63" s="55" t="str">
        <f t="shared" si="167"/>
        <v/>
      </c>
      <c r="M63" s="56" t="str">
        <f t="shared" si="168"/>
        <v/>
      </c>
      <c r="N63" s="57" t="str">
        <f t="shared" si="2"/>
        <v/>
      </c>
      <c r="O63" s="58" t="str">
        <f t="shared" si="169"/>
        <v/>
      </c>
      <c r="P63" s="59" t="str">
        <f t="shared" si="4"/>
        <v/>
      </c>
      <c r="Q63" s="60" t="str">
        <f t="shared" si="170"/>
        <v/>
      </c>
      <c r="R63" s="61" t="str">
        <f t="shared" si="6"/>
        <v/>
      </c>
      <c r="S63" s="56" t="str">
        <f t="shared" si="171"/>
        <v/>
      </c>
      <c r="T63" s="62" t="str">
        <f t="shared" si="172"/>
        <v/>
      </c>
      <c r="U63" s="63" t="str">
        <f t="shared" si="9"/>
        <v/>
      </c>
      <c r="V63" s="64" t="str">
        <f t="shared" si="173"/>
        <v/>
      </c>
      <c r="W63" s="65" t="str">
        <f t="shared" si="11"/>
        <v/>
      </c>
      <c r="X63" s="64" t="str">
        <f t="shared" si="174"/>
        <v/>
      </c>
      <c r="Y63" s="64" t="str">
        <f t="shared" si="175"/>
        <v/>
      </c>
      <c r="Z63" s="56" t="str">
        <f t="shared" si="176"/>
        <v/>
      </c>
      <c r="AA63" s="66" t="str">
        <f t="shared" si="177"/>
        <v/>
      </c>
      <c r="AB63" s="57" t="str">
        <f t="shared" si="16"/>
        <v/>
      </c>
      <c r="AC63" s="67" t="str">
        <f t="shared" si="178"/>
        <v/>
      </c>
      <c r="AD63" s="59" t="str">
        <f t="shared" si="179"/>
        <v/>
      </c>
      <c r="AE63" s="68" t="str">
        <f t="shared" si="180"/>
        <v/>
      </c>
      <c r="AF63" s="61" t="str">
        <f t="shared" si="181"/>
        <v/>
      </c>
      <c r="AG63" s="61" t="str">
        <f t="shared" si="182"/>
        <v/>
      </c>
      <c r="AH63" s="69" t="str">
        <f t="shared" si="183"/>
        <v/>
      </c>
      <c r="AI63" s="70" t="str">
        <f t="shared" si="23"/>
        <v/>
      </c>
      <c r="AJ63" s="64" t="str">
        <f t="shared" si="184"/>
        <v/>
      </c>
      <c r="AK63" s="64" t="str">
        <f t="shared" si="185"/>
        <v/>
      </c>
      <c r="AL63" s="64" t="str">
        <f t="shared" si="186"/>
        <v/>
      </c>
      <c r="AM63" s="64" t="str">
        <f t="shared" si="187"/>
        <v/>
      </c>
      <c r="AN63" s="64" t="str">
        <f t="shared" si="188"/>
        <v/>
      </c>
    </row>
    <row r="64" spans="1:40" ht="25.5" hidden="1" outlineLevel="1" thickTop="1" thickBot="1" x14ac:dyDescent="0.4">
      <c r="C64" s="113"/>
      <c r="D64" s="112"/>
      <c r="E64" s="52"/>
      <c r="F64" s="53"/>
      <c r="G64" s="53"/>
      <c r="H64" s="52"/>
      <c r="I64" s="52"/>
      <c r="J64" s="54"/>
      <c r="K64" s="54"/>
      <c r="L64" s="78" t="str">
        <f t="shared" si="167"/>
        <v/>
      </c>
      <c r="M64" s="56" t="str">
        <f t="shared" si="168"/>
        <v/>
      </c>
      <c r="N64" s="57" t="str">
        <f t="shared" si="2"/>
        <v/>
      </c>
      <c r="O64" s="58" t="str">
        <f t="shared" si="169"/>
        <v/>
      </c>
      <c r="P64" s="59" t="str">
        <f t="shared" si="4"/>
        <v/>
      </c>
      <c r="Q64" s="60" t="str">
        <f t="shared" si="170"/>
        <v/>
      </c>
      <c r="R64" s="61" t="str">
        <f t="shared" si="6"/>
        <v/>
      </c>
      <c r="S64" s="56" t="str">
        <f t="shared" si="171"/>
        <v/>
      </c>
      <c r="T64" s="62" t="str">
        <f t="shared" si="172"/>
        <v/>
      </c>
      <c r="U64" s="63" t="str">
        <f t="shared" si="9"/>
        <v/>
      </c>
      <c r="V64" s="64" t="str">
        <f t="shared" si="173"/>
        <v/>
      </c>
      <c r="W64" s="65" t="str">
        <f t="shared" si="11"/>
        <v/>
      </c>
      <c r="X64" s="64" t="str">
        <f t="shared" si="174"/>
        <v/>
      </c>
      <c r="Y64" s="64" t="str">
        <f t="shared" si="175"/>
        <v/>
      </c>
      <c r="Z64" s="56" t="str">
        <f t="shared" si="176"/>
        <v/>
      </c>
      <c r="AA64" s="66" t="str">
        <f t="shared" si="177"/>
        <v/>
      </c>
      <c r="AB64" s="57" t="str">
        <f t="shared" si="16"/>
        <v/>
      </c>
      <c r="AC64" s="67" t="str">
        <f t="shared" si="178"/>
        <v/>
      </c>
      <c r="AD64" s="59" t="str">
        <f t="shared" si="179"/>
        <v/>
      </c>
      <c r="AE64" s="68" t="str">
        <f t="shared" si="180"/>
        <v/>
      </c>
      <c r="AF64" s="61" t="str">
        <f t="shared" si="181"/>
        <v/>
      </c>
      <c r="AG64" s="61" t="str">
        <f t="shared" si="182"/>
        <v/>
      </c>
      <c r="AH64" s="69" t="str">
        <f t="shared" si="183"/>
        <v/>
      </c>
      <c r="AI64" s="70" t="str">
        <f t="shared" si="23"/>
        <v/>
      </c>
      <c r="AJ64" s="64" t="str">
        <f t="shared" si="184"/>
        <v/>
      </c>
      <c r="AK64" s="64" t="str">
        <f t="shared" si="185"/>
        <v/>
      </c>
      <c r="AL64" s="64" t="str">
        <f t="shared" si="186"/>
        <v/>
      </c>
      <c r="AM64" s="64" t="str">
        <f t="shared" si="187"/>
        <v/>
      </c>
      <c r="AN64" s="64" t="str">
        <f t="shared" si="188"/>
        <v/>
      </c>
    </row>
    <row r="65" spans="3:40" ht="25.5" hidden="1" outlineLevel="1" thickTop="1" thickBot="1" x14ac:dyDescent="0.4">
      <c r="C65" s="113"/>
      <c r="D65" s="112"/>
      <c r="E65" s="52"/>
      <c r="F65" s="53"/>
      <c r="G65" s="53"/>
      <c r="H65" s="52"/>
      <c r="I65" s="52"/>
      <c r="J65" s="54"/>
      <c r="K65" s="54"/>
      <c r="L65" s="78" t="str">
        <f t="shared" si="167"/>
        <v/>
      </c>
      <c r="M65" s="56" t="str">
        <f t="shared" si="168"/>
        <v/>
      </c>
      <c r="N65" s="57" t="str">
        <f t="shared" si="2"/>
        <v/>
      </c>
      <c r="O65" s="58" t="str">
        <f t="shared" si="169"/>
        <v/>
      </c>
      <c r="P65" s="59" t="str">
        <f t="shared" si="4"/>
        <v/>
      </c>
      <c r="Q65" s="60" t="str">
        <f t="shared" si="170"/>
        <v/>
      </c>
      <c r="R65" s="61" t="str">
        <f t="shared" si="6"/>
        <v/>
      </c>
      <c r="S65" s="56" t="str">
        <f t="shared" si="171"/>
        <v/>
      </c>
      <c r="T65" s="62" t="str">
        <f t="shared" si="172"/>
        <v/>
      </c>
      <c r="U65" s="63" t="str">
        <f t="shared" si="9"/>
        <v/>
      </c>
      <c r="V65" s="64" t="str">
        <f t="shared" si="173"/>
        <v/>
      </c>
      <c r="W65" s="65" t="str">
        <f t="shared" si="11"/>
        <v/>
      </c>
      <c r="X65" s="64" t="str">
        <f t="shared" si="174"/>
        <v/>
      </c>
      <c r="Y65" s="64" t="str">
        <f t="shared" si="175"/>
        <v/>
      </c>
      <c r="Z65" s="56" t="str">
        <f t="shared" si="176"/>
        <v/>
      </c>
      <c r="AA65" s="66" t="str">
        <f t="shared" si="177"/>
        <v/>
      </c>
      <c r="AB65" s="57" t="str">
        <f t="shared" si="16"/>
        <v/>
      </c>
      <c r="AC65" s="67" t="str">
        <f t="shared" si="178"/>
        <v/>
      </c>
      <c r="AD65" s="59" t="str">
        <f t="shared" si="179"/>
        <v/>
      </c>
      <c r="AE65" s="68" t="str">
        <f t="shared" si="180"/>
        <v/>
      </c>
      <c r="AF65" s="61" t="str">
        <f t="shared" si="181"/>
        <v/>
      </c>
      <c r="AG65" s="61" t="str">
        <f t="shared" si="182"/>
        <v/>
      </c>
      <c r="AH65" s="69" t="str">
        <f t="shared" si="183"/>
        <v/>
      </c>
      <c r="AI65" s="70" t="str">
        <f t="shared" si="23"/>
        <v/>
      </c>
      <c r="AJ65" s="64" t="str">
        <f t="shared" si="184"/>
        <v/>
      </c>
      <c r="AK65" s="64" t="str">
        <f t="shared" si="185"/>
        <v/>
      </c>
      <c r="AL65" s="64" t="str">
        <f t="shared" si="186"/>
        <v/>
      </c>
      <c r="AM65" s="64" t="str">
        <f t="shared" si="187"/>
        <v/>
      </c>
      <c r="AN65" s="64" t="str">
        <f t="shared" si="188"/>
        <v/>
      </c>
    </row>
    <row r="66" spans="3:40" ht="25.5" hidden="1" outlineLevel="1" thickTop="1" thickBot="1" x14ac:dyDescent="0.4">
      <c r="C66" s="113"/>
      <c r="D66" s="112"/>
      <c r="E66" s="52"/>
      <c r="F66" s="53"/>
      <c r="G66" s="53"/>
      <c r="H66" s="52"/>
      <c r="I66" s="52"/>
      <c r="J66" s="54"/>
      <c r="K66" s="54"/>
      <c r="L66" s="78" t="str">
        <f t="shared" si="167"/>
        <v/>
      </c>
      <c r="M66" s="56" t="str">
        <f t="shared" si="168"/>
        <v/>
      </c>
      <c r="N66" s="57" t="str">
        <f t="shared" si="2"/>
        <v/>
      </c>
      <c r="O66" s="58" t="str">
        <f t="shared" si="169"/>
        <v/>
      </c>
      <c r="P66" s="59" t="str">
        <f t="shared" si="4"/>
        <v/>
      </c>
      <c r="Q66" s="60" t="str">
        <f t="shared" si="170"/>
        <v/>
      </c>
      <c r="R66" s="61" t="str">
        <f t="shared" si="6"/>
        <v/>
      </c>
      <c r="S66" s="56" t="str">
        <f t="shared" si="171"/>
        <v/>
      </c>
      <c r="T66" s="62" t="str">
        <f t="shared" si="172"/>
        <v/>
      </c>
      <c r="U66" s="63" t="str">
        <f t="shared" si="9"/>
        <v/>
      </c>
      <c r="V66" s="64" t="str">
        <f t="shared" si="173"/>
        <v/>
      </c>
      <c r="W66" s="65" t="str">
        <f t="shared" si="11"/>
        <v/>
      </c>
      <c r="X66" s="64" t="str">
        <f t="shared" si="174"/>
        <v/>
      </c>
      <c r="Y66" s="64" t="str">
        <f t="shared" si="175"/>
        <v/>
      </c>
      <c r="Z66" s="56" t="str">
        <f t="shared" si="176"/>
        <v/>
      </c>
      <c r="AA66" s="66" t="str">
        <f t="shared" si="177"/>
        <v/>
      </c>
      <c r="AB66" s="57" t="str">
        <f t="shared" si="16"/>
        <v/>
      </c>
      <c r="AC66" s="67" t="str">
        <f t="shared" si="178"/>
        <v/>
      </c>
      <c r="AD66" s="59" t="str">
        <f t="shared" si="179"/>
        <v/>
      </c>
      <c r="AE66" s="68" t="str">
        <f t="shared" si="180"/>
        <v/>
      </c>
      <c r="AF66" s="61" t="str">
        <f t="shared" si="181"/>
        <v/>
      </c>
      <c r="AG66" s="61" t="str">
        <f t="shared" si="182"/>
        <v/>
      </c>
      <c r="AH66" s="69" t="str">
        <f t="shared" si="183"/>
        <v/>
      </c>
      <c r="AI66" s="70" t="str">
        <f t="shared" si="23"/>
        <v/>
      </c>
      <c r="AJ66" s="64" t="str">
        <f t="shared" si="184"/>
        <v/>
      </c>
      <c r="AK66" s="64" t="str">
        <f t="shared" si="185"/>
        <v/>
      </c>
      <c r="AL66" s="64" t="str">
        <f t="shared" si="186"/>
        <v/>
      </c>
      <c r="AM66" s="64" t="str">
        <f t="shared" si="187"/>
        <v/>
      </c>
      <c r="AN66" s="64" t="str">
        <f t="shared" si="188"/>
        <v/>
      </c>
    </row>
    <row r="67" spans="3:40" ht="25.5" hidden="1" outlineLevel="1" thickTop="1" thickBot="1" x14ac:dyDescent="0.4">
      <c r="C67" s="113"/>
      <c r="D67" s="112"/>
      <c r="E67" s="52"/>
      <c r="F67" s="53"/>
      <c r="G67" s="53"/>
      <c r="H67" s="52"/>
      <c r="I67" s="52"/>
      <c r="J67" s="54"/>
      <c r="K67" s="54"/>
      <c r="L67" s="55" t="str">
        <f t="shared" si="167"/>
        <v/>
      </c>
      <c r="M67" s="56" t="str">
        <f t="shared" si="168"/>
        <v/>
      </c>
      <c r="N67" s="57" t="str">
        <f t="shared" si="2"/>
        <v/>
      </c>
      <c r="O67" s="58" t="str">
        <f t="shared" si="169"/>
        <v/>
      </c>
      <c r="P67" s="59" t="str">
        <f t="shared" si="4"/>
        <v/>
      </c>
      <c r="Q67" s="60" t="str">
        <f t="shared" si="170"/>
        <v/>
      </c>
      <c r="R67" s="61" t="str">
        <f t="shared" si="6"/>
        <v/>
      </c>
      <c r="S67" s="56" t="str">
        <f t="shared" si="171"/>
        <v/>
      </c>
      <c r="T67" s="62" t="str">
        <f t="shared" si="172"/>
        <v/>
      </c>
      <c r="U67" s="63" t="str">
        <f t="shared" si="9"/>
        <v/>
      </c>
      <c r="V67" s="64" t="str">
        <f t="shared" si="173"/>
        <v/>
      </c>
      <c r="W67" s="65" t="str">
        <f t="shared" si="11"/>
        <v/>
      </c>
      <c r="X67" s="64" t="str">
        <f t="shared" si="174"/>
        <v/>
      </c>
      <c r="Y67" s="64" t="str">
        <f t="shared" si="175"/>
        <v/>
      </c>
      <c r="Z67" s="56" t="str">
        <f t="shared" si="176"/>
        <v/>
      </c>
      <c r="AA67" s="66" t="str">
        <f t="shared" si="177"/>
        <v/>
      </c>
      <c r="AB67" s="57" t="str">
        <f t="shared" si="16"/>
        <v/>
      </c>
      <c r="AC67" s="67" t="str">
        <f t="shared" si="178"/>
        <v/>
      </c>
      <c r="AD67" s="59" t="str">
        <f t="shared" si="179"/>
        <v/>
      </c>
      <c r="AE67" s="68" t="str">
        <f t="shared" si="180"/>
        <v/>
      </c>
      <c r="AF67" s="61" t="str">
        <f t="shared" si="181"/>
        <v/>
      </c>
      <c r="AG67" s="61" t="str">
        <f t="shared" si="182"/>
        <v/>
      </c>
      <c r="AH67" s="69" t="str">
        <f t="shared" si="183"/>
        <v/>
      </c>
      <c r="AI67" s="70" t="str">
        <f t="shared" si="23"/>
        <v/>
      </c>
      <c r="AJ67" s="64" t="str">
        <f t="shared" si="184"/>
        <v/>
      </c>
      <c r="AK67" s="64" t="str">
        <f t="shared" si="185"/>
        <v/>
      </c>
      <c r="AL67" s="64" t="str">
        <f t="shared" si="186"/>
        <v/>
      </c>
      <c r="AM67" s="64" t="str">
        <f t="shared" si="187"/>
        <v/>
      </c>
      <c r="AN67" s="64" t="str">
        <f t="shared" si="188"/>
        <v/>
      </c>
    </row>
    <row r="68" spans="3:40" ht="25.5" hidden="1" outlineLevel="1" thickTop="1" thickBot="1" x14ac:dyDescent="0.4">
      <c r="C68" s="113"/>
      <c r="D68" s="112"/>
      <c r="E68" s="52"/>
      <c r="F68" s="53"/>
      <c r="G68" s="53"/>
      <c r="H68" s="52"/>
      <c r="I68" s="52"/>
      <c r="J68" s="54"/>
      <c r="K68" s="54"/>
      <c r="L68" s="55" t="str">
        <f t="shared" si="167"/>
        <v/>
      </c>
      <c r="M68" s="56" t="str">
        <f t="shared" si="168"/>
        <v/>
      </c>
      <c r="N68" s="57" t="str">
        <f t="shared" si="2"/>
        <v/>
      </c>
      <c r="O68" s="58" t="str">
        <f t="shared" si="169"/>
        <v/>
      </c>
      <c r="P68" s="59" t="str">
        <f t="shared" si="4"/>
        <v/>
      </c>
      <c r="Q68" s="60" t="str">
        <f t="shared" si="170"/>
        <v/>
      </c>
      <c r="R68" s="61" t="str">
        <f t="shared" si="6"/>
        <v/>
      </c>
      <c r="S68" s="56" t="str">
        <f t="shared" si="171"/>
        <v/>
      </c>
      <c r="T68" s="62" t="str">
        <f t="shared" si="172"/>
        <v/>
      </c>
      <c r="U68" s="63" t="str">
        <f t="shared" si="9"/>
        <v/>
      </c>
      <c r="V68" s="64" t="str">
        <f t="shared" si="173"/>
        <v/>
      </c>
      <c r="W68" s="65" t="str">
        <f t="shared" si="11"/>
        <v/>
      </c>
      <c r="X68" s="64" t="str">
        <f t="shared" si="174"/>
        <v/>
      </c>
      <c r="Y68" s="64" t="str">
        <f t="shared" si="175"/>
        <v/>
      </c>
      <c r="Z68" s="56" t="str">
        <f t="shared" si="176"/>
        <v/>
      </c>
      <c r="AA68" s="66" t="str">
        <f t="shared" si="177"/>
        <v/>
      </c>
      <c r="AB68" s="57" t="str">
        <f t="shared" si="16"/>
        <v/>
      </c>
      <c r="AC68" s="67" t="str">
        <f t="shared" si="178"/>
        <v/>
      </c>
      <c r="AD68" s="59" t="str">
        <f t="shared" si="179"/>
        <v/>
      </c>
      <c r="AE68" s="68" t="str">
        <f t="shared" si="180"/>
        <v/>
      </c>
      <c r="AF68" s="61" t="str">
        <f t="shared" si="181"/>
        <v/>
      </c>
      <c r="AG68" s="61" t="str">
        <f t="shared" si="182"/>
        <v/>
      </c>
      <c r="AH68" s="69" t="str">
        <f t="shared" si="183"/>
        <v/>
      </c>
      <c r="AI68" s="70" t="str">
        <f t="shared" si="23"/>
        <v/>
      </c>
      <c r="AJ68" s="64" t="str">
        <f t="shared" si="184"/>
        <v/>
      </c>
      <c r="AK68" s="64" t="str">
        <f t="shared" si="185"/>
        <v/>
      </c>
      <c r="AL68" s="64" t="str">
        <f t="shared" si="186"/>
        <v/>
      </c>
      <c r="AM68" s="64" t="str">
        <f t="shared" si="187"/>
        <v/>
      </c>
      <c r="AN68" s="64" t="str">
        <f t="shared" si="188"/>
        <v/>
      </c>
    </row>
    <row r="69" spans="3:40" ht="25.5" hidden="1" outlineLevel="1" thickTop="1" thickBot="1" x14ac:dyDescent="0.4">
      <c r="C69" s="113"/>
      <c r="D69" s="112"/>
      <c r="E69" s="52"/>
      <c r="F69" s="53"/>
      <c r="G69" s="53"/>
      <c r="H69" s="52"/>
      <c r="I69" s="52"/>
      <c r="J69" s="54"/>
      <c r="K69" s="54"/>
      <c r="L69" s="55" t="str">
        <f t="shared" si="167"/>
        <v/>
      </c>
      <c r="M69" s="56" t="str">
        <f t="shared" si="168"/>
        <v/>
      </c>
      <c r="N69" s="57" t="str">
        <f t="shared" si="2"/>
        <v/>
      </c>
      <c r="O69" s="58" t="str">
        <f t="shared" si="169"/>
        <v/>
      </c>
      <c r="P69" s="59" t="str">
        <f t="shared" si="4"/>
        <v/>
      </c>
      <c r="Q69" s="60" t="str">
        <f t="shared" si="170"/>
        <v/>
      </c>
      <c r="R69" s="61" t="str">
        <f t="shared" si="6"/>
        <v/>
      </c>
      <c r="S69" s="56" t="str">
        <f t="shared" si="171"/>
        <v/>
      </c>
      <c r="T69" s="62" t="str">
        <f t="shared" si="172"/>
        <v/>
      </c>
      <c r="U69" s="63" t="str">
        <f t="shared" si="9"/>
        <v/>
      </c>
      <c r="V69" s="64" t="str">
        <f t="shared" si="173"/>
        <v/>
      </c>
      <c r="W69" s="65" t="str">
        <f t="shared" si="11"/>
        <v/>
      </c>
      <c r="X69" s="64" t="str">
        <f t="shared" si="174"/>
        <v/>
      </c>
      <c r="Y69" s="64" t="str">
        <f t="shared" si="175"/>
        <v/>
      </c>
      <c r="Z69" s="56" t="str">
        <f t="shared" si="176"/>
        <v/>
      </c>
      <c r="AA69" s="66" t="str">
        <f t="shared" si="177"/>
        <v/>
      </c>
      <c r="AB69" s="57" t="str">
        <f t="shared" si="16"/>
        <v/>
      </c>
      <c r="AC69" s="67" t="str">
        <f t="shared" si="178"/>
        <v/>
      </c>
      <c r="AD69" s="59" t="str">
        <f t="shared" si="179"/>
        <v/>
      </c>
      <c r="AE69" s="68" t="str">
        <f t="shared" si="180"/>
        <v/>
      </c>
      <c r="AF69" s="61" t="str">
        <f t="shared" si="181"/>
        <v/>
      </c>
      <c r="AG69" s="61" t="str">
        <f t="shared" si="182"/>
        <v/>
      </c>
      <c r="AH69" s="69" t="str">
        <f t="shared" si="183"/>
        <v/>
      </c>
      <c r="AI69" s="70" t="str">
        <f t="shared" si="23"/>
        <v/>
      </c>
      <c r="AJ69" s="64" t="str">
        <f t="shared" si="184"/>
        <v/>
      </c>
      <c r="AK69" s="64" t="str">
        <f t="shared" si="185"/>
        <v/>
      </c>
      <c r="AL69" s="64" t="str">
        <f t="shared" si="186"/>
        <v/>
      </c>
      <c r="AM69" s="64" t="str">
        <f t="shared" si="187"/>
        <v/>
      </c>
      <c r="AN69" s="64" t="str">
        <f t="shared" si="188"/>
        <v/>
      </c>
    </row>
    <row r="70" spans="3:40" ht="25.5" hidden="1" outlineLevel="1" thickTop="1" thickBot="1" x14ac:dyDescent="0.4">
      <c r="C70" s="113"/>
      <c r="D70" s="112"/>
      <c r="E70" s="52"/>
      <c r="F70" s="53"/>
      <c r="G70" s="53"/>
      <c r="H70" s="52"/>
      <c r="I70" s="52"/>
      <c r="J70" s="54"/>
      <c r="K70" s="54"/>
      <c r="L70" s="55" t="str">
        <f t="shared" si="167"/>
        <v/>
      </c>
      <c r="M70" s="56" t="str">
        <f t="shared" si="168"/>
        <v/>
      </c>
      <c r="N70" s="57" t="str">
        <f t="shared" si="2"/>
        <v/>
      </c>
      <c r="O70" s="58" t="str">
        <f t="shared" si="169"/>
        <v/>
      </c>
      <c r="P70" s="59" t="str">
        <f t="shared" si="4"/>
        <v/>
      </c>
      <c r="Q70" s="60" t="str">
        <f t="shared" si="170"/>
        <v/>
      </c>
      <c r="R70" s="61" t="str">
        <f t="shared" si="6"/>
        <v/>
      </c>
      <c r="S70" s="56" t="str">
        <f t="shared" si="171"/>
        <v/>
      </c>
      <c r="T70" s="62" t="str">
        <f t="shared" si="172"/>
        <v/>
      </c>
      <c r="U70" s="63" t="str">
        <f t="shared" si="9"/>
        <v/>
      </c>
      <c r="V70" s="64" t="str">
        <f t="shared" si="173"/>
        <v/>
      </c>
      <c r="W70" s="65" t="str">
        <f t="shared" si="11"/>
        <v/>
      </c>
      <c r="X70" s="64" t="str">
        <f t="shared" si="174"/>
        <v/>
      </c>
      <c r="Y70" s="64" t="str">
        <f t="shared" si="175"/>
        <v/>
      </c>
      <c r="Z70" s="56" t="str">
        <f t="shared" si="176"/>
        <v/>
      </c>
      <c r="AA70" s="66" t="str">
        <f t="shared" si="177"/>
        <v/>
      </c>
      <c r="AB70" s="57" t="str">
        <f t="shared" si="16"/>
        <v/>
      </c>
      <c r="AC70" s="67" t="str">
        <f t="shared" si="178"/>
        <v/>
      </c>
      <c r="AD70" s="59" t="str">
        <f t="shared" si="179"/>
        <v/>
      </c>
      <c r="AE70" s="68" t="str">
        <f t="shared" si="180"/>
        <v/>
      </c>
      <c r="AF70" s="61" t="str">
        <f t="shared" si="181"/>
        <v/>
      </c>
      <c r="AG70" s="61" t="str">
        <f t="shared" si="182"/>
        <v/>
      </c>
      <c r="AH70" s="69" t="str">
        <f t="shared" si="183"/>
        <v/>
      </c>
      <c r="AI70" s="70" t="str">
        <f t="shared" si="23"/>
        <v/>
      </c>
      <c r="AJ70" s="64" t="str">
        <f t="shared" si="184"/>
        <v/>
      </c>
      <c r="AK70" s="64" t="str">
        <f t="shared" si="185"/>
        <v/>
      </c>
      <c r="AL70" s="64" t="str">
        <f t="shared" si="186"/>
        <v/>
      </c>
      <c r="AM70" s="64" t="str">
        <f t="shared" si="187"/>
        <v/>
      </c>
      <c r="AN70" s="64" t="str">
        <f t="shared" si="188"/>
        <v/>
      </c>
    </row>
    <row r="71" spans="3:40" ht="25.5" hidden="1" outlineLevel="1" thickTop="1" thickBot="1" x14ac:dyDescent="0.4">
      <c r="C71" s="113"/>
      <c r="D71" s="112"/>
      <c r="E71" s="52"/>
      <c r="F71" s="53"/>
      <c r="G71" s="53"/>
      <c r="H71" s="52"/>
      <c r="I71" s="52"/>
      <c r="J71" s="54"/>
      <c r="K71" s="54"/>
      <c r="L71" s="55" t="str">
        <f t="shared" si="167"/>
        <v/>
      </c>
      <c r="M71" s="56" t="str">
        <f t="shared" si="168"/>
        <v/>
      </c>
      <c r="N71" s="57" t="str">
        <f t="shared" si="2"/>
        <v/>
      </c>
      <c r="O71" s="58" t="str">
        <f t="shared" si="169"/>
        <v/>
      </c>
      <c r="P71" s="59" t="str">
        <f t="shared" si="4"/>
        <v/>
      </c>
      <c r="Q71" s="60" t="str">
        <f t="shared" si="170"/>
        <v/>
      </c>
      <c r="R71" s="61" t="str">
        <f t="shared" si="6"/>
        <v/>
      </c>
      <c r="S71" s="56" t="str">
        <f t="shared" si="171"/>
        <v/>
      </c>
      <c r="T71" s="62" t="str">
        <f t="shared" si="172"/>
        <v/>
      </c>
      <c r="U71" s="63" t="str">
        <f t="shared" si="9"/>
        <v/>
      </c>
      <c r="V71" s="64" t="str">
        <f t="shared" si="173"/>
        <v/>
      </c>
      <c r="W71" s="65" t="str">
        <f t="shared" si="11"/>
        <v/>
      </c>
      <c r="X71" s="64" t="str">
        <f t="shared" si="174"/>
        <v/>
      </c>
      <c r="Y71" s="64" t="str">
        <f t="shared" si="175"/>
        <v/>
      </c>
      <c r="Z71" s="56" t="str">
        <f t="shared" si="176"/>
        <v/>
      </c>
      <c r="AA71" s="66" t="str">
        <f t="shared" si="177"/>
        <v/>
      </c>
      <c r="AB71" s="57" t="str">
        <f t="shared" si="16"/>
        <v/>
      </c>
      <c r="AC71" s="67" t="str">
        <f t="shared" si="178"/>
        <v/>
      </c>
      <c r="AD71" s="59" t="str">
        <f t="shared" si="179"/>
        <v/>
      </c>
      <c r="AE71" s="68" t="str">
        <f t="shared" si="180"/>
        <v/>
      </c>
      <c r="AF71" s="61" t="str">
        <f t="shared" si="181"/>
        <v/>
      </c>
      <c r="AG71" s="61" t="str">
        <f t="shared" si="182"/>
        <v/>
      </c>
      <c r="AH71" s="69" t="str">
        <f t="shared" si="183"/>
        <v/>
      </c>
      <c r="AI71" s="70" t="str">
        <f t="shared" si="23"/>
        <v/>
      </c>
      <c r="AJ71" s="64" t="str">
        <f t="shared" si="184"/>
        <v/>
      </c>
      <c r="AK71" s="64" t="str">
        <f t="shared" si="185"/>
        <v/>
      </c>
      <c r="AL71" s="64" t="str">
        <f t="shared" si="186"/>
        <v/>
      </c>
      <c r="AM71" s="64" t="str">
        <f t="shared" si="187"/>
        <v/>
      </c>
      <c r="AN71" s="64" t="str">
        <f t="shared" si="188"/>
        <v/>
      </c>
    </row>
    <row r="72" spans="3:40" ht="25.5" hidden="1" outlineLevel="1" thickTop="1" thickBot="1" x14ac:dyDescent="0.4">
      <c r="C72" s="113"/>
      <c r="D72" s="112"/>
      <c r="E72" s="52"/>
      <c r="F72" s="53"/>
      <c r="G72" s="53"/>
      <c r="H72" s="52"/>
      <c r="I72" s="52"/>
      <c r="J72" s="54"/>
      <c r="K72" s="54"/>
      <c r="L72" s="55" t="str">
        <f t="shared" si="167"/>
        <v/>
      </c>
      <c r="M72" s="56" t="str">
        <f t="shared" si="168"/>
        <v/>
      </c>
      <c r="N72" s="57" t="str">
        <f t="shared" si="2"/>
        <v/>
      </c>
      <c r="O72" s="58" t="str">
        <f t="shared" si="169"/>
        <v/>
      </c>
      <c r="P72" s="59" t="str">
        <f t="shared" si="4"/>
        <v/>
      </c>
      <c r="Q72" s="60" t="str">
        <f t="shared" si="170"/>
        <v/>
      </c>
      <c r="R72" s="61" t="str">
        <f t="shared" si="6"/>
        <v/>
      </c>
      <c r="S72" s="56" t="str">
        <f t="shared" si="171"/>
        <v/>
      </c>
      <c r="T72" s="62" t="str">
        <f t="shared" si="172"/>
        <v/>
      </c>
      <c r="U72" s="63" t="str">
        <f t="shared" si="9"/>
        <v/>
      </c>
      <c r="V72" s="64" t="str">
        <f t="shared" si="173"/>
        <v/>
      </c>
      <c r="W72" s="65" t="str">
        <f t="shared" si="11"/>
        <v/>
      </c>
      <c r="X72" s="64" t="str">
        <f t="shared" si="174"/>
        <v/>
      </c>
      <c r="Y72" s="64" t="str">
        <f t="shared" si="175"/>
        <v/>
      </c>
      <c r="Z72" s="56" t="str">
        <f t="shared" si="176"/>
        <v/>
      </c>
      <c r="AA72" s="66" t="str">
        <f t="shared" si="177"/>
        <v/>
      </c>
      <c r="AB72" s="57" t="str">
        <f t="shared" si="16"/>
        <v/>
      </c>
      <c r="AC72" s="67" t="str">
        <f t="shared" si="178"/>
        <v/>
      </c>
      <c r="AD72" s="59" t="str">
        <f t="shared" si="179"/>
        <v/>
      </c>
      <c r="AE72" s="68" t="str">
        <f t="shared" si="180"/>
        <v/>
      </c>
      <c r="AF72" s="61" t="str">
        <f t="shared" si="181"/>
        <v/>
      </c>
      <c r="AG72" s="61" t="str">
        <f t="shared" si="182"/>
        <v/>
      </c>
      <c r="AH72" s="69" t="str">
        <f t="shared" si="183"/>
        <v/>
      </c>
      <c r="AI72" s="70" t="str">
        <f t="shared" si="23"/>
        <v/>
      </c>
      <c r="AJ72" s="64" t="str">
        <f t="shared" si="184"/>
        <v/>
      </c>
      <c r="AK72" s="64" t="str">
        <f t="shared" si="185"/>
        <v/>
      </c>
      <c r="AL72" s="64" t="str">
        <f t="shared" si="186"/>
        <v/>
      </c>
      <c r="AM72" s="64" t="str">
        <f t="shared" si="187"/>
        <v/>
      </c>
      <c r="AN72" s="64" t="str">
        <f t="shared" si="188"/>
        <v/>
      </c>
    </row>
    <row r="73" spans="3:40" ht="25.5" hidden="1" outlineLevel="1" thickTop="1" thickBot="1" x14ac:dyDescent="0.4">
      <c r="C73" s="113"/>
      <c r="D73" s="112"/>
      <c r="E73" s="52"/>
      <c r="F73" s="53"/>
      <c r="G73" s="53"/>
      <c r="H73" s="52"/>
      <c r="I73" s="52"/>
      <c r="J73" s="54"/>
      <c r="K73" s="54"/>
      <c r="L73" s="78" t="str">
        <f t="shared" si="167"/>
        <v/>
      </c>
      <c r="M73" s="56" t="str">
        <f t="shared" si="168"/>
        <v/>
      </c>
      <c r="N73" s="57" t="str">
        <f t="shared" si="2"/>
        <v/>
      </c>
      <c r="O73" s="58" t="str">
        <f t="shared" si="169"/>
        <v/>
      </c>
      <c r="P73" s="59" t="str">
        <f t="shared" si="4"/>
        <v/>
      </c>
      <c r="Q73" s="60" t="str">
        <f t="shared" si="170"/>
        <v/>
      </c>
      <c r="R73" s="61" t="str">
        <f t="shared" si="6"/>
        <v/>
      </c>
      <c r="S73" s="56" t="str">
        <f t="shared" si="171"/>
        <v/>
      </c>
      <c r="T73" s="62" t="str">
        <f t="shared" si="172"/>
        <v/>
      </c>
      <c r="U73" s="63" t="str">
        <f t="shared" si="9"/>
        <v/>
      </c>
      <c r="V73" s="64" t="str">
        <f t="shared" si="173"/>
        <v/>
      </c>
      <c r="W73" s="65" t="str">
        <f t="shared" si="11"/>
        <v/>
      </c>
      <c r="X73" s="64" t="str">
        <f t="shared" si="174"/>
        <v/>
      </c>
      <c r="Y73" s="64" t="str">
        <f t="shared" si="175"/>
        <v/>
      </c>
      <c r="Z73" s="56" t="str">
        <f t="shared" si="176"/>
        <v/>
      </c>
      <c r="AA73" s="66" t="str">
        <f t="shared" si="177"/>
        <v/>
      </c>
      <c r="AB73" s="57" t="str">
        <f t="shared" si="16"/>
        <v/>
      </c>
      <c r="AC73" s="67" t="str">
        <f t="shared" si="178"/>
        <v/>
      </c>
      <c r="AD73" s="59" t="str">
        <f t="shared" si="179"/>
        <v/>
      </c>
      <c r="AE73" s="68" t="str">
        <f t="shared" si="180"/>
        <v/>
      </c>
      <c r="AF73" s="61" t="str">
        <f t="shared" si="181"/>
        <v/>
      </c>
      <c r="AG73" s="61" t="str">
        <f t="shared" si="182"/>
        <v/>
      </c>
      <c r="AH73" s="69" t="str">
        <f t="shared" si="183"/>
        <v/>
      </c>
      <c r="AI73" s="70" t="str">
        <f t="shared" si="23"/>
        <v/>
      </c>
      <c r="AJ73" s="64" t="str">
        <f t="shared" si="184"/>
        <v/>
      </c>
      <c r="AK73" s="64" t="str">
        <f t="shared" si="185"/>
        <v/>
      </c>
      <c r="AL73" s="64" t="str">
        <f t="shared" si="186"/>
        <v/>
      </c>
      <c r="AM73" s="64" t="str">
        <f t="shared" si="187"/>
        <v/>
      </c>
      <c r="AN73" s="64" t="str">
        <f t="shared" si="188"/>
        <v/>
      </c>
    </row>
    <row r="74" spans="3:40" ht="25.5" hidden="1" outlineLevel="1" thickTop="1" thickBot="1" x14ac:dyDescent="0.4">
      <c r="C74" s="113"/>
      <c r="D74" s="112"/>
      <c r="E74" s="52"/>
      <c r="F74" s="53"/>
      <c r="G74" s="53"/>
      <c r="H74" s="52"/>
      <c r="I74" s="52"/>
      <c r="J74" s="54"/>
      <c r="K74" s="54"/>
      <c r="L74" s="78" t="str">
        <f t="shared" si="167"/>
        <v/>
      </c>
      <c r="M74" s="56" t="str">
        <f t="shared" si="168"/>
        <v/>
      </c>
      <c r="N74" s="57" t="str">
        <f t="shared" si="2"/>
        <v/>
      </c>
      <c r="O74" s="58" t="str">
        <f t="shared" si="169"/>
        <v/>
      </c>
      <c r="P74" s="59" t="str">
        <f t="shared" si="4"/>
        <v/>
      </c>
      <c r="Q74" s="60" t="str">
        <f t="shared" si="170"/>
        <v/>
      </c>
      <c r="R74" s="61" t="str">
        <f t="shared" si="6"/>
        <v/>
      </c>
      <c r="S74" s="56" t="str">
        <f t="shared" si="171"/>
        <v/>
      </c>
      <c r="T74" s="62" t="str">
        <f t="shared" si="172"/>
        <v/>
      </c>
      <c r="U74" s="63" t="str">
        <f t="shared" si="9"/>
        <v/>
      </c>
      <c r="V74" s="64" t="str">
        <f t="shared" si="173"/>
        <v/>
      </c>
      <c r="W74" s="65" t="str">
        <f t="shared" si="11"/>
        <v/>
      </c>
      <c r="X74" s="64" t="str">
        <f t="shared" si="174"/>
        <v/>
      </c>
      <c r="Y74" s="64" t="str">
        <f t="shared" si="175"/>
        <v/>
      </c>
      <c r="Z74" s="56" t="str">
        <f t="shared" si="176"/>
        <v/>
      </c>
      <c r="AA74" s="66" t="str">
        <f t="shared" si="177"/>
        <v/>
      </c>
      <c r="AB74" s="57" t="str">
        <f t="shared" si="16"/>
        <v/>
      </c>
      <c r="AC74" s="67" t="str">
        <f t="shared" si="178"/>
        <v/>
      </c>
      <c r="AD74" s="59" t="str">
        <f t="shared" si="179"/>
        <v/>
      </c>
      <c r="AE74" s="68" t="str">
        <f t="shared" si="180"/>
        <v/>
      </c>
      <c r="AF74" s="61" t="str">
        <f t="shared" si="181"/>
        <v/>
      </c>
      <c r="AG74" s="61" t="str">
        <f t="shared" si="182"/>
        <v/>
      </c>
      <c r="AH74" s="69" t="str">
        <f t="shared" si="183"/>
        <v/>
      </c>
      <c r="AI74" s="70" t="str">
        <f t="shared" si="23"/>
        <v/>
      </c>
      <c r="AJ74" s="64" t="str">
        <f t="shared" si="184"/>
        <v/>
      </c>
      <c r="AK74" s="64" t="str">
        <f t="shared" si="185"/>
        <v/>
      </c>
      <c r="AL74" s="64" t="str">
        <f t="shared" si="186"/>
        <v/>
      </c>
      <c r="AM74" s="64" t="str">
        <f t="shared" si="187"/>
        <v/>
      </c>
      <c r="AN74" s="64" t="str">
        <f t="shared" si="188"/>
        <v/>
      </c>
    </row>
    <row r="75" spans="3:40" ht="25.5" hidden="1" outlineLevel="1" thickTop="1" thickBot="1" x14ac:dyDescent="0.4">
      <c r="C75" s="113"/>
      <c r="D75" s="112"/>
      <c r="E75" s="52"/>
      <c r="F75" s="53"/>
      <c r="G75" s="53"/>
      <c r="H75" s="52"/>
      <c r="I75" s="52"/>
      <c r="J75" s="54"/>
      <c r="K75" s="54"/>
      <c r="L75" s="78" t="str">
        <f t="shared" si="167"/>
        <v/>
      </c>
      <c r="M75" s="56" t="str">
        <f t="shared" si="168"/>
        <v/>
      </c>
      <c r="N75" s="57" t="str">
        <f t="shared" si="2"/>
        <v/>
      </c>
      <c r="O75" s="58" t="str">
        <f t="shared" si="169"/>
        <v/>
      </c>
      <c r="P75" s="59" t="str">
        <f t="shared" si="4"/>
        <v/>
      </c>
      <c r="Q75" s="60" t="str">
        <f t="shared" si="170"/>
        <v/>
      </c>
      <c r="R75" s="61" t="str">
        <f t="shared" si="6"/>
        <v/>
      </c>
      <c r="S75" s="56" t="str">
        <f t="shared" si="171"/>
        <v/>
      </c>
      <c r="T75" s="62" t="str">
        <f t="shared" si="172"/>
        <v/>
      </c>
      <c r="U75" s="63" t="str">
        <f t="shared" si="9"/>
        <v/>
      </c>
      <c r="V75" s="64" t="str">
        <f t="shared" si="173"/>
        <v/>
      </c>
      <c r="W75" s="65" t="str">
        <f t="shared" si="11"/>
        <v/>
      </c>
      <c r="X75" s="64" t="str">
        <f t="shared" si="174"/>
        <v/>
      </c>
      <c r="Y75" s="64" t="str">
        <f t="shared" si="175"/>
        <v/>
      </c>
      <c r="Z75" s="56" t="str">
        <f t="shared" si="176"/>
        <v/>
      </c>
      <c r="AA75" s="66" t="str">
        <f t="shared" si="177"/>
        <v/>
      </c>
      <c r="AB75" s="57" t="str">
        <f t="shared" si="16"/>
        <v/>
      </c>
      <c r="AC75" s="67" t="str">
        <f t="shared" si="178"/>
        <v/>
      </c>
      <c r="AD75" s="59" t="str">
        <f t="shared" si="179"/>
        <v/>
      </c>
      <c r="AE75" s="68" t="str">
        <f t="shared" si="180"/>
        <v/>
      </c>
      <c r="AF75" s="61" t="str">
        <f t="shared" si="181"/>
        <v/>
      </c>
      <c r="AG75" s="61" t="str">
        <f t="shared" si="182"/>
        <v/>
      </c>
      <c r="AH75" s="69" t="str">
        <f t="shared" si="183"/>
        <v/>
      </c>
      <c r="AI75" s="70" t="str">
        <f t="shared" si="23"/>
        <v/>
      </c>
      <c r="AJ75" s="64" t="str">
        <f t="shared" si="184"/>
        <v/>
      </c>
      <c r="AK75" s="64" t="str">
        <f t="shared" si="185"/>
        <v/>
      </c>
      <c r="AL75" s="64" t="str">
        <f t="shared" si="186"/>
        <v/>
      </c>
      <c r="AM75" s="64" t="str">
        <f t="shared" si="187"/>
        <v/>
      </c>
      <c r="AN75" s="64" t="str">
        <f t="shared" si="188"/>
        <v/>
      </c>
    </row>
    <row r="76" spans="3:40" ht="25.5" hidden="1" outlineLevel="1" thickTop="1" thickBot="1" x14ac:dyDescent="0.4">
      <c r="C76" s="113"/>
      <c r="D76" s="112"/>
      <c r="E76" s="52"/>
      <c r="F76" s="53"/>
      <c r="G76" s="53"/>
      <c r="H76" s="52"/>
      <c r="I76" s="52"/>
      <c r="J76" s="54"/>
      <c r="K76" s="54"/>
      <c r="L76" s="55" t="str">
        <f t="shared" si="167"/>
        <v/>
      </c>
      <c r="M76" s="56" t="str">
        <f t="shared" si="168"/>
        <v/>
      </c>
      <c r="N76" s="57" t="str">
        <f t="shared" si="2"/>
        <v/>
      </c>
      <c r="O76" s="58" t="str">
        <f t="shared" si="169"/>
        <v/>
      </c>
      <c r="P76" s="59" t="str">
        <f t="shared" si="4"/>
        <v/>
      </c>
      <c r="Q76" s="60" t="str">
        <f t="shared" si="170"/>
        <v/>
      </c>
      <c r="R76" s="61" t="str">
        <f t="shared" si="6"/>
        <v/>
      </c>
      <c r="S76" s="56" t="str">
        <f t="shared" si="171"/>
        <v/>
      </c>
      <c r="T76" s="62" t="str">
        <f t="shared" si="172"/>
        <v/>
      </c>
      <c r="U76" s="63" t="str">
        <f t="shared" si="9"/>
        <v/>
      </c>
      <c r="V76" s="64" t="str">
        <f t="shared" si="173"/>
        <v/>
      </c>
      <c r="W76" s="65" t="str">
        <f t="shared" si="11"/>
        <v/>
      </c>
      <c r="X76" s="64" t="str">
        <f t="shared" si="174"/>
        <v/>
      </c>
      <c r="Y76" s="64" t="str">
        <f t="shared" si="175"/>
        <v/>
      </c>
      <c r="Z76" s="56" t="str">
        <f t="shared" si="176"/>
        <v/>
      </c>
      <c r="AA76" s="66" t="str">
        <f t="shared" si="177"/>
        <v/>
      </c>
      <c r="AB76" s="57" t="str">
        <f t="shared" si="16"/>
        <v/>
      </c>
      <c r="AC76" s="67" t="str">
        <f t="shared" si="178"/>
        <v/>
      </c>
      <c r="AD76" s="59" t="str">
        <f t="shared" si="179"/>
        <v/>
      </c>
      <c r="AE76" s="68" t="str">
        <f t="shared" si="180"/>
        <v/>
      </c>
      <c r="AF76" s="61" t="str">
        <f t="shared" si="181"/>
        <v/>
      </c>
      <c r="AG76" s="61" t="str">
        <f t="shared" si="182"/>
        <v/>
      </c>
      <c r="AH76" s="69" t="str">
        <f t="shared" si="183"/>
        <v/>
      </c>
      <c r="AI76" s="70" t="str">
        <f t="shared" si="23"/>
        <v/>
      </c>
      <c r="AJ76" s="64" t="str">
        <f t="shared" si="184"/>
        <v/>
      </c>
      <c r="AK76" s="64" t="str">
        <f t="shared" si="185"/>
        <v/>
      </c>
      <c r="AL76" s="64" t="str">
        <f t="shared" si="186"/>
        <v/>
      </c>
      <c r="AM76" s="64" t="str">
        <f t="shared" si="187"/>
        <v/>
      </c>
      <c r="AN76" s="64" t="str">
        <f t="shared" si="188"/>
        <v/>
      </c>
    </row>
    <row r="77" spans="3:40" ht="25.5" hidden="1" outlineLevel="1" thickTop="1" thickBot="1" x14ac:dyDescent="0.4">
      <c r="C77" s="113"/>
      <c r="D77" s="112"/>
      <c r="E77" s="52"/>
      <c r="F77" s="53"/>
      <c r="G77" s="53"/>
      <c r="H77" s="52"/>
      <c r="I77" s="52"/>
      <c r="J77" s="54"/>
      <c r="K77" s="54"/>
      <c r="L77" s="55" t="str">
        <f t="shared" si="167"/>
        <v/>
      </c>
      <c r="M77" s="56" t="str">
        <f t="shared" si="168"/>
        <v/>
      </c>
      <c r="N77" s="57" t="str">
        <f t="shared" si="2"/>
        <v/>
      </c>
      <c r="O77" s="58" t="str">
        <f t="shared" si="169"/>
        <v/>
      </c>
      <c r="P77" s="59" t="str">
        <f t="shared" si="4"/>
        <v/>
      </c>
      <c r="Q77" s="60" t="str">
        <f t="shared" si="170"/>
        <v/>
      </c>
      <c r="R77" s="61" t="str">
        <f t="shared" si="6"/>
        <v/>
      </c>
      <c r="S77" s="56" t="str">
        <f t="shared" si="171"/>
        <v/>
      </c>
      <c r="T77" s="62" t="str">
        <f t="shared" si="172"/>
        <v/>
      </c>
      <c r="U77" s="63" t="str">
        <f t="shared" si="9"/>
        <v/>
      </c>
      <c r="V77" s="64" t="str">
        <f t="shared" si="173"/>
        <v/>
      </c>
      <c r="W77" s="65" t="str">
        <f t="shared" si="11"/>
        <v/>
      </c>
      <c r="X77" s="64" t="str">
        <f t="shared" si="174"/>
        <v/>
      </c>
      <c r="Y77" s="64" t="str">
        <f t="shared" si="175"/>
        <v/>
      </c>
      <c r="Z77" s="56" t="str">
        <f t="shared" si="176"/>
        <v/>
      </c>
      <c r="AA77" s="66" t="str">
        <f t="shared" si="177"/>
        <v/>
      </c>
      <c r="AB77" s="57" t="str">
        <f t="shared" si="16"/>
        <v/>
      </c>
      <c r="AC77" s="67" t="str">
        <f t="shared" si="178"/>
        <v/>
      </c>
      <c r="AD77" s="59" t="str">
        <f t="shared" si="179"/>
        <v/>
      </c>
      <c r="AE77" s="68" t="str">
        <f t="shared" si="180"/>
        <v/>
      </c>
      <c r="AF77" s="61" t="str">
        <f t="shared" si="181"/>
        <v/>
      </c>
      <c r="AG77" s="61" t="str">
        <f t="shared" si="182"/>
        <v/>
      </c>
      <c r="AH77" s="69" t="str">
        <f t="shared" si="183"/>
        <v/>
      </c>
      <c r="AI77" s="70" t="str">
        <f t="shared" si="23"/>
        <v/>
      </c>
      <c r="AJ77" s="64" t="str">
        <f t="shared" si="184"/>
        <v/>
      </c>
      <c r="AK77" s="64" t="str">
        <f t="shared" si="185"/>
        <v/>
      </c>
      <c r="AL77" s="64" t="str">
        <f t="shared" si="186"/>
        <v/>
      </c>
      <c r="AM77" s="64" t="str">
        <f t="shared" si="187"/>
        <v/>
      </c>
      <c r="AN77" s="64" t="str">
        <f t="shared" si="188"/>
        <v/>
      </c>
    </row>
    <row r="78" spans="3:40" ht="25.5" hidden="1" outlineLevel="1" thickTop="1" thickBot="1" x14ac:dyDescent="0.4">
      <c r="C78" s="113"/>
      <c r="D78" s="112"/>
      <c r="E78" s="52"/>
      <c r="F78" s="53"/>
      <c r="G78" s="53"/>
      <c r="H78" s="52"/>
      <c r="I78" s="52"/>
      <c r="J78" s="54"/>
      <c r="K78" s="54"/>
      <c r="L78" s="55" t="str">
        <f t="shared" si="167"/>
        <v/>
      </c>
      <c r="M78" s="56" t="str">
        <f t="shared" si="168"/>
        <v/>
      </c>
      <c r="N78" s="57" t="str">
        <f t="shared" si="2"/>
        <v/>
      </c>
      <c r="O78" s="58" t="str">
        <f t="shared" si="169"/>
        <v/>
      </c>
      <c r="P78" s="59" t="str">
        <f t="shared" si="4"/>
        <v/>
      </c>
      <c r="Q78" s="60" t="str">
        <f t="shared" si="170"/>
        <v/>
      </c>
      <c r="R78" s="61" t="str">
        <f t="shared" si="6"/>
        <v/>
      </c>
      <c r="S78" s="56" t="str">
        <f t="shared" si="171"/>
        <v/>
      </c>
      <c r="T78" s="62" t="str">
        <f t="shared" si="172"/>
        <v/>
      </c>
      <c r="U78" s="63" t="str">
        <f t="shared" si="9"/>
        <v/>
      </c>
      <c r="V78" s="64" t="str">
        <f t="shared" si="173"/>
        <v/>
      </c>
      <c r="W78" s="65" t="str">
        <f t="shared" si="11"/>
        <v/>
      </c>
      <c r="X78" s="64" t="str">
        <f t="shared" si="174"/>
        <v/>
      </c>
      <c r="Y78" s="64" t="str">
        <f t="shared" si="175"/>
        <v/>
      </c>
      <c r="Z78" s="56" t="str">
        <f t="shared" si="176"/>
        <v/>
      </c>
      <c r="AA78" s="66" t="str">
        <f t="shared" si="177"/>
        <v/>
      </c>
      <c r="AB78" s="57" t="str">
        <f t="shared" si="16"/>
        <v/>
      </c>
      <c r="AC78" s="67" t="str">
        <f t="shared" si="178"/>
        <v/>
      </c>
      <c r="AD78" s="59" t="str">
        <f t="shared" si="179"/>
        <v/>
      </c>
      <c r="AE78" s="68" t="str">
        <f t="shared" si="180"/>
        <v/>
      </c>
      <c r="AF78" s="61" t="str">
        <f t="shared" si="181"/>
        <v/>
      </c>
      <c r="AG78" s="61" t="str">
        <f t="shared" si="182"/>
        <v/>
      </c>
      <c r="AH78" s="69" t="str">
        <f t="shared" si="183"/>
        <v/>
      </c>
      <c r="AI78" s="70" t="str">
        <f t="shared" si="23"/>
        <v/>
      </c>
      <c r="AJ78" s="64" t="str">
        <f t="shared" si="184"/>
        <v/>
      </c>
      <c r="AK78" s="64" t="str">
        <f t="shared" si="185"/>
        <v/>
      </c>
      <c r="AL78" s="64" t="str">
        <f t="shared" si="186"/>
        <v/>
      </c>
      <c r="AM78" s="64" t="str">
        <f t="shared" si="187"/>
        <v/>
      </c>
      <c r="AN78" s="64" t="str">
        <f t="shared" si="188"/>
        <v/>
      </c>
    </row>
    <row r="79" spans="3:40" ht="25.5" hidden="1" outlineLevel="1" thickTop="1" thickBot="1" x14ac:dyDescent="0.4">
      <c r="C79" s="113"/>
      <c r="D79" s="112"/>
      <c r="E79" s="52"/>
      <c r="F79" s="53"/>
      <c r="G79" s="53"/>
      <c r="H79" s="52"/>
      <c r="I79" s="52"/>
      <c r="J79" s="54"/>
      <c r="K79" s="54"/>
      <c r="L79" s="55" t="str">
        <f t="shared" si="167"/>
        <v/>
      </c>
      <c r="M79" s="56" t="str">
        <f t="shared" si="168"/>
        <v/>
      </c>
      <c r="N79" s="57" t="str">
        <f t="shared" si="2"/>
        <v/>
      </c>
      <c r="O79" s="58" t="str">
        <f t="shared" si="169"/>
        <v/>
      </c>
      <c r="P79" s="59" t="str">
        <f t="shared" si="4"/>
        <v/>
      </c>
      <c r="Q79" s="60" t="str">
        <f t="shared" si="170"/>
        <v/>
      </c>
      <c r="R79" s="61" t="str">
        <f t="shared" si="6"/>
        <v/>
      </c>
      <c r="S79" s="56" t="str">
        <f t="shared" si="171"/>
        <v/>
      </c>
      <c r="T79" s="62" t="str">
        <f t="shared" si="172"/>
        <v/>
      </c>
      <c r="U79" s="63" t="str">
        <f t="shared" si="9"/>
        <v/>
      </c>
      <c r="V79" s="64" t="str">
        <f t="shared" si="173"/>
        <v/>
      </c>
      <c r="W79" s="65" t="str">
        <f t="shared" si="11"/>
        <v/>
      </c>
      <c r="X79" s="64" t="str">
        <f t="shared" si="174"/>
        <v/>
      </c>
      <c r="Y79" s="64" t="str">
        <f t="shared" si="175"/>
        <v/>
      </c>
      <c r="Z79" s="56" t="str">
        <f t="shared" si="176"/>
        <v/>
      </c>
      <c r="AA79" s="66" t="str">
        <f t="shared" si="177"/>
        <v/>
      </c>
      <c r="AB79" s="57" t="str">
        <f t="shared" si="16"/>
        <v/>
      </c>
      <c r="AC79" s="67" t="str">
        <f t="shared" si="178"/>
        <v/>
      </c>
      <c r="AD79" s="59" t="str">
        <f t="shared" si="179"/>
        <v/>
      </c>
      <c r="AE79" s="68" t="str">
        <f t="shared" si="180"/>
        <v/>
      </c>
      <c r="AF79" s="61" t="str">
        <f t="shared" si="181"/>
        <v/>
      </c>
      <c r="AG79" s="61" t="str">
        <f t="shared" si="182"/>
        <v/>
      </c>
      <c r="AH79" s="69" t="str">
        <f t="shared" si="183"/>
        <v/>
      </c>
      <c r="AI79" s="70" t="str">
        <f t="shared" si="23"/>
        <v/>
      </c>
      <c r="AJ79" s="64" t="str">
        <f t="shared" si="184"/>
        <v/>
      </c>
      <c r="AK79" s="64" t="str">
        <f t="shared" si="185"/>
        <v/>
      </c>
      <c r="AL79" s="64" t="str">
        <f t="shared" si="186"/>
        <v/>
      </c>
      <c r="AM79" s="64" t="str">
        <f t="shared" si="187"/>
        <v/>
      </c>
      <c r="AN79" s="64" t="str">
        <f t="shared" si="188"/>
        <v/>
      </c>
    </row>
    <row r="80" spans="3:40" ht="25.5" hidden="1" outlineLevel="1" thickTop="1" thickBot="1" x14ac:dyDescent="0.4">
      <c r="C80" s="113"/>
      <c r="D80" s="112"/>
      <c r="E80" s="52"/>
      <c r="F80" s="53"/>
      <c r="G80" s="53"/>
      <c r="H80" s="52"/>
      <c r="I80" s="52"/>
      <c r="J80" s="54"/>
      <c r="K80" s="54"/>
      <c r="L80" s="55" t="str">
        <f t="shared" si="167"/>
        <v/>
      </c>
      <c r="M80" s="56" t="str">
        <f t="shared" si="168"/>
        <v/>
      </c>
      <c r="N80" s="57" t="str">
        <f t="shared" si="2"/>
        <v/>
      </c>
      <c r="O80" s="58" t="str">
        <f t="shared" si="169"/>
        <v/>
      </c>
      <c r="P80" s="59" t="str">
        <f t="shared" si="4"/>
        <v/>
      </c>
      <c r="Q80" s="60" t="str">
        <f t="shared" si="170"/>
        <v/>
      </c>
      <c r="R80" s="61" t="str">
        <f t="shared" si="6"/>
        <v/>
      </c>
      <c r="S80" s="56" t="str">
        <f t="shared" si="171"/>
        <v/>
      </c>
      <c r="T80" s="62" t="str">
        <f t="shared" si="172"/>
        <v/>
      </c>
      <c r="U80" s="63" t="str">
        <f t="shared" si="9"/>
        <v/>
      </c>
      <c r="V80" s="64" t="str">
        <f t="shared" si="173"/>
        <v/>
      </c>
      <c r="W80" s="65" t="str">
        <f t="shared" si="11"/>
        <v/>
      </c>
      <c r="X80" s="64" t="str">
        <f t="shared" si="174"/>
        <v/>
      </c>
      <c r="Y80" s="64" t="str">
        <f t="shared" si="175"/>
        <v/>
      </c>
      <c r="Z80" s="56" t="str">
        <f t="shared" si="176"/>
        <v/>
      </c>
      <c r="AA80" s="66" t="str">
        <f t="shared" si="177"/>
        <v/>
      </c>
      <c r="AB80" s="57" t="str">
        <f t="shared" si="16"/>
        <v/>
      </c>
      <c r="AC80" s="67" t="str">
        <f t="shared" si="178"/>
        <v/>
      </c>
      <c r="AD80" s="59" t="str">
        <f t="shared" si="179"/>
        <v/>
      </c>
      <c r="AE80" s="68" t="str">
        <f t="shared" si="180"/>
        <v/>
      </c>
      <c r="AF80" s="61" t="str">
        <f t="shared" si="181"/>
        <v/>
      </c>
      <c r="AG80" s="61" t="str">
        <f t="shared" si="182"/>
        <v/>
      </c>
      <c r="AH80" s="69" t="str">
        <f t="shared" si="183"/>
        <v/>
      </c>
      <c r="AI80" s="70" t="str">
        <f t="shared" si="23"/>
        <v/>
      </c>
      <c r="AJ80" s="64" t="str">
        <f t="shared" si="184"/>
        <v/>
      </c>
      <c r="AK80" s="64" t="str">
        <f t="shared" si="185"/>
        <v/>
      </c>
      <c r="AL80" s="64" t="str">
        <f t="shared" si="186"/>
        <v/>
      </c>
      <c r="AM80" s="64" t="str">
        <f t="shared" si="187"/>
        <v/>
      </c>
      <c r="AN80" s="64" t="str">
        <f t="shared" si="188"/>
        <v/>
      </c>
    </row>
    <row r="81" spans="1:40" ht="25.5" hidden="1" outlineLevel="1" thickTop="1" thickBot="1" x14ac:dyDescent="0.4">
      <c r="C81" s="113"/>
      <c r="D81" s="112"/>
      <c r="E81" s="52"/>
      <c r="F81" s="53"/>
      <c r="G81" s="53"/>
      <c r="H81" s="52"/>
      <c r="I81" s="52"/>
      <c r="J81" s="54"/>
      <c r="K81" s="54"/>
      <c r="L81" s="78" t="str">
        <f t="shared" si="167"/>
        <v/>
      </c>
      <c r="M81" s="56" t="str">
        <f t="shared" si="168"/>
        <v/>
      </c>
      <c r="N81" s="57" t="str">
        <f t="shared" si="2"/>
        <v/>
      </c>
      <c r="O81" s="58" t="str">
        <f t="shared" si="169"/>
        <v/>
      </c>
      <c r="P81" s="59" t="str">
        <f t="shared" si="4"/>
        <v/>
      </c>
      <c r="Q81" s="60" t="str">
        <f t="shared" si="170"/>
        <v/>
      </c>
      <c r="R81" s="61" t="str">
        <f t="shared" si="6"/>
        <v/>
      </c>
      <c r="S81" s="56" t="str">
        <f t="shared" si="171"/>
        <v/>
      </c>
      <c r="T81" s="62" t="str">
        <f t="shared" si="172"/>
        <v/>
      </c>
      <c r="U81" s="63" t="str">
        <f t="shared" si="9"/>
        <v/>
      </c>
      <c r="V81" s="64" t="str">
        <f t="shared" si="173"/>
        <v/>
      </c>
      <c r="W81" s="65" t="str">
        <f t="shared" si="11"/>
        <v/>
      </c>
      <c r="X81" s="64" t="str">
        <f t="shared" si="174"/>
        <v/>
      </c>
      <c r="Y81" s="64" t="str">
        <f t="shared" si="175"/>
        <v/>
      </c>
      <c r="Z81" s="56" t="str">
        <f t="shared" si="176"/>
        <v/>
      </c>
      <c r="AA81" s="66" t="str">
        <f t="shared" si="177"/>
        <v/>
      </c>
      <c r="AB81" s="57" t="str">
        <f t="shared" si="16"/>
        <v/>
      </c>
      <c r="AC81" s="67" t="str">
        <f t="shared" si="178"/>
        <v/>
      </c>
      <c r="AD81" s="59" t="str">
        <f t="shared" si="179"/>
        <v/>
      </c>
      <c r="AE81" s="68" t="str">
        <f t="shared" si="180"/>
        <v/>
      </c>
      <c r="AF81" s="61" t="str">
        <f t="shared" si="181"/>
        <v/>
      </c>
      <c r="AG81" s="61" t="str">
        <f t="shared" si="182"/>
        <v/>
      </c>
      <c r="AH81" s="69" t="str">
        <f t="shared" si="183"/>
        <v/>
      </c>
      <c r="AI81" s="70" t="str">
        <f t="shared" si="23"/>
        <v/>
      </c>
      <c r="AJ81" s="64" t="str">
        <f t="shared" si="184"/>
        <v/>
      </c>
      <c r="AK81" s="64" t="str">
        <f t="shared" si="185"/>
        <v/>
      </c>
      <c r="AL81" s="64" t="str">
        <f t="shared" si="186"/>
        <v/>
      </c>
      <c r="AM81" s="64" t="str">
        <f t="shared" si="187"/>
        <v/>
      </c>
      <c r="AN81" s="64" t="str">
        <f t="shared" si="188"/>
        <v/>
      </c>
    </row>
    <row r="82" spans="1:40" ht="25.5" hidden="1" outlineLevel="1" thickTop="1" thickBot="1" x14ac:dyDescent="0.4">
      <c r="C82" s="113"/>
      <c r="D82" s="112"/>
      <c r="E82" s="52"/>
      <c r="F82" s="53"/>
      <c r="G82" s="53"/>
      <c r="H82" s="52"/>
      <c r="I82" s="52"/>
      <c r="J82" s="54"/>
      <c r="K82" s="54"/>
      <c r="L82" s="78" t="str">
        <f t="shared" si="167"/>
        <v/>
      </c>
      <c r="M82" s="56" t="str">
        <f t="shared" si="168"/>
        <v/>
      </c>
      <c r="N82" s="57" t="str">
        <f t="shared" si="2"/>
        <v/>
      </c>
      <c r="O82" s="58" t="str">
        <f t="shared" si="169"/>
        <v/>
      </c>
      <c r="P82" s="59" t="str">
        <f t="shared" si="4"/>
        <v/>
      </c>
      <c r="Q82" s="60" t="str">
        <f t="shared" si="170"/>
        <v/>
      </c>
      <c r="R82" s="61" t="str">
        <f t="shared" si="6"/>
        <v/>
      </c>
      <c r="S82" s="56" t="str">
        <f t="shared" si="171"/>
        <v/>
      </c>
      <c r="T82" s="62" t="str">
        <f t="shared" si="172"/>
        <v/>
      </c>
      <c r="U82" s="63" t="str">
        <f t="shared" si="9"/>
        <v/>
      </c>
      <c r="V82" s="64" t="str">
        <f t="shared" si="173"/>
        <v/>
      </c>
      <c r="W82" s="65" t="str">
        <f t="shared" si="11"/>
        <v/>
      </c>
      <c r="X82" s="64" t="str">
        <f t="shared" si="174"/>
        <v/>
      </c>
      <c r="Y82" s="64" t="str">
        <f t="shared" si="175"/>
        <v/>
      </c>
      <c r="Z82" s="56" t="str">
        <f t="shared" si="176"/>
        <v/>
      </c>
      <c r="AA82" s="66" t="str">
        <f t="shared" si="177"/>
        <v/>
      </c>
      <c r="AB82" s="57" t="str">
        <f t="shared" si="16"/>
        <v/>
      </c>
      <c r="AC82" s="67" t="str">
        <f t="shared" si="178"/>
        <v/>
      </c>
      <c r="AD82" s="59" t="str">
        <f t="shared" si="179"/>
        <v/>
      </c>
      <c r="AE82" s="68" t="str">
        <f t="shared" si="180"/>
        <v/>
      </c>
      <c r="AF82" s="61" t="str">
        <f t="shared" si="181"/>
        <v/>
      </c>
      <c r="AG82" s="61" t="str">
        <f t="shared" si="182"/>
        <v/>
      </c>
      <c r="AH82" s="69" t="str">
        <f t="shared" si="183"/>
        <v/>
      </c>
      <c r="AI82" s="70" t="str">
        <f t="shared" si="23"/>
        <v/>
      </c>
      <c r="AJ82" s="64" t="str">
        <f t="shared" si="184"/>
        <v/>
      </c>
      <c r="AK82" s="64" t="str">
        <f t="shared" si="185"/>
        <v/>
      </c>
      <c r="AL82" s="64" t="str">
        <f t="shared" si="186"/>
        <v/>
      </c>
      <c r="AM82" s="64" t="str">
        <f t="shared" si="187"/>
        <v/>
      </c>
      <c r="AN82" s="64" t="str">
        <f t="shared" si="188"/>
        <v/>
      </c>
    </row>
    <row r="83" spans="1:40" ht="25.5" hidden="1" outlineLevel="1" thickTop="1" thickBot="1" x14ac:dyDescent="0.4">
      <c r="C83" s="113"/>
      <c r="D83" s="112"/>
      <c r="E83" s="52"/>
      <c r="F83" s="53"/>
      <c r="G83" s="53"/>
      <c r="H83" s="52"/>
      <c r="I83" s="52"/>
      <c r="J83" s="54"/>
      <c r="K83" s="54"/>
      <c r="L83" s="78" t="str">
        <f t="shared" si="167"/>
        <v/>
      </c>
      <c r="M83" s="56" t="str">
        <f t="shared" si="168"/>
        <v/>
      </c>
      <c r="N83" s="57" t="str">
        <f t="shared" si="2"/>
        <v/>
      </c>
      <c r="O83" s="58" t="str">
        <f t="shared" si="169"/>
        <v/>
      </c>
      <c r="P83" s="59" t="str">
        <f t="shared" si="4"/>
        <v/>
      </c>
      <c r="Q83" s="60" t="str">
        <f t="shared" si="170"/>
        <v/>
      </c>
      <c r="R83" s="61" t="str">
        <f t="shared" si="6"/>
        <v/>
      </c>
      <c r="S83" s="56" t="str">
        <f t="shared" si="171"/>
        <v/>
      </c>
      <c r="T83" s="62" t="str">
        <f t="shared" si="172"/>
        <v/>
      </c>
      <c r="U83" s="63" t="str">
        <f t="shared" si="9"/>
        <v/>
      </c>
      <c r="V83" s="64" t="str">
        <f t="shared" si="173"/>
        <v/>
      </c>
      <c r="W83" s="65" t="str">
        <f t="shared" si="11"/>
        <v/>
      </c>
      <c r="X83" s="64" t="str">
        <f t="shared" si="174"/>
        <v/>
      </c>
      <c r="Y83" s="64" t="str">
        <f t="shared" si="175"/>
        <v/>
      </c>
      <c r="Z83" s="56" t="str">
        <f t="shared" si="176"/>
        <v/>
      </c>
      <c r="AA83" s="66" t="str">
        <f t="shared" si="177"/>
        <v/>
      </c>
      <c r="AB83" s="57" t="str">
        <f t="shared" si="16"/>
        <v/>
      </c>
      <c r="AC83" s="67" t="str">
        <f t="shared" si="178"/>
        <v/>
      </c>
      <c r="AD83" s="59" t="str">
        <f t="shared" si="179"/>
        <v/>
      </c>
      <c r="AE83" s="68" t="str">
        <f t="shared" si="180"/>
        <v/>
      </c>
      <c r="AF83" s="61" t="str">
        <f t="shared" si="181"/>
        <v/>
      </c>
      <c r="AG83" s="61" t="str">
        <f t="shared" si="182"/>
        <v/>
      </c>
      <c r="AH83" s="69" t="str">
        <f t="shared" si="183"/>
        <v/>
      </c>
      <c r="AI83" s="70" t="str">
        <f t="shared" si="23"/>
        <v/>
      </c>
      <c r="AJ83" s="64" t="str">
        <f t="shared" si="184"/>
        <v/>
      </c>
      <c r="AK83" s="64" t="str">
        <f t="shared" si="185"/>
        <v/>
      </c>
      <c r="AL83" s="64" t="str">
        <f t="shared" si="186"/>
        <v/>
      </c>
      <c r="AM83" s="64" t="str">
        <f t="shared" si="187"/>
        <v/>
      </c>
      <c r="AN83" s="64" t="str">
        <f t="shared" si="188"/>
        <v/>
      </c>
    </row>
    <row r="84" spans="1:40" ht="25.5" hidden="1" outlineLevel="1" thickTop="1" thickBot="1" x14ac:dyDescent="0.4">
      <c r="C84" s="113"/>
      <c r="D84" s="112"/>
      <c r="E84" s="52"/>
      <c r="F84" s="53"/>
      <c r="G84" s="53"/>
      <c r="H84" s="52"/>
      <c r="I84" s="52"/>
      <c r="J84" s="54"/>
      <c r="K84" s="54"/>
      <c r="L84" s="55" t="str">
        <f t="shared" si="167"/>
        <v/>
      </c>
      <c r="M84" s="56" t="str">
        <f t="shared" si="168"/>
        <v/>
      </c>
      <c r="N84" s="57" t="str">
        <f t="shared" si="2"/>
        <v/>
      </c>
      <c r="O84" s="58" t="str">
        <f t="shared" si="169"/>
        <v/>
      </c>
      <c r="P84" s="59" t="str">
        <f t="shared" si="4"/>
        <v/>
      </c>
      <c r="Q84" s="60" t="str">
        <f t="shared" si="170"/>
        <v/>
      </c>
      <c r="R84" s="61" t="str">
        <f t="shared" si="6"/>
        <v/>
      </c>
      <c r="S84" s="56" t="str">
        <f t="shared" si="171"/>
        <v/>
      </c>
      <c r="T84" s="62" t="str">
        <f t="shared" si="172"/>
        <v/>
      </c>
      <c r="U84" s="63" t="str">
        <f t="shared" si="9"/>
        <v/>
      </c>
      <c r="V84" s="64" t="str">
        <f t="shared" si="173"/>
        <v/>
      </c>
      <c r="W84" s="65" t="str">
        <f t="shared" si="11"/>
        <v/>
      </c>
      <c r="X84" s="64" t="str">
        <f t="shared" si="174"/>
        <v/>
      </c>
      <c r="Y84" s="64" t="str">
        <f t="shared" si="175"/>
        <v/>
      </c>
      <c r="Z84" s="56" t="str">
        <f t="shared" si="176"/>
        <v/>
      </c>
      <c r="AA84" s="66" t="str">
        <f t="shared" si="177"/>
        <v/>
      </c>
      <c r="AB84" s="57" t="str">
        <f t="shared" si="16"/>
        <v/>
      </c>
      <c r="AC84" s="67" t="str">
        <f t="shared" si="178"/>
        <v/>
      </c>
      <c r="AD84" s="59" t="str">
        <f t="shared" si="179"/>
        <v/>
      </c>
      <c r="AE84" s="68" t="str">
        <f t="shared" si="180"/>
        <v/>
      </c>
      <c r="AF84" s="61" t="str">
        <f t="shared" si="181"/>
        <v/>
      </c>
      <c r="AG84" s="61" t="str">
        <f t="shared" si="182"/>
        <v/>
      </c>
      <c r="AH84" s="69" t="str">
        <f t="shared" si="183"/>
        <v/>
      </c>
      <c r="AI84" s="70" t="str">
        <f t="shared" si="23"/>
        <v/>
      </c>
      <c r="AJ84" s="64" t="str">
        <f t="shared" si="184"/>
        <v/>
      </c>
      <c r="AK84" s="64" t="str">
        <f t="shared" si="185"/>
        <v/>
      </c>
      <c r="AL84" s="64" t="str">
        <f t="shared" si="186"/>
        <v/>
      </c>
      <c r="AM84" s="64" t="str">
        <f t="shared" si="187"/>
        <v/>
      </c>
      <c r="AN84" s="64" t="str">
        <f t="shared" si="188"/>
        <v/>
      </c>
    </row>
    <row r="85" spans="1:40" ht="25.5" hidden="1" outlineLevel="1" thickTop="1" thickBot="1" x14ac:dyDescent="0.4">
      <c r="C85" s="113"/>
      <c r="D85" s="112"/>
      <c r="E85" s="52"/>
      <c r="F85" s="53"/>
      <c r="G85" s="53"/>
      <c r="H85" s="52"/>
      <c r="I85" s="52"/>
      <c r="J85" s="54"/>
      <c r="K85" s="54"/>
      <c r="L85" s="55" t="str">
        <f t="shared" si="167"/>
        <v/>
      </c>
      <c r="M85" s="56" t="str">
        <f t="shared" si="168"/>
        <v/>
      </c>
      <c r="N85" s="57" t="str">
        <f t="shared" si="2"/>
        <v/>
      </c>
      <c r="O85" s="58" t="str">
        <f t="shared" si="169"/>
        <v/>
      </c>
      <c r="P85" s="59" t="str">
        <f t="shared" si="4"/>
        <v/>
      </c>
      <c r="Q85" s="60" t="str">
        <f t="shared" si="170"/>
        <v/>
      </c>
      <c r="R85" s="61" t="str">
        <f t="shared" si="6"/>
        <v/>
      </c>
      <c r="S85" s="56" t="str">
        <f t="shared" si="171"/>
        <v/>
      </c>
      <c r="T85" s="62" t="str">
        <f t="shared" si="172"/>
        <v/>
      </c>
      <c r="U85" s="63" t="str">
        <f t="shared" si="9"/>
        <v/>
      </c>
      <c r="V85" s="64" t="str">
        <f t="shared" si="173"/>
        <v/>
      </c>
      <c r="W85" s="65" t="str">
        <f t="shared" si="11"/>
        <v/>
      </c>
      <c r="X85" s="64" t="str">
        <f t="shared" si="174"/>
        <v/>
      </c>
      <c r="Y85" s="64" t="str">
        <f t="shared" si="175"/>
        <v/>
      </c>
      <c r="Z85" s="56" t="str">
        <f t="shared" si="176"/>
        <v/>
      </c>
      <c r="AA85" s="66" t="str">
        <f t="shared" si="177"/>
        <v/>
      </c>
      <c r="AB85" s="57" t="str">
        <f t="shared" si="16"/>
        <v/>
      </c>
      <c r="AC85" s="67" t="str">
        <f t="shared" si="178"/>
        <v/>
      </c>
      <c r="AD85" s="59" t="str">
        <f t="shared" si="179"/>
        <v/>
      </c>
      <c r="AE85" s="68" t="str">
        <f t="shared" si="180"/>
        <v/>
      </c>
      <c r="AF85" s="61" t="str">
        <f t="shared" si="181"/>
        <v/>
      </c>
      <c r="AG85" s="61" t="str">
        <f t="shared" si="182"/>
        <v/>
      </c>
      <c r="AH85" s="69" t="str">
        <f t="shared" si="183"/>
        <v/>
      </c>
      <c r="AI85" s="70" t="str">
        <f t="shared" si="23"/>
        <v/>
      </c>
      <c r="AJ85" s="64" t="str">
        <f t="shared" si="184"/>
        <v/>
      </c>
      <c r="AK85" s="64" t="str">
        <f t="shared" si="185"/>
        <v/>
      </c>
      <c r="AL85" s="64" t="str">
        <f t="shared" si="186"/>
        <v/>
      </c>
      <c r="AM85" s="64" t="str">
        <f t="shared" si="187"/>
        <v/>
      </c>
      <c r="AN85" s="64" t="str">
        <f t="shared" si="188"/>
        <v/>
      </c>
    </row>
    <row r="86" spans="1:40" ht="25.5" hidden="1" outlineLevel="1" thickTop="1" thickBot="1" x14ac:dyDescent="0.4">
      <c r="C86" s="113"/>
      <c r="D86" s="112"/>
      <c r="E86" s="52"/>
      <c r="F86" s="53"/>
      <c r="G86" s="53"/>
      <c r="H86" s="52"/>
      <c r="I86" s="52"/>
      <c r="J86" s="54"/>
      <c r="K86" s="54"/>
      <c r="L86" s="55" t="str">
        <f t="shared" si="167"/>
        <v/>
      </c>
      <c r="M86" s="56" t="str">
        <f t="shared" si="168"/>
        <v/>
      </c>
      <c r="N86" s="57" t="str">
        <f t="shared" si="2"/>
        <v/>
      </c>
      <c r="O86" s="58" t="str">
        <f t="shared" si="169"/>
        <v/>
      </c>
      <c r="P86" s="59" t="str">
        <f t="shared" si="4"/>
        <v/>
      </c>
      <c r="Q86" s="60" t="str">
        <f t="shared" si="170"/>
        <v/>
      </c>
      <c r="R86" s="61" t="str">
        <f t="shared" si="6"/>
        <v/>
      </c>
      <c r="S86" s="56" t="str">
        <f t="shared" si="171"/>
        <v/>
      </c>
      <c r="T86" s="62" t="str">
        <f t="shared" si="172"/>
        <v/>
      </c>
      <c r="U86" s="63" t="str">
        <f t="shared" si="9"/>
        <v/>
      </c>
      <c r="V86" s="64" t="str">
        <f t="shared" si="173"/>
        <v/>
      </c>
      <c r="W86" s="65" t="str">
        <f t="shared" si="11"/>
        <v/>
      </c>
      <c r="X86" s="64" t="str">
        <f t="shared" si="174"/>
        <v/>
      </c>
      <c r="Y86" s="64" t="str">
        <f t="shared" si="175"/>
        <v/>
      </c>
      <c r="Z86" s="56" t="str">
        <f t="shared" si="176"/>
        <v/>
      </c>
      <c r="AA86" s="66" t="str">
        <f t="shared" si="177"/>
        <v/>
      </c>
      <c r="AB86" s="57" t="str">
        <f t="shared" si="16"/>
        <v/>
      </c>
      <c r="AC86" s="67" t="str">
        <f t="shared" si="178"/>
        <v/>
      </c>
      <c r="AD86" s="59" t="str">
        <f t="shared" si="179"/>
        <v/>
      </c>
      <c r="AE86" s="68" t="str">
        <f t="shared" si="180"/>
        <v/>
      </c>
      <c r="AF86" s="61" t="str">
        <f t="shared" si="181"/>
        <v/>
      </c>
      <c r="AG86" s="61" t="str">
        <f t="shared" si="182"/>
        <v/>
      </c>
      <c r="AH86" s="69" t="str">
        <f t="shared" si="183"/>
        <v/>
      </c>
      <c r="AI86" s="70" t="str">
        <f t="shared" si="23"/>
        <v/>
      </c>
      <c r="AJ86" s="64" t="str">
        <f t="shared" si="184"/>
        <v/>
      </c>
      <c r="AK86" s="64" t="str">
        <f t="shared" si="185"/>
        <v/>
      </c>
      <c r="AL86" s="64" t="str">
        <f t="shared" si="186"/>
        <v/>
      </c>
      <c r="AM86" s="64" t="str">
        <f t="shared" si="187"/>
        <v/>
      </c>
      <c r="AN86" s="64" t="str">
        <f t="shared" si="188"/>
        <v/>
      </c>
    </row>
    <row r="87" spans="1:40" ht="25.5" hidden="1" outlineLevel="1" thickTop="1" thickBot="1" x14ac:dyDescent="0.4">
      <c r="C87" s="113"/>
      <c r="D87" s="112"/>
      <c r="E87" s="52"/>
      <c r="F87" s="53"/>
      <c r="G87" s="53"/>
      <c r="H87" s="52"/>
      <c r="I87" s="52"/>
      <c r="J87" s="54"/>
      <c r="K87" s="54"/>
      <c r="L87" s="55" t="str">
        <f t="shared" si="167"/>
        <v/>
      </c>
      <c r="M87" s="56" t="str">
        <f t="shared" si="168"/>
        <v/>
      </c>
      <c r="N87" s="57" t="str">
        <f t="shared" si="2"/>
        <v/>
      </c>
      <c r="O87" s="58" t="str">
        <f t="shared" si="169"/>
        <v/>
      </c>
      <c r="P87" s="59" t="str">
        <f t="shared" si="4"/>
        <v/>
      </c>
      <c r="Q87" s="60" t="str">
        <f t="shared" si="170"/>
        <v/>
      </c>
      <c r="R87" s="61" t="str">
        <f t="shared" ref="R87:R95" si="189">IF(N87="Do",10,IF(N87="Re",22,IF(N87="Mi",20,IF(N87="Fa",20,IF(N87="Sol",14,IF(N87="La",20,IF(N87="Si",20,IF(N87="Do#",14,IF(N87="Fa#",15,IF(N87="Sol#",20,IF(N87="Si♭",17,"")))))))))))</f>
        <v/>
      </c>
      <c r="S87" s="56" t="str">
        <f t="shared" si="171"/>
        <v/>
      </c>
      <c r="T87" s="62" t="str">
        <f t="shared" si="172"/>
        <v/>
      </c>
      <c r="U87" s="63" t="str">
        <f t="shared" si="9"/>
        <v/>
      </c>
      <c r="V87" s="64" t="str">
        <f t="shared" si="173"/>
        <v/>
      </c>
      <c r="W87" s="65" t="str">
        <f t="shared" si="11"/>
        <v/>
      </c>
      <c r="X87" s="64" t="str">
        <f t="shared" si="174"/>
        <v/>
      </c>
      <c r="Y87" s="64" t="str">
        <f t="shared" si="175"/>
        <v/>
      </c>
      <c r="Z87" s="56" t="str">
        <f t="shared" si="176"/>
        <v/>
      </c>
      <c r="AA87" s="66" t="str">
        <f t="shared" si="177"/>
        <v/>
      </c>
      <c r="AB87" s="57" t="str">
        <f t="shared" si="16"/>
        <v/>
      </c>
      <c r="AC87" s="67" t="str">
        <f t="shared" si="178"/>
        <v/>
      </c>
      <c r="AD87" s="59" t="str">
        <f t="shared" si="179"/>
        <v/>
      </c>
      <c r="AE87" s="68" t="str">
        <f t="shared" si="180"/>
        <v/>
      </c>
      <c r="AF87" s="61" t="str">
        <f t="shared" si="181"/>
        <v/>
      </c>
      <c r="AG87" s="61" t="str">
        <f t="shared" si="182"/>
        <v/>
      </c>
      <c r="AH87" s="69" t="str">
        <f t="shared" si="183"/>
        <v/>
      </c>
      <c r="AI87" s="70" t="str">
        <f t="shared" si="23"/>
        <v/>
      </c>
      <c r="AJ87" s="64" t="str">
        <f t="shared" si="184"/>
        <v/>
      </c>
      <c r="AK87" s="64" t="str">
        <f t="shared" si="185"/>
        <v/>
      </c>
      <c r="AL87" s="64" t="str">
        <f t="shared" si="186"/>
        <v/>
      </c>
      <c r="AM87" s="64" t="str">
        <f t="shared" si="187"/>
        <v/>
      </c>
      <c r="AN87" s="64" t="str">
        <f t="shared" si="188"/>
        <v/>
      </c>
    </row>
    <row r="88" spans="1:40" ht="25.5" hidden="1" outlineLevel="1" thickTop="1" thickBot="1" x14ac:dyDescent="0.4">
      <c r="C88" s="113"/>
      <c r="D88" s="112"/>
      <c r="E88" s="52"/>
      <c r="F88" s="53"/>
      <c r="G88" s="53"/>
      <c r="H88" s="52"/>
      <c r="I88" s="52"/>
      <c r="J88" s="54"/>
      <c r="K88" s="54"/>
      <c r="L88" s="55" t="str">
        <f t="shared" si="167"/>
        <v/>
      </c>
      <c r="M88" s="56" t="str">
        <f t="shared" si="168"/>
        <v/>
      </c>
      <c r="N88" s="57" t="str">
        <f t="shared" si="2"/>
        <v/>
      </c>
      <c r="O88" s="58" t="str">
        <f t="shared" si="169"/>
        <v/>
      </c>
      <c r="P88" s="59" t="str">
        <f t="shared" si="4"/>
        <v/>
      </c>
      <c r="Q88" s="60" t="str">
        <f t="shared" si="170"/>
        <v/>
      </c>
      <c r="R88" s="61" t="str">
        <f t="shared" si="189"/>
        <v/>
      </c>
      <c r="S88" s="56" t="str">
        <f t="shared" si="171"/>
        <v/>
      </c>
      <c r="T88" s="62" t="str">
        <f t="shared" si="172"/>
        <v/>
      </c>
      <c r="U88" s="63" t="str">
        <f t="shared" si="9"/>
        <v/>
      </c>
      <c r="V88" s="64" t="str">
        <f t="shared" si="173"/>
        <v/>
      </c>
      <c r="W88" s="65" t="str">
        <f t="shared" si="11"/>
        <v/>
      </c>
      <c r="X88" s="64" t="str">
        <f t="shared" si="174"/>
        <v/>
      </c>
      <c r="Y88" s="64" t="str">
        <f t="shared" si="175"/>
        <v/>
      </c>
      <c r="Z88" s="56" t="str">
        <f t="shared" si="176"/>
        <v/>
      </c>
      <c r="AA88" s="66" t="str">
        <f t="shared" si="177"/>
        <v/>
      </c>
      <c r="AB88" s="57" t="str">
        <f t="shared" si="16"/>
        <v/>
      </c>
      <c r="AC88" s="67" t="str">
        <f t="shared" si="178"/>
        <v/>
      </c>
      <c r="AD88" s="59" t="str">
        <f t="shared" si="179"/>
        <v/>
      </c>
      <c r="AE88" s="68" t="str">
        <f t="shared" si="180"/>
        <v/>
      </c>
      <c r="AF88" s="61" t="str">
        <f t="shared" si="181"/>
        <v/>
      </c>
      <c r="AG88" s="61" t="str">
        <f t="shared" si="182"/>
        <v/>
      </c>
      <c r="AH88" s="69" t="str">
        <f t="shared" si="183"/>
        <v/>
      </c>
      <c r="AI88" s="70" t="str">
        <f t="shared" si="23"/>
        <v/>
      </c>
      <c r="AJ88" s="64" t="str">
        <f t="shared" si="184"/>
        <v/>
      </c>
      <c r="AK88" s="64" t="str">
        <f t="shared" si="185"/>
        <v/>
      </c>
      <c r="AL88" s="64" t="str">
        <f t="shared" si="186"/>
        <v/>
      </c>
      <c r="AM88" s="64" t="str">
        <f t="shared" si="187"/>
        <v/>
      </c>
      <c r="AN88" s="64" t="str">
        <f t="shared" si="188"/>
        <v/>
      </c>
    </row>
    <row r="89" spans="1:40" ht="25.5" hidden="1" outlineLevel="1" thickTop="1" thickBot="1" x14ac:dyDescent="0.4">
      <c r="C89" s="113"/>
      <c r="D89" s="112"/>
      <c r="E89" s="52"/>
      <c r="F89" s="53"/>
      <c r="G89" s="53"/>
      <c r="H89" s="52"/>
      <c r="I89" s="52"/>
      <c r="J89" s="54"/>
      <c r="K89" s="54"/>
      <c r="L89" s="78" t="str">
        <f t="shared" si="167"/>
        <v/>
      </c>
      <c r="M89" s="56" t="str">
        <f t="shared" si="168"/>
        <v/>
      </c>
      <c r="N89" s="57" t="str">
        <f t="shared" si="2"/>
        <v/>
      </c>
      <c r="O89" s="58" t="str">
        <f t="shared" si="169"/>
        <v/>
      </c>
      <c r="P89" s="59" t="str">
        <f t="shared" si="4"/>
        <v/>
      </c>
      <c r="Q89" s="60" t="str">
        <f t="shared" si="170"/>
        <v/>
      </c>
      <c r="R89" s="61" t="str">
        <f t="shared" si="189"/>
        <v/>
      </c>
      <c r="S89" s="56" t="str">
        <f t="shared" si="171"/>
        <v/>
      </c>
      <c r="T89" s="62" t="str">
        <f t="shared" si="172"/>
        <v/>
      </c>
      <c r="U89" s="63" t="str">
        <f t="shared" si="9"/>
        <v/>
      </c>
      <c r="V89" s="64" t="str">
        <f t="shared" si="173"/>
        <v/>
      </c>
      <c r="W89" s="65" t="str">
        <f t="shared" si="11"/>
        <v/>
      </c>
      <c r="X89" s="64" t="str">
        <f t="shared" si="174"/>
        <v/>
      </c>
      <c r="Y89" s="64" t="str">
        <f t="shared" si="175"/>
        <v/>
      </c>
      <c r="Z89" s="56" t="str">
        <f t="shared" si="176"/>
        <v/>
      </c>
      <c r="AA89" s="66" t="str">
        <f t="shared" si="177"/>
        <v/>
      </c>
      <c r="AB89" s="57" t="str">
        <f t="shared" si="16"/>
        <v/>
      </c>
      <c r="AC89" s="67" t="str">
        <f t="shared" si="178"/>
        <v/>
      </c>
      <c r="AD89" s="59" t="str">
        <f t="shared" si="179"/>
        <v/>
      </c>
      <c r="AE89" s="68" t="str">
        <f t="shared" si="180"/>
        <v/>
      </c>
      <c r="AF89" s="61" t="str">
        <f t="shared" si="181"/>
        <v/>
      </c>
      <c r="AG89" s="61" t="str">
        <f t="shared" si="182"/>
        <v/>
      </c>
      <c r="AH89" s="69" t="str">
        <f t="shared" si="183"/>
        <v/>
      </c>
      <c r="AI89" s="70" t="str">
        <f t="shared" si="23"/>
        <v/>
      </c>
      <c r="AJ89" s="64" t="str">
        <f t="shared" si="184"/>
        <v/>
      </c>
      <c r="AK89" s="64" t="str">
        <f t="shared" si="185"/>
        <v/>
      </c>
      <c r="AL89" s="64" t="str">
        <f t="shared" si="186"/>
        <v/>
      </c>
      <c r="AM89" s="64" t="str">
        <f t="shared" si="187"/>
        <v/>
      </c>
      <c r="AN89" s="64" t="str">
        <f t="shared" si="188"/>
        <v/>
      </c>
    </row>
    <row r="90" spans="1:40" ht="25.5" hidden="1" outlineLevel="1" thickTop="1" thickBot="1" x14ac:dyDescent="0.4">
      <c r="C90" s="113"/>
      <c r="D90" s="112"/>
      <c r="E90" s="52"/>
      <c r="F90" s="53"/>
      <c r="G90" s="53"/>
      <c r="H90" s="52"/>
      <c r="I90" s="52"/>
      <c r="J90" s="54"/>
      <c r="K90" s="54"/>
      <c r="L90" s="78" t="str">
        <f t="shared" si="167"/>
        <v/>
      </c>
      <c r="M90" s="56" t="str">
        <f t="shared" si="168"/>
        <v/>
      </c>
      <c r="N90" s="57" t="str">
        <f t="shared" si="2"/>
        <v/>
      </c>
      <c r="O90" s="58" t="str">
        <f t="shared" si="169"/>
        <v/>
      </c>
      <c r="P90" s="59" t="str">
        <f t="shared" si="4"/>
        <v/>
      </c>
      <c r="Q90" s="60" t="str">
        <f t="shared" si="170"/>
        <v/>
      </c>
      <c r="R90" s="61" t="str">
        <f t="shared" si="189"/>
        <v/>
      </c>
      <c r="S90" s="56" t="str">
        <f t="shared" si="171"/>
        <v/>
      </c>
      <c r="T90" s="62" t="str">
        <f t="shared" si="172"/>
        <v/>
      </c>
      <c r="U90" s="63" t="str">
        <f t="shared" si="9"/>
        <v/>
      </c>
      <c r="V90" s="64" t="str">
        <f t="shared" si="173"/>
        <v/>
      </c>
      <c r="W90" s="65" t="str">
        <f t="shared" si="11"/>
        <v/>
      </c>
      <c r="X90" s="64" t="str">
        <f t="shared" si="174"/>
        <v/>
      </c>
      <c r="Y90" s="64" t="str">
        <f t="shared" si="175"/>
        <v/>
      </c>
      <c r="Z90" s="56" t="str">
        <f t="shared" si="176"/>
        <v/>
      </c>
      <c r="AA90" s="66" t="str">
        <f t="shared" si="177"/>
        <v/>
      </c>
      <c r="AB90" s="57" t="str">
        <f t="shared" si="16"/>
        <v/>
      </c>
      <c r="AC90" s="67" t="str">
        <f t="shared" si="178"/>
        <v/>
      </c>
      <c r="AD90" s="59" t="str">
        <f t="shared" si="179"/>
        <v/>
      </c>
      <c r="AE90" s="68" t="str">
        <f t="shared" si="180"/>
        <v/>
      </c>
      <c r="AF90" s="61" t="str">
        <f t="shared" si="181"/>
        <v/>
      </c>
      <c r="AG90" s="61" t="str">
        <f t="shared" si="182"/>
        <v/>
      </c>
      <c r="AH90" s="69" t="str">
        <f t="shared" si="183"/>
        <v/>
      </c>
      <c r="AI90" s="70" t="str">
        <f t="shared" si="23"/>
        <v/>
      </c>
      <c r="AJ90" s="64" t="str">
        <f t="shared" si="184"/>
        <v/>
      </c>
      <c r="AK90" s="64" t="str">
        <f t="shared" si="185"/>
        <v/>
      </c>
      <c r="AL90" s="64" t="str">
        <f t="shared" si="186"/>
        <v/>
      </c>
      <c r="AM90" s="64" t="str">
        <f t="shared" si="187"/>
        <v/>
      </c>
      <c r="AN90" s="64" t="str">
        <f t="shared" si="188"/>
        <v/>
      </c>
    </row>
    <row r="91" spans="1:40" ht="25.5" hidden="1" outlineLevel="1" thickTop="1" thickBot="1" x14ac:dyDescent="0.4">
      <c r="C91" s="113"/>
      <c r="D91" s="112"/>
      <c r="E91" s="52"/>
      <c r="F91" s="53"/>
      <c r="G91" s="53"/>
      <c r="H91" s="52"/>
      <c r="I91" s="52"/>
      <c r="J91" s="54"/>
      <c r="K91" s="54"/>
      <c r="L91" s="78" t="str">
        <f t="shared" si="167"/>
        <v/>
      </c>
      <c r="M91" s="56" t="str">
        <f t="shared" si="168"/>
        <v/>
      </c>
      <c r="N91" s="57" t="str">
        <f t="shared" si="2"/>
        <v/>
      </c>
      <c r="O91" s="58" t="str">
        <f t="shared" si="169"/>
        <v/>
      </c>
      <c r="P91" s="59" t="str">
        <f t="shared" si="4"/>
        <v/>
      </c>
      <c r="Q91" s="60" t="str">
        <f t="shared" si="170"/>
        <v/>
      </c>
      <c r="R91" s="61" t="str">
        <f t="shared" si="189"/>
        <v/>
      </c>
      <c r="S91" s="56" t="str">
        <f t="shared" si="171"/>
        <v/>
      </c>
      <c r="T91" s="62" t="str">
        <f t="shared" si="172"/>
        <v/>
      </c>
      <c r="U91" s="63" t="str">
        <f t="shared" si="9"/>
        <v/>
      </c>
      <c r="V91" s="64" t="str">
        <f t="shared" si="173"/>
        <v/>
      </c>
      <c r="W91" s="65" t="str">
        <f t="shared" si="11"/>
        <v/>
      </c>
      <c r="X91" s="64" t="str">
        <f t="shared" si="174"/>
        <v/>
      </c>
      <c r="Y91" s="64" t="str">
        <f t="shared" si="175"/>
        <v/>
      </c>
      <c r="Z91" s="56" t="str">
        <f t="shared" si="176"/>
        <v/>
      </c>
      <c r="AA91" s="66" t="str">
        <f t="shared" si="177"/>
        <v/>
      </c>
      <c r="AB91" s="57" t="str">
        <f t="shared" si="16"/>
        <v/>
      </c>
      <c r="AC91" s="67" t="str">
        <f t="shared" si="178"/>
        <v/>
      </c>
      <c r="AD91" s="59" t="str">
        <f t="shared" si="179"/>
        <v/>
      </c>
      <c r="AE91" s="68" t="str">
        <f t="shared" si="180"/>
        <v/>
      </c>
      <c r="AF91" s="61" t="str">
        <f t="shared" si="181"/>
        <v/>
      </c>
      <c r="AG91" s="61" t="str">
        <f t="shared" si="182"/>
        <v/>
      </c>
      <c r="AH91" s="69" t="str">
        <f t="shared" si="183"/>
        <v/>
      </c>
      <c r="AI91" s="70" t="str">
        <f t="shared" si="23"/>
        <v/>
      </c>
      <c r="AJ91" s="64" t="str">
        <f t="shared" si="184"/>
        <v/>
      </c>
      <c r="AK91" s="64" t="str">
        <f t="shared" si="185"/>
        <v/>
      </c>
      <c r="AL91" s="64" t="str">
        <f t="shared" si="186"/>
        <v/>
      </c>
      <c r="AM91" s="64" t="str">
        <f t="shared" si="187"/>
        <v/>
      </c>
      <c r="AN91" s="64" t="str">
        <f t="shared" si="188"/>
        <v/>
      </c>
    </row>
    <row r="92" spans="1:40" ht="25.5" hidden="1" outlineLevel="1" thickTop="1" thickBot="1" x14ac:dyDescent="0.4">
      <c r="C92" s="113"/>
      <c r="D92" s="112"/>
      <c r="E92" s="52"/>
      <c r="F92" s="53"/>
      <c r="G92" s="53"/>
      <c r="H92" s="52"/>
      <c r="I92" s="52"/>
      <c r="J92" s="54"/>
      <c r="K92" s="54"/>
      <c r="L92" s="78" t="str">
        <f t="shared" si="167"/>
        <v/>
      </c>
      <c r="M92" s="56" t="str">
        <f t="shared" si="168"/>
        <v/>
      </c>
      <c r="N92" s="57" t="str">
        <f t="shared" si="2"/>
        <v/>
      </c>
      <c r="O92" s="58" t="str">
        <f t="shared" si="169"/>
        <v/>
      </c>
      <c r="P92" s="59" t="str">
        <f t="shared" si="4"/>
        <v/>
      </c>
      <c r="Q92" s="60" t="str">
        <f t="shared" si="170"/>
        <v/>
      </c>
      <c r="R92" s="61" t="str">
        <f t="shared" si="189"/>
        <v/>
      </c>
      <c r="S92" s="56" t="str">
        <f t="shared" si="171"/>
        <v/>
      </c>
      <c r="T92" s="62" t="str">
        <f t="shared" si="172"/>
        <v/>
      </c>
      <c r="U92" s="63" t="str">
        <f t="shared" si="9"/>
        <v/>
      </c>
      <c r="V92" s="64" t="str">
        <f t="shared" si="173"/>
        <v/>
      </c>
      <c r="W92" s="65" t="str">
        <f t="shared" si="11"/>
        <v/>
      </c>
      <c r="X92" s="64" t="str">
        <f t="shared" si="174"/>
        <v/>
      </c>
      <c r="Y92" s="64" t="str">
        <f t="shared" si="175"/>
        <v/>
      </c>
      <c r="Z92" s="56" t="str">
        <f t="shared" si="176"/>
        <v/>
      </c>
      <c r="AA92" s="66" t="str">
        <f t="shared" si="177"/>
        <v/>
      </c>
      <c r="AB92" s="57" t="str">
        <f t="shared" si="16"/>
        <v/>
      </c>
      <c r="AC92" s="67" t="str">
        <f t="shared" si="178"/>
        <v/>
      </c>
      <c r="AD92" s="59" t="str">
        <f t="shared" si="179"/>
        <v/>
      </c>
      <c r="AE92" s="68" t="str">
        <f t="shared" si="180"/>
        <v/>
      </c>
      <c r="AF92" s="61" t="str">
        <f t="shared" si="181"/>
        <v/>
      </c>
      <c r="AG92" s="61" t="str">
        <f t="shared" si="182"/>
        <v/>
      </c>
      <c r="AH92" s="69" t="str">
        <f t="shared" si="183"/>
        <v/>
      </c>
      <c r="AI92" s="70" t="str">
        <f t="shared" si="23"/>
        <v/>
      </c>
      <c r="AJ92" s="64" t="str">
        <f t="shared" si="184"/>
        <v/>
      </c>
      <c r="AK92" s="64" t="str">
        <f t="shared" si="185"/>
        <v/>
      </c>
      <c r="AL92" s="64" t="str">
        <f t="shared" si="186"/>
        <v/>
      </c>
      <c r="AM92" s="64" t="str">
        <f t="shared" si="187"/>
        <v/>
      </c>
      <c r="AN92" s="64" t="str">
        <f t="shared" si="188"/>
        <v/>
      </c>
    </row>
    <row r="93" spans="1:40" ht="25.5" hidden="1" outlineLevel="1" thickTop="1" thickBot="1" x14ac:dyDescent="0.4">
      <c r="C93" s="113"/>
      <c r="D93" s="112"/>
      <c r="E93" s="52"/>
      <c r="F93" s="53"/>
      <c r="G93" s="53"/>
      <c r="H93" s="52"/>
      <c r="I93" s="52"/>
      <c r="J93" s="54"/>
      <c r="K93" s="54"/>
      <c r="L93" s="78" t="str">
        <f t="shared" si="167"/>
        <v/>
      </c>
      <c r="M93" s="56" t="str">
        <f t="shared" si="168"/>
        <v/>
      </c>
      <c r="N93" s="57" t="str">
        <f t="shared" si="2"/>
        <v/>
      </c>
      <c r="O93" s="58" t="str">
        <f t="shared" si="169"/>
        <v/>
      </c>
      <c r="P93" s="59" t="str">
        <f t="shared" si="4"/>
        <v/>
      </c>
      <c r="Q93" s="60" t="str">
        <f t="shared" si="170"/>
        <v/>
      </c>
      <c r="R93" s="61" t="str">
        <f t="shared" si="189"/>
        <v/>
      </c>
      <c r="S93" s="56" t="str">
        <f t="shared" si="171"/>
        <v/>
      </c>
      <c r="T93" s="62" t="str">
        <f t="shared" si="172"/>
        <v/>
      </c>
      <c r="U93" s="63" t="str">
        <f t="shared" si="9"/>
        <v/>
      </c>
      <c r="V93" s="64" t="str">
        <f t="shared" si="173"/>
        <v/>
      </c>
      <c r="W93" s="65" t="str">
        <f t="shared" si="11"/>
        <v/>
      </c>
      <c r="X93" s="64" t="str">
        <f t="shared" si="174"/>
        <v/>
      </c>
      <c r="Y93" s="64" t="str">
        <f t="shared" si="175"/>
        <v/>
      </c>
      <c r="Z93" s="56" t="str">
        <f t="shared" si="176"/>
        <v/>
      </c>
      <c r="AA93" s="66" t="str">
        <f t="shared" si="177"/>
        <v/>
      </c>
      <c r="AB93" s="57" t="str">
        <f t="shared" si="16"/>
        <v/>
      </c>
      <c r="AC93" s="67" t="str">
        <f t="shared" si="178"/>
        <v/>
      </c>
      <c r="AD93" s="59" t="str">
        <f t="shared" si="179"/>
        <v/>
      </c>
      <c r="AE93" s="68" t="str">
        <f t="shared" si="180"/>
        <v/>
      </c>
      <c r="AF93" s="61" t="str">
        <f t="shared" si="181"/>
        <v/>
      </c>
      <c r="AG93" s="61" t="str">
        <f t="shared" si="182"/>
        <v/>
      </c>
      <c r="AH93" s="69" t="str">
        <f t="shared" si="183"/>
        <v/>
      </c>
      <c r="AI93" s="70" t="str">
        <f t="shared" si="23"/>
        <v/>
      </c>
      <c r="AJ93" s="64" t="str">
        <f t="shared" si="184"/>
        <v/>
      </c>
      <c r="AK93" s="64" t="str">
        <f t="shared" si="185"/>
        <v/>
      </c>
      <c r="AL93" s="64" t="str">
        <f t="shared" si="186"/>
        <v/>
      </c>
      <c r="AM93" s="64" t="str">
        <f t="shared" si="187"/>
        <v/>
      </c>
      <c r="AN93" s="64" t="str">
        <f t="shared" si="188"/>
        <v/>
      </c>
    </row>
    <row r="94" spans="1:40" ht="25.5" hidden="1" outlineLevel="1" thickTop="1" thickBot="1" x14ac:dyDescent="0.4">
      <c r="C94" s="113"/>
      <c r="D94" s="112"/>
      <c r="E94" s="52"/>
      <c r="F94" s="53"/>
      <c r="G94" s="53"/>
      <c r="H94" s="52"/>
      <c r="I94" s="52"/>
      <c r="J94" s="54"/>
      <c r="K94" s="54"/>
      <c r="L94" s="55" t="str">
        <f>IF(C94="","",_xlfn.CONCAT("            { line: ","""",C94,", ",M94:AN94,""", sC: ","""",B94,"""},"))</f>
        <v/>
      </c>
      <c r="M94" s="56" t="str">
        <f t="shared" si="168"/>
        <v/>
      </c>
      <c r="N94" s="57" t="str">
        <f t="shared" si="2"/>
        <v/>
      </c>
      <c r="O94" s="58" t="str">
        <f t="shared" si="169"/>
        <v/>
      </c>
      <c r="P94" s="59" t="str">
        <f t="shared" si="4"/>
        <v/>
      </c>
      <c r="Q94" s="60" t="str">
        <f t="shared" si="170"/>
        <v/>
      </c>
      <c r="R94" s="61" t="str">
        <f t="shared" si="189"/>
        <v/>
      </c>
      <c r="S94" s="56" t="str">
        <f t="shared" si="171"/>
        <v/>
      </c>
      <c r="T94" s="62" t="str">
        <f t="shared" si="172"/>
        <v/>
      </c>
      <c r="U94" s="63" t="str">
        <f t="shared" si="9"/>
        <v/>
      </c>
      <c r="V94" s="64" t="str">
        <f t="shared" si="173"/>
        <v/>
      </c>
      <c r="W94" s="65" t="str">
        <f t="shared" si="11"/>
        <v/>
      </c>
      <c r="X94" s="64" t="str">
        <f t="shared" si="174"/>
        <v/>
      </c>
      <c r="Y94" s="64" t="str">
        <f t="shared" si="175"/>
        <v/>
      </c>
      <c r="Z94" s="56" t="str">
        <f t="shared" si="176"/>
        <v/>
      </c>
      <c r="AA94" s="66" t="str">
        <f t="shared" si="177"/>
        <v/>
      </c>
      <c r="AB94" s="57" t="str">
        <f t="shared" si="16"/>
        <v/>
      </c>
      <c r="AC94" s="67" t="str">
        <f t="shared" si="178"/>
        <v/>
      </c>
      <c r="AD94" s="59" t="str">
        <f t="shared" si="179"/>
        <v/>
      </c>
      <c r="AE94" s="68" t="str">
        <f t="shared" si="180"/>
        <v/>
      </c>
      <c r="AF94" s="61" t="str">
        <f t="shared" si="181"/>
        <v/>
      </c>
      <c r="AG94" s="61" t="str">
        <f t="shared" si="182"/>
        <v/>
      </c>
      <c r="AH94" s="69" t="str">
        <f t="shared" si="183"/>
        <v/>
      </c>
      <c r="AI94" s="70" t="str">
        <f t="shared" si="23"/>
        <v/>
      </c>
      <c r="AJ94" s="64" t="str">
        <f t="shared" si="184"/>
        <v/>
      </c>
      <c r="AK94" s="64" t="str">
        <f t="shared" si="185"/>
        <v/>
      </c>
      <c r="AL94" s="64" t="str">
        <f t="shared" si="186"/>
        <v/>
      </c>
      <c r="AM94" s="64" t="str">
        <f t="shared" si="187"/>
        <v/>
      </c>
      <c r="AN94" s="64" t="str">
        <f t="shared" si="188"/>
        <v/>
      </c>
    </row>
    <row r="95" spans="1:40" ht="25.5" hidden="1" outlineLevel="1" thickTop="1" thickBot="1" x14ac:dyDescent="0.4">
      <c r="C95" s="113"/>
      <c r="D95" s="112"/>
      <c r="E95" s="52"/>
      <c r="F95" s="53"/>
      <c r="G95" s="53"/>
      <c r="H95" s="52"/>
      <c r="I95" s="52"/>
      <c r="J95" s="54"/>
      <c r="K95" s="54"/>
      <c r="L95" s="55" t="str">
        <f t="shared" ref="L95" si="190">IF(C95="","",_xlfn.CONCAT("            { line: ","""",C95,", ",M95:AN95,""", sC: ","""",B95,"""},"))</f>
        <v/>
      </c>
      <c r="M95" s="56" t="str">
        <f t="shared" si="168"/>
        <v/>
      </c>
      <c r="N95" s="57" t="str">
        <f t="shared" ref="N95" si="191">IF(D95="","",D95)</f>
        <v/>
      </c>
      <c r="O95" s="58" t="str">
        <f t="shared" si="169"/>
        <v/>
      </c>
      <c r="P95" s="59" t="str">
        <f t="shared" ref="P95" si="192">IF(E95="","",E95)</f>
        <v/>
      </c>
      <c r="Q95" s="60" t="str">
        <f t="shared" si="170"/>
        <v/>
      </c>
      <c r="R95" s="61" t="str">
        <f t="shared" si="189"/>
        <v/>
      </c>
      <c r="S95" s="56" t="str">
        <f t="shared" si="171"/>
        <v/>
      </c>
      <c r="T95" s="62" t="str">
        <f t="shared" si="172"/>
        <v/>
      </c>
      <c r="U95" s="63" t="str">
        <f t="shared" ref="U95" si="193">IF(F95="","",F95)</f>
        <v/>
      </c>
      <c r="V95" s="64" t="str">
        <f t="shared" si="173"/>
        <v/>
      </c>
      <c r="W95" s="65" t="str">
        <f t="shared" ref="W95" si="194">IF(G95="","",G95)</f>
        <v/>
      </c>
      <c r="X95" s="64" t="str">
        <f t="shared" si="174"/>
        <v/>
      </c>
      <c r="Y95" s="64" t="str">
        <f t="shared" si="175"/>
        <v/>
      </c>
      <c r="Z95" s="56" t="str">
        <f t="shared" si="176"/>
        <v/>
      </c>
      <c r="AA95" s="66" t="str">
        <f t="shared" si="177"/>
        <v/>
      </c>
      <c r="AB95" s="57" t="str">
        <f t="shared" ref="AB95" si="195">IF(H95="","",H95)</f>
        <v/>
      </c>
      <c r="AC95" s="67" t="str">
        <f t="shared" si="178"/>
        <v/>
      </c>
      <c r="AD95" s="59" t="str">
        <f t="shared" si="179"/>
        <v/>
      </c>
      <c r="AE95" s="68" t="str">
        <f t="shared" si="180"/>
        <v/>
      </c>
      <c r="AF95" s="61" t="str">
        <f t="shared" si="181"/>
        <v/>
      </c>
      <c r="AG95" s="61" t="str">
        <f t="shared" si="182"/>
        <v/>
      </c>
      <c r="AH95" s="69" t="str">
        <f t="shared" si="183"/>
        <v/>
      </c>
      <c r="AI95" s="70" t="str">
        <f t="shared" ref="AI95" si="196">IF(J95="","",J95)</f>
        <v/>
      </c>
      <c r="AJ95" s="64" t="str">
        <f t="shared" si="184"/>
        <v/>
      </c>
      <c r="AK95" s="64" t="str">
        <f t="shared" si="185"/>
        <v/>
      </c>
      <c r="AL95" s="64" t="str">
        <f t="shared" si="186"/>
        <v/>
      </c>
      <c r="AM95" s="64" t="str">
        <f t="shared" si="187"/>
        <v/>
      </c>
      <c r="AN95" s="64" t="str">
        <f t="shared" si="188"/>
        <v/>
      </c>
    </row>
    <row r="96" spans="1:40" ht="24" customHeight="1" collapsed="1" thickTop="1" x14ac:dyDescent="0.4">
      <c r="A96" s="95"/>
      <c r="B96" s="95"/>
      <c r="C96" s="95"/>
      <c r="D96" s="95"/>
      <c r="E96" s="95"/>
      <c r="F96" s="95"/>
      <c r="G96" s="95"/>
      <c r="H96" s="95"/>
      <c r="I96" s="95"/>
      <c r="J96" s="95"/>
      <c r="K96" s="95"/>
      <c r="L96" s="99" t="str">
        <f ca="1">_xlfn.CONCAT("]}, // ULTIMA LINEA DEL CANTO: ",L1)</f>
        <v xml:space="preserve">]}, // ULTIMA LINEA DEL CANTO: QUÉ ESTUPENDO, QUÉ ALEGRÍA </v>
      </c>
      <c r="M96" s="95"/>
    </row>
    <row r="97" spans="1:40" ht="20.25" x14ac:dyDescent="0.25">
      <c r="L97" s="100" t="s">
        <v>1008</v>
      </c>
      <c r="M97" s="101"/>
    </row>
    <row r="98" spans="1:40" ht="15.75" hidden="1" outlineLevel="1" thickBot="1" x14ac:dyDescent="0.3">
      <c r="M98" s="101"/>
    </row>
    <row r="99" spans="1:40" ht="27.75" hidden="1" outlineLevel="1" thickTop="1" thickBot="1" x14ac:dyDescent="0.4">
      <c r="A99" s="73"/>
      <c r="B99" s="73"/>
      <c r="C99" s="73"/>
      <c r="D99" s="74"/>
      <c r="E99" s="74"/>
      <c r="F99" s="74"/>
      <c r="G99" s="74"/>
      <c r="H99" s="74"/>
      <c r="I99" s="74"/>
      <c r="J99" s="74"/>
      <c r="K99" s="74"/>
      <c r="L99" s="75" t="s">
        <v>993</v>
      </c>
      <c r="M99" s="56"/>
      <c r="N99" s="57"/>
      <c r="O99" s="58"/>
      <c r="P99" s="59"/>
      <c r="Q99" s="60"/>
      <c r="R99" s="61" t="str">
        <f t="shared" ref="R99:R108" si="197">IF(N99="Do",10,IF(N99="Re",22,IF(N99="Mi",20,IF(N99="Fa",20,IF(N99="Sol",14,IF(N99="La",20,IF(N99="Si",20,IF(N99="Do#",14,IF(N99="Fa#",15,IF(N99="Sol#",20,IF(N99="Si♭",17,"")))))))))))</f>
        <v/>
      </c>
      <c r="S99" s="56"/>
      <c r="T99" s="62"/>
      <c r="U99" s="63"/>
      <c r="V99" s="64"/>
      <c r="W99" s="65"/>
      <c r="X99" s="64"/>
      <c r="Y99" s="64"/>
      <c r="Z99" s="56"/>
      <c r="AA99" s="66"/>
      <c r="AB99" s="57"/>
      <c r="AC99" s="67"/>
      <c r="AD99" s="59"/>
      <c r="AE99" s="68"/>
      <c r="AF99" s="61"/>
      <c r="AG99" s="61"/>
      <c r="AH99" s="69"/>
      <c r="AI99" s="70"/>
      <c r="AJ99" s="64"/>
      <c r="AK99" s="64"/>
      <c r="AL99" s="64"/>
      <c r="AM99" s="64"/>
      <c r="AN99" s="64"/>
    </row>
    <row r="100" spans="1:40" ht="25.5" hidden="1" outlineLevel="1" thickTop="1" thickBot="1" x14ac:dyDescent="0.4">
      <c r="C100" s="79" t="s">
        <v>995</v>
      </c>
      <c r="D100" s="80"/>
      <c r="E100" s="80"/>
      <c r="F100" s="80"/>
      <c r="G100" s="80"/>
      <c r="H100" s="80"/>
      <c r="I100" s="80"/>
      <c r="J100" s="80"/>
      <c r="K100" s="80"/>
      <c r="L100" s="81" t="s">
        <v>996</v>
      </c>
      <c r="M100" s="56" t="str">
        <f t="shared" ref="M100:M107" si="198">IF(N100="","","(")</f>
        <v/>
      </c>
      <c r="N100" s="57" t="str">
        <f t="shared" ref="N100:N107" si="199">IF(D100="","",D100)</f>
        <v/>
      </c>
      <c r="O100" s="58" t="str">
        <f t="shared" ref="O100:O107" si="200">IF(N100="","",",")</f>
        <v/>
      </c>
      <c r="P100" s="59" t="str">
        <f t="shared" ref="P100:P107" si="201">IF(E100="","",E100)</f>
        <v/>
      </c>
      <c r="Q100" s="60" t="str">
        <f t="shared" ref="Q100:Q107" si="202">IF(N100="","",",")</f>
        <v/>
      </c>
      <c r="R100" s="61" t="str">
        <f t="shared" si="197"/>
        <v/>
      </c>
      <c r="S100" s="56" t="str">
        <f t="shared" ref="S100:S107" si="203">IF(N100="","",")")</f>
        <v/>
      </c>
      <c r="T100" s="62" t="str">
        <f t="shared" ref="T100:T107" si="204">IF(U100="","","(")</f>
        <v/>
      </c>
      <c r="U100" s="63" t="str">
        <f t="shared" ref="U100:U107" si="205">IF(F100="","",F100)</f>
        <v/>
      </c>
      <c r="V100" s="64" t="str">
        <f t="shared" ref="V100:V107" si="206">IF(U100="","",",")</f>
        <v/>
      </c>
      <c r="W100" s="65" t="str">
        <f t="shared" ref="W100:W107" si="207">IF(G100="","",G100)</f>
        <v/>
      </c>
      <c r="X100" s="64" t="str">
        <f t="shared" ref="X100:X107" si="208">IF(U100="","",",")</f>
        <v/>
      </c>
      <c r="Y100" s="64" t="str">
        <f t="shared" ref="Y100:Y107" si="209">IF(U100="","",250)</f>
        <v/>
      </c>
      <c r="Z100" s="56" t="str">
        <f t="shared" ref="Z100:Z107" si="210">IF(U100="","",")")</f>
        <v/>
      </c>
      <c r="AA100" s="66" t="str">
        <f t="shared" ref="AA100:AA107" si="211">IF(AB100="","","(")</f>
        <v/>
      </c>
      <c r="AB100" s="57" t="str">
        <f t="shared" ref="AB100:AB107" si="212">IF(H100="","",H100)</f>
        <v/>
      </c>
      <c r="AC100" s="67" t="str">
        <f t="shared" ref="AC100:AC107" si="213">IF(AB100="","",",")</f>
        <v/>
      </c>
      <c r="AD100" s="59" t="str">
        <f t="shared" ref="AD100:AD107" si="214">IF(I100="","",I100)</f>
        <v/>
      </c>
      <c r="AE100" s="68" t="str">
        <f t="shared" ref="AE100:AE107" si="215">IF(AB100="","",",")</f>
        <v/>
      </c>
      <c r="AF100" s="61" t="str">
        <f t="shared" ref="AF100:AF107" si="216">IF(AB100="","",350)</f>
        <v/>
      </c>
      <c r="AG100" s="61" t="str">
        <f t="shared" ref="AG100:AG107" si="217">IF(AB100="","",")")</f>
        <v/>
      </c>
      <c r="AH100" s="69" t="str">
        <f t="shared" ref="AH100:AH107" si="218">IF(AI100="","","(")</f>
        <v/>
      </c>
      <c r="AI100" s="70" t="str">
        <f t="shared" ref="AI100:AI107" si="219">IF(J100="","",J100)</f>
        <v/>
      </c>
      <c r="AJ100" s="64" t="str">
        <f t="shared" ref="AJ100:AJ107" si="220">IF(AI100="","",",")</f>
        <v/>
      </c>
      <c r="AK100" s="64" t="str">
        <f t="shared" ref="AK100:AK107" si="221">IF(K100="","",K100)</f>
        <v/>
      </c>
      <c r="AL100" s="64" t="str">
        <f t="shared" ref="AL100:AL107" si="222">IF(AI100="","",",")</f>
        <v/>
      </c>
      <c r="AM100" s="64" t="str">
        <f t="shared" ref="AM100:AM107" si="223">IF(AI100="","",450)</f>
        <v/>
      </c>
      <c r="AN100" s="64" t="str">
        <f t="shared" ref="AN100:AN107" si="224">IF(AI100="","",")")</f>
        <v/>
      </c>
    </row>
    <row r="101" spans="1:40" ht="25.5" hidden="1" outlineLevel="1" thickTop="1" thickBot="1" x14ac:dyDescent="0.4">
      <c r="B101" t="s">
        <v>997</v>
      </c>
      <c r="C101" s="82" t="s">
        <v>998</v>
      </c>
      <c r="D101" s="83"/>
      <c r="E101" s="83"/>
      <c r="F101" s="83"/>
      <c r="G101" s="83"/>
      <c r="H101" s="83"/>
      <c r="I101" s="83"/>
      <c r="J101" s="83"/>
      <c r="K101" s="83"/>
      <c r="L101" s="84" t="str">
        <f>IF(C101="","",_xlfn.CONCAT("       triggerLine: ","""",C101,", ",M101:AN101,""", sC: ","""",B101,""", lines: ["))</f>
        <v xml:space="preserve">       triggerLine: "ASAMBLEA UNO, ", sC: "ta as", lines: [</v>
      </c>
      <c r="M101" s="56" t="str">
        <f t="shared" si="198"/>
        <v/>
      </c>
      <c r="N101" s="57" t="str">
        <f t="shared" si="199"/>
        <v/>
      </c>
      <c r="O101" s="58" t="str">
        <f t="shared" si="200"/>
        <v/>
      </c>
      <c r="P101" s="59" t="str">
        <f t="shared" si="201"/>
        <v/>
      </c>
      <c r="Q101" s="60" t="str">
        <f t="shared" si="202"/>
        <v/>
      </c>
      <c r="R101" s="61" t="str">
        <f t="shared" si="197"/>
        <v/>
      </c>
      <c r="S101" s="56" t="str">
        <f t="shared" si="203"/>
        <v/>
      </c>
      <c r="T101" s="62" t="str">
        <f t="shared" si="204"/>
        <v/>
      </c>
      <c r="U101" s="63" t="str">
        <f t="shared" si="205"/>
        <v/>
      </c>
      <c r="V101" s="64" t="str">
        <f t="shared" si="206"/>
        <v/>
      </c>
      <c r="W101" s="65" t="str">
        <f t="shared" si="207"/>
        <v/>
      </c>
      <c r="X101" s="64" t="str">
        <f t="shared" si="208"/>
        <v/>
      </c>
      <c r="Y101" s="64" t="str">
        <f t="shared" si="209"/>
        <v/>
      </c>
      <c r="Z101" s="56" t="str">
        <f t="shared" si="210"/>
        <v/>
      </c>
      <c r="AA101" s="66" t="str">
        <f t="shared" si="211"/>
        <v/>
      </c>
      <c r="AB101" s="57" t="str">
        <f t="shared" si="212"/>
        <v/>
      </c>
      <c r="AC101" s="67" t="str">
        <f t="shared" si="213"/>
        <v/>
      </c>
      <c r="AD101" s="59" t="str">
        <f t="shared" si="214"/>
        <v/>
      </c>
      <c r="AE101" s="68" t="str">
        <f t="shared" si="215"/>
        <v/>
      </c>
      <c r="AF101" s="61" t="str">
        <f t="shared" si="216"/>
        <v/>
      </c>
      <c r="AG101" s="61" t="str">
        <f t="shared" si="217"/>
        <v/>
      </c>
      <c r="AH101" s="69" t="str">
        <f t="shared" si="218"/>
        <v/>
      </c>
      <c r="AI101" s="70" t="str">
        <f t="shared" si="219"/>
        <v/>
      </c>
      <c r="AJ101" s="64" t="str">
        <f t="shared" si="220"/>
        <v/>
      </c>
      <c r="AK101" s="64" t="str">
        <f t="shared" si="221"/>
        <v/>
      </c>
      <c r="AL101" s="64" t="str">
        <f t="shared" si="222"/>
        <v/>
      </c>
      <c r="AM101" s="64" t="str">
        <f t="shared" si="223"/>
        <v/>
      </c>
      <c r="AN101" s="64" t="str">
        <f t="shared" si="224"/>
        <v/>
      </c>
    </row>
    <row r="102" spans="1:40" ht="25.5" hidden="1" outlineLevel="1" thickTop="1" thickBot="1" x14ac:dyDescent="0.4">
      <c r="B102" t="s">
        <v>999</v>
      </c>
      <c r="C102" s="85" t="s">
        <v>1000</v>
      </c>
      <c r="D102" s="86"/>
      <c r="E102" s="86"/>
      <c r="F102" s="86"/>
      <c r="G102" s="86"/>
      <c r="H102" s="87"/>
      <c r="I102" s="87"/>
      <c r="J102" s="87"/>
      <c r="K102" s="87"/>
      <c r="L102" s="88" t="str">
        <f>IF(C102="","",_xlfn.CONCAT("            { line: ","""",C102,", ",M102:AN102,""", sC: ","""",B102,"""},"))</f>
        <v xml:space="preserve">            { line: "ASAMBLEA DOS, ", sC: "as"},</v>
      </c>
      <c r="M102" s="56" t="str">
        <f t="shared" si="198"/>
        <v/>
      </c>
      <c r="N102" s="57" t="str">
        <f t="shared" si="199"/>
        <v/>
      </c>
      <c r="O102" s="58" t="str">
        <f t="shared" si="200"/>
        <v/>
      </c>
      <c r="P102" s="59" t="str">
        <f t="shared" si="201"/>
        <v/>
      </c>
      <c r="Q102" s="60" t="str">
        <f t="shared" si="202"/>
        <v/>
      </c>
      <c r="R102" s="61" t="str">
        <f t="shared" si="197"/>
        <v/>
      </c>
      <c r="S102" s="56" t="str">
        <f t="shared" si="203"/>
        <v/>
      </c>
      <c r="T102" s="62" t="str">
        <f t="shared" si="204"/>
        <v/>
      </c>
      <c r="U102" s="63" t="str">
        <f t="shared" si="205"/>
        <v/>
      </c>
      <c r="V102" s="64" t="str">
        <f t="shared" si="206"/>
        <v/>
      </c>
      <c r="W102" s="65" t="str">
        <f t="shared" si="207"/>
        <v/>
      </c>
      <c r="X102" s="64" t="str">
        <f t="shared" si="208"/>
        <v/>
      </c>
      <c r="Y102" s="64" t="str">
        <f t="shared" si="209"/>
        <v/>
      </c>
      <c r="Z102" s="56" t="str">
        <f t="shared" si="210"/>
        <v/>
      </c>
      <c r="AA102" s="66" t="str">
        <f t="shared" si="211"/>
        <v/>
      </c>
      <c r="AB102" s="57" t="str">
        <f t="shared" si="212"/>
        <v/>
      </c>
      <c r="AC102" s="67" t="str">
        <f t="shared" si="213"/>
        <v/>
      </c>
      <c r="AD102" s="59" t="str">
        <f t="shared" si="214"/>
        <v/>
      </c>
      <c r="AE102" s="68" t="str">
        <f t="shared" si="215"/>
        <v/>
      </c>
      <c r="AF102" s="61" t="str">
        <f t="shared" si="216"/>
        <v/>
      </c>
      <c r="AG102" s="61" t="str">
        <f t="shared" si="217"/>
        <v/>
      </c>
      <c r="AH102" s="69" t="str">
        <f t="shared" si="218"/>
        <v/>
      </c>
      <c r="AI102" s="70" t="str">
        <f t="shared" si="219"/>
        <v/>
      </c>
      <c r="AJ102" s="64" t="str">
        <f t="shared" si="220"/>
        <v/>
      </c>
      <c r="AK102" s="64" t="str">
        <f t="shared" si="221"/>
        <v/>
      </c>
      <c r="AL102" s="64" t="str">
        <f t="shared" si="222"/>
        <v/>
      </c>
      <c r="AM102" s="64" t="str">
        <f t="shared" si="223"/>
        <v/>
      </c>
      <c r="AN102" s="64" t="str">
        <f t="shared" si="224"/>
        <v/>
      </c>
    </row>
    <row r="103" spans="1:40" ht="25.5" hidden="1" outlineLevel="1" thickTop="1" thickBot="1" x14ac:dyDescent="0.4">
      <c r="B103" t="s">
        <v>999</v>
      </c>
      <c r="C103" s="85" t="s">
        <v>1001</v>
      </c>
      <c r="D103" s="89"/>
      <c r="E103" s="89"/>
      <c r="F103" s="89"/>
      <c r="G103" s="89"/>
      <c r="H103" s="90"/>
      <c r="I103" s="90"/>
      <c r="J103" s="90"/>
      <c r="K103" s="90"/>
      <c r="L103" s="88" t="str">
        <f>IF(C103="","",_xlfn.CONCAT("            { line: ","""",C103,", ",M103:AN103,""", sC: ","""",B103,"""},"))</f>
        <v xml:space="preserve">            { line: "ASAMBLEA TRES, ", sC: "as"},</v>
      </c>
      <c r="M103" s="56" t="str">
        <f t="shared" si="198"/>
        <v/>
      </c>
      <c r="N103" s="57" t="str">
        <f t="shared" si="199"/>
        <v/>
      </c>
      <c r="O103" s="58" t="str">
        <f t="shared" si="200"/>
        <v/>
      </c>
      <c r="P103" s="59" t="str">
        <f t="shared" si="201"/>
        <v/>
      </c>
      <c r="Q103" s="60" t="str">
        <f t="shared" si="202"/>
        <v/>
      </c>
      <c r="R103" s="61" t="str">
        <f t="shared" si="197"/>
        <v/>
      </c>
      <c r="S103" s="56" t="str">
        <f t="shared" si="203"/>
        <v/>
      </c>
      <c r="T103" s="62" t="str">
        <f t="shared" si="204"/>
        <v/>
      </c>
      <c r="U103" s="63" t="str">
        <f t="shared" si="205"/>
        <v/>
      </c>
      <c r="V103" s="64" t="str">
        <f t="shared" si="206"/>
        <v/>
      </c>
      <c r="W103" s="65" t="str">
        <f t="shared" si="207"/>
        <v/>
      </c>
      <c r="X103" s="64" t="str">
        <f t="shared" si="208"/>
        <v/>
      </c>
      <c r="Y103" s="64" t="str">
        <f t="shared" si="209"/>
        <v/>
      </c>
      <c r="Z103" s="56" t="str">
        <f t="shared" si="210"/>
        <v/>
      </c>
      <c r="AA103" s="66" t="str">
        <f t="shared" si="211"/>
        <v/>
      </c>
      <c r="AB103" s="57" t="str">
        <f t="shared" si="212"/>
        <v/>
      </c>
      <c r="AC103" s="67" t="str">
        <f t="shared" si="213"/>
        <v/>
      </c>
      <c r="AD103" s="59" t="str">
        <f t="shared" si="214"/>
        <v/>
      </c>
      <c r="AE103" s="68" t="str">
        <f t="shared" si="215"/>
        <v/>
      </c>
      <c r="AF103" s="61" t="str">
        <f t="shared" si="216"/>
        <v/>
      </c>
      <c r="AG103" s="61" t="str">
        <f t="shared" si="217"/>
        <v/>
      </c>
      <c r="AH103" s="69" t="str">
        <f t="shared" si="218"/>
        <v/>
      </c>
      <c r="AI103" s="70" t="str">
        <f t="shared" si="219"/>
        <v/>
      </c>
      <c r="AJ103" s="64" t="str">
        <f t="shared" si="220"/>
        <v/>
      </c>
      <c r="AK103" s="64" t="str">
        <f t="shared" si="221"/>
        <v/>
      </c>
      <c r="AL103" s="64" t="str">
        <f t="shared" si="222"/>
        <v/>
      </c>
      <c r="AM103" s="64" t="str">
        <f t="shared" si="223"/>
        <v/>
      </c>
      <c r="AN103" s="64" t="str">
        <f t="shared" si="224"/>
        <v/>
      </c>
    </row>
    <row r="104" spans="1:40" ht="25.5" hidden="1" outlineLevel="1" thickTop="1" thickBot="1" x14ac:dyDescent="0.4">
      <c r="B104" t="s">
        <v>999</v>
      </c>
      <c r="C104" s="85" t="s">
        <v>1002</v>
      </c>
      <c r="D104" s="86"/>
      <c r="E104" s="86"/>
      <c r="F104" s="86"/>
      <c r="G104" s="86"/>
      <c r="H104" s="87"/>
      <c r="I104" s="87"/>
      <c r="J104" s="87"/>
      <c r="K104" s="87"/>
      <c r="L104" s="88" t="str">
        <f>IF(C104="","",_xlfn.CONCAT("            { line: ","""",C104,", ",M104:AN104,""", sC: ","""",B104,"""},"))</f>
        <v xml:space="preserve">            { line: "ASAMBLEA CUATRO, ", sC: "as"},</v>
      </c>
      <c r="M104" s="56" t="str">
        <f t="shared" si="198"/>
        <v/>
      </c>
      <c r="N104" s="57" t="str">
        <f t="shared" si="199"/>
        <v/>
      </c>
      <c r="O104" s="58" t="str">
        <f t="shared" si="200"/>
        <v/>
      </c>
      <c r="P104" s="59" t="str">
        <f t="shared" si="201"/>
        <v/>
      </c>
      <c r="Q104" s="60" t="str">
        <f t="shared" si="202"/>
        <v/>
      </c>
      <c r="R104" s="61" t="str">
        <f t="shared" si="197"/>
        <v/>
      </c>
      <c r="S104" s="56" t="str">
        <f t="shared" si="203"/>
        <v/>
      </c>
      <c r="T104" s="62" t="str">
        <f t="shared" si="204"/>
        <v/>
      </c>
      <c r="U104" s="63" t="str">
        <f t="shared" si="205"/>
        <v/>
      </c>
      <c r="V104" s="64" t="str">
        <f t="shared" si="206"/>
        <v/>
      </c>
      <c r="W104" s="65" t="str">
        <f t="shared" si="207"/>
        <v/>
      </c>
      <c r="X104" s="64" t="str">
        <f t="shared" si="208"/>
        <v/>
      </c>
      <c r="Y104" s="64" t="str">
        <f t="shared" si="209"/>
        <v/>
      </c>
      <c r="Z104" s="56" t="str">
        <f t="shared" si="210"/>
        <v/>
      </c>
      <c r="AA104" s="66" t="str">
        <f t="shared" si="211"/>
        <v/>
      </c>
      <c r="AB104" s="57" t="str">
        <f t="shared" si="212"/>
        <v/>
      </c>
      <c r="AC104" s="67" t="str">
        <f t="shared" si="213"/>
        <v/>
      </c>
      <c r="AD104" s="59" t="str">
        <f t="shared" si="214"/>
        <v/>
      </c>
      <c r="AE104" s="68" t="str">
        <f t="shared" si="215"/>
        <v/>
      </c>
      <c r="AF104" s="61" t="str">
        <f t="shared" si="216"/>
        <v/>
      </c>
      <c r="AG104" s="61" t="str">
        <f t="shared" si="217"/>
        <v/>
      </c>
      <c r="AH104" s="69" t="str">
        <f t="shared" si="218"/>
        <v/>
      </c>
      <c r="AI104" s="70" t="str">
        <f t="shared" si="219"/>
        <v/>
      </c>
      <c r="AJ104" s="64" t="str">
        <f t="shared" si="220"/>
        <v/>
      </c>
      <c r="AK104" s="64" t="str">
        <f t="shared" si="221"/>
        <v/>
      </c>
      <c r="AL104" s="64" t="str">
        <f t="shared" si="222"/>
        <v/>
      </c>
      <c r="AM104" s="64" t="str">
        <f t="shared" si="223"/>
        <v/>
      </c>
      <c r="AN104" s="64" t="str">
        <f t="shared" si="224"/>
        <v/>
      </c>
    </row>
    <row r="105" spans="1:40" ht="25.5" hidden="1" outlineLevel="1" thickTop="1" thickBot="1" x14ac:dyDescent="0.4">
      <c r="B105" t="s">
        <v>999</v>
      </c>
      <c r="C105" s="85" t="s">
        <v>1003</v>
      </c>
      <c r="D105" s="89"/>
      <c r="E105" s="89"/>
      <c r="F105" s="89"/>
      <c r="G105" s="89"/>
      <c r="H105" s="90"/>
      <c r="I105" s="90"/>
      <c r="J105" s="90"/>
      <c r="K105" s="90"/>
      <c r="L105" s="88" t="str">
        <f>IF(C105="","",_xlfn.CONCAT("            { line: ","""",C105,", ",M105:AN105,""", sC: ","""",B105,"""},"))</f>
        <v xml:space="preserve">            { line: "ASAMBLEA CISCO, ", sC: "as"},</v>
      </c>
      <c r="M105" s="56" t="str">
        <f t="shared" si="198"/>
        <v/>
      </c>
      <c r="N105" s="57" t="str">
        <f t="shared" si="199"/>
        <v/>
      </c>
      <c r="O105" s="58" t="str">
        <f t="shared" si="200"/>
        <v/>
      </c>
      <c r="P105" s="59" t="str">
        <f t="shared" si="201"/>
        <v/>
      </c>
      <c r="Q105" s="60" t="str">
        <f t="shared" si="202"/>
        <v/>
      </c>
      <c r="R105" s="61" t="str">
        <f t="shared" si="197"/>
        <v/>
      </c>
      <c r="S105" s="56" t="str">
        <f t="shared" si="203"/>
        <v/>
      </c>
      <c r="T105" s="62" t="str">
        <f t="shared" si="204"/>
        <v/>
      </c>
      <c r="U105" s="63" t="str">
        <f t="shared" si="205"/>
        <v/>
      </c>
      <c r="V105" s="64" t="str">
        <f t="shared" si="206"/>
        <v/>
      </c>
      <c r="W105" s="65" t="str">
        <f t="shared" si="207"/>
        <v/>
      </c>
      <c r="X105" s="64" t="str">
        <f t="shared" si="208"/>
        <v/>
      </c>
      <c r="Y105" s="64" t="str">
        <f t="shared" si="209"/>
        <v/>
      </c>
      <c r="Z105" s="56" t="str">
        <f t="shared" si="210"/>
        <v/>
      </c>
      <c r="AA105" s="66" t="str">
        <f t="shared" si="211"/>
        <v/>
      </c>
      <c r="AB105" s="57" t="str">
        <f t="shared" si="212"/>
        <v/>
      </c>
      <c r="AC105" s="67" t="str">
        <f t="shared" si="213"/>
        <v/>
      </c>
      <c r="AD105" s="59" t="str">
        <f t="shared" si="214"/>
        <v/>
      </c>
      <c r="AE105" s="68" t="str">
        <f t="shared" si="215"/>
        <v/>
      </c>
      <c r="AF105" s="61" t="str">
        <f t="shared" si="216"/>
        <v/>
      </c>
      <c r="AG105" s="61" t="str">
        <f t="shared" si="217"/>
        <v/>
      </c>
      <c r="AH105" s="69" t="str">
        <f t="shared" si="218"/>
        <v/>
      </c>
      <c r="AI105" s="70" t="str">
        <f t="shared" si="219"/>
        <v/>
      </c>
      <c r="AJ105" s="64" t="str">
        <f t="shared" si="220"/>
        <v/>
      </c>
      <c r="AK105" s="64" t="str">
        <f t="shared" si="221"/>
        <v/>
      </c>
      <c r="AL105" s="64" t="str">
        <f t="shared" si="222"/>
        <v/>
      </c>
      <c r="AM105" s="64" t="str">
        <f t="shared" si="223"/>
        <v/>
      </c>
      <c r="AN105" s="64" t="str">
        <f t="shared" si="224"/>
        <v/>
      </c>
    </row>
    <row r="106" spans="1:40" ht="25.5" hidden="1" outlineLevel="1" thickTop="1" thickBot="1" x14ac:dyDescent="0.4">
      <c r="B106" t="s">
        <v>999</v>
      </c>
      <c r="C106" s="85" t="s">
        <v>1004</v>
      </c>
      <c r="D106" s="91"/>
      <c r="E106" s="91"/>
      <c r="F106" s="91"/>
      <c r="G106" s="91"/>
      <c r="H106" s="92"/>
      <c r="I106" s="92"/>
      <c r="J106" s="92"/>
      <c r="K106" s="92"/>
      <c r="L106" s="88" t="str">
        <f>IF(C106="","",_xlfn.CONCAT("            { line: ","""",C106,", ",M106:AN106,""", sC: ","""",B106,"""},"))</f>
        <v xml:space="preserve">            { line: "ASAMBLEA SEIS, ", sC: "as"},</v>
      </c>
      <c r="M106" s="56" t="str">
        <f t="shared" si="198"/>
        <v/>
      </c>
      <c r="N106" s="57" t="str">
        <f t="shared" si="199"/>
        <v/>
      </c>
      <c r="O106" s="58" t="str">
        <f t="shared" si="200"/>
        <v/>
      </c>
      <c r="P106" s="59" t="str">
        <f t="shared" si="201"/>
        <v/>
      </c>
      <c r="Q106" s="60" t="str">
        <f t="shared" si="202"/>
        <v/>
      </c>
      <c r="R106" s="61" t="str">
        <f t="shared" si="197"/>
        <v/>
      </c>
      <c r="S106" s="56" t="str">
        <f t="shared" si="203"/>
        <v/>
      </c>
      <c r="T106" s="62" t="str">
        <f t="shared" si="204"/>
        <v/>
      </c>
      <c r="U106" s="63" t="str">
        <f t="shared" si="205"/>
        <v/>
      </c>
      <c r="V106" s="64" t="str">
        <f t="shared" si="206"/>
        <v/>
      </c>
      <c r="W106" s="65" t="str">
        <f t="shared" si="207"/>
        <v/>
      </c>
      <c r="X106" s="64" t="str">
        <f t="shared" si="208"/>
        <v/>
      </c>
      <c r="Y106" s="64" t="str">
        <f t="shared" si="209"/>
        <v/>
      </c>
      <c r="Z106" s="56" t="str">
        <f t="shared" si="210"/>
        <v/>
      </c>
      <c r="AA106" s="66" t="str">
        <f t="shared" si="211"/>
        <v/>
      </c>
      <c r="AB106" s="57" t="str">
        <f t="shared" si="212"/>
        <v/>
      </c>
      <c r="AC106" s="67" t="str">
        <f t="shared" si="213"/>
        <v/>
      </c>
      <c r="AD106" s="59" t="str">
        <f t="shared" si="214"/>
        <v/>
      </c>
      <c r="AE106" s="68" t="str">
        <f t="shared" si="215"/>
        <v/>
      </c>
      <c r="AF106" s="61" t="str">
        <f t="shared" si="216"/>
        <v/>
      </c>
      <c r="AG106" s="61" t="str">
        <f t="shared" si="217"/>
        <v/>
      </c>
      <c r="AH106" s="69" t="str">
        <f t="shared" si="218"/>
        <v/>
      </c>
      <c r="AI106" s="70" t="str">
        <f t="shared" si="219"/>
        <v/>
      </c>
      <c r="AJ106" s="64" t="str">
        <f t="shared" si="220"/>
        <v/>
      </c>
      <c r="AK106" s="64" t="str">
        <f t="shared" si="221"/>
        <v/>
      </c>
      <c r="AL106" s="64" t="str">
        <f t="shared" si="222"/>
        <v/>
      </c>
      <c r="AM106" s="64" t="str">
        <f t="shared" si="223"/>
        <v/>
      </c>
      <c r="AN106" s="64" t="str">
        <f t="shared" si="224"/>
        <v/>
      </c>
    </row>
    <row r="107" spans="1:40" ht="25.5" hidden="1" outlineLevel="1" thickTop="1" thickBot="1" x14ac:dyDescent="0.4">
      <c r="B107" t="s">
        <v>999</v>
      </c>
      <c r="C107" s="93" t="s">
        <v>1005</v>
      </c>
      <c r="D107" s="83"/>
      <c r="E107" s="83"/>
      <c r="F107" s="83"/>
      <c r="G107" s="83"/>
      <c r="H107" s="83"/>
      <c r="I107" s="83"/>
      <c r="J107" s="83"/>
      <c r="K107" s="83"/>
      <c r="L107" s="94" t="str">
        <f>IF(C107="","",_xlfn.CONCAT("            { line: ","""",C107,", ",M107:AN107,""", sC: ","""",B107,"""},  ]},"))</f>
        <v xml:space="preserve">            { line: "ASAMBLEA CIERRE, ", sC: "as"},  ]},</v>
      </c>
      <c r="M107" s="56" t="str">
        <f t="shared" si="198"/>
        <v/>
      </c>
      <c r="N107" s="57" t="str">
        <f t="shared" si="199"/>
        <v/>
      </c>
      <c r="O107" s="58" t="str">
        <f t="shared" si="200"/>
        <v/>
      </c>
      <c r="P107" s="59" t="str">
        <f t="shared" si="201"/>
        <v/>
      </c>
      <c r="Q107" s="60" t="str">
        <f t="shared" si="202"/>
        <v/>
      </c>
      <c r="R107" s="61" t="str">
        <f t="shared" si="197"/>
        <v/>
      </c>
      <c r="S107" s="56" t="str">
        <f t="shared" si="203"/>
        <v/>
      </c>
      <c r="T107" s="62" t="str">
        <f t="shared" si="204"/>
        <v/>
      </c>
      <c r="U107" s="63" t="str">
        <f t="shared" si="205"/>
        <v/>
      </c>
      <c r="V107" s="64" t="str">
        <f t="shared" si="206"/>
        <v/>
      </c>
      <c r="W107" s="65" t="str">
        <f t="shared" si="207"/>
        <v/>
      </c>
      <c r="X107" s="64" t="str">
        <f t="shared" si="208"/>
        <v/>
      </c>
      <c r="Y107" s="64" t="str">
        <f t="shared" si="209"/>
        <v/>
      </c>
      <c r="Z107" s="56" t="str">
        <f t="shared" si="210"/>
        <v/>
      </c>
      <c r="AA107" s="66" t="str">
        <f t="shared" si="211"/>
        <v/>
      </c>
      <c r="AB107" s="57" t="str">
        <f t="shared" si="212"/>
        <v/>
      </c>
      <c r="AC107" s="67" t="str">
        <f t="shared" si="213"/>
        <v/>
      </c>
      <c r="AD107" s="59" t="str">
        <f t="shared" si="214"/>
        <v/>
      </c>
      <c r="AE107" s="68" t="str">
        <f t="shared" si="215"/>
        <v/>
      </c>
      <c r="AF107" s="61" t="str">
        <f t="shared" si="216"/>
        <v/>
      </c>
      <c r="AG107" s="61" t="str">
        <f t="shared" si="217"/>
        <v/>
      </c>
      <c r="AH107" s="69" t="str">
        <f t="shared" si="218"/>
        <v/>
      </c>
      <c r="AI107" s="70" t="str">
        <f t="shared" si="219"/>
        <v/>
      </c>
      <c r="AJ107" s="64" t="str">
        <f t="shared" si="220"/>
        <v/>
      </c>
      <c r="AK107" s="64" t="str">
        <f t="shared" si="221"/>
        <v/>
      </c>
      <c r="AL107" s="64" t="str">
        <f t="shared" si="222"/>
        <v/>
      </c>
      <c r="AM107" s="64" t="str">
        <f t="shared" si="223"/>
        <v/>
      </c>
      <c r="AN107" s="64" t="str">
        <f t="shared" si="224"/>
        <v/>
      </c>
    </row>
    <row r="108" spans="1:40" ht="27.75" hidden="1" outlineLevel="1" thickTop="1" thickBot="1" x14ac:dyDescent="0.4">
      <c r="A108" s="73"/>
      <c r="B108" s="73"/>
      <c r="C108" s="73"/>
      <c r="D108" s="74"/>
      <c r="E108" s="74"/>
      <c r="F108" s="74"/>
      <c r="G108" s="74"/>
      <c r="H108" s="74"/>
      <c r="I108" s="74"/>
      <c r="J108" s="74"/>
      <c r="K108" s="74"/>
      <c r="L108" s="75" t="s">
        <v>993</v>
      </c>
      <c r="M108" s="56"/>
      <c r="N108" s="57"/>
      <c r="O108" s="58"/>
      <c r="P108" s="59"/>
      <c r="Q108" s="60"/>
      <c r="R108" s="61" t="str">
        <f t="shared" si="197"/>
        <v/>
      </c>
      <c r="S108" s="56"/>
      <c r="T108" s="62"/>
      <c r="U108" s="63"/>
      <c r="V108" s="64"/>
      <c r="W108" s="65"/>
      <c r="X108" s="64"/>
      <c r="Y108" s="64"/>
      <c r="Z108" s="56"/>
      <c r="AA108" s="66"/>
      <c r="AB108" s="57"/>
      <c r="AC108" s="67"/>
      <c r="AD108" s="59"/>
      <c r="AE108" s="68"/>
      <c r="AF108" s="61"/>
      <c r="AG108" s="61"/>
      <c r="AH108" s="69"/>
      <c r="AI108" s="70"/>
      <c r="AJ108" s="64"/>
      <c r="AK108" s="64"/>
      <c r="AL108" s="64"/>
      <c r="AM108" s="64"/>
      <c r="AN108" s="64"/>
    </row>
    <row r="109"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1D1EB-8878-40E8-A70E-251AA9CD9C91}">
  <sheetPr codeName="Sheet88">
    <tabColor rgb="FF00B0F0"/>
  </sheetPr>
  <dimension ref="A1:AN62"/>
  <sheetViews>
    <sheetView zoomScale="85" zoomScaleNormal="85" workbookViewId="0">
      <pane xSplit="2" ySplit="1" topLeftCell="C3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138</v>
      </c>
      <c r="E1" s="40"/>
      <c r="F1" s="40"/>
      <c r="G1" s="40"/>
      <c r="H1" s="40"/>
      <c r="I1" s="40"/>
      <c r="J1" s="40"/>
      <c r="K1" s="40"/>
      <c r="L1" s="41" t="str">
        <f ca="1">UPPER(VLOOKUP(C1,Table223[#Data],3,FALSE))</f>
        <v>QUIÉN ES ESTA QUE SUBE DEL DESIERTO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QUIÉN ES ESTA QUE SUBE DEL DESIERTO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quienesestaquesubedeldesierto</v>
      </c>
      <c r="L7" s="48" t="str">
        <f ca="1">_xlfn.CONCAT("        id: ","""",C7,"""",",")</f>
        <v xml:space="preserve">        id: "quienesestaquesubedeldesierto",</v>
      </c>
    </row>
    <row r="8" spans="2:32" ht="23.25" x14ac:dyDescent="0.25">
      <c r="C8" t="str">
        <f ca="1">PROPER(L1)</f>
        <v>Quién Es Esta Que Sube Del Desierto</v>
      </c>
      <c r="L8" s="48" t="str">
        <f ca="1">_xlfn.CONCAT("        tt: ","""",C8,"""",",")</f>
        <v xml:space="preserve">        tt: "Quién Es Esta Que Sube Del Desierto",</v>
      </c>
    </row>
    <row r="9" spans="2:32" ht="23.25" x14ac:dyDescent="0.25">
      <c r="C9" t="str">
        <f ca="1">PROPER(L1)</f>
        <v>Quién Es Esta Que Sube Del Desierto</v>
      </c>
      <c r="L9" s="48" t="str">
        <f ca="1">_xlfn.CONCAT("        title: ","""",C9,"""",",")</f>
        <v xml:space="preserve">        title: "Quién Es Esta Que Sube Del Desierto",</v>
      </c>
    </row>
    <row r="10" spans="2:32" ht="23.25" x14ac:dyDescent="0.25">
      <c r="C10" t="str">
        <f ca="1">VLOOKUP(C1,Table223[#Data],4,FALSE)</f>
        <v>Cantar de los Cantares 8,5-7</v>
      </c>
      <c r="L10" s="48" t="str">
        <f ca="1">_xlfn.CONCAT("        ","subtitle: ","""",C10,"""",",")</f>
        <v xml:space="preserve">        subtitle: "Cantar de los Cantares 8,5-7",</v>
      </c>
    </row>
    <row r="11" spans="2:32" ht="23.25" x14ac:dyDescent="0.25">
      <c r="C11" t="str">
        <f ca="1">_xlfn.CONCAT("category: [",VLOOKUP(C1,Table223[#Data],16,FALSE),"],")</f>
        <v>category: ["Precatecumenado","Pascua","Pentecostés","Comunión","Final","Antiguo Testamento"],</v>
      </c>
      <c r="L11" s="48" t="str">
        <f ca="1">_xlfn.CONCAT("        ",C11)</f>
        <v xml:space="preserve">        category: ["Precatecumenado","Pascua","Pentecostés","Comunión","Final","Antiguo Testamento"],</v>
      </c>
    </row>
    <row r="12" spans="2:32" ht="23.25" x14ac:dyDescent="0.25">
      <c r="C12" t="str">
        <f ca="1">VLOOKUP(C1,Table223[#Data],5,FALSE)</f>
        <v>Precatecumenado</v>
      </c>
      <c r="L12" s="48" t="str">
        <f ca="1">_xlfn.CONCAT("        catCanto: ","""",C12,"""",",   // Precatecumenado | Catecumenado | Liturgia | Eleccion")</f>
        <v xml:space="preserve">        catCanto: "Precatecumenado",   // Precatecumenado | Catecumenado | Liturgia | Eleccion</v>
      </c>
    </row>
    <row r="13" spans="2:32" ht="23.25" x14ac:dyDescent="0.25">
      <c r="C13">
        <v>3</v>
      </c>
      <c r="L13" s="48" t="str">
        <f>_xlfn.CONCAT("        cejilla: ","""",C13,"""",",")</f>
        <v xml:space="preserve">        cejilla: "3",</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VLOOKUP(C1,Table223[#Data],1,FALSE)</f>
        <v>138</v>
      </c>
      <c r="L16" s="48" t="str">
        <f ca="1">_xlfn.CONCAT("        dbno: ","""",C16,"""",",")</f>
        <v xml:space="preserve">        dbno: "138",</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quienesestaquesubedeldesierto</v>
      </c>
      <c r="L19" s="48" t="str">
        <f ca="1">_xlfn.CONCAT("        audioSrc: ","""/audio/",C19,".mp3""",",")</f>
        <v xml:space="preserve">        audioSrc: "/audio/quienesestaquesubedeldesierto.mp3",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137</v>
      </c>
      <c r="C26" t="str">
        <f ca="1">VLOOKUP(B26,Table4[#Data],13,FALSE)</f>
        <v>"/src/index.html?canto=queestupendoquealegria"</v>
      </c>
      <c r="L26" s="48" t="str">
        <f ca="1">_xlfn.CONCAT("        ant: ",C26,",")</f>
        <v xml:space="preserve">        ant: "/src/index.html?canto=queestupendoquealegria",</v>
      </c>
    </row>
    <row r="27" spans="1:40" ht="23.25" x14ac:dyDescent="0.25">
      <c r="B27">
        <f ca="1">+C1+1</f>
        <v>139</v>
      </c>
      <c r="C27" t="str">
        <f ca="1">VLOOKUP(B27,Table4[#Data],13,FALSE)</f>
        <v>"/src/index.html?canto=quiennosseparara"</v>
      </c>
      <c r="L27" s="48" t="str">
        <f ca="1">_xlfn.CONCAT("        sig: ",C27,",")</f>
        <v xml:space="preserve">        sig: "/src/index.html?canto=quiennosseparara",</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997</v>
      </c>
      <c r="C30" s="113" t="s">
        <v>1077</v>
      </c>
      <c r="D30" s="112" t="s">
        <v>1013</v>
      </c>
      <c r="E30" s="52" t="s">
        <v>1012</v>
      </c>
      <c r="F30" s="53" t="s">
        <v>1029</v>
      </c>
      <c r="G30" s="53" t="s">
        <v>1012</v>
      </c>
      <c r="H30" s="52" t="s">
        <v>1013</v>
      </c>
      <c r="I30" s="52" t="s">
        <v>1012</v>
      </c>
      <c r="J30" s="54"/>
      <c r="K30" s="54"/>
      <c r="L30" s="55" t="str">
        <f t="shared" ref="L30:L31" si="0">IF(C30="","",_xlfn.CONCAT("            { line: ","""",C30,", ",M30:AN30,""", sC: ","""",B30,"""},"))</f>
        <v xml:space="preserve">            { line: "¿QUIÉN ES ESTA QUE SUBE DEL DESIERTO,, (La,m,20)(Re,m,250)(La,m,350)", sC: "ta as"},</v>
      </c>
      <c r="M30" s="56" t="str">
        <f t="shared" ref="M30:M35" si="1">IF(N30="","","(")</f>
        <v>(</v>
      </c>
      <c r="N30" s="57" t="str">
        <f t="shared" ref="N30:N35" si="2">IF(D30="","",D30)</f>
        <v>La</v>
      </c>
      <c r="O30" s="58" t="str">
        <f t="shared" ref="O30:O35" si="3">IF(N30="","",",")</f>
        <v>,</v>
      </c>
      <c r="P30" s="59" t="str">
        <f t="shared" ref="P30:P35"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35" si="8">IF(F30="","",F30)</f>
        <v>Re</v>
      </c>
      <c r="V30" s="64" t="str">
        <f t="shared" ref="V30:V35" si="9">IF(U30="","",",")</f>
        <v>,</v>
      </c>
      <c r="W30" s="65" t="str">
        <f t="shared" ref="W30:W35" si="10">IF(G30="","",G30)</f>
        <v>m</v>
      </c>
      <c r="X30" s="64" t="str">
        <f t="shared" ref="X30:X35" si="11">IF(U30="","",",")</f>
        <v>,</v>
      </c>
      <c r="Y30" s="64">
        <f t="shared" ref="Y30:Y35" si="12">IF(U30="","",250)</f>
        <v>250</v>
      </c>
      <c r="Z30" s="56" t="str">
        <f t="shared" ref="Z30:Z35" si="13">IF(U30="","",")")</f>
        <v>)</v>
      </c>
      <c r="AA30" s="66" t="str">
        <f t="shared" ref="AA30:AA35" si="14">IF(AB30="","","(")</f>
        <v>(</v>
      </c>
      <c r="AB30" s="57" t="str">
        <f t="shared" ref="AB30:AB35" si="15">IF(H30="","",H30)</f>
        <v>La</v>
      </c>
      <c r="AC30" s="67" t="str">
        <f t="shared" ref="AC30:AC35" si="16">IF(AB30="","",",")</f>
        <v>,</v>
      </c>
      <c r="AD30" s="59" t="str">
        <f t="shared" ref="AD30:AD35" si="17">IF(I30="","",I30)</f>
        <v>m</v>
      </c>
      <c r="AE30" s="68" t="str">
        <f t="shared" ref="AE30:AE35" si="18">IF(AB30="","",",")</f>
        <v>,</v>
      </c>
      <c r="AF30" s="61">
        <f t="shared" ref="AF30:AF35" si="19">IF(AB30="","",350)</f>
        <v>350</v>
      </c>
      <c r="AG30" s="61" t="str">
        <f t="shared" ref="AG30:AG35" si="20">IF(AB30="","",")")</f>
        <v>)</v>
      </c>
      <c r="AH30" s="69" t="str">
        <f t="shared" ref="AH30:AH35" si="21">IF(AI30="","","(")</f>
        <v/>
      </c>
      <c r="AI30" s="70" t="str">
        <f t="shared" ref="AI30:AI3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B31" t="s">
        <v>999</v>
      </c>
      <c r="C31" s="113" t="s">
        <v>1078</v>
      </c>
      <c r="D31" s="112" t="s">
        <v>1032</v>
      </c>
      <c r="E31" s="52"/>
      <c r="F31" s="53" t="s">
        <v>1013</v>
      </c>
      <c r="G31" s="53" t="s">
        <v>1012</v>
      </c>
      <c r="H31" s="52"/>
      <c r="I31" s="52"/>
      <c r="J31" s="54"/>
      <c r="K31" s="54"/>
      <c r="L31" s="55" t="str">
        <f t="shared" si="0"/>
        <v xml:space="preserve">            { line: "QUIÉN ES ESTA QUE SUBE DEL DESIERTO,, (Fa,,20)(La,m,250)", sC: "as"},</v>
      </c>
      <c r="M31" s="56" t="str">
        <f t="shared" si="1"/>
        <v>(</v>
      </c>
      <c r="N31" s="57" t="str">
        <f t="shared" si="2"/>
        <v>Fa</v>
      </c>
      <c r="O31" s="58" t="str">
        <f t="shared" si="3"/>
        <v>,</v>
      </c>
      <c r="P31" s="59" t="str">
        <f t="shared" si="4"/>
        <v/>
      </c>
      <c r="Q31" s="60" t="str">
        <f t="shared" si="5"/>
        <v>,</v>
      </c>
      <c r="R31" s="61">
        <f t="shared" ref="R31:R59" si="28">IF(N31="Do",10,IF(N31="Re",22,IF(N31="Mi",20,IF(N31="Fa",20,IF(N31="Sol",14,IF(N31="La",20,IF(N31="Si",20,IF(N31="Do#",14,IF(N31="Fa#",15,IF(N31="Sol#",20,""))))))))))</f>
        <v>20</v>
      </c>
      <c r="S31" s="56" t="str">
        <f t="shared" si="6"/>
        <v>)</v>
      </c>
      <c r="T31" s="62" t="str">
        <f t="shared" si="7"/>
        <v>(</v>
      </c>
      <c r="U31" s="63" t="str">
        <f t="shared" si="8"/>
        <v>La</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1079</v>
      </c>
      <c r="D32" s="112" t="s">
        <v>1032</v>
      </c>
      <c r="E32" s="52"/>
      <c r="F32" s="53" t="s">
        <v>1011</v>
      </c>
      <c r="G32" s="53"/>
      <c r="H32" s="52"/>
      <c r="I32" s="52"/>
      <c r="J32" s="54"/>
      <c r="K32" s="54"/>
      <c r="L32" s="55" t="str">
        <f>IF(C32="","",_xlfn.CONCAT("            { line: ","""",C32,", ",M32:AN32,""", sC: ","""",B32,"""},"))</f>
        <v xml:space="preserve">            { line: "APOYADA EN SU AMADO, EN SU AMADO,, (Fa,,20)(Mi,,250)", sC: "as"},</v>
      </c>
      <c r="M32" s="56" t="str">
        <f t="shared" si="1"/>
        <v>(</v>
      </c>
      <c r="N32" s="57" t="str">
        <f t="shared" si="2"/>
        <v>Fa</v>
      </c>
      <c r="O32" s="58" t="str">
        <f t="shared" si="3"/>
        <v>,</v>
      </c>
      <c r="P32" s="59" t="str">
        <f t="shared" si="4"/>
        <v/>
      </c>
      <c r="Q32" s="60" t="str">
        <f t="shared" si="5"/>
        <v>,</v>
      </c>
      <c r="R32" s="61">
        <f t="shared" si="28"/>
        <v>20</v>
      </c>
      <c r="S32" s="56" t="str">
        <f t="shared" si="6"/>
        <v>)</v>
      </c>
      <c r="T32" s="62" t="str">
        <f t="shared" si="7"/>
        <v>(</v>
      </c>
      <c r="U32" s="63" t="str">
        <f t="shared" si="8"/>
        <v>Mi</v>
      </c>
      <c r="V32" s="64" t="str">
        <f t="shared" si="9"/>
        <v>,</v>
      </c>
      <c r="W32" s="65" t="str">
        <f t="shared" si="10"/>
        <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1080</v>
      </c>
      <c r="D33" s="112" t="s">
        <v>1032</v>
      </c>
      <c r="E33" s="52"/>
      <c r="F33" s="53" t="s">
        <v>1013</v>
      </c>
      <c r="G33" s="53" t="s">
        <v>1012</v>
      </c>
      <c r="H33" s="52"/>
      <c r="I33" s="52"/>
      <c r="J33" s="54"/>
      <c r="K33" s="54"/>
      <c r="L33" s="55" t="str">
        <f>IF(C33="","",_xlfn.CONCAT("            { line: ","""",C33,", ",M33:AN33,""", sC: ","""",B33,"""},"))</f>
        <v xml:space="preserve">            { line: "APOYADA EN SU AMADO?, (Fa,,20)(La,m,250)", sC: "as"},</v>
      </c>
      <c r="M33" s="56" t="str">
        <f t="shared" si="1"/>
        <v>(</v>
      </c>
      <c r="N33" s="57" t="str">
        <f t="shared" si="2"/>
        <v>Fa</v>
      </c>
      <c r="O33" s="58" t="str">
        <f t="shared" si="3"/>
        <v>,</v>
      </c>
      <c r="P33" s="59" t="str">
        <f t="shared" si="4"/>
        <v/>
      </c>
      <c r="Q33" s="60" t="str">
        <f t="shared" si="5"/>
        <v>,</v>
      </c>
      <c r="R33" s="61">
        <f t="shared" si="28"/>
        <v>20</v>
      </c>
      <c r="S33" s="56" t="str">
        <f t="shared" si="6"/>
        <v>)</v>
      </c>
      <c r="T33" s="62" t="str">
        <f t="shared" si="7"/>
        <v>(</v>
      </c>
      <c r="U33" s="63" t="str">
        <f t="shared" si="8"/>
        <v>La</v>
      </c>
      <c r="V33" s="64" t="str">
        <f t="shared" si="9"/>
        <v>,</v>
      </c>
      <c r="W33" s="65" t="str">
        <f t="shared" si="10"/>
        <v>m</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1081</v>
      </c>
      <c r="D35" s="112" t="s">
        <v>1015</v>
      </c>
      <c r="E35" s="52"/>
      <c r="F35" s="53" t="s">
        <v>1032</v>
      </c>
      <c r="G35" s="53"/>
      <c r="H35" s="52" t="s">
        <v>1013</v>
      </c>
      <c r="I35" s="52" t="s">
        <v>1012</v>
      </c>
      <c r="J35" s="54"/>
      <c r="K35" s="54"/>
      <c r="L35" s="55" t="str">
        <f t="shared" ref="L35:L52" si="29">IF(C35="","",_xlfn.CONCAT("            { line: ","""",C35,", ",M35:AN35,""", sC: ","""",B35,"""},"))</f>
        <v xml:space="preserve">            { line: "Debajo del manzano te desperté,, (Sol,,14)(Fa,,250)(La,m,350)", sC: "tc"},</v>
      </c>
      <c r="M35" s="56" t="str">
        <f t="shared" si="1"/>
        <v>(</v>
      </c>
      <c r="N35" s="57" t="str">
        <f t="shared" si="2"/>
        <v>Sol</v>
      </c>
      <c r="O35" s="58" t="str">
        <f t="shared" si="3"/>
        <v>,</v>
      </c>
      <c r="P35" s="59" t="str">
        <f t="shared" si="4"/>
        <v/>
      </c>
      <c r="Q35" s="60" t="str">
        <f t="shared" si="5"/>
        <v>,</v>
      </c>
      <c r="R35" s="61">
        <f t="shared" si="28"/>
        <v>14</v>
      </c>
      <c r="S35" s="56" t="str">
        <f t="shared" si="6"/>
        <v>)</v>
      </c>
      <c r="T35" s="62" t="str">
        <f t="shared" si="7"/>
        <v>(</v>
      </c>
      <c r="U35" s="63" t="str">
        <f t="shared" si="8"/>
        <v>Fa</v>
      </c>
      <c r="V35" s="64" t="str">
        <f t="shared" si="9"/>
        <v>,</v>
      </c>
      <c r="W35" s="65" t="str">
        <f t="shared" si="10"/>
        <v/>
      </c>
      <c r="X35" s="64" t="str">
        <f t="shared" si="11"/>
        <v>,</v>
      </c>
      <c r="Y35" s="64">
        <f t="shared" si="12"/>
        <v>250</v>
      </c>
      <c r="Z35" s="56" t="str">
        <f t="shared" si="13"/>
        <v>)</v>
      </c>
      <c r="AA35" s="66" t="str">
        <f t="shared" si="14"/>
        <v>(</v>
      </c>
      <c r="AB35" s="57" t="str">
        <f t="shared" si="15"/>
        <v>La</v>
      </c>
      <c r="AC35" s="67" t="str">
        <f t="shared" si="16"/>
        <v>,</v>
      </c>
      <c r="AD35" s="59" t="str">
        <f t="shared" si="17"/>
        <v>m</v>
      </c>
      <c r="AE35" s="68" t="str">
        <f t="shared" si="18"/>
        <v>,</v>
      </c>
      <c r="AF35" s="61">
        <f t="shared" si="19"/>
        <v>350</v>
      </c>
      <c r="AG35" s="61" t="str">
        <f t="shared" si="20"/>
        <v>)</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1082</v>
      </c>
      <c r="D36" s="112" t="s">
        <v>1015</v>
      </c>
      <c r="E36" s="52"/>
      <c r="F36" s="53" t="s">
        <v>1032</v>
      </c>
      <c r="G36" s="53"/>
      <c r="H36" s="52" t="s">
        <v>1013</v>
      </c>
      <c r="I36" s="52" t="s">
        <v>1012</v>
      </c>
      <c r="J36" s="54"/>
      <c r="K36" s="54"/>
      <c r="L36" s="55" t="str">
        <f t="shared" si="29"/>
        <v xml:space="preserve">            { line: "allí donde te concibió tu madre,, (Sol,,14)(Fa,,250)(La,m,350)", sC: ""},</v>
      </c>
      <c r="M36" s="56" t="str">
        <f>IF(N36="","","(")</f>
        <v>(</v>
      </c>
      <c r="N36" s="57" t="str">
        <f>IF(D36="","",D36)</f>
        <v>Sol</v>
      </c>
      <c r="O36" s="58" t="str">
        <f>IF(N36="","",",")</f>
        <v>,</v>
      </c>
      <c r="P36" s="59" t="str">
        <f>IF(E36="","",E36)</f>
        <v/>
      </c>
      <c r="Q36" s="60" t="str">
        <f>IF(N36="","",",")</f>
        <v>,</v>
      </c>
      <c r="R36" s="61">
        <f t="shared" si="28"/>
        <v>14</v>
      </c>
      <c r="S36" s="56" t="str">
        <f>IF(N36="","",")")</f>
        <v>)</v>
      </c>
      <c r="T36" s="62" t="str">
        <f>IF(U36="","","(")</f>
        <v>(</v>
      </c>
      <c r="U36" s="63" t="str">
        <f>IF(F36="","",F36)</f>
        <v>Fa</v>
      </c>
      <c r="V36" s="64" t="str">
        <f>IF(U36="","",",")</f>
        <v>,</v>
      </c>
      <c r="W36" s="65" t="str">
        <f>IF(G36="","",G36)</f>
        <v/>
      </c>
      <c r="X36" s="64" t="str">
        <f>IF(U36="","",",")</f>
        <v>,</v>
      </c>
      <c r="Y36" s="64">
        <f>IF(U36="","",250)</f>
        <v>250</v>
      </c>
      <c r="Z36" s="56" t="str">
        <f>IF(U36="","",")")</f>
        <v>)</v>
      </c>
      <c r="AA36" s="66" t="str">
        <f>IF(AB36="","","(")</f>
        <v>(</v>
      </c>
      <c r="AB36" s="57" t="str">
        <f>IF(H36="","",H36)</f>
        <v>La</v>
      </c>
      <c r="AC36" s="67" t="str">
        <f>IF(AB36="","",",")</f>
        <v>,</v>
      </c>
      <c r="AD36" s="59" t="str">
        <f>IF(I36="","",I36)</f>
        <v>m</v>
      </c>
      <c r="AE36" s="68" t="str">
        <f>IF(AB36="","",",")</f>
        <v>,</v>
      </c>
      <c r="AF36" s="61">
        <f>IF(AB36="","",350)</f>
        <v>350</v>
      </c>
      <c r="AG36" s="61" t="str">
        <f>IF(AB36="","",")")</f>
        <v>)</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1083</v>
      </c>
      <c r="D37" s="112" t="s">
        <v>1032</v>
      </c>
      <c r="E37" s="52"/>
      <c r="F37" s="53" t="s">
        <v>1011</v>
      </c>
      <c r="G37" s="53"/>
      <c r="H37" s="52"/>
      <c r="I37" s="52"/>
      <c r="J37" s="54"/>
      <c r="K37" s="54"/>
      <c r="L37" s="55" t="str">
        <f t="shared" si="29"/>
        <v xml:space="preserve">            { line: "allí donde tu madre te dio a luz,, (Fa,,20)(Mi,,250)", sC: ""},</v>
      </c>
      <c r="M37" s="56" t="str">
        <f>IF(N37="","","(")</f>
        <v>(</v>
      </c>
      <c r="N37" s="57" t="str">
        <f>IF(D37="","",D37)</f>
        <v>Fa</v>
      </c>
      <c r="O37" s="58" t="str">
        <f>IF(N37="","",",")</f>
        <v>,</v>
      </c>
      <c r="P37" s="59" t="str">
        <f>IF(E37="","",E37)</f>
        <v/>
      </c>
      <c r="Q37" s="60" t="str">
        <f>IF(N37="","",",")</f>
        <v>,</v>
      </c>
      <c r="R37" s="61">
        <f t="shared" si="28"/>
        <v>20</v>
      </c>
      <c r="S37" s="56" t="str">
        <f>IF(N37="","",")")</f>
        <v>)</v>
      </c>
      <c r="T37" s="62" t="str">
        <f>IF(U37="","","(")</f>
        <v>(</v>
      </c>
      <c r="U37" s="63" t="str">
        <f>IF(F37="","",F37)</f>
        <v>Mi</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1084</v>
      </c>
      <c r="D38" s="112" t="s">
        <v>1032</v>
      </c>
      <c r="E38" s="52"/>
      <c r="F38" s="53" t="s">
        <v>1013</v>
      </c>
      <c r="G38" s="53" t="s">
        <v>1012</v>
      </c>
      <c r="H38" s="52"/>
      <c r="I38" s="52"/>
      <c r="J38" s="54"/>
      <c r="K38" s="54"/>
      <c r="L38" s="55" t="str">
        <f t="shared" si="29"/>
        <v xml:space="preserve">            { line: "allí donde tu madre te dio a luz., (Fa,,20)(La,m,250)", sC: ""},</v>
      </c>
      <c r="M38" s="56" t="str">
        <f>IF(N38="","","(")</f>
        <v>(</v>
      </c>
      <c r="N38" s="57" t="str">
        <f>IF(D38="","",D38)</f>
        <v>Fa</v>
      </c>
      <c r="O38" s="58" t="str">
        <f>IF(N38="","",",")</f>
        <v>,</v>
      </c>
      <c r="P38" s="59" t="str">
        <f>IF(E38="","",E38)</f>
        <v/>
      </c>
      <c r="Q38" s="60" t="str">
        <f>IF(N38="","",",")</f>
        <v>,</v>
      </c>
      <c r="R38" s="61">
        <f t="shared" si="28"/>
        <v>20</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si="28"/>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79" t="s">
        <v>995</v>
      </c>
      <c r="D40" s="80"/>
      <c r="E40" s="80"/>
      <c r="F40" s="80"/>
      <c r="G40" s="80"/>
      <c r="H40" s="80"/>
      <c r="I40" s="80"/>
      <c r="J40" s="80"/>
      <c r="K40" s="80"/>
      <c r="L40" s="81" t="s">
        <v>996</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si="28"/>
        <v/>
      </c>
      <c r="S40" s="56" t="str">
        <f t="shared" ref="S40:S44" si="35">IF(N40="","",")")</f>
        <v/>
      </c>
      <c r="T40" s="62" t="str">
        <f t="shared" ref="T40:T44" si="36">IF(U40="","","(")</f>
        <v/>
      </c>
      <c r="U40" s="63" t="str">
        <f t="shared" ref="U40:U44" si="37">IF(F40="","",F40)</f>
        <v/>
      </c>
      <c r="V40" s="64" t="str">
        <f t="shared" ref="V40:V44" si="38">IF(U40="","",",")</f>
        <v/>
      </c>
      <c r="W40" s="65" t="str">
        <f t="shared" ref="W40:W44" si="39">IF(G40="","",G40)</f>
        <v/>
      </c>
      <c r="X40" s="64" t="str">
        <f t="shared" ref="X40:X44" si="40">IF(U40="","",",")</f>
        <v/>
      </c>
      <c r="Y40" s="64" t="str">
        <f t="shared" ref="Y40:Y44" si="41">IF(U40="","",250)</f>
        <v/>
      </c>
      <c r="Z40" s="56" t="str">
        <f t="shared" ref="Z40:Z44" si="42">IF(U40="","",")")</f>
        <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1:40" ht="25.5" thickTop="1" thickBot="1" x14ac:dyDescent="0.4">
      <c r="B41" t="s">
        <v>997</v>
      </c>
      <c r="C41" s="82" t="s">
        <v>1085</v>
      </c>
      <c r="D41" s="83" t="s">
        <v>1013</v>
      </c>
      <c r="E41" s="83" t="s">
        <v>1012</v>
      </c>
      <c r="F41" s="83" t="s">
        <v>1029</v>
      </c>
      <c r="G41" s="83" t="s">
        <v>1012</v>
      </c>
      <c r="H41" s="83" t="s">
        <v>1013</v>
      </c>
      <c r="I41" s="83" t="s">
        <v>1012</v>
      </c>
      <c r="J41" s="83"/>
      <c r="K41" s="83"/>
      <c r="L41" s="84" t="str">
        <f>IF(C41="","",_xlfn.CONCAT("       triggerLine: ","""",C41,", ",M41:AN41,""", sC: ","""",B41,""", lines: ["))</f>
        <v xml:space="preserve">       triggerLine: "¿QUIÉN ES ESTA QUE SUBE DEL DESIERTO,..., (La,m,20)(Re,m,250)(La,m,350)", sC: "ta as", lines: [</v>
      </c>
      <c r="M41" s="56" t="str">
        <f t="shared" si="30"/>
        <v>(</v>
      </c>
      <c r="N41" s="57" t="str">
        <f t="shared" si="31"/>
        <v>La</v>
      </c>
      <c r="O41" s="58" t="str">
        <f t="shared" si="32"/>
        <v>,</v>
      </c>
      <c r="P41" s="59" t="str">
        <f t="shared" si="33"/>
        <v>m</v>
      </c>
      <c r="Q41" s="60" t="str">
        <f t="shared" si="34"/>
        <v>,</v>
      </c>
      <c r="R41" s="61">
        <f t="shared" si="28"/>
        <v>20</v>
      </c>
      <c r="S41" s="56" t="str">
        <f t="shared" si="35"/>
        <v>)</v>
      </c>
      <c r="T41" s="62" t="str">
        <f t="shared" si="36"/>
        <v>(</v>
      </c>
      <c r="U41" s="63" t="str">
        <f t="shared" si="37"/>
        <v>Re</v>
      </c>
      <c r="V41" s="64" t="str">
        <f t="shared" si="38"/>
        <v>,</v>
      </c>
      <c r="W41" s="65" t="str">
        <f t="shared" si="39"/>
        <v>m</v>
      </c>
      <c r="X41" s="64" t="str">
        <f t="shared" si="40"/>
        <v>,</v>
      </c>
      <c r="Y41" s="64">
        <f t="shared" si="41"/>
        <v>250</v>
      </c>
      <c r="Z41" s="56" t="str">
        <f t="shared" si="42"/>
        <v>)</v>
      </c>
      <c r="AA41" s="66" t="str">
        <f t="shared" si="43"/>
        <v>(</v>
      </c>
      <c r="AB41" s="57" t="str">
        <f t="shared" si="44"/>
        <v>La</v>
      </c>
      <c r="AC41" s="67" t="str">
        <f t="shared" si="45"/>
        <v>,</v>
      </c>
      <c r="AD41" s="59" t="str">
        <f t="shared" si="46"/>
        <v>m</v>
      </c>
      <c r="AE41" s="68" t="str">
        <f t="shared" si="47"/>
        <v>,</v>
      </c>
      <c r="AF41" s="61">
        <f t="shared" si="48"/>
        <v>350</v>
      </c>
      <c r="AG41" s="61" t="str">
        <f t="shared" si="49"/>
        <v>)</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85" t="s">
        <v>1078</v>
      </c>
      <c r="D42" s="86" t="s">
        <v>1032</v>
      </c>
      <c r="E42" s="86"/>
      <c r="F42" s="86" t="s">
        <v>1013</v>
      </c>
      <c r="G42" s="86" t="s">
        <v>1012</v>
      </c>
      <c r="H42" s="87"/>
      <c r="I42" s="87"/>
      <c r="J42" s="87"/>
      <c r="K42" s="87"/>
      <c r="L42" s="88" t="str">
        <f>IF(C42="","",_xlfn.CONCAT("            { line: ","""",C42,", ",M42:AN42,""", sC: ","""",B42,"""},"))</f>
        <v xml:space="preserve">            { line: "QUIÉN ES ESTA QUE SUBE DEL DESIERTO,, (Fa,,20)(La,m,250)", sC: "as"},</v>
      </c>
      <c r="M42" s="56" t="str">
        <f t="shared" si="30"/>
        <v>(</v>
      </c>
      <c r="N42" s="57" t="str">
        <f t="shared" si="31"/>
        <v>Fa</v>
      </c>
      <c r="O42" s="58" t="str">
        <f t="shared" si="32"/>
        <v>,</v>
      </c>
      <c r="P42" s="59" t="str">
        <f t="shared" si="33"/>
        <v/>
      </c>
      <c r="Q42" s="60" t="str">
        <f t="shared" si="34"/>
        <v>,</v>
      </c>
      <c r="R42" s="61">
        <f t="shared" si="28"/>
        <v>20</v>
      </c>
      <c r="S42" s="56" t="str">
        <f t="shared" si="35"/>
        <v>)</v>
      </c>
      <c r="T42" s="62" t="str">
        <f t="shared" si="36"/>
        <v>(</v>
      </c>
      <c r="U42" s="63" t="str">
        <f t="shared" si="37"/>
        <v>La</v>
      </c>
      <c r="V42" s="64" t="str">
        <f t="shared" si="38"/>
        <v>,</v>
      </c>
      <c r="W42" s="65" t="str">
        <f t="shared" si="39"/>
        <v>m</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999</v>
      </c>
      <c r="C43" s="85" t="s">
        <v>1079</v>
      </c>
      <c r="D43" s="89" t="s">
        <v>1032</v>
      </c>
      <c r="E43" s="89"/>
      <c r="F43" s="89" t="s">
        <v>1011</v>
      </c>
      <c r="G43" s="89"/>
      <c r="H43" s="90"/>
      <c r="I43" s="90"/>
      <c r="J43" s="90"/>
      <c r="K43" s="90"/>
      <c r="L43" s="88" t="str">
        <f>IF(C43="","",_xlfn.CONCAT("            { line: ","""",C43,", ",M43:AN43,""", sC: ","""",B43,"""},"))</f>
        <v xml:space="preserve">            { line: "APOYADA EN SU AMADO, EN SU AMADO,, (Fa,,20)(Mi,,250)", sC: "as"},</v>
      </c>
      <c r="M43" s="56" t="str">
        <f t="shared" si="30"/>
        <v>(</v>
      </c>
      <c r="N43" s="57" t="str">
        <f t="shared" si="31"/>
        <v>Fa</v>
      </c>
      <c r="O43" s="58" t="str">
        <f t="shared" si="32"/>
        <v>,</v>
      </c>
      <c r="P43" s="59" t="str">
        <f t="shared" si="33"/>
        <v/>
      </c>
      <c r="Q43" s="60" t="str">
        <f t="shared" si="34"/>
        <v>,</v>
      </c>
      <c r="R43" s="61">
        <f t="shared" si="28"/>
        <v>20</v>
      </c>
      <c r="S43" s="56" t="str">
        <f t="shared" si="35"/>
        <v>)</v>
      </c>
      <c r="T43" s="62" t="str">
        <f t="shared" si="36"/>
        <v>(</v>
      </c>
      <c r="U43" s="63" t="str">
        <f t="shared" si="37"/>
        <v>Mi</v>
      </c>
      <c r="V43" s="64" t="str">
        <f t="shared" si="38"/>
        <v>,</v>
      </c>
      <c r="W43" s="65" t="str">
        <f t="shared" si="39"/>
        <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B44" t="s">
        <v>999</v>
      </c>
      <c r="C44" s="93" t="s">
        <v>1080</v>
      </c>
      <c r="D44" s="83" t="s">
        <v>1032</v>
      </c>
      <c r="E44" s="83"/>
      <c r="F44" s="83" t="s">
        <v>1013</v>
      </c>
      <c r="G44" s="83" t="s">
        <v>1012</v>
      </c>
      <c r="H44" s="83"/>
      <c r="I44" s="83"/>
      <c r="J44" s="83"/>
      <c r="K44" s="83"/>
      <c r="L44" s="94" t="str">
        <f>IF(C44="","",_xlfn.CONCAT("            { line: ","""",C44,", ",M44:AN44,""", sC: ","""",B44,"""},  ]},"))</f>
        <v xml:space="preserve">            { line: "APOYADA EN SU AMADO?, (Fa,,20)(La,m,250)", sC: "as"},  ]},</v>
      </c>
      <c r="M44" s="56" t="str">
        <f t="shared" si="30"/>
        <v>(</v>
      </c>
      <c r="N44" s="57" t="str">
        <f t="shared" si="31"/>
        <v>Fa</v>
      </c>
      <c r="O44" s="58" t="str">
        <f t="shared" si="32"/>
        <v>,</v>
      </c>
      <c r="P44" s="59" t="str">
        <f t="shared" si="33"/>
        <v/>
      </c>
      <c r="Q44" s="60" t="str">
        <f t="shared" si="34"/>
        <v>,</v>
      </c>
      <c r="R44" s="61">
        <f t="shared" si="28"/>
        <v>20</v>
      </c>
      <c r="S44" s="56" t="str">
        <f t="shared" si="35"/>
        <v>)</v>
      </c>
      <c r="T44" s="62" t="str">
        <f t="shared" si="36"/>
        <v>(</v>
      </c>
      <c r="U44" s="63" t="str">
        <f t="shared" si="37"/>
        <v>La</v>
      </c>
      <c r="V44" s="64" t="str">
        <f t="shared" si="38"/>
        <v>,</v>
      </c>
      <c r="W44" s="65" t="str">
        <f t="shared" si="39"/>
        <v>m</v>
      </c>
      <c r="X44" s="64" t="str">
        <f t="shared" si="40"/>
        <v>,</v>
      </c>
      <c r="Y44" s="64">
        <f t="shared" si="41"/>
        <v>250</v>
      </c>
      <c r="Z44" s="56" t="str">
        <f t="shared" si="42"/>
        <v>)</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 t="shared" si="28"/>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1086</v>
      </c>
      <c r="D46" s="112" t="s">
        <v>1015</v>
      </c>
      <c r="E46" s="52"/>
      <c r="F46" s="53" t="s">
        <v>1032</v>
      </c>
      <c r="G46" s="53"/>
      <c r="H46" s="52" t="s">
        <v>1013</v>
      </c>
      <c r="I46" s="52" t="s">
        <v>1012</v>
      </c>
      <c r="J46" s="54"/>
      <c r="K46" s="54"/>
      <c r="L46" s="55" t="str">
        <f t="shared" si="29"/>
        <v xml:space="preserve">            { line: "Llévame como un sello en tu corazón,, (Sol,,14)(Fa,,250)(La,m,350)", sC: "tc"},</v>
      </c>
      <c r="M46" s="56" t="str">
        <f>IF(N46="","","(")</f>
        <v>(</v>
      </c>
      <c r="N46" s="57" t="str">
        <f>IF(D46="","",D46)</f>
        <v>Sol</v>
      </c>
      <c r="O46" s="58" t="str">
        <f>IF(N46="","",",")</f>
        <v>,</v>
      </c>
      <c r="P46" s="59" t="str">
        <f>IF(E46="","",E46)</f>
        <v/>
      </c>
      <c r="Q46" s="60" t="str">
        <f>IF(N46="","",",")</f>
        <v>,</v>
      </c>
      <c r="R46" s="61">
        <f t="shared" si="28"/>
        <v>14</v>
      </c>
      <c r="S46" s="56" t="str">
        <f>IF(N46="","",")")</f>
        <v>)</v>
      </c>
      <c r="T46" s="62" t="str">
        <f>IF(U46="","","(")</f>
        <v>(</v>
      </c>
      <c r="U46" s="63" t="str">
        <f>IF(F46="","",F46)</f>
        <v>Fa</v>
      </c>
      <c r="V46" s="64" t="str">
        <f>IF(U46="","",",")</f>
        <v>,</v>
      </c>
      <c r="W46" s="65" t="str">
        <f>IF(G46="","",G46)</f>
        <v/>
      </c>
      <c r="X46" s="64" t="str">
        <f>IF(U46="","",",")</f>
        <v>,</v>
      </c>
      <c r="Y46" s="64">
        <f>IF(U46="","",250)</f>
        <v>250</v>
      </c>
      <c r="Z46" s="56" t="str">
        <f>IF(U46="","",")")</f>
        <v>)</v>
      </c>
      <c r="AA46" s="66" t="str">
        <f>IF(AB46="","","(")</f>
        <v>(</v>
      </c>
      <c r="AB46" s="57" t="str">
        <f>IF(H46="","",H46)</f>
        <v>La</v>
      </c>
      <c r="AC46" s="67" t="str">
        <f>IF(AB46="","",",")</f>
        <v>,</v>
      </c>
      <c r="AD46" s="59" t="str">
        <f>IF(I46="","",I46)</f>
        <v>m</v>
      </c>
      <c r="AE46" s="68" t="str">
        <f>IF(AB46="","",",")</f>
        <v>,</v>
      </c>
      <c r="AF46" s="61">
        <f>IF(AB46="","",350)</f>
        <v>350</v>
      </c>
      <c r="AG46" s="61" t="str">
        <f>IF(AB46="","",")")</f>
        <v>)</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1087</v>
      </c>
      <c r="D47" s="112" t="s">
        <v>1015</v>
      </c>
      <c r="E47" s="52"/>
      <c r="F47" s="53" t="s">
        <v>1032</v>
      </c>
      <c r="G47" s="53"/>
      <c r="H47" s="52" t="s">
        <v>1013</v>
      </c>
      <c r="I47" s="52" t="s">
        <v>1012</v>
      </c>
      <c r="J47" s="54"/>
      <c r="K47" s="54"/>
      <c r="L47" s="55" t="str">
        <f t="shared" si="29"/>
        <v xml:space="preserve">            { line: "como un tatuaje en tu brazo,, (Sol,,14)(Fa,,250)(La,m,350)", sC: ""},</v>
      </c>
      <c r="M47" s="56" t="str">
        <f>IF(N47="","","(")</f>
        <v>(</v>
      </c>
      <c r="N47" s="57" t="str">
        <f>IF(D47="","",D47)</f>
        <v>Sol</v>
      </c>
      <c r="O47" s="58" t="str">
        <f>IF(N47="","",",")</f>
        <v>,</v>
      </c>
      <c r="P47" s="59" t="str">
        <f>IF(E47="","",E47)</f>
        <v/>
      </c>
      <c r="Q47" s="60" t="str">
        <f>IF(N47="","",",")</f>
        <v>,</v>
      </c>
      <c r="R47" s="61">
        <f t="shared" si="28"/>
        <v>14</v>
      </c>
      <c r="S47" s="56" t="str">
        <f>IF(N47="","",")")</f>
        <v>)</v>
      </c>
      <c r="T47" s="62" t="str">
        <f>IF(U47="","","(")</f>
        <v>(</v>
      </c>
      <c r="U47" s="63" t="str">
        <f>IF(F47="","",F47)</f>
        <v>Fa</v>
      </c>
      <c r="V47" s="64" t="str">
        <f>IF(U47="","",",")</f>
        <v>,</v>
      </c>
      <c r="W47" s="65" t="str">
        <f>IF(G47="","",G47)</f>
        <v/>
      </c>
      <c r="X47" s="64" t="str">
        <f>IF(U47="","",",")</f>
        <v>,</v>
      </c>
      <c r="Y47" s="64">
        <f>IF(U47="","",250)</f>
        <v>250</v>
      </c>
      <c r="Z47" s="56" t="str">
        <f>IF(U47="","",")")</f>
        <v>)</v>
      </c>
      <c r="AA47" s="66" t="str">
        <f>IF(AB47="","","(")</f>
        <v>(</v>
      </c>
      <c r="AB47" s="57" t="str">
        <f>IF(H47="","",H47)</f>
        <v>La</v>
      </c>
      <c r="AC47" s="67" t="str">
        <f>IF(AB47="","",",")</f>
        <v>,</v>
      </c>
      <c r="AD47" s="59" t="str">
        <f>IF(I47="","",I47)</f>
        <v>m</v>
      </c>
      <c r="AE47" s="68" t="str">
        <f>IF(AB47="","",",")</f>
        <v>,</v>
      </c>
      <c r="AF47" s="61">
        <f>IF(AB47="","",350)</f>
        <v>350</v>
      </c>
      <c r="AG47" s="61" t="str">
        <f>IF(AB47="","",")")</f>
        <v>)</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1088</v>
      </c>
      <c r="D48" s="112" t="s">
        <v>1032</v>
      </c>
      <c r="E48" s="52"/>
      <c r="F48" s="53" t="s">
        <v>1011</v>
      </c>
      <c r="G48" s="53"/>
      <c r="H48" s="52"/>
      <c r="I48" s="52"/>
      <c r="J48" s="54"/>
      <c r="K48" s="54"/>
      <c r="L48" s="55" t="str">
        <f t="shared" si="29"/>
        <v xml:space="preserve">            { line: "porque es fuerte el amor como la muerte, (Fa,,20)(Mi,,250)", sC: ""},</v>
      </c>
      <c r="M48" s="56" t="str">
        <f>IF(N48="","","(")</f>
        <v>(</v>
      </c>
      <c r="N48" s="57" t="str">
        <f>IF(D48="","",D48)</f>
        <v>Fa</v>
      </c>
      <c r="O48" s="58" t="str">
        <f>IF(N48="","",",")</f>
        <v>,</v>
      </c>
      <c r="P48" s="59" t="str">
        <f>IF(E48="","",E48)</f>
        <v/>
      </c>
      <c r="Q48" s="60" t="str">
        <f>IF(N48="","",",")</f>
        <v>,</v>
      </c>
      <c r="R48" s="61">
        <f t="shared" si="28"/>
        <v>20</v>
      </c>
      <c r="S48" s="56" t="str">
        <f>IF(N48="","",")")</f>
        <v>)</v>
      </c>
      <c r="T48" s="62" t="str">
        <f>IF(U48="","","(")</f>
        <v>(</v>
      </c>
      <c r="U48" s="63" t="str">
        <f>IF(F48="","",F48)</f>
        <v>Mi</v>
      </c>
      <c r="V48" s="64" t="str">
        <f>IF(U48="","",",")</f>
        <v>,</v>
      </c>
      <c r="W48" s="65" t="str">
        <f>IF(G48="","",G48)</f>
        <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C49" s="113" t="s">
        <v>1089</v>
      </c>
      <c r="D49" s="112" t="s">
        <v>1032</v>
      </c>
      <c r="E49" s="52"/>
      <c r="F49" s="53" t="s">
        <v>1011</v>
      </c>
      <c r="G49" s="53"/>
      <c r="H49" s="52"/>
      <c r="I49" s="52"/>
      <c r="J49" s="54"/>
      <c r="K49" s="54"/>
      <c r="L49" s="55" t="str">
        <f t="shared" si="29"/>
        <v xml:space="preserve">            { line: "y las aguas no lo pueden apagar,, (Fa,,20)(Mi,,250)", sC: ""},</v>
      </c>
      <c r="M49" s="56" t="str">
        <f t="shared" ref="M49:M52" si="57">IF(N49="","","(")</f>
        <v>(</v>
      </c>
      <c r="N49" s="57" t="str">
        <f t="shared" ref="N49:N52" si="58">IF(D49="","",D49)</f>
        <v>Fa</v>
      </c>
      <c r="O49" s="58" t="str">
        <f t="shared" ref="O49:O52" si="59">IF(N49="","",",")</f>
        <v>,</v>
      </c>
      <c r="P49" s="59" t="str">
        <f t="shared" ref="P49:P52" si="60">IF(E49="","",E49)</f>
        <v/>
      </c>
      <c r="Q49" s="60" t="str">
        <f t="shared" ref="Q49:Q52" si="61">IF(N49="","",",")</f>
        <v>,</v>
      </c>
      <c r="R49" s="61">
        <f t="shared" si="28"/>
        <v>20</v>
      </c>
      <c r="S49" s="56" t="str">
        <f t="shared" ref="S49:S52" si="62">IF(N49="","",")")</f>
        <v>)</v>
      </c>
      <c r="T49" s="62" t="str">
        <f t="shared" ref="T49:T52" si="63">IF(U49="","","(")</f>
        <v>(</v>
      </c>
      <c r="U49" s="63" t="str">
        <f t="shared" ref="U49:U52" si="64">IF(F49="","",F49)</f>
        <v>Mi</v>
      </c>
      <c r="V49" s="64" t="str">
        <f t="shared" ref="V49:V52" si="65">IF(U49="","",",")</f>
        <v>,</v>
      </c>
      <c r="W49" s="65" t="str">
        <f t="shared" ref="W49:W52" si="66">IF(G49="","",G49)</f>
        <v/>
      </c>
      <c r="X49" s="64" t="str">
        <f t="shared" ref="X49:X52" si="67">IF(U49="","",",")</f>
        <v>,</v>
      </c>
      <c r="Y49" s="64">
        <f t="shared" ref="Y49:Y52" si="68">IF(U49="","",250)</f>
        <v>250</v>
      </c>
      <c r="Z49" s="56" t="str">
        <f t="shared" ref="Z49:Z52" si="69">IF(U49="","",")")</f>
        <v>)</v>
      </c>
      <c r="AA49" s="66" t="str">
        <f t="shared" ref="AA49:AA52" si="70">IF(AB49="","","(")</f>
        <v/>
      </c>
      <c r="AB49" s="57" t="str">
        <f t="shared" ref="AB49:AB52" si="71">IF(H49="","",H49)</f>
        <v/>
      </c>
      <c r="AC49" s="67" t="str">
        <f t="shared" ref="AC49:AC52" si="72">IF(AB49="","",",")</f>
        <v/>
      </c>
      <c r="AD49" s="59" t="str">
        <f t="shared" ref="AD49:AD52" si="73">IF(I49="","",I49)</f>
        <v/>
      </c>
      <c r="AE49" s="68" t="str">
        <f t="shared" ref="AE49:AE52" si="74">IF(AB49="","",",")</f>
        <v/>
      </c>
      <c r="AF49" s="61" t="str">
        <f t="shared" ref="AF49:AF52" si="75">IF(AB49="","",350)</f>
        <v/>
      </c>
      <c r="AG49" s="61" t="str">
        <f t="shared" ref="AG49:AG52" si="76">IF(AB49="","",")")</f>
        <v/>
      </c>
      <c r="AH49" s="69" t="str">
        <f t="shared" ref="AH49:AH52" si="77">IF(AI49="","","(")</f>
        <v/>
      </c>
      <c r="AI49" s="70" t="str">
        <f t="shared" ref="AI49:AI52" si="78">IF(J49="","",J49)</f>
        <v/>
      </c>
      <c r="AJ49" s="64" t="str">
        <f t="shared" ref="AJ49:AJ52" si="79">IF(AI49="","",",")</f>
        <v/>
      </c>
      <c r="AK49" s="64" t="str">
        <f t="shared" ref="AK49:AK52" si="80">IF(K49="","",K49)</f>
        <v/>
      </c>
      <c r="AL49" s="64" t="str">
        <f t="shared" ref="AL49:AL52" si="81">IF(AI49="","",",")</f>
        <v/>
      </c>
      <c r="AM49" s="64" t="str">
        <f t="shared" ref="AM49:AM52" si="82">IF(AI49="","",450)</f>
        <v/>
      </c>
      <c r="AN49" s="64" t="str">
        <f t="shared" ref="AN49:AN52" si="83">IF(AI49="","",")")</f>
        <v/>
      </c>
    </row>
    <row r="50" spans="1:40" ht="25.5" thickTop="1" thickBot="1" x14ac:dyDescent="0.4">
      <c r="C50" s="113" t="s">
        <v>1090</v>
      </c>
      <c r="D50" s="112" t="s">
        <v>1032</v>
      </c>
      <c r="E50" s="52"/>
      <c r="F50" s="53" t="s">
        <v>1011</v>
      </c>
      <c r="G50" s="53"/>
      <c r="H50" s="52"/>
      <c r="I50" s="52"/>
      <c r="J50" s="54"/>
      <c r="K50" s="54"/>
      <c r="L50" s="55" t="str">
        <f t="shared" si="29"/>
        <v xml:space="preserve">            { line: "ni los ríos lo pueden anegar., (Fa,,20)(Mi,,250)", sC: ""},</v>
      </c>
      <c r="M50" s="56" t="str">
        <f t="shared" si="57"/>
        <v>(</v>
      </c>
      <c r="N50" s="57" t="str">
        <f t="shared" si="58"/>
        <v>Fa</v>
      </c>
      <c r="O50" s="58" t="str">
        <f t="shared" si="59"/>
        <v>,</v>
      </c>
      <c r="P50" s="59" t="str">
        <f t="shared" si="60"/>
        <v/>
      </c>
      <c r="Q50" s="60" t="str">
        <f t="shared" si="61"/>
        <v>,</v>
      </c>
      <c r="R50" s="61">
        <f t="shared" si="28"/>
        <v>20</v>
      </c>
      <c r="S50" s="56" t="str">
        <f t="shared" si="62"/>
        <v>)</v>
      </c>
      <c r="T50" s="62" t="str">
        <f t="shared" si="63"/>
        <v>(</v>
      </c>
      <c r="U50" s="63" t="str">
        <f t="shared" si="64"/>
        <v>Mi</v>
      </c>
      <c r="V50" s="64" t="str">
        <f t="shared" si="65"/>
        <v>,</v>
      </c>
      <c r="W50" s="65" t="str">
        <f t="shared" si="66"/>
        <v/>
      </c>
      <c r="X50" s="64" t="str">
        <f t="shared" si="67"/>
        <v>,</v>
      </c>
      <c r="Y50" s="64">
        <f t="shared" si="68"/>
        <v>250</v>
      </c>
      <c r="Z50" s="56" t="str">
        <f t="shared" si="69"/>
        <v>)</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25.5" thickTop="1" thickBot="1" x14ac:dyDescent="0.4">
      <c r="C51" s="113" t="s">
        <v>1091</v>
      </c>
      <c r="D51" s="112" t="s">
        <v>1032</v>
      </c>
      <c r="E51" s="52"/>
      <c r="F51" s="53" t="s">
        <v>1011</v>
      </c>
      <c r="G51" s="53"/>
      <c r="H51" s="52"/>
      <c r="I51" s="52"/>
      <c r="J51" s="54"/>
      <c r="K51" s="54"/>
      <c r="L51" s="55" t="str">
        <f t="shared" si="29"/>
        <v xml:space="preserve">            { line: "Que si tú dieras los bienes de tu casa por el amor, (Fa,,20)(Mi,,250)", sC: ""},</v>
      </c>
      <c r="M51" s="56" t="str">
        <f t="shared" si="57"/>
        <v>(</v>
      </c>
      <c r="N51" s="57" t="str">
        <f t="shared" si="58"/>
        <v>Fa</v>
      </c>
      <c r="O51" s="58" t="str">
        <f t="shared" si="59"/>
        <v>,</v>
      </c>
      <c r="P51" s="59" t="str">
        <f t="shared" si="60"/>
        <v/>
      </c>
      <c r="Q51" s="60" t="str">
        <f t="shared" si="61"/>
        <v>,</v>
      </c>
      <c r="R51" s="61">
        <f t="shared" si="28"/>
        <v>20</v>
      </c>
      <c r="S51" s="56" t="str">
        <f t="shared" si="62"/>
        <v>)</v>
      </c>
      <c r="T51" s="62" t="str">
        <f t="shared" si="63"/>
        <v>(</v>
      </c>
      <c r="U51" s="63" t="str">
        <f t="shared" si="64"/>
        <v>Mi</v>
      </c>
      <c r="V51" s="64" t="str">
        <f t="shared" si="65"/>
        <v>,</v>
      </c>
      <c r="W51" s="65" t="str">
        <f t="shared" si="66"/>
        <v/>
      </c>
      <c r="X51" s="64" t="str">
        <f t="shared" si="67"/>
        <v>,</v>
      </c>
      <c r="Y51" s="64">
        <f t="shared" si="68"/>
        <v>250</v>
      </c>
      <c r="Z51" s="56" t="str">
        <f t="shared" si="69"/>
        <v>)</v>
      </c>
      <c r="AA51" s="66" t="str">
        <f t="shared" si="70"/>
        <v/>
      </c>
      <c r="AB51" s="57" t="str">
        <f t="shared" si="71"/>
        <v/>
      </c>
      <c r="AC51" s="67" t="str">
        <f t="shared" si="72"/>
        <v/>
      </c>
      <c r="AD51" s="59" t="str">
        <f t="shared" si="73"/>
        <v/>
      </c>
      <c r="AE51" s="68" t="str">
        <f t="shared" si="74"/>
        <v/>
      </c>
      <c r="AF51" s="61" t="str">
        <f t="shared" si="75"/>
        <v/>
      </c>
      <c r="AG51" s="61" t="str">
        <f t="shared" si="76"/>
        <v/>
      </c>
      <c r="AH51" s="69" t="str">
        <f t="shared" si="77"/>
        <v/>
      </c>
      <c r="AI51" s="70" t="str">
        <f t="shared" si="78"/>
        <v/>
      </c>
      <c r="AJ51" s="64" t="str">
        <f t="shared" si="79"/>
        <v/>
      </c>
      <c r="AK51" s="64" t="str">
        <f t="shared" si="80"/>
        <v/>
      </c>
      <c r="AL51" s="64" t="str">
        <f t="shared" si="81"/>
        <v/>
      </c>
      <c r="AM51" s="64" t="str">
        <f t="shared" si="82"/>
        <v/>
      </c>
      <c r="AN51" s="64" t="str">
        <f t="shared" si="83"/>
        <v/>
      </c>
    </row>
    <row r="52" spans="1:40" ht="25.5" thickTop="1" thickBot="1" x14ac:dyDescent="0.4">
      <c r="C52" s="113" t="s">
        <v>1092</v>
      </c>
      <c r="D52" s="112" t="s">
        <v>1032</v>
      </c>
      <c r="E52" s="52"/>
      <c r="F52" s="53" t="s">
        <v>1011</v>
      </c>
      <c r="G52" s="53"/>
      <c r="H52" s="52"/>
      <c r="I52" s="52"/>
      <c r="J52" s="54"/>
      <c r="K52" s="54"/>
      <c r="L52" s="55" t="str">
        <f t="shared" si="29"/>
        <v xml:space="preserve">            { line: "sólo encontrarías el desprecio., (Fa,,20)(Mi,,250)", sC: ""},</v>
      </c>
      <c r="M52" s="56" t="str">
        <f t="shared" si="57"/>
        <v>(</v>
      </c>
      <c r="N52" s="57" t="str">
        <f t="shared" si="58"/>
        <v>Fa</v>
      </c>
      <c r="O52" s="58" t="str">
        <f t="shared" si="59"/>
        <v>,</v>
      </c>
      <c r="P52" s="59" t="str">
        <f t="shared" si="60"/>
        <v/>
      </c>
      <c r="Q52" s="60" t="str">
        <f t="shared" si="61"/>
        <v>,</v>
      </c>
      <c r="R52" s="61">
        <f t="shared" si="28"/>
        <v>20</v>
      </c>
      <c r="S52" s="56" t="str">
        <f t="shared" si="62"/>
        <v>)</v>
      </c>
      <c r="T52" s="62" t="str">
        <f t="shared" si="63"/>
        <v>(</v>
      </c>
      <c r="U52" s="63" t="str">
        <f t="shared" si="64"/>
        <v>Mi</v>
      </c>
      <c r="V52" s="64" t="str">
        <f t="shared" si="65"/>
        <v>,</v>
      </c>
      <c r="W52" s="65" t="str">
        <f t="shared" si="66"/>
        <v/>
      </c>
      <c r="X52" s="64" t="str">
        <f t="shared" si="67"/>
        <v>,</v>
      </c>
      <c r="Y52" s="64">
        <f t="shared" si="68"/>
        <v>250</v>
      </c>
      <c r="Z52" s="56" t="str">
        <f t="shared" si="69"/>
        <v>)</v>
      </c>
      <c r="AA52" s="66" t="str">
        <f t="shared" si="70"/>
        <v/>
      </c>
      <c r="AB52" s="57" t="str">
        <f t="shared" si="71"/>
        <v/>
      </c>
      <c r="AC52" s="67" t="str">
        <f t="shared" si="72"/>
        <v/>
      </c>
      <c r="AD52" s="59" t="str">
        <f t="shared" si="73"/>
        <v/>
      </c>
      <c r="AE52" s="68" t="str">
        <f t="shared" si="74"/>
        <v/>
      </c>
      <c r="AF52" s="61" t="str">
        <f t="shared" si="75"/>
        <v/>
      </c>
      <c r="AG52" s="61" t="str">
        <f t="shared" si="76"/>
        <v/>
      </c>
      <c r="AH52" s="69" t="str">
        <f t="shared" si="77"/>
        <v/>
      </c>
      <c r="AI52" s="70" t="str">
        <f t="shared" si="78"/>
        <v/>
      </c>
      <c r="AJ52" s="64" t="str">
        <f t="shared" si="79"/>
        <v/>
      </c>
      <c r="AK52" s="64" t="str">
        <f t="shared" si="80"/>
        <v/>
      </c>
      <c r="AL52" s="64" t="str">
        <f t="shared" si="81"/>
        <v/>
      </c>
      <c r="AM52" s="64" t="str">
        <f t="shared" si="82"/>
        <v/>
      </c>
      <c r="AN52" s="64" t="str">
        <f t="shared" si="83"/>
        <v/>
      </c>
    </row>
    <row r="53" spans="1:40" ht="27.75" thickTop="1" thickBot="1" x14ac:dyDescent="0.4">
      <c r="A53" s="73"/>
      <c r="B53" s="73"/>
      <c r="C53" s="73"/>
      <c r="D53" s="74"/>
      <c r="E53" s="74"/>
      <c r="F53" s="74"/>
      <c r="G53" s="74"/>
      <c r="H53" s="74"/>
      <c r="I53" s="74"/>
      <c r="J53" s="74"/>
      <c r="K53" s="74"/>
      <c r="L53" s="75" t="s">
        <v>993</v>
      </c>
      <c r="M53" s="56"/>
      <c r="N53" s="57"/>
      <c r="O53" s="58"/>
      <c r="P53" s="59"/>
      <c r="Q53" s="60"/>
      <c r="R53" s="61" t="str">
        <f t="shared" si="28"/>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5.5" thickTop="1" thickBot="1" x14ac:dyDescent="0.4">
      <c r="C54" s="79" t="s">
        <v>995</v>
      </c>
      <c r="D54" s="80"/>
      <c r="E54" s="80"/>
      <c r="F54" s="80"/>
      <c r="G54" s="80"/>
      <c r="H54" s="80"/>
      <c r="I54" s="80"/>
      <c r="J54" s="80"/>
      <c r="K54" s="80"/>
      <c r="L54" s="81" t="s">
        <v>996</v>
      </c>
      <c r="M54" s="56" t="str">
        <f t="shared" ref="M54:M58" si="84">IF(N54="","","(")</f>
        <v/>
      </c>
      <c r="N54" s="57" t="str">
        <f t="shared" ref="N54:N58" si="85">IF(D54="","",D54)</f>
        <v/>
      </c>
      <c r="O54" s="58" t="str">
        <f t="shared" ref="O54:O58" si="86">IF(N54="","",",")</f>
        <v/>
      </c>
      <c r="P54" s="59" t="str">
        <f t="shared" ref="P54:P58" si="87">IF(E54="","",E54)</f>
        <v/>
      </c>
      <c r="Q54" s="60" t="str">
        <f t="shared" ref="Q54:Q58" si="88">IF(N54="","",",")</f>
        <v/>
      </c>
      <c r="R54" s="61" t="str">
        <f t="shared" si="28"/>
        <v/>
      </c>
      <c r="S54" s="56" t="str">
        <f t="shared" ref="S54:S58" si="89">IF(N54="","",")")</f>
        <v/>
      </c>
      <c r="T54" s="62" t="str">
        <f t="shared" ref="T54:T58" si="90">IF(U54="","","(")</f>
        <v/>
      </c>
      <c r="U54" s="63" t="str">
        <f t="shared" ref="U54:U58" si="91">IF(F54="","",F54)</f>
        <v/>
      </c>
      <c r="V54" s="64" t="str">
        <f t="shared" ref="V54:V58" si="92">IF(U54="","",",")</f>
        <v/>
      </c>
      <c r="W54" s="65" t="str">
        <f t="shared" ref="W54:W58" si="93">IF(G54="","",G54)</f>
        <v/>
      </c>
      <c r="X54" s="64" t="str">
        <f t="shared" ref="X54:X58" si="94">IF(U54="","",",")</f>
        <v/>
      </c>
      <c r="Y54" s="64" t="str">
        <f t="shared" ref="Y54:Y58" si="95">IF(U54="","",250)</f>
        <v/>
      </c>
      <c r="Z54" s="56" t="str">
        <f t="shared" ref="Z54:Z58" si="96">IF(U54="","",")")</f>
        <v/>
      </c>
      <c r="AA54" s="66" t="str">
        <f t="shared" ref="AA54:AA58" si="97">IF(AB54="","","(")</f>
        <v/>
      </c>
      <c r="AB54" s="57" t="str">
        <f t="shared" ref="AB54:AB58" si="98">IF(H54="","",H54)</f>
        <v/>
      </c>
      <c r="AC54" s="67" t="str">
        <f t="shared" ref="AC54:AC58" si="99">IF(AB54="","",",")</f>
        <v/>
      </c>
      <c r="AD54" s="59" t="str">
        <f t="shared" ref="AD54:AD58" si="100">IF(I54="","",I54)</f>
        <v/>
      </c>
      <c r="AE54" s="68" t="str">
        <f t="shared" ref="AE54:AE58" si="101">IF(AB54="","",",")</f>
        <v/>
      </c>
      <c r="AF54" s="61" t="str">
        <f t="shared" ref="AF54:AF58" si="102">IF(AB54="","",350)</f>
        <v/>
      </c>
      <c r="AG54" s="61" t="str">
        <f t="shared" ref="AG54:AG58" si="103">IF(AB54="","",")")</f>
        <v/>
      </c>
      <c r="AH54" s="69" t="str">
        <f t="shared" ref="AH54:AH58" si="104">IF(AI54="","","(")</f>
        <v/>
      </c>
      <c r="AI54" s="70" t="str">
        <f t="shared" ref="AI54:AI58" si="105">IF(J54="","",J54)</f>
        <v/>
      </c>
      <c r="AJ54" s="64" t="str">
        <f t="shared" ref="AJ54:AJ58" si="106">IF(AI54="","",",")</f>
        <v/>
      </c>
      <c r="AK54" s="64" t="str">
        <f t="shared" ref="AK54:AK58" si="107">IF(K54="","",K54)</f>
        <v/>
      </c>
      <c r="AL54" s="64" t="str">
        <f t="shared" ref="AL54:AL58" si="108">IF(AI54="","",",")</f>
        <v/>
      </c>
      <c r="AM54" s="64" t="str">
        <f t="shared" ref="AM54:AM58" si="109">IF(AI54="","",450)</f>
        <v/>
      </c>
      <c r="AN54" s="64" t="str">
        <f t="shared" ref="AN54:AN58" si="110">IF(AI54="","",")")</f>
        <v/>
      </c>
    </row>
    <row r="55" spans="1:40" ht="25.5" thickTop="1" thickBot="1" x14ac:dyDescent="0.4">
      <c r="B55" t="s">
        <v>997</v>
      </c>
      <c r="C55" s="82" t="s">
        <v>1085</v>
      </c>
      <c r="D55" s="83" t="s">
        <v>1013</v>
      </c>
      <c r="E55" s="83" t="s">
        <v>1012</v>
      </c>
      <c r="F55" s="83" t="s">
        <v>1029</v>
      </c>
      <c r="G55" s="83" t="s">
        <v>1012</v>
      </c>
      <c r="H55" s="83" t="s">
        <v>1013</v>
      </c>
      <c r="I55" s="83" t="s">
        <v>1012</v>
      </c>
      <c r="J55" s="83"/>
      <c r="K55" s="83"/>
      <c r="L55" s="84" t="str">
        <f>IF(C55="","",_xlfn.CONCAT("       triggerLine: ","""",C55,", ",M55:AN55,""", sC: ","""",B55,""", lines: ["))</f>
        <v xml:space="preserve">       triggerLine: "¿QUIÉN ES ESTA QUE SUBE DEL DESIERTO,..., (La,m,20)(Re,m,250)(La,m,350)", sC: "ta as", lines: [</v>
      </c>
      <c r="M55" s="56" t="str">
        <f t="shared" si="84"/>
        <v>(</v>
      </c>
      <c r="N55" s="57" t="str">
        <f t="shared" si="85"/>
        <v>La</v>
      </c>
      <c r="O55" s="58" t="str">
        <f t="shared" si="86"/>
        <v>,</v>
      </c>
      <c r="P55" s="59" t="str">
        <f t="shared" si="87"/>
        <v>m</v>
      </c>
      <c r="Q55" s="60" t="str">
        <f t="shared" si="88"/>
        <v>,</v>
      </c>
      <c r="R55" s="61">
        <f t="shared" si="28"/>
        <v>20</v>
      </c>
      <c r="S55" s="56" t="str">
        <f t="shared" si="89"/>
        <v>)</v>
      </c>
      <c r="T55" s="62" t="str">
        <f t="shared" si="90"/>
        <v>(</v>
      </c>
      <c r="U55" s="63" t="str">
        <f t="shared" si="91"/>
        <v>Re</v>
      </c>
      <c r="V55" s="64" t="str">
        <f t="shared" si="92"/>
        <v>,</v>
      </c>
      <c r="W55" s="65" t="str">
        <f t="shared" si="93"/>
        <v>m</v>
      </c>
      <c r="X55" s="64" t="str">
        <f t="shared" si="94"/>
        <v>,</v>
      </c>
      <c r="Y55" s="64">
        <f t="shared" si="95"/>
        <v>250</v>
      </c>
      <c r="Z55" s="56" t="str">
        <f t="shared" si="96"/>
        <v>)</v>
      </c>
      <c r="AA55" s="66" t="str">
        <f t="shared" si="97"/>
        <v>(</v>
      </c>
      <c r="AB55" s="57" t="str">
        <f t="shared" si="98"/>
        <v>La</v>
      </c>
      <c r="AC55" s="67" t="str">
        <f t="shared" si="99"/>
        <v>,</v>
      </c>
      <c r="AD55" s="59" t="str">
        <f t="shared" si="100"/>
        <v>m</v>
      </c>
      <c r="AE55" s="68" t="str">
        <f t="shared" si="101"/>
        <v>,</v>
      </c>
      <c r="AF55" s="61">
        <f t="shared" si="102"/>
        <v>350</v>
      </c>
      <c r="AG55" s="61" t="str">
        <f t="shared" si="103"/>
        <v>)</v>
      </c>
      <c r="AH55" s="69" t="str">
        <f t="shared" si="104"/>
        <v/>
      </c>
      <c r="AI55" s="70" t="str">
        <f t="shared" si="105"/>
        <v/>
      </c>
      <c r="AJ55" s="64" t="str">
        <f t="shared" si="106"/>
        <v/>
      </c>
      <c r="AK55" s="64" t="str">
        <f t="shared" si="107"/>
        <v/>
      </c>
      <c r="AL55" s="64" t="str">
        <f t="shared" si="108"/>
        <v/>
      </c>
      <c r="AM55" s="64" t="str">
        <f t="shared" si="109"/>
        <v/>
      </c>
      <c r="AN55" s="64" t="str">
        <f t="shared" si="110"/>
        <v/>
      </c>
    </row>
    <row r="56" spans="1:40" ht="25.5" thickTop="1" thickBot="1" x14ac:dyDescent="0.4">
      <c r="B56" t="s">
        <v>999</v>
      </c>
      <c r="C56" s="85" t="s">
        <v>1078</v>
      </c>
      <c r="D56" s="86" t="s">
        <v>1032</v>
      </c>
      <c r="E56" s="86"/>
      <c r="F56" s="86" t="s">
        <v>1013</v>
      </c>
      <c r="G56" s="86" t="s">
        <v>1012</v>
      </c>
      <c r="H56" s="87"/>
      <c r="I56" s="87"/>
      <c r="J56" s="87"/>
      <c r="K56" s="87"/>
      <c r="L56" s="88" t="str">
        <f>IF(C56="","",_xlfn.CONCAT("            { line: ","""",C56,", ",M56:AN56,""", sC: ","""",B56,"""},"))</f>
        <v xml:space="preserve">            { line: "QUIÉN ES ESTA QUE SUBE DEL DESIERTO,, (Fa,,20)(La,m,250)", sC: "as"},</v>
      </c>
      <c r="M56" s="56" t="str">
        <f t="shared" si="84"/>
        <v>(</v>
      </c>
      <c r="N56" s="57" t="str">
        <f t="shared" si="85"/>
        <v>Fa</v>
      </c>
      <c r="O56" s="58" t="str">
        <f t="shared" si="86"/>
        <v>,</v>
      </c>
      <c r="P56" s="59" t="str">
        <f t="shared" si="87"/>
        <v/>
      </c>
      <c r="Q56" s="60" t="str">
        <f t="shared" si="88"/>
        <v>,</v>
      </c>
      <c r="R56" s="61">
        <f t="shared" si="28"/>
        <v>20</v>
      </c>
      <c r="S56" s="56" t="str">
        <f t="shared" si="89"/>
        <v>)</v>
      </c>
      <c r="T56" s="62" t="str">
        <f t="shared" si="90"/>
        <v>(</v>
      </c>
      <c r="U56" s="63" t="str">
        <f t="shared" si="91"/>
        <v>La</v>
      </c>
      <c r="V56" s="64" t="str">
        <f t="shared" si="92"/>
        <v>,</v>
      </c>
      <c r="W56" s="65" t="str">
        <f t="shared" si="93"/>
        <v>m</v>
      </c>
      <c r="X56" s="64" t="str">
        <f t="shared" si="94"/>
        <v>,</v>
      </c>
      <c r="Y56" s="64">
        <f t="shared" si="95"/>
        <v>250</v>
      </c>
      <c r="Z56" s="56" t="str">
        <f t="shared" si="96"/>
        <v>)</v>
      </c>
      <c r="AA56" s="66" t="str">
        <f t="shared" si="97"/>
        <v/>
      </c>
      <c r="AB56" s="57" t="str">
        <f t="shared" si="98"/>
        <v/>
      </c>
      <c r="AC56" s="67" t="str">
        <f t="shared" si="99"/>
        <v/>
      </c>
      <c r="AD56" s="59" t="str">
        <f t="shared" si="100"/>
        <v/>
      </c>
      <c r="AE56" s="68" t="str">
        <f t="shared" si="101"/>
        <v/>
      </c>
      <c r="AF56" s="61" t="str">
        <f t="shared" si="102"/>
        <v/>
      </c>
      <c r="AG56" s="61" t="str">
        <f t="shared" si="103"/>
        <v/>
      </c>
      <c r="AH56" s="69" t="str">
        <f t="shared" si="104"/>
        <v/>
      </c>
      <c r="AI56" s="70" t="str">
        <f t="shared" si="105"/>
        <v/>
      </c>
      <c r="AJ56" s="64" t="str">
        <f t="shared" si="106"/>
        <v/>
      </c>
      <c r="AK56" s="64" t="str">
        <f t="shared" si="107"/>
        <v/>
      </c>
      <c r="AL56" s="64" t="str">
        <f t="shared" si="108"/>
        <v/>
      </c>
      <c r="AM56" s="64" t="str">
        <f t="shared" si="109"/>
        <v/>
      </c>
      <c r="AN56" s="64" t="str">
        <f t="shared" si="110"/>
        <v/>
      </c>
    </row>
    <row r="57" spans="1:40" ht="25.5" thickTop="1" thickBot="1" x14ac:dyDescent="0.4">
      <c r="B57" t="s">
        <v>999</v>
      </c>
      <c r="C57" s="85" t="s">
        <v>1079</v>
      </c>
      <c r="D57" s="89" t="s">
        <v>1032</v>
      </c>
      <c r="E57" s="89"/>
      <c r="F57" s="89" t="s">
        <v>1011</v>
      </c>
      <c r="G57" s="89"/>
      <c r="H57" s="90"/>
      <c r="I57" s="90"/>
      <c r="J57" s="90"/>
      <c r="K57" s="90"/>
      <c r="L57" s="88" t="str">
        <f>IF(C57="","",_xlfn.CONCAT("            { line: ","""",C57,", ",M57:AN57,""", sC: ","""",B57,"""},"))</f>
        <v xml:space="preserve">            { line: "APOYADA EN SU AMADO, EN SU AMADO,, (Fa,,20)(Mi,,250)", sC: "as"},</v>
      </c>
      <c r="M57" s="56" t="str">
        <f t="shared" si="84"/>
        <v>(</v>
      </c>
      <c r="N57" s="57" t="str">
        <f t="shared" si="85"/>
        <v>Fa</v>
      </c>
      <c r="O57" s="58" t="str">
        <f t="shared" si="86"/>
        <v>,</v>
      </c>
      <c r="P57" s="59" t="str">
        <f t="shared" si="87"/>
        <v/>
      </c>
      <c r="Q57" s="60" t="str">
        <f t="shared" si="88"/>
        <v>,</v>
      </c>
      <c r="R57" s="61">
        <f t="shared" si="28"/>
        <v>20</v>
      </c>
      <c r="S57" s="56" t="str">
        <f t="shared" si="89"/>
        <v>)</v>
      </c>
      <c r="T57" s="62" t="str">
        <f t="shared" si="90"/>
        <v>(</v>
      </c>
      <c r="U57" s="63" t="str">
        <f t="shared" si="91"/>
        <v>Mi</v>
      </c>
      <c r="V57" s="64" t="str">
        <f t="shared" si="92"/>
        <v>,</v>
      </c>
      <c r="W57" s="65" t="str">
        <f t="shared" si="93"/>
        <v/>
      </c>
      <c r="X57" s="64" t="str">
        <f t="shared" si="94"/>
        <v>,</v>
      </c>
      <c r="Y57" s="64">
        <f t="shared" si="95"/>
        <v>250</v>
      </c>
      <c r="Z57" s="56" t="str">
        <f t="shared" si="96"/>
        <v>)</v>
      </c>
      <c r="AA57" s="66" t="str">
        <f t="shared" si="97"/>
        <v/>
      </c>
      <c r="AB57" s="57" t="str">
        <f t="shared" si="98"/>
        <v/>
      </c>
      <c r="AC57" s="67" t="str">
        <f t="shared" si="99"/>
        <v/>
      </c>
      <c r="AD57" s="59" t="str">
        <f t="shared" si="100"/>
        <v/>
      </c>
      <c r="AE57" s="68" t="str">
        <f t="shared" si="101"/>
        <v/>
      </c>
      <c r="AF57" s="61" t="str">
        <f t="shared" si="102"/>
        <v/>
      </c>
      <c r="AG57" s="61" t="str">
        <f t="shared" si="103"/>
        <v/>
      </c>
      <c r="AH57" s="69" t="str">
        <f t="shared" si="104"/>
        <v/>
      </c>
      <c r="AI57" s="70" t="str">
        <f t="shared" si="105"/>
        <v/>
      </c>
      <c r="AJ57" s="64" t="str">
        <f t="shared" si="106"/>
        <v/>
      </c>
      <c r="AK57" s="64" t="str">
        <f t="shared" si="107"/>
        <v/>
      </c>
      <c r="AL57" s="64" t="str">
        <f t="shared" si="108"/>
        <v/>
      </c>
      <c r="AM57" s="64" t="str">
        <f t="shared" si="109"/>
        <v/>
      </c>
      <c r="AN57" s="64" t="str">
        <f t="shared" si="110"/>
        <v/>
      </c>
    </row>
    <row r="58" spans="1:40" ht="25.5" thickTop="1" thickBot="1" x14ac:dyDescent="0.4">
      <c r="B58" t="s">
        <v>999</v>
      </c>
      <c r="C58" s="93" t="s">
        <v>1080</v>
      </c>
      <c r="D58" s="83" t="s">
        <v>1032</v>
      </c>
      <c r="E58" s="83"/>
      <c r="F58" s="83" t="s">
        <v>1013</v>
      </c>
      <c r="G58" s="83" t="s">
        <v>1012</v>
      </c>
      <c r="H58" s="83"/>
      <c r="I58" s="83"/>
      <c r="J58" s="83"/>
      <c r="K58" s="83"/>
      <c r="L58" s="94" t="str">
        <f>IF(C58="","",_xlfn.CONCAT("            { line: ","""",C58,", ",M58:AN58,""", sC: ","""",B58,"""},  ]},"))</f>
        <v xml:space="preserve">            { line: "APOYADA EN SU AMADO?, (Fa,,20)(La,m,250)", sC: "as"},  ]},</v>
      </c>
      <c r="M58" s="56" t="str">
        <f t="shared" si="84"/>
        <v>(</v>
      </c>
      <c r="N58" s="57" t="str">
        <f t="shared" si="85"/>
        <v>Fa</v>
      </c>
      <c r="O58" s="58" t="str">
        <f t="shared" si="86"/>
        <v>,</v>
      </c>
      <c r="P58" s="59" t="str">
        <f t="shared" si="87"/>
        <v/>
      </c>
      <c r="Q58" s="60" t="str">
        <f t="shared" si="88"/>
        <v>,</v>
      </c>
      <c r="R58" s="61">
        <f t="shared" si="28"/>
        <v>20</v>
      </c>
      <c r="S58" s="56" t="str">
        <f t="shared" si="89"/>
        <v>)</v>
      </c>
      <c r="T58" s="62" t="str">
        <f t="shared" si="90"/>
        <v>(</v>
      </c>
      <c r="U58" s="63" t="str">
        <f t="shared" si="91"/>
        <v>La</v>
      </c>
      <c r="V58" s="64" t="str">
        <f t="shared" si="92"/>
        <v>,</v>
      </c>
      <c r="W58" s="65" t="str">
        <f t="shared" si="93"/>
        <v>m</v>
      </c>
      <c r="X58" s="64" t="str">
        <f t="shared" si="94"/>
        <v>,</v>
      </c>
      <c r="Y58" s="64">
        <f t="shared" si="95"/>
        <v>250</v>
      </c>
      <c r="Z58" s="56" t="str">
        <f t="shared" si="96"/>
        <v>)</v>
      </c>
      <c r="AA58" s="66" t="str">
        <f t="shared" si="97"/>
        <v/>
      </c>
      <c r="AB58" s="57" t="str">
        <f t="shared" si="98"/>
        <v/>
      </c>
      <c r="AC58" s="67" t="str">
        <f t="shared" si="99"/>
        <v/>
      </c>
      <c r="AD58" s="59" t="str">
        <f t="shared" si="100"/>
        <v/>
      </c>
      <c r="AE58" s="68" t="str">
        <f t="shared" si="101"/>
        <v/>
      </c>
      <c r="AF58" s="61" t="str">
        <f t="shared" si="102"/>
        <v/>
      </c>
      <c r="AG58" s="61" t="str">
        <f t="shared" si="103"/>
        <v/>
      </c>
      <c r="AH58" s="69" t="str">
        <f t="shared" si="104"/>
        <v/>
      </c>
      <c r="AI58" s="70" t="str">
        <f t="shared" si="105"/>
        <v/>
      </c>
      <c r="AJ58" s="64" t="str">
        <f t="shared" si="106"/>
        <v/>
      </c>
      <c r="AK58" s="64" t="str">
        <f t="shared" si="107"/>
        <v/>
      </c>
      <c r="AL58" s="64" t="str">
        <f t="shared" si="108"/>
        <v/>
      </c>
      <c r="AM58" s="64" t="str">
        <f t="shared" si="109"/>
        <v/>
      </c>
      <c r="AN58" s="64" t="str">
        <f t="shared" si="110"/>
        <v/>
      </c>
    </row>
    <row r="59" spans="1:40" ht="36.75" thickTop="1" thickBot="1" x14ac:dyDescent="0.4">
      <c r="A59" s="76"/>
      <c r="B59" s="76"/>
      <c r="C59" s="76" t="s">
        <v>1031</v>
      </c>
      <c r="D59" s="77"/>
      <c r="E59" s="77"/>
      <c r="F59" s="77"/>
      <c r="G59" s="77"/>
      <c r="H59" s="77"/>
      <c r="I59" s="77"/>
      <c r="J59" s="77"/>
      <c r="K59" s="77"/>
      <c r="L59" s="50" t="s">
        <v>994</v>
      </c>
      <c r="M59" s="104"/>
      <c r="N59" s="57"/>
      <c r="O59" s="105"/>
      <c r="P59" s="59"/>
      <c r="Q59" s="106"/>
      <c r="R59" s="61" t="str">
        <f t="shared" si="28"/>
        <v/>
      </c>
      <c r="S59" s="104"/>
      <c r="T59" s="107"/>
      <c r="U59" s="108"/>
      <c r="V59" s="109"/>
      <c r="W59" s="110"/>
      <c r="X59" s="109"/>
      <c r="Y59" s="109"/>
      <c r="Z59" s="104"/>
      <c r="AA59" s="66"/>
      <c r="AB59" s="57"/>
      <c r="AC59" s="67"/>
      <c r="AD59" s="59"/>
      <c r="AE59" s="68"/>
      <c r="AF59" s="61"/>
      <c r="AG59" s="61"/>
      <c r="AH59" s="66"/>
      <c r="AI59" s="111"/>
      <c r="AJ59" s="109"/>
      <c r="AK59" s="109"/>
      <c r="AL59" s="109"/>
      <c r="AM59" s="109"/>
      <c r="AN59" s="109"/>
    </row>
    <row r="60" spans="1:40" ht="24" customHeight="1" thickTop="1" x14ac:dyDescent="0.4">
      <c r="A60" s="95"/>
      <c r="B60" s="95"/>
      <c r="C60" s="95"/>
      <c r="D60" s="95"/>
      <c r="E60" s="95"/>
      <c r="F60" s="95"/>
      <c r="G60" s="95"/>
      <c r="H60" s="95"/>
      <c r="I60" s="95"/>
      <c r="J60" s="95"/>
      <c r="K60" s="95"/>
      <c r="L60" s="99" t="str">
        <f ca="1">_xlfn.CONCAT("]}, // ULTIMA LINEA DEL CANTO: ",L1)</f>
        <v>]}, // ULTIMA LINEA DEL CANTO: QUIÉN ES ESTA QUE SUBE DEL DESIERTO</v>
      </c>
      <c r="M60" s="95"/>
    </row>
    <row r="61" spans="1:40" ht="20.25" x14ac:dyDescent="0.25">
      <c r="L61" s="100" t="s">
        <v>1008</v>
      </c>
      <c r="M61" s="101"/>
    </row>
    <row r="62" spans="1:40" x14ac:dyDescent="0.25">
      <c r="M62"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D4BEA-025D-4455-B8B6-C74347AF3B05}">
  <sheetPr codeName="Sheet69">
    <tabColor rgb="FF00B0F0"/>
  </sheetPr>
  <dimension ref="A1:AN84"/>
  <sheetViews>
    <sheetView zoomScale="85" zoomScaleNormal="85" workbookViewId="0">
      <pane xSplit="2" ySplit="1" topLeftCell="C44" activePane="bottomRight" state="frozen"/>
      <selection pane="topRight" activeCell="C1" sqref="C1"/>
      <selection pane="bottomLeft" activeCell="A2" sqref="A2"/>
      <selection pane="bottomRight" activeCell="B36" sqref="B3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139</v>
      </c>
      <c r="E1" s="40"/>
      <c r="F1" s="40"/>
      <c r="G1" s="40"/>
      <c r="H1" s="40"/>
      <c r="I1" s="40"/>
      <c r="J1" s="40"/>
      <c r="K1" s="40"/>
      <c r="L1" s="41" t="str">
        <f ca="1">UPPER(VLOOKUP(C1,Table223[],3,FALSE))</f>
        <v>QUIÉN NOS SEPARARÁ</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QUIÉN NOS SEPARARÁ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quiennosseparara</v>
      </c>
      <c r="L7" s="48" t="str">
        <f ca="1">_xlfn.CONCAT("        id: ","""",C7,"""",",")</f>
        <v xml:space="preserve">        id: "quiennosseparara",</v>
      </c>
    </row>
    <row r="8" spans="2:32" ht="23.25" x14ac:dyDescent="0.25">
      <c r="C8" t="str">
        <f ca="1">PROPER(L1)</f>
        <v>Quién Nos Separará</v>
      </c>
      <c r="L8" s="48" t="str">
        <f ca="1">_xlfn.CONCAT("        tt: ","""",C8,"""",",")</f>
        <v xml:space="preserve">        tt: "Quién Nos Separará",</v>
      </c>
    </row>
    <row r="9" spans="2:32" ht="23.25" x14ac:dyDescent="0.25">
      <c r="C9" t="str">
        <f ca="1">PROPER(L1)</f>
        <v>Quién Nos Separará</v>
      </c>
      <c r="L9" s="48" t="str">
        <f ca="1">_xlfn.CONCAT("        title: ","""",C9,"""",",")</f>
        <v xml:space="preserve">        title: "Quién Nos Separará",</v>
      </c>
    </row>
    <row r="10" spans="2:32" ht="23.25" x14ac:dyDescent="0.25">
      <c r="C10" t="str">
        <f ca="1">VLOOKUP(C1,Table223[],4,FALSE)</f>
        <v>Romanos 8,34-39</v>
      </c>
      <c r="L10" s="48" t="str">
        <f ca="1">_xlfn.CONCAT("        ","subtitle: ","""",C10,"""",",")</f>
        <v xml:space="preserve">        subtitle: "Romanos 8,34-39",</v>
      </c>
    </row>
    <row r="11" spans="2:32" ht="23.25" x14ac:dyDescent="0.25">
      <c r="C11" t="str">
        <f ca="1">_xlfn.CONCAT("category: [",VLOOKUP(C1,Table223[],16,FALSE),"],")</f>
        <v>category: ["Precatecumenado","Cuaresma","Penitencial","Comunión","Nuevo Testamento"],</v>
      </c>
      <c r="L11" s="48" t="str">
        <f ca="1">_xlfn.CONCAT("        ",C11)</f>
        <v xml:space="preserve">        category: ["Precatecumenado","Cuaresma","Penitencial","Comunión","Nuevo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139</v>
      </c>
      <c r="L16" s="48" t="str">
        <f ca="1">_xlfn.CONCAT("        dbno: ","""",C16,"""",",")</f>
        <v xml:space="preserve">        dbno: "139",</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quiennosseparara</v>
      </c>
      <c r="L19" s="48" t="str">
        <f ca="1">_xlfn.CONCAT("        audioSrc: ","""https://audio.resucito.do/",C19,".mp3""",",")</f>
        <v xml:space="preserve">        audioSrc: "https://audio.resucito.do/quiennosseparara.mp3",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138</v>
      </c>
      <c r="C26" t="str">
        <f ca="1">VLOOKUP(B26,Table4[],13,FALSE)</f>
        <v>"/src/index.html?canto=quienesestaquesubedeldesierto"</v>
      </c>
      <c r="L26" s="48" t="str">
        <f ca="1">_xlfn.CONCAT("        ant: ",C26,",")</f>
        <v xml:space="preserve">        ant: "/src/index.html?canto=quienesestaquesubedeldesierto",</v>
      </c>
    </row>
    <row r="27" spans="1:40" ht="23.25" x14ac:dyDescent="0.25">
      <c r="B27">
        <f ca="1">+C1+1</f>
        <v>140</v>
      </c>
      <c r="C27" t="str">
        <f ca="1">VLOOKUP(B27,Table4[],13,FALSE)</f>
        <v>"/src/index.html?canto=quieroandarmadreajerusalen"</v>
      </c>
      <c r="L27" s="48" t="str">
        <f ca="1">_xlfn.CONCAT("        sig: ",C27,",")</f>
        <v xml:space="preserve">        sig: "/src/index.html?canto=quieroandarmadreajerusalen",</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997</v>
      </c>
      <c r="C30" s="113" t="s">
        <v>1118</v>
      </c>
      <c r="D30" s="112" t="s">
        <v>1013</v>
      </c>
      <c r="E30" s="52" t="s">
        <v>1012</v>
      </c>
      <c r="F30" s="53"/>
      <c r="G30" s="53"/>
      <c r="H30" s="52"/>
      <c r="I30" s="52"/>
      <c r="J30" s="54"/>
      <c r="K30" s="54"/>
      <c r="L30" s="55" t="str">
        <f t="shared" ref="L30:L31" si="0">IF(C30="","",_xlfn.CONCAT("            { line: ","""",C30,", ",M30:AN30,""", sC: ","""",B30,"""},"))</f>
        <v xml:space="preserve">            { line: "¿QUIÉN NOS SEPARARÁ,, (La,m,20)", sC: "ta as"},</v>
      </c>
      <c r="M30" s="56" t="str">
        <f t="shared" ref="M30:M35" si="1">IF(N30="","","(")</f>
        <v>(</v>
      </c>
      <c r="N30" s="57" t="str">
        <f t="shared" ref="N30:N65" si="2">IF(D30="","",D30)</f>
        <v>La</v>
      </c>
      <c r="O30" s="58" t="str">
        <f t="shared" ref="O30:O35" si="3">IF(N30="","",",")</f>
        <v>,</v>
      </c>
      <c r="P30" s="59" t="str">
        <f t="shared" ref="P30:P65" si="4">IF(E30="","",E30)</f>
        <v>m</v>
      </c>
      <c r="Q30" s="60" t="str">
        <f t="shared" ref="Q30:Q35" si="5">IF(N30="","",",")</f>
        <v>,</v>
      </c>
      <c r="R30" s="61">
        <f t="shared" ref="R30:R65" si="6">IF(N30="Do",10,IF(N30="Re",22,IF(N30="Mi",20,IF(N30="Fa",20,IF(N30="Sol",14,IF(N30="La",20,IF(N30="Si",20,IF(N30="Do#",14,IF(N30="Fa#",15,IF(N30="Sol#",20,IF(N30="Si♭",17,"")))))))))))</f>
        <v>20</v>
      </c>
      <c r="S30" s="56" t="str">
        <f t="shared" ref="S30:S35" si="7">IF(N30="","",")")</f>
        <v>)</v>
      </c>
      <c r="T30" s="62" t="str">
        <f t="shared" ref="T30:T35" si="8">IF(U30="","","(")</f>
        <v/>
      </c>
      <c r="U30" s="63" t="str">
        <f t="shared" ref="U30:U65" si="9">IF(F30="","",F30)</f>
        <v/>
      </c>
      <c r="V30" s="64" t="str">
        <f t="shared" ref="V30:V35" si="10">IF(U30="","",",")</f>
        <v/>
      </c>
      <c r="W30" s="65" t="str">
        <f t="shared" ref="W30:W65" si="11">IF(G30="","",G30)</f>
        <v/>
      </c>
      <c r="X30" s="64" t="str">
        <f t="shared" ref="X30:X35" si="12">IF(U30="","",",")</f>
        <v/>
      </c>
      <c r="Y30" s="64" t="str">
        <f t="shared" ref="Y30:Y35" si="13">IF(U30="","",250)</f>
        <v/>
      </c>
      <c r="Z30" s="56" t="str">
        <f t="shared" ref="Z30:Z35" si="14">IF(U30="","",")")</f>
        <v/>
      </c>
      <c r="AA30" s="66" t="str">
        <f t="shared" ref="AA30:AA35" si="15">IF(AB30="","","(")</f>
        <v/>
      </c>
      <c r="AB30" s="57" t="str">
        <f t="shared" ref="AB30:AB65"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65"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999</v>
      </c>
      <c r="C31" s="113" t="s">
        <v>1119</v>
      </c>
      <c r="D31" s="112" t="s">
        <v>1015</v>
      </c>
      <c r="E31" s="52"/>
      <c r="F31" s="53"/>
      <c r="G31" s="53"/>
      <c r="H31" s="52"/>
      <c r="I31" s="52"/>
      <c r="J31" s="54"/>
      <c r="K31" s="54"/>
      <c r="L31" s="55" t="str">
        <f t="shared" si="0"/>
        <v xml:space="preserve">            { line: "QUIÉN NOS SEPARARÁ,, (Sol,,14)", sC: "as"},</v>
      </c>
      <c r="M31" s="56" t="str">
        <f t="shared" si="1"/>
        <v>(</v>
      </c>
      <c r="N31" s="57" t="str">
        <f t="shared" si="2"/>
        <v>Sol</v>
      </c>
      <c r="O31" s="58" t="str">
        <f t="shared" si="3"/>
        <v>,</v>
      </c>
      <c r="P31" s="59" t="str">
        <f t="shared" si="4"/>
        <v/>
      </c>
      <c r="Q31" s="60" t="str">
        <f t="shared" si="5"/>
        <v>,</v>
      </c>
      <c r="R31" s="61">
        <f t="shared" si="6"/>
        <v>14</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1120</v>
      </c>
      <c r="D32" s="112" t="s">
        <v>1032</v>
      </c>
      <c r="E32" s="52"/>
      <c r="F32" s="53" t="s">
        <v>1011</v>
      </c>
      <c r="G32" s="53"/>
      <c r="H32" s="52"/>
      <c r="I32" s="52"/>
      <c r="J32" s="54"/>
      <c r="K32" s="54"/>
      <c r="L32" s="55" t="str">
        <f>IF(C32="","",_xlfn.CONCAT("            { line: ","""",C32,", ",M32:AN32,""", sC: ","""",B32,"""},"))</f>
        <v xml:space="preserve">            { line: "DEL AMOR DE DIOS?, (Fa,,20)(Mi,,250)", sC: "as"},</v>
      </c>
      <c r="M32" s="56" t="str">
        <f t="shared" si="1"/>
        <v>(</v>
      </c>
      <c r="N32" s="57" t="str">
        <f t="shared" si="2"/>
        <v>Fa</v>
      </c>
      <c r="O32" s="58" t="str">
        <f t="shared" si="3"/>
        <v>,</v>
      </c>
      <c r="P32" s="59" t="str">
        <f t="shared" si="4"/>
        <v/>
      </c>
      <c r="Q32" s="60" t="str">
        <f t="shared" si="5"/>
        <v>,</v>
      </c>
      <c r="R32" s="61">
        <f t="shared" si="6"/>
        <v>20</v>
      </c>
      <c r="S32" s="56" t="str">
        <f t="shared" si="7"/>
        <v>)</v>
      </c>
      <c r="T32" s="62" t="str">
        <f t="shared" si="8"/>
        <v>(</v>
      </c>
      <c r="U32" s="63" t="str">
        <f t="shared" si="9"/>
        <v>Mi</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IF(N33="Do",10,IF(N33="Re",22,IF(N33="Mi",20,IF(N33="Fa",20,IF(N33="Sol",14,IF(N33="La",20,IF(N33="Si",20,IF(N33="Do#",14,IF(N33="Fa#",15,IF(N33="Sol#",20,IF(N33="Si♭",17,"")))))))))))</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1014</v>
      </c>
      <c r="C34" s="113" t="s">
        <v>1121</v>
      </c>
      <c r="D34" s="112" t="s">
        <v>1011</v>
      </c>
      <c r="E34" s="52"/>
      <c r="F34" s="53" t="s">
        <v>1013</v>
      </c>
      <c r="G34" s="53" t="s">
        <v>1012</v>
      </c>
      <c r="H34" s="52"/>
      <c r="I34" s="52"/>
      <c r="J34" s="54"/>
      <c r="K34" s="54"/>
      <c r="L34" s="55" t="str">
        <f>IF(C34="","",_xlfn.CONCAT("            { line: ","""",C34,", ",M34:AN34,""", sC: ","""",B34,"""},"))</f>
        <v xml:space="preserve">            { line: "¿Acaso Cristo Jesús,, (Mi,,20)(La,m,250)", sC: "tc"},</v>
      </c>
      <c r="M34" s="56" t="str">
        <f t="shared" si="1"/>
        <v>(</v>
      </c>
      <c r="N34" s="57" t="str">
        <f t="shared" si="2"/>
        <v>Mi</v>
      </c>
      <c r="O34" s="58" t="str">
        <f t="shared" si="3"/>
        <v>,</v>
      </c>
      <c r="P34" s="59" t="str">
        <f t="shared" si="4"/>
        <v/>
      </c>
      <c r="Q34" s="60" t="str">
        <f t="shared" si="5"/>
        <v>,</v>
      </c>
      <c r="R34" s="61">
        <f t="shared" si="6"/>
        <v>20</v>
      </c>
      <c r="S34" s="56" t="str">
        <f t="shared" si="7"/>
        <v>)</v>
      </c>
      <c r="T34" s="62" t="str">
        <f t="shared" si="8"/>
        <v>(</v>
      </c>
      <c r="U34" s="63" t="str">
        <f t="shared" si="9"/>
        <v>La</v>
      </c>
      <c r="V34" s="64" t="str">
        <f t="shared" si="10"/>
        <v>,</v>
      </c>
      <c r="W34" s="65" t="str">
        <f t="shared" si="11"/>
        <v>m</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1122</v>
      </c>
      <c r="D35" s="112"/>
      <c r="E35" s="52"/>
      <c r="F35" s="53"/>
      <c r="G35" s="53"/>
      <c r="H35" s="52"/>
      <c r="I35" s="52"/>
      <c r="J35" s="54"/>
      <c r="K35" s="54"/>
      <c r="L35" s="55" t="str">
        <f t="shared" ref="L35:L49" si="29">IF(C35="","",_xlfn.CONCAT("            { line: ","""",C35,", ",M35:AN35,""", sC: ","""",B35,"""},"))</f>
        <v xml:space="preserve">            { line: "el que murió,, ", sC: ""},</v>
      </c>
      <c r="M35" s="56" t="str">
        <f t="shared" si="1"/>
        <v/>
      </c>
      <c r="N35" s="57" t="str">
        <f t="shared" si="2"/>
        <v/>
      </c>
      <c r="O35" s="58" t="str">
        <f t="shared" si="3"/>
        <v/>
      </c>
      <c r="P35" s="59" t="str">
        <f t="shared" si="4"/>
        <v/>
      </c>
      <c r="Q35" s="60" t="str">
        <f t="shared" si="5"/>
        <v/>
      </c>
      <c r="R35" s="61" t="str">
        <f t="shared" si="6"/>
        <v/>
      </c>
      <c r="S35" s="56" t="str">
        <f t="shared" si="7"/>
        <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1123</v>
      </c>
      <c r="D36" s="112" t="s">
        <v>1015</v>
      </c>
      <c r="E36" s="52"/>
      <c r="F36" s="53"/>
      <c r="G36" s="53"/>
      <c r="H36" s="52"/>
      <c r="I36" s="52"/>
      <c r="J36" s="54"/>
      <c r="K36" s="54"/>
      <c r="L36" s="55" t="str">
        <f t="shared" si="29"/>
        <v xml:space="preserve">            { line: "más aún el que resucitó,, (Sol,,14)", sC: ""},</v>
      </c>
      <c r="M36" s="56" t="str">
        <f>IF(N36="","","(")</f>
        <v>(</v>
      </c>
      <c r="N36" s="57" t="str">
        <f>IF(D36="","",D36)</f>
        <v>Sol</v>
      </c>
      <c r="O36" s="58" t="str">
        <f>IF(N36="","",",")</f>
        <v>,</v>
      </c>
      <c r="P36" s="59" t="str">
        <f>IF(E36="","",E36)</f>
        <v/>
      </c>
      <c r="Q36" s="60" t="str">
        <f>IF(N36="","",",")</f>
        <v>,</v>
      </c>
      <c r="R36" s="61">
        <f t="shared" si="6"/>
        <v>14</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1124</v>
      </c>
      <c r="D37" s="112" t="s">
        <v>1032</v>
      </c>
      <c r="E37" s="52"/>
      <c r="F37" s="53"/>
      <c r="G37" s="53"/>
      <c r="H37" s="52"/>
      <c r="I37" s="52"/>
      <c r="J37" s="54"/>
      <c r="K37" s="54"/>
      <c r="L37" s="55" t="str">
        <f t="shared" si="29"/>
        <v xml:space="preserve">            { line: "el que a la derecha de Dios, (Fa,,20)", sC: ""},</v>
      </c>
      <c r="M37" s="56" t="str">
        <f>IF(N37="","","(")</f>
        <v>(</v>
      </c>
      <c r="N37" s="57" t="str">
        <f>IF(D37="","",D37)</f>
        <v>Fa</v>
      </c>
      <c r="O37" s="58" t="str">
        <f>IF(N37="","",",")</f>
        <v>,</v>
      </c>
      <c r="P37" s="59" t="str">
        <f>IF(E37="","",E37)</f>
        <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1125</v>
      </c>
      <c r="D38" s="112" t="s">
        <v>1011</v>
      </c>
      <c r="E38" s="52"/>
      <c r="F38" s="53"/>
      <c r="G38" s="53"/>
      <c r="H38" s="52"/>
      <c r="I38" s="52"/>
      <c r="J38" s="54"/>
      <c r="K38" s="54"/>
      <c r="L38" s="55" t="str">
        <f t="shared" si="29"/>
        <v xml:space="preserve">            { line: "intercede por nosotros?, (Mi,,20)", sC: ""},</v>
      </c>
      <c r="M38" s="56" t="str">
        <f>IF(N38="","","(")</f>
        <v>(</v>
      </c>
      <c r="N38" s="57" t="str">
        <f>IF(D38="","",D38)</f>
        <v>Mi</v>
      </c>
      <c r="O38" s="58" t="str">
        <f>IF(N38="","",",")</f>
        <v>,</v>
      </c>
      <c r="P38" s="59" t="str">
        <f>IF(E38="","",E38)</f>
        <v/>
      </c>
      <c r="Q38" s="60" t="str">
        <f>IF(N38="","",",")</f>
        <v>,</v>
      </c>
      <c r="R38" s="61">
        <f t="shared" si="6"/>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outlineLevel="1" thickTop="1" thickBot="1" x14ac:dyDescent="0.4">
      <c r="A39" s="73"/>
      <c r="B39" s="73"/>
      <c r="C39" s="73"/>
      <c r="D39" s="74"/>
      <c r="E39" s="74"/>
      <c r="F39" s="74"/>
      <c r="G39" s="74"/>
      <c r="H39" s="74"/>
      <c r="I39" s="74"/>
      <c r="J39" s="74"/>
      <c r="K39" s="74"/>
      <c r="L39" s="75" t="s">
        <v>993</v>
      </c>
      <c r="M39" s="56"/>
      <c r="N39" s="57"/>
      <c r="O39" s="58"/>
      <c r="P39" s="59"/>
      <c r="Q39" s="60"/>
      <c r="R39" s="61" t="str">
        <f t="shared" si="6"/>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outlineLevel="1" thickTop="1" thickBot="1" x14ac:dyDescent="0.4">
      <c r="C40" s="79" t="s">
        <v>995</v>
      </c>
      <c r="D40" s="80"/>
      <c r="E40" s="80"/>
      <c r="F40" s="80"/>
      <c r="G40" s="80"/>
      <c r="H40" s="80"/>
      <c r="I40" s="80"/>
      <c r="J40" s="80"/>
      <c r="K40" s="80"/>
      <c r="L40" s="81" t="s">
        <v>996</v>
      </c>
      <c r="M40" s="56" t="str">
        <f t="shared" ref="M40:M43" si="30">IF(N40="","","(")</f>
        <v/>
      </c>
      <c r="N40" s="57" t="str">
        <f t="shared" ref="N40:N43" si="31">IF(D40="","",D40)</f>
        <v/>
      </c>
      <c r="O40" s="58" t="str">
        <f t="shared" ref="O40:O43" si="32">IF(N40="","",",")</f>
        <v/>
      </c>
      <c r="P40" s="59" t="str">
        <f t="shared" ref="P40:P43" si="33">IF(E40="","",E40)</f>
        <v/>
      </c>
      <c r="Q40" s="60" t="str">
        <f t="shared" ref="Q40:Q43" si="34">IF(N40="","",",")</f>
        <v/>
      </c>
      <c r="R40" s="61" t="str">
        <f t="shared" si="6"/>
        <v/>
      </c>
      <c r="S40" s="56" t="str">
        <f t="shared" ref="S40:S43" si="35">IF(N40="","",")")</f>
        <v/>
      </c>
      <c r="T40" s="62" t="str">
        <f t="shared" ref="T40:T43" si="36">IF(U40="","","(")</f>
        <v/>
      </c>
      <c r="U40" s="63" t="str">
        <f t="shared" ref="U40:U43" si="37">IF(F40="","",F40)</f>
        <v/>
      </c>
      <c r="V40" s="64" t="str">
        <f t="shared" ref="V40:V43" si="38">IF(U40="","",",")</f>
        <v/>
      </c>
      <c r="W40" s="65" t="str">
        <f t="shared" ref="W40:W43" si="39">IF(G40="","",G40)</f>
        <v/>
      </c>
      <c r="X40" s="64" t="str">
        <f t="shared" ref="X40:X43" si="40">IF(U40="","",",")</f>
        <v/>
      </c>
      <c r="Y40" s="64" t="str">
        <f t="shared" ref="Y40:Y43" si="41">IF(U40="","",250)</f>
        <v/>
      </c>
      <c r="Z40" s="56" t="str">
        <f t="shared" ref="Z40:Z43" si="42">IF(U40="","",")")</f>
        <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5.5" outlineLevel="1" thickTop="1" thickBot="1" x14ac:dyDescent="0.4">
      <c r="B41" t="s">
        <v>997</v>
      </c>
      <c r="C41" s="82" t="s">
        <v>1141</v>
      </c>
      <c r="D41" s="83" t="s">
        <v>1013</v>
      </c>
      <c r="E41" s="83" t="s">
        <v>1012</v>
      </c>
      <c r="F41" s="83"/>
      <c r="G41" s="83"/>
      <c r="H41" s="83"/>
      <c r="I41" s="83"/>
      <c r="J41" s="83"/>
      <c r="K41" s="83"/>
      <c r="L41" s="84" t="str">
        <f>IF(C41="","",_xlfn.CONCAT("       triggerLine: ","""",C41,", ",M41:AN41,""", sC: ","""",B41,""", lines: ["))</f>
        <v xml:space="preserve">       triggerLine: "¿QUIÉN NOS SEPARARÁ, (La,m,20)", sC: "ta as", lines: [</v>
      </c>
      <c r="M41" s="56" t="str">
        <f t="shared" si="30"/>
        <v>(</v>
      </c>
      <c r="N41" s="57" t="str">
        <f t="shared" si="31"/>
        <v>La</v>
      </c>
      <c r="O41" s="58" t="str">
        <f t="shared" si="32"/>
        <v>,</v>
      </c>
      <c r="P41" s="59" t="str">
        <f t="shared" si="33"/>
        <v>m</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outlineLevel="1" thickTop="1" thickBot="1" x14ac:dyDescent="0.4">
      <c r="B42" t="s">
        <v>999</v>
      </c>
      <c r="C42" s="85" t="s">
        <v>1119</v>
      </c>
      <c r="D42" s="86" t="s">
        <v>1015</v>
      </c>
      <c r="E42" s="86"/>
      <c r="F42" s="86"/>
      <c r="G42" s="86"/>
      <c r="H42" s="87"/>
      <c r="I42" s="87"/>
      <c r="J42" s="87"/>
      <c r="K42" s="87"/>
      <c r="L42" s="88" t="str">
        <f>IF(C42="","",_xlfn.CONCAT("            { line: ","""",C42,", ",M42:AN42,""", sC: ","""",B42,"""},"))</f>
        <v xml:space="preserve">            { line: "QUIÉN NOS SEPARARÁ,, (Sol,,14)", sC: "as"},</v>
      </c>
      <c r="M42" s="56" t="str">
        <f t="shared" si="30"/>
        <v>(</v>
      </c>
      <c r="N42" s="57" t="str">
        <f t="shared" si="31"/>
        <v>Sol</v>
      </c>
      <c r="O42" s="58" t="str">
        <f t="shared" si="32"/>
        <v>,</v>
      </c>
      <c r="P42" s="59" t="str">
        <f t="shared" si="33"/>
        <v/>
      </c>
      <c r="Q42" s="60" t="str">
        <f t="shared" si="34"/>
        <v>,</v>
      </c>
      <c r="R42" s="61">
        <f t="shared" si="6"/>
        <v>14</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outlineLevel="1" thickTop="1" thickBot="1" x14ac:dyDescent="0.4">
      <c r="B43" t="s">
        <v>999</v>
      </c>
      <c r="C43" s="93" t="s">
        <v>1120</v>
      </c>
      <c r="D43" s="83" t="s">
        <v>1032</v>
      </c>
      <c r="E43" s="83"/>
      <c r="F43" s="83" t="s">
        <v>1011</v>
      </c>
      <c r="G43" s="83"/>
      <c r="H43" s="83"/>
      <c r="I43" s="83"/>
      <c r="J43" s="83"/>
      <c r="K43" s="83"/>
      <c r="L43" s="94" t="str">
        <f>IF(C43="","",_xlfn.CONCAT("            { line: ","""",C43,", ",M43:AN43,""", sC: ","""",B43,"""},  ]},"))</f>
        <v xml:space="preserve">            { line: "DEL AMOR DE DIOS?, (Fa,,20)(Mi,,250)", sC: "as"},  ]},</v>
      </c>
      <c r="M43" s="56" t="str">
        <f t="shared" si="30"/>
        <v>(</v>
      </c>
      <c r="N43" s="57" t="str">
        <f t="shared" si="31"/>
        <v>Fa</v>
      </c>
      <c r="O43" s="58" t="str">
        <f t="shared" si="32"/>
        <v>,</v>
      </c>
      <c r="P43" s="59" t="str">
        <f t="shared" si="33"/>
        <v/>
      </c>
      <c r="Q43" s="60" t="str">
        <f t="shared" si="34"/>
        <v>,</v>
      </c>
      <c r="R43" s="61">
        <f t="shared" si="6"/>
        <v>20</v>
      </c>
      <c r="S43" s="56" t="str">
        <f t="shared" si="35"/>
        <v>)</v>
      </c>
      <c r="T43" s="62" t="str">
        <f t="shared" si="36"/>
        <v>(</v>
      </c>
      <c r="U43" s="63" t="str">
        <f t="shared" si="37"/>
        <v>Mi</v>
      </c>
      <c r="V43" s="64" t="str">
        <f t="shared" si="38"/>
        <v>,</v>
      </c>
      <c r="W43" s="65" t="str">
        <f t="shared" si="39"/>
        <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7.75" outlineLevel="1" thickTop="1" thickBot="1" x14ac:dyDescent="0.4">
      <c r="A44" s="73"/>
      <c r="B44" s="73"/>
      <c r="C44" s="73"/>
      <c r="D44" s="74"/>
      <c r="E44" s="74"/>
      <c r="F44" s="74"/>
      <c r="G44" s="74"/>
      <c r="H44" s="74"/>
      <c r="I44" s="74"/>
      <c r="J44" s="74"/>
      <c r="K44" s="74"/>
      <c r="L44" s="75" t="s">
        <v>993</v>
      </c>
      <c r="M44" s="56"/>
      <c r="N44" s="57"/>
      <c r="O44" s="58"/>
      <c r="P44" s="59"/>
      <c r="Q44" s="60"/>
      <c r="R44" s="61" t="str">
        <f t="shared" si="6"/>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1014</v>
      </c>
      <c r="C45" s="113" t="s">
        <v>1126</v>
      </c>
      <c r="D45" s="112" t="s">
        <v>1011</v>
      </c>
      <c r="E45" s="52"/>
      <c r="F45" s="53" t="s">
        <v>1013</v>
      </c>
      <c r="G45" s="53" t="s">
        <v>1012</v>
      </c>
      <c r="H45" s="52"/>
      <c r="I45" s="52"/>
      <c r="J45" s="54"/>
      <c r="K45" s="54"/>
      <c r="L45" s="55" t="str">
        <f t="shared" si="29"/>
        <v xml:space="preserve">            { line: "¿La tribulación,, (Mi,,20)(La,m,250)", sC: "tc"},</v>
      </c>
      <c r="M45" s="56" t="str">
        <f>IF(N45="","","(")</f>
        <v>(</v>
      </c>
      <c r="N45" s="57" t="str">
        <f>IF(D45="","",D45)</f>
        <v>Mi</v>
      </c>
      <c r="O45" s="58" t="str">
        <f>IF(N45="","",",")</f>
        <v>,</v>
      </c>
      <c r="P45" s="59" t="str">
        <f>IF(E45="","",E45)</f>
        <v/>
      </c>
      <c r="Q45" s="60" t="str">
        <f>IF(N45="","",",")</f>
        <v>,</v>
      </c>
      <c r="R45" s="61">
        <f t="shared" si="6"/>
        <v>20</v>
      </c>
      <c r="S45" s="56" t="str">
        <f>IF(N45="","",")")</f>
        <v>)</v>
      </c>
      <c r="T45" s="62" t="str">
        <f>IF(U45="","","(")</f>
        <v>(</v>
      </c>
      <c r="U45" s="63" t="str">
        <f>IF(F45="","",F45)</f>
        <v>La</v>
      </c>
      <c r="V45" s="64" t="str">
        <f>IF(U45="","",",")</f>
        <v>,</v>
      </c>
      <c r="W45" s="65" t="str">
        <f>IF(G45="","",G45)</f>
        <v>m</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1127</v>
      </c>
      <c r="D46" s="112" t="s">
        <v>1015</v>
      </c>
      <c r="E46" s="52"/>
      <c r="F46" s="53"/>
      <c r="G46" s="53"/>
      <c r="H46" s="52"/>
      <c r="I46" s="52"/>
      <c r="J46" s="54"/>
      <c r="K46" s="54"/>
      <c r="L46" s="55" t="str">
        <f t="shared" si="29"/>
        <v xml:space="preserve">            { line: "la angustia, la persecución,, (Sol,,14)", sC: ""},</v>
      </c>
      <c r="M46" s="56" t="str">
        <f>IF(N46="","","(")</f>
        <v>(</v>
      </c>
      <c r="N46" s="57" t="str">
        <f>IF(D46="","",D46)</f>
        <v>Sol</v>
      </c>
      <c r="O46" s="58" t="str">
        <f>IF(N46="","",",")</f>
        <v>,</v>
      </c>
      <c r="P46" s="59" t="str">
        <f>IF(E46="","",E46)</f>
        <v/>
      </c>
      <c r="Q46" s="60" t="str">
        <f>IF(N46="","",",")</f>
        <v>,</v>
      </c>
      <c r="R46" s="61">
        <f t="shared" si="6"/>
        <v>14</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1128</v>
      </c>
      <c r="D47" s="112" t="s">
        <v>1032</v>
      </c>
      <c r="E47" s="52"/>
      <c r="F47" s="53"/>
      <c r="G47" s="53"/>
      <c r="H47" s="52"/>
      <c r="I47" s="52"/>
      <c r="J47" s="54"/>
      <c r="K47" s="54"/>
      <c r="L47" s="55" t="str">
        <f t="shared" si="29"/>
        <v xml:space="preserve">            { line: "el hambre, la desnudez,, (Fa,,20)", sC: ""},</v>
      </c>
      <c r="M47" s="56" t="str">
        <f>IF(N47="","","(")</f>
        <v>(</v>
      </c>
      <c r="N47" s="57" t="str">
        <f>IF(D47="","",D47)</f>
        <v>Fa</v>
      </c>
      <c r="O47" s="58" t="str">
        <f>IF(N47="","",",")</f>
        <v>,</v>
      </c>
      <c r="P47" s="59" t="str">
        <f>IF(E47="","",E47)</f>
        <v/>
      </c>
      <c r="Q47" s="60" t="str">
        <f>IF(N47="","",",")</f>
        <v>,</v>
      </c>
      <c r="R47" s="61">
        <f t="shared" si="6"/>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1129</v>
      </c>
      <c r="D48" s="112"/>
      <c r="E48" s="52"/>
      <c r="F48" s="53"/>
      <c r="G48" s="53"/>
      <c r="H48" s="52"/>
      <c r="I48" s="52"/>
      <c r="J48" s="54"/>
      <c r="K48" s="54"/>
      <c r="L48" s="55" t="str">
        <f t="shared" si="29"/>
        <v xml:space="preserve">            { line: "si en todo vencemos, ", sC: ""},</v>
      </c>
      <c r="M48" s="56" t="str">
        <f>IF(N48="","","(")</f>
        <v/>
      </c>
      <c r="N48" s="57" t="str">
        <f>IF(D48="","",D48)</f>
        <v/>
      </c>
      <c r="O48" s="58" t="str">
        <f>IF(N48="","",",")</f>
        <v/>
      </c>
      <c r="P48" s="59" t="str">
        <f>IF(E48="","",E48)</f>
        <v/>
      </c>
      <c r="Q48" s="60" t="str">
        <f>IF(N48="","",",")</f>
        <v/>
      </c>
      <c r="R48" s="61" t="str">
        <f t="shared" si="6"/>
        <v/>
      </c>
      <c r="S48" s="56" t="str">
        <f>IF(N48="","",")")</f>
        <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C49" s="113" t="s">
        <v>1130</v>
      </c>
      <c r="D49" s="112" t="s">
        <v>1011</v>
      </c>
      <c r="E49" s="52"/>
      <c r="F49" s="53"/>
      <c r="G49" s="53"/>
      <c r="H49" s="52"/>
      <c r="I49" s="52"/>
      <c r="J49" s="54"/>
      <c r="K49" s="54"/>
      <c r="L49" s="55" t="str">
        <f t="shared" si="29"/>
        <v xml:space="preserve">            { line: "por aquel que nos amó?, (Mi,,20)", sC: ""},</v>
      </c>
      <c r="M49" s="56" t="str">
        <f t="shared" ref="M49" si="57">IF(N49="","","(")</f>
        <v>(</v>
      </c>
      <c r="N49" s="57" t="str">
        <f t="shared" ref="N49" si="58">IF(D49="","",D49)</f>
        <v>Mi</v>
      </c>
      <c r="O49" s="58" t="str">
        <f t="shared" ref="O49" si="59">IF(N49="","",",")</f>
        <v>,</v>
      </c>
      <c r="P49" s="59" t="str">
        <f t="shared" ref="P49" si="60">IF(E49="","",E49)</f>
        <v/>
      </c>
      <c r="Q49" s="60" t="str">
        <f t="shared" ref="Q49" si="61">IF(N49="","",",")</f>
        <v>,</v>
      </c>
      <c r="R49" s="61">
        <f t="shared" si="6"/>
        <v>20</v>
      </c>
      <c r="S49" s="56" t="str">
        <f t="shared" ref="S49" si="62">IF(N49="","",")")</f>
        <v>)</v>
      </c>
      <c r="T49" s="62" t="str">
        <f t="shared" ref="T49" si="63">IF(U49="","","(")</f>
        <v/>
      </c>
      <c r="U49" s="63" t="str">
        <f t="shared" ref="U49" si="64">IF(F49="","",F49)</f>
        <v/>
      </c>
      <c r="V49" s="64" t="str">
        <f t="shared" ref="V49" si="65">IF(U49="","",",")</f>
        <v/>
      </c>
      <c r="W49" s="65" t="str">
        <f t="shared" ref="W49" si="66">IF(G49="","",G49)</f>
        <v/>
      </c>
      <c r="X49" s="64" t="str">
        <f t="shared" ref="X49" si="67">IF(U49="","",",")</f>
        <v/>
      </c>
      <c r="Y49" s="64" t="str">
        <f t="shared" ref="Y49" si="68">IF(U49="","",250)</f>
        <v/>
      </c>
      <c r="Z49" s="56" t="str">
        <f t="shared" ref="Z49" si="69">IF(U49="","",")")</f>
        <v/>
      </c>
      <c r="AA49" s="66" t="str">
        <f t="shared" ref="AA49" si="70">IF(AB49="","","(")</f>
        <v/>
      </c>
      <c r="AB49" s="57" t="str">
        <f t="shared" ref="AB49" si="71">IF(H49="","",H49)</f>
        <v/>
      </c>
      <c r="AC49" s="67" t="str">
        <f t="shared" ref="AC49" si="72">IF(AB49="","",",")</f>
        <v/>
      </c>
      <c r="AD49" s="59" t="str">
        <f t="shared" ref="AD49" si="73">IF(I49="","",I49)</f>
        <v/>
      </c>
      <c r="AE49" s="68" t="str">
        <f t="shared" ref="AE49" si="74">IF(AB49="","",",")</f>
        <v/>
      </c>
      <c r="AF49" s="61" t="str">
        <f t="shared" ref="AF49" si="75">IF(AB49="","",350)</f>
        <v/>
      </c>
      <c r="AG49" s="61" t="str">
        <f t="shared" ref="AG49" si="76">IF(AB49="","",")")</f>
        <v/>
      </c>
      <c r="AH49" s="69" t="str">
        <f t="shared" ref="AH49" si="77">IF(AI49="","","(")</f>
        <v/>
      </c>
      <c r="AI49" s="70" t="str">
        <f t="shared" ref="AI49" si="78">IF(J49="","",J49)</f>
        <v/>
      </c>
      <c r="AJ49" s="64" t="str">
        <f t="shared" ref="AJ49" si="79">IF(AI49="","",",")</f>
        <v/>
      </c>
      <c r="AK49" s="64" t="str">
        <f t="shared" ref="AK49" si="80">IF(K49="","",K49)</f>
        <v/>
      </c>
      <c r="AL49" s="64" t="str">
        <f t="shared" ref="AL49" si="81">IF(AI49="","",",")</f>
        <v/>
      </c>
      <c r="AM49" s="64" t="str">
        <f t="shared" ref="AM49" si="82">IF(AI49="","",450)</f>
        <v/>
      </c>
      <c r="AN49" s="64" t="str">
        <f t="shared" ref="AN49" si="83">IF(AI49="","",")")</f>
        <v/>
      </c>
    </row>
    <row r="50" spans="1:40" ht="27.75" outlineLevel="1" thickTop="1" thickBot="1" x14ac:dyDescent="0.4">
      <c r="A50" s="73"/>
      <c r="B50" s="73"/>
      <c r="C50" s="73"/>
      <c r="D50" s="74"/>
      <c r="E50" s="74"/>
      <c r="F50" s="74"/>
      <c r="G50" s="74"/>
      <c r="H50" s="74"/>
      <c r="I50" s="74"/>
      <c r="J50" s="74"/>
      <c r="K50" s="74"/>
      <c r="L50" s="75" t="s">
        <v>993</v>
      </c>
      <c r="M50" s="56"/>
      <c r="N50" s="57"/>
      <c r="O50" s="58"/>
      <c r="P50" s="59"/>
      <c r="Q50" s="60"/>
      <c r="R50" s="61" t="str">
        <f t="shared" ref="R50:R54" si="84">IF(N50="Do",10,IF(N50="Re",22,IF(N50="Mi",20,IF(N50="Fa",20,IF(N50="Sol",14,IF(N50="La",20,IF(N50="Si",20,IF(N50="Do#",14,IF(N50="Fa#",15,IF(N50="Sol#",20,IF(N50="Si♭",17,"")))))))))))</f>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outlineLevel="1" thickTop="1" thickBot="1" x14ac:dyDescent="0.4">
      <c r="C51" s="79" t="s">
        <v>995</v>
      </c>
      <c r="D51" s="80"/>
      <c r="E51" s="80"/>
      <c r="F51" s="80"/>
      <c r="G51" s="80"/>
      <c r="H51" s="80"/>
      <c r="I51" s="80"/>
      <c r="J51" s="80"/>
      <c r="K51" s="80"/>
      <c r="L51" s="81" t="s">
        <v>996</v>
      </c>
      <c r="M51" s="56" t="str">
        <f t="shared" ref="M51:M54" si="85">IF(N51="","","(")</f>
        <v/>
      </c>
      <c r="N51" s="57" t="str">
        <f t="shared" ref="N51:N54" si="86">IF(D51="","",D51)</f>
        <v/>
      </c>
      <c r="O51" s="58" t="str">
        <f t="shared" ref="O51:O54" si="87">IF(N51="","",",")</f>
        <v/>
      </c>
      <c r="P51" s="59" t="str">
        <f t="shared" ref="P51:P54" si="88">IF(E51="","",E51)</f>
        <v/>
      </c>
      <c r="Q51" s="60" t="str">
        <f t="shared" ref="Q51:Q54" si="89">IF(N51="","",",")</f>
        <v/>
      </c>
      <c r="R51" s="61" t="str">
        <f t="shared" si="84"/>
        <v/>
      </c>
      <c r="S51" s="56" t="str">
        <f t="shared" ref="S51:S54" si="90">IF(N51="","",")")</f>
        <v/>
      </c>
      <c r="T51" s="62" t="str">
        <f t="shared" ref="T51:T54" si="91">IF(U51="","","(")</f>
        <v/>
      </c>
      <c r="U51" s="63" t="str">
        <f t="shared" ref="U51:U54" si="92">IF(F51="","",F51)</f>
        <v/>
      </c>
      <c r="V51" s="64" t="str">
        <f t="shared" ref="V51:V54" si="93">IF(U51="","",",")</f>
        <v/>
      </c>
      <c r="W51" s="65" t="str">
        <f t="shared" ref="W51:W54" si="94">IF(G51="","",G51)</f>
        <v/>
      </c>
      <c r="X51" s="64" t="str">
        <f t="shared" ref="X51:X54" si="95">IF(U51="","",",")</f>
        <v/>
      </c>
      <c r="Y51" s="64" t="str">
        <f t="shared" ref="Y51:Y54" si="96">IF(U51="","",250)</f>
        <v/>
      </c>
      <c r="Z51" s="56" t="str">
        <f t="shared" ref="Z51:Z54" si="97">IF(U51="","",")")</f>
        <v/>
      </c>
      <c r="AA51" s="66" t="str">
        <f t="shared" ref="AA51:AA54" si="98">IF(AB51="","","(")</f>
        <v/>
      </c>
      <c r="AB51" s="57" t="str">
        <f t="shared" ref="AB51:AB54" si="99">IF(H51="","",H51)</f>
        <v/>
      </c>
      <c r="AC51" s="67" t="str">
        <f t="shared" ref="AC51:AC54" si="100">IF(AB51="","",",")</f>
        <v/>
      </c>
      <c r="AD51" s="59" t="str">
        <f t="shared" ref="AD51:AD54" si="101">IF(I51="","",I51)</f>
        <v/>
      </c>
      <c r="AE51" s="68" t="str">
        <f t="shared" ref="AE51:AE54" si="102">IF(AB51="","",",")</f>
        <v/>
      </c>
      <c r="AF51" s="61" t="str">
        <f t="shared" ref="AF51:AF54" si="103">IF(AB51="","",350)</f>
        <v/>
      </c>
      <c r="AG51" s="61" t="str">
        <f t="shared" ref="AG51:AG54" si="104">IF(AB51="","",")")</f>
        <v/>
      </c>
      <c r="AH51" s="69" t="str">
        <f t="shared" ref="AH51:AH54" si="105">IF(AI51="","","(")</f>
        <v/>
      </c>
      <c r="AI51" s="70" t="str">
        <f t="shared" ref="AI51:AI54" si="106">IF(J51="","",J51)</f>
        <v/>
      </c>
      <c r="AJ51" s="64" t="str">
        <f t="shared" ref="AJ51:AJ54" si="107">IF(AI51="","",",")</f>
        <v/>
      </c>
      <c r="AK51" s="64" t="str">
        <f t="shared" ref="AK51:AK54" si="108">IF(K51="","",K51)</f>
        <v/>
      </c>
      <c r="AL51" s="64" t="str">
        <f t="shared" ref="AL51:AL54" si="109">IF(AI51="","",",")</f>
        <v/>
      </c>
      <c r="AM51" s="64" t="str">
        <f t="shared" ref="AM51:AM54" si="110">IF(AI51="","",450)</f>
        <v/>
      </c>
      <c r="AN51" s="64" t="str">
        <f t="shared" ref="AN51:AN54" si="111">IF(AI51="","",")")</f>
        <v/>
      </c>
    </row>
    <row r="52" spans="1:40" ht="25.5" outlineLevel="1" thickTop="1" thickBot="1" x14ac:dyDescent="0.4">
      <c r="B52" t="s">
        <v>997</v>
      </c>
      <c r="C52" s="82" t="s">
        <v>1141</v>
      </c>
      <c r="D52" s="83" t="s">
        <v>1013</v>
      </c>
      <c r="E52" s="83" t="s">
        <v>1012</v>
      </c>
      <c r="F52" s="83"/>
      <c r="G52" s="83"/>
      <c r="H52" s="83"/>
      <c r="I52" s="83"/>
      <c r="J52" s="83"/>
      <c r="K52" s="83"/>
      <c r="L52" s="84" t="str">
        <f>IF(C52="","",_xlfn.CONCAT("       triggerLine: ","""",C52,", ",M52:AN52,""", sC: ","""",B52,""", lines: ["))</f>
        <v xml:space="preserve">       triggerLine: "¿QUIÉN NOS SEPARARÁ, (La,m,20)", sC: "ta as", lines: [</v>
      </c>
      <c r="M52" s="56" t="str">
        <f t="shared" si="85"/>
        <v>(</v>
      </c>
      <c r="N52" s="57" t="str">
        <f t="shared" si="86"/>
        <v>La</v>
      </c>
      <c r="O52" s="58" t="str">
        <f t="shared" si="87"/>
        <v>,</v>
      </c>
      <c r="P52" s="59" t="str">
        <f t="shared" si="88"/>
        <v>m</v>
      </c>
      <c r="Q52" s="60" t="str">
        <f t="shared" si="89"/>
        <v>,</v>
      </c>
      <c r="R52" s="61">
        <f t="shared" si="84"/>
        <v>20</v>
      </c>
      <c r="S52" s="56" t="str">
        <f t="shared" si="90"/>
        <v>)</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outlineLevel="1" thickTop="1" thickBot="1" x14ac:dyDescent="0.4">
      <c r="B53" t="s">
        <v>999</v>
      </c>
      <c r="C53" s="85" t="s">
        <v>1119</v>
      </c>
      <c r="D53" s="86" t="s">
        <v>1015</v>
      </c>
      <c r="E53" s="86"/>
      <c r="F53" s="86"/>
      <c r="G53" s="86"/>
      <c r="H53" s="87"/>
      <c r="I53" s="87"/>
      <c r="J53" s="87"/>
      <c r="K53" s="87"/>
      <c r="L53" s="88" t="str">
        <f>IF(C53="","",_xlfn.CONCAT("            { line: ","""",C53,", ",M53:AN53,""", sC: ","""",B53,"""},"))</f>
        <v xml:space="preserve">            { line: "QUIÉN NOS SEPARARÁ,, (Sol,,14)", sC: "as"},</v>
      </c>
      <c r="M53" s="56" t="str">
        <f t="shared" si="85"/>
        <v>(</v>
      </c>
      <c r="N53" s="57" t="str">
        <f t="shared" si="86"/>
        <v>Sol</v>
      </c>
      <c r="O53" s="58" t="str">
        <f t="shared" si="87"/>
        <v>,</v>
      </c>
      <c r="P53" s="59" t="str">
        <f t="shared" si="88"/>
        <v/>
      </c>
      <c r="Q53" s="60" t="str">
        <f t="shared" si="89"/>
        <v>,</v>
      </c>
      <c r="R53" s="61">
        <f t="shared" si="84"/>
        <v>14</v>
      </c>
      <c r="S53" s="56" t="str">
        <f t="shared" si="90"/>
        <v>)</v>
      </c>
      <c r="T53" s="62" t="str">
        <f t="shared" si="91"/>
        <v/>
      </c>
      <c r="U53" s="63" t="str">
        <f t="shared" si="92"/>
        <v/>
      </c>
      <c r="V53" s="64" t="str">
        <f t="shared" si="93"/>
        <v/>
      </c>
      <c r="W53" s="65" t="str">
        <f t="shared" si="94"/>
        <v/>
      </c>
      <c r="X53" s="64" t="str">
        <f t="shared" si="95"/>
        <v/>
      </c>
      <c r="Y53" s="64" t="str">
        <f t="shared" si="96"/>
        <v/>
      </c>
      <c r="Z53" s="56" t="str">
        <f t="shared" si="97"/>
        <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outlineLevel="1" thickTop="1" thickBot="1" x14ac:dyDescent="0.4">
      <c r="B54" t="s">
        <v>999</v>
      </c>
      <c r="C54" s="93" t="s">
        <v>1120</v>
      </c>
      <c r="D54" s="83" t="s">
        <v>1032</v>
      </c>
      <c r="E54" s="83"/>
      <c r="F54" s="83" t="s">
        <v>1011</v>
      </c>
      <c r="G54" s="83"/>
      <c r="H54" s="83"/>
      <c r="I54" s="83"/>
      <c r="J54" s="83"/>
      <c r="K54" s="83"/>
      <c r="L54" s="94" t="str">
        <f>IF(C54="","",_xlfn.CONCAT("            { line: ","""",C54,", ",M54:AN54,""", sC: ","""",B54,"""},  ]},"))</f>
        <v xml:space="preserve">            { line: "DEL AMOR DE DIOS?, (Fa,,20)(Mi,,250)", sC: "as"},  ]},</v>
      </c>
      <c r="M54" s="56" t="str">
        <f t="shared" si="85"/>
        <v>(</v>
      </c>
      <c r="N54" s="57" t="str">
        <f t="shared" si="86"/>
        <v>Fa</v>
      </c>
      <c r="O54" s="58" t="str">
        <f t="shared" si="87"/>
        <v>,</v>
      </c>
      <c r="P54" s="59" t="str">
        <f t="shared" si="88"/>
        <v/>
      </c>
      <c r="Q54" s="60" t="str">
        <f t="shared" si="89"/>
        <v>,</v>
      </c>
      <c r="R54" s="61">
        <f t="shared" si="84"/>
        <v>20</v>
      </c>
      <c r="S54" s="56" t="str">
        <f t="shared" si="90"/>
        <v>)</v>
      </c>
      <c r="T54" s="62" t="str">
        <f t="shared" si="91"/>
        <v>(</v>
      </c>
      <c r="U54" s="63" t="str">
        <f t="shared" si="92"/>
        <v>Mi</v>
      </c>
      <c r="V54" s="64" t="str">
        <f t="shared" si="93"/>
        <v>,</v>
      </c>
      <c r="W54" s="65" t="str">
        <f t="shared" si="94"/>
        <v/>
      </c>
      <c r="X54" s="64" t="str">
        <f t="shared" si="95"/>
        <v>,</v>
      </c>
      <c r="Y54" s="64">
        <f t="shared" si="96"/>
        <v>250</v>
      </c>
      <c r="Z54" s="56" t="str">
        <f t="shared" si="97"/>
        <v>)</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36.75" thickTop="1" thickBot="1" x14ac:dyDescent="0.4">
      <c r="A55" s="76"/>
      <c r="B55" s="76"/>
      <c r="C55" s="76" t="s">
        <v>1031</v>
      </c>
      <c r="D55" s="77"/>
      <c r="E55" s="77"/>
      <c r="F55" s="77"/>
      <c r="G55" s="77"/>
      <c r="H55" s="77"/>
      <c r="I55" s="77"/>
      <c r="J55" s="77"/>
      <c r="K55" s="77"/>
      <c r="L55" s="50" t="s">
        <v>994</v>
      </c>
      <c r="M55" s="104"/>
      <c r="N55" s="57"/>
      <c r="O55" s="105"/>
      <c r="P55" s="59"/>
      <c r="Q55" s="106"/>
      <c r="R55" s="61" t="str">
        <f t="shared" si="6"/>
        <v/>
      </c>
      <c r="S55" s="104"/>
      <c r="T55" s="107"/>
      <c r="U55" s="108"/>
      <c r="V55" s="109"/>
      <c r="W55" s="110"/>
      <c r="X55" s="109"/>
      <c r="Y55" s="109"/>
      <c r="Z55" s="104"/>
      <c r="AA55" s="66"/>
      <c r="AB55" s="57"/>
      <c r="AC55" s="67"/>
      <c r="AD55" s="59"/>
      <c r="AE55" s="68"/>
      <c r="AF55" s="61"/>
      <c r="AG55" s="61"/>
      <c r="AH55" s="66"/>
      <c r="AI55" s="111"/>
      <c r="AJ55" s="109"/>
      <c r="AK55" s="109"/>
      <c r="AL55" s="109"/>
      <c r="AM55" s="109"/>
      <c r="AN55" s="109"/>
    </row>
    <row r="56" spans="1:40" ht="25.5" outlineLevel="1" thickTop="1" thickBot="1" x14ac:dyDescent="0.4">
      <c r="B56" t="s">
        <v>1014</v>
      </c>
      <c r="C56" s="113" t="s">
        <v>1131</v>
      </c>
      <c r="D56" s="112" t="s">
        <v>1011</v>
      </c>
      <c r="E56" s="52"/>
      <c r="F56" s="53" t="s">
        <v>1013</v>
      </c>
      <c r="G56" s="53" t="s">
        <v>1012</v>
      </c>
      <c r="H56" s="52"/>
      <c r="I56" s="52"/>
      <c r="J56" s="54"/>
      <c r="K56" s="54"/>
      <c r="L56" s="55" t="str">
        <f t="shared" ref="L56:L65" si="112">IF(C56="","",_xlfn.CONCAT("            { line: ","""",C56,", ",M56:AN56,""", sC: ","""",B56,"""},"))</f>
        <v xml:space="preserve">            { line: "Si seguros estamos, (Mi,,20)(La,m,250)", sC: "tc"},</v>
      </c>
      <c r="M56" s="56" t="str">
        <f t="shared" ref="M56:M65" si="113">IF(N56="","","(")</f>
        <v>(</v>
      </c>
      <c r="N56" s="57" t="str">
        <f t="shared" si="2"/>
        <v>Mi</v>
      </c>
      <c r="O56" s="58" t="str">
        <f t="shared" ref="O56:O65" si="114">IF(N56="","",",")</f>
        <v>,</v>
      </c>
      <c r="P56" s="59" t="str">
        <f t="shared" si="4"/>
        <v/>
      </c>
      <c r="Q56" s="60" t="str">
        <f t="shared" ref="Q56:Q65" si="115">IF(N56="","",",")</f>
        <v>,</v>
      </c>
      <c r="R56" s="61">
        <f t="shared" si="6"/>
        <v>20</v>
      </c>
      <c r="S56" s="56" t="str">
        <f t="shared" ref="S56:S65" si="116">IF(N56="","",")")</f>
        <v>)</v>
      </c>
      <c r="T56" s="62" t="str">
        <f t="shared" ref="T56:T65" si="117">IF(U56="","","(")</f>
        <v>(</v>
      </c>
      <c r="U56" s="63" t="str">
        <f t="shared" si="9"/>
        <v>La</v>
      </c>
      <c r="V56" s="64" t="str">
        <f t="shared" ref="V56:V65" si="118">IF(U56="","",",")</f>
        <v>,</v>
      </c>
      <c r="W56" s="65" t="str">
        <f t="shared" si="11"/>
        <v>m</v>
      </c>
      <c r="X56" s="64" t="str">
        <f t="shared" ref="X56:X65" si="119">IF(U56="","",",")</f>
        <v>,</v>
      </c>
      <c r="Y56" s="64">
        <f t="shared" ref="Y56:Y65" si="120">IF(U56="","",250)</f>
        <v>250</v>
      </c>
      <c r="Z56" s="56" t="str">
        <f t="shared" ref="Z56:Z65" si="121">IF(U56="","",")")</f>
        <v>)</v>
      </c>
      <c r="AA56" s="66" t="str">
        <f t="shared" ref="AA56:AA65" si="122">IF(AB56="","","(")</f>
        <v/>
      </c>
      <c r="AB56" s="57" t="str">
        <f t="shared" si="16"/>
        <v/>
      </c>
      <c r="AC56" s="67" t="str">
        <f t="shared" ref="AC56:AC65" si="123">IF(AB56="","",",")</f>
        <v/>
      </c>
      <c r="AD56" s="59" t="str">
        <f t="shared" ref="AD56:AD65" si="124">IF(I56="","",I56)</f>
        <v/>
      </c>
      <c r="AE56" s="68" t="str">
        <f t="shared" ref="AE56:AE65" si="125">IF(AB56="","",",")</f>
        <v/>
      </c>
      <c r="AF56" s="61" t="str">
        <f t="shared" ref="AF56:AF65" si="126">IF(AB56="","",350)</f>
        <v/>
      </c>
      <c r="AG56" s="61" t="str">
        <f t="shared" ref="AG56:AG65" si="127">IF(AB56="","",")")</f>
        <v/>
      </c>
      <c r="AH56" s="69" t="str">
        <f t="shared" ref="AH56:AH65" si="128">IF(AI56="","","(")</f>
        <v/>
      </c>
      <c r="AI56" s="70" t="str">
        <f t="shared" si="23"/>
        <v/>
      </c>
      <c r="AJ56" s="64" t="str">
        <f t="shared" ref="AJ56:AJ65" si="129">IF(AI56="","",",")</f>
        <v/>
      </c>
      <c r="AK56" s="64" t="str">
        <f t="shared" ref="AK56:AK65" si="130">IF(K56="","",K56)</f>
        <v/>
      </c>
      <c r="AL56" s="64" t="str">
        <f t="shared" ref="AL56:AL65" si="131">IF(AI56="","",",")</f>
        <v/>
      </c>
      <c r="AM56" s="64" t="str">
        <f t="shared" ref="AM56:AM65" si="132">IF(AI56="","",450)</f>
        <v/>
      </c>
      <c r="AN56" s="64" t="str">
        <f t="shared" ref="AN56:AN65" si="133">IF(AI56="","",")")</f>
        <v/>
      </c>
    </row>
    <row r="57" spans="1:40" ht="25.5" outlineLevel="1" thickTop="1" thickBot="1" x14ac:dyDescent="0.4">
      <c r="C57" s="113" t="s">
        <v>1132</v>
      </c>
      <c r="D57" s="112"/>
      <c r="E57" s="52"/>
      <c r="F57" s="53"/>
      <c r="G57" s="53"/>
      <c r="H57" s="52"/>
      <c r="I57" s="52"/>
      <c r="J57" s="54"/>
      <c r="K57" s="54"/>
      <c r="L57" s="55" t="str">
        <f t="shared" si="112"/>
        <v xml:space="preserve">            { line: "que ni la muerte, ni la vida,, ", sC: ""},</v>
      </c>
      <c r="M57" s="56" t="str">
        <f t="shared" si="113"/>
        <v/>
      </c>
      <c r="N57" s="57" t="str">
        <f t="shared" si="2"/>
        <v/>
      </c>
      <c r="O57" s="58" t="str">
        <f t="shared" si="114"/>
        <v/>
      </c>
      <c r="P57" s="59" t="str">
        <f t="shared" si="4"/>
        <v/>
      </c>
      <c r="Q57" s="60" t="str">
        <f t="shared" si="115"/>
        <v/>
      </c>
      <c r="R57" s="61" t="str">
        <f t="shared" si="6"/>
        <v/>
      </c>
      <c r="S57" s="56" t="str">
        <f t="shared" si="116"/>
        <v/>
      </c>
      <c r="T57" s="62" t="str">
        <f t="shared" si="117"/>
        <v/>
      </c>
      <c r="U57" s="63" t="str">
        <f t="shared" si="9"/>
        <v/>
      </c>
      <c r="V57" s="64" t="str">
        <f t="shared" si="118"/>
        <v/>
      </c>
      <c r="W57" s="65" t="str">
        <f t="shared" si="11"/>
        <v/>
      </c>
      <c r="X57" s="64" t="str">
        <f t="shared" si="119"/>
        <v/>
      </c>
      <c r="Y57" s="64" t="str">
        <f t="shared" si="120"/>
        <v/>
      </c>
      <c r="Z57" s="56" t="str">
        <f t="shared" si="121"/>
        <v/>
      </c>
      <c r="AA57" s="66" t="str">
        <f t="shared" si="122"/>
        <v/>
      </c>
      <c r="AB57" s="57" t="str">
        <f t="shared" si="16"/>
        <v/>
      </c>
      <c r="AC57" s="67" t="str">
        <f t="shared" si="123"/>
        <v/>
      </c>
      <c r="AD57" s="59" t="str">
        <f t="shared" si="124"/>
        <v/>
      </c>
      <c r="AE57" s="68" t="str">
        <f t="shared" si="125"/>
        <v/>
      </c>
      <c r="AF57" s="61" t="str">
        <f t="shared" si="126"/>
        <v/>
      </c>
      <c r="AG57" s="61" t="str">
        <f t="shared" si="127"/>
        <v/>
      </c>
      <c r="AH57" s="69" t="str">
        <f t="shared" si="128"/>
        <v/>
      </c>
      <c r="AI57" s="70" t="str">
        <f t="shared" si="23"/>
        <v/>
      </c>
      <c r="AJ57" s="64" t="str">
        <f t="shared" si="129"/>
        <v/>
      </c>
      <c r="AK57" s="64" t="str">
        <f t="shared" si="130"/>
        <v/>
      </c>
      <c r="AL57" s="64" t="str">
        <f t="shared" si="131"/>
        <v/>
      </c>
      <c r="AM57" s="64" t="str">
        <f t="shared" si="132"/>
        <v/>
      </c>
      <c r="AN57" s="64" t="str">
        <f t="shared" si="133"/>
        <v/>
      </c>
    </row>
    <row r="58" spans="1:40" ht="25.5" outlineLevel="1" thickTop="1" thickBot="1" x14ac:dyDescent="0.4">
      <c r="C58" s="113" t="s">
        <v>1133</v>
      </c>
      <c r="D58" s="112"/>
      <c r="E58" s="52"/>
      <c r="F58" s="53"/>
      <c r="G58" s="53"/>
      <c r="H58" s="52"/>
      <c r="I58" s="52"/>
      <c r="J58" s="54"/>
      <c r="K58" s="54"/>
      <c r="L58" s="55" t="str">
        <f t="shared" si="112"/>
        <v xml:space="preserve">            { line: "ni lo presente, ni lo futuro,, ", sC: ""},</v>
      </c>
      <c r="M58" s="56" t="str">
        <f t="shared" si="113"/>
        <v/>
      </c>
      <c r="N58" s="57" t="str">
        <f t="shared" si="2"/>
        <v/>
      </c>
      <c r="O58" s="58" t="str">
        <f t="shared" si="114"/>
        <v/>
      </c>
      <c r="P58" s="59" t="str">
        <f t="shared" si="4"/>
        <v/>
      </c>
      <c r="Q58" s="60" t="str">
        <f t="shared" si="115"/>
        <v/>
      </c>
      <c r="R58" s="61" t="str">
        <f t="shared" si="6"/>
        <v/>
      </c>
      <c r="S58" s="56" t="str">
        <f t="shared" si="116"/>
        <v/>
      </c>
      <c r="T58" s="62" t="str">
        <f t="shared" si="117"/>
        <v/>
      </c>
      <c r="U58" s="63" t="str">
        <f t="shared" si="9"/>
        <v/>
      </c>
      <c r="V58" s="64" t="str">
        <f t="shared" si="118"/>
        <v/>
      </c>
      <c r="W58" s="65" t="str">
        <f t="shared" si="11"/>
        <v/>
      </c>
      <c r="X58" s="64" t="str">
        <f t="shared" si="119"/>
        <v/>
      </c>
      <c r="Y58" s="64" t="str">
        <f t="shared" si="120"/>
        <v/>
      </c>
      <c r="Z58" s="56" t="str">
        <f t="shared" si="121"/>
        <v/>
      </c>
      <c r="AA58" s="66" t="str">
        <f t="shared" si="122"/>
        <v/>
      </c>
      <c r="AB58" s="57" t="str">
        <f t="shared" si="16"/>
        <v/>
      </c>
      <c r="AC58" s="67" t="str">
        <f t="shared" si="123"/>
        <v/>
      </c>
      <c r="AD58" s="59" t="str">
        <f t="shared" si="124"/>
        <v/>
      </c>
      <c r="AE58" s="68" t="str">
        <f t="shared" si="125"/>
        <v/>
      </c>
      <c r="AF58" s="61" t="str">
        <f t="shared" si="126"/>
        <v/>
      </c>
      <c r="AG58" s="61" t="str">
        <f t="shared" si="127"/>
        <v/>
      </c>
      <c r="AH58" s="69" t="str">
        <f t="shared" si="128"/>
        <v/>
      </c>
      <c r="AI58" s="70" t="str">
        <f t="shared" si="23"/>
        <v/>
      </c>
      <c r="AJ58" s="64" t="str">
        <f t="shared" si="129"/>
        <v/>
      </c>
      <c r="AK58" s="64" t="str">
        <f t="shared" si="130"/>
        <v/>
      </c>
      <c r="AL58" s="64" t="str">
        <f t="shared" si="131"/>
        <v/>
      </c>
      <c r="AM58" s="64" t="str">
        <f t="shared" si="132"/>
        <v/>
      </c>
      <c r="AN58" s="64" t="str">
        <f t="shared" si="133"/>
        <v/>
      </c>
    </row>
    <row r="59" spans="1:40" ht="25.5" outlineLevel="1" thickTop="1" thickBot="1" x14ac:dyDescent="0.4">
      <c r="C59" s="113" t="s">
        <v>1134</v>
      </c>
      <c r="D59" s="112" t="s">
        <v>1015</v>
      </c>
      <c r="E59" s="52"/>
      <c r="F59" s="53"/>
      <c r="G59" s="53"/>
      <c r="H59" s="52"/>
      <c r="I59" s="52"/>
      <c r="J59" s="54"/>
      <c r="K59" s="54"/>
      <c r="L59" s="55" t="str">
        <f t="shared" si="112"/>
        <v xml:space="preserve">            { line: "ni la altura, ni la profundidad,, (Sol,,14)", sC: ""},</v>
      </c>
      <c r="M59" s="56" t="str">
        <f t="shared" si="113"/>
        <v>(</v>
      </c>
      <c r="N59" s="57" t="str">
        <f t="shared" si="2"/>
        <v>Sol</v>
      </c>
      <c r="O59" s="58" t="str">
        <f t="shared" si="114"/>
        <v>,</v>
      </c>
      <c r="P59" s="59" t="str">
        <f t="shared" si="4"/>
        <v/>
      </c>
      <c r="Q59" s="60" t="str">
        <f t="shared" si="115"/>
        <v>,</v>
      </c>
      <c r="R59" s="61">
        <f t="shared" si="6"/>
        <v>14</v>
      </c>
      <c r="S59" s="56" t="str">
        <f t="shared" si="116"/>
        <v>)</v>
      </c>
      <c r="T59" s="62" t="str">
        <f t="shared" si="117"/>
        <v/>
      </c>
      <c r="U59" s="63" t="str">
        <f t="shared" si="9"/>
        <v/>
      </c>
      <c r="V59" s="64" t="str">
        <f t="shared" si="118"/>
        <v/>
      </c>
      <c r="W59" s="65" t="str">
        <f t="shared" si="11"/>
        <v/>
      </c>
      <c r="X59" s="64" t="str">
        <f t="shared" si="119"/>
        <v/>
      </c>
      <c r="Y59" s="64" t="str">
        <f t="shared" si="120"/>
        <v/>
      </c>
      <c r="Z59" s="56" t="str">
        <f t="shared" si="121"/>
        <v/>
      </c>
      <c r="AA59" s="66" t="str">
        <f t="shared" si="122"/>
        <v/>
      </c>
      <c r="AB59" s="57" t="str">
        <f t="shared" si="16"/>
        <v/>
      </c>
      <c r="AC59" s="67" t="str">
        <f t="shared" si="123"/>
        <v/>
      </c>
      <c r="AD59" s="59" t="str">
        <f t="shared" si="124"/>
        <v/>
      </c>
      <c r="AE59" s="68" t="str">
        <f t="shared" si="125"/>
        <v/>
      </c>
      <c r="AF59" s="61" t="str">
        <f t="shared" si="126"/>
        <v/>
      </c>
      <c r="AG59" s="61" t="str">
        <f t="shared" si="127"/>
        <v/>
      </c>
      <c r="AH59" s="69" t="str">
        <f t="shared" si="128"/>
        <v/>
      </c>
      <c r="AI59" s="70" t="str">
        <f t="shared" si="23"/>
        <v/>
      </c>
      <c r="AJ59" s="64" t="str">
        <f t="shared" si="129"/>
        <v/>
      </c>
      <c r="AK59" s="64" t="str">
        <f t="shared" si="130"/>
        <v/>
      </c>
      <c r="AL59" s="64" t="str">
        <f t="shared" si="131"/>
        <v/>
      </c>
      <c r="AM59" s="64" t="str">
        <f t="shared" si="132"/>
        <v/>
      </c>
      <c r="AN59" s="64" t="str">
        <f t="shared" si="133"/>
        <v/>
      </c>
    </row>
    <row r="60" spans="1:40" ht="25.5" outlineLevel="1" thickTop="1" thickBot="1" x14ac:dyDescent="0.4">
      <c r="C60" s="113" t="s">
        <v>1135</v>
      </c>
      <c r="D60" s="112" t="s">
        <v>1032</v>
      </c>
      <c r="E60" s="52"/>
      <c r="F60" s="53"/>
      <c r="G60" s="53"/>
      <c r="H60" s="52"/>
      <c r="I60" s="52"/>
      <c r="J60" s="54"/>
      <c r="K60" s="54"/>
      <c r="L60" s="78" t="str">
        <f t="shared" si="112"/>
        <v xml:space="preserve">            { line: "ni otra criatura alguna,, (Fa,,20)", sC: ""},</v>
      </c>
      <c r="M60" s="56" t="str">
        <f t="shared" si="113"/>
        <v>(</v>
      </c>
      <c r="N60" s="57" t="str">
        <f t="shared" si="2"/>
        <v>Fa</v>
      </c>
      <c r="O60" s="58" t="str">
        <f t="shared" si="114"/>
        <v>,</v>
      </c>
      <c r="P60" s="59" t="str">
        <f t="shared" si="4"/>
        <v/>
      </c>
      <c r="Q60" s="60" t="str">
        <f t="shared" si="115"/>
        <v>,</v>
      </c>
      <c r="R60" s="61">
        <f t="shared" si="6"/>
        <v>20</v>
      </c>
      <c r="S60" s="56" t="str">
        <f t="shared" si="116"/>
        <v>)</v>
      </c>
      <c r="T60" s="62" t="str">
        <f t="shared" si="117"/>
        <v/>
      </c>
      <c r="U60" s="63" t="str">
        <f t="shared" si="9"/>
        <v/>
      </c>
      <c r="V60" s="64" t="str">
        <f t="shared" si="118"/>
        <v/>
      </c>
      <c r="W60" s="65" t="str">
        <f t="shared" si="11"/>
        <v/>
      </c>
      <c r="X60" s="64" t="str">
        <f t="shared" si="119"/>
        <v/>
      </c>
      <c r="Y60" s="64" t="str">
        <f t="shared" si="120"/>
        <v/>
      </c>
      <c r="Z60" s="56" t="str">
        <f t="shared" si="121"/>
        <v/>
      </c>
      <c r="AA60" s="66" t="str">
        <f t="shared" si="122"/>
        <v/>
      </c>
      <c r="AB60" s="57" t="str">
        <f t="shared" si="16"/>
        <v/>
      </c>
      <c r="AC60" s="67" t="str">
        <f t="shared" si="123"/>
        <v/>
      </c>
      <c r="AD60" s="59" t="str">
        <f t="shared" si="124"/>
        <v/>
      </c>
      <c r="AE60" s="68" t="str">
        <f t="shared" si="125"/>
        <v/>
      </c>
      <c r="AF60" s="61" t="str">
        <f t="shared" si="126"/>
        <v/>
      </c>
      <c r="AG60" s="61" t="str">
        <f t="shared" si="127"/>
        <v/>
      </c>
      <c r="AH60" s="69" t="str">
        <f t="shared" si="128"/>
        <v/>
      </c>
      <c r="AI60" s="70" t="str">
        <f t="shared" si="23"/>
        <v/>
      </c>
      <c r="AJ60" s="64" t="str">
        <f t="shared" si="129"/>
        <v/>
      </c>
      <c r="AK60" s="64" t="str">
        <f t="shared" si="130"/>
        <v/>
      </c>
      <c r="AL60" s="64" t="str">
        <f t="shared" si="131"/>
        <v/>
      </c>
      <c r="AM60" s="64" t="str">
        <f t="shared" si="132"/>
        <v/>
      </c>
      <c r="AN60" s="64" t="str">
        <f t="shared" si="133"/>
        <v/>
      </c>
    </row>
    <row r="61" spans="1:40" ht="25.5" outlineLevel="1" thickTop="1" thickBot="1" x14ac:dyDescent="0.4">
      <c r="C61" s="113" t="s">
        <v>1136</v>
      </c>
      <c r="D61" s="112" t="s">
        <v>1011</v>
      </c>
      <c r="E61" s="52"/>
      <c r="F61" s="53"/>
      <c r="G61" s="53"/>
      <c r="H61" s="52"/>
      <c r="I61" s="52"/>
      <c r="J61" s="54"/>
      <c r="K61" s="54"/>
      <c r="L61" s="78" t="str">
        <f t="shared" si="112"/>
        <v xml:space="preserve">            { line: "nos podrá separar de Dios., (Mi,,20)", sC: ""},</v>
      </c>
      <c r="M61" s="56" t="str">
        <f t="shared" si="113"/>
        <v>(</v>
      </c>
      <c r="N61" s="57" t="str">
        <f t="shared" si="2"/>
        <v>Mi</v>
      </c>
      <c r="O61" s="58" t="str">
        <f t="shared" si="114"/>
        <v>,</v>
      </c>
      <c r="P61" s="59" t="str">
        <f t="shared" si="4"/>
        <v/>
      </c>
      <c r="Q61" s="60" t="str">
        <f t="shared" si="115"/>
        <v>,</v>
      </c>
      <c r="R61" s="61">
        <f t="shared" si="6"/>
        <v>20</v>
      </c>
      <c r="S61" s="56" t="str">
        <f t="shared" si="116"/>
        <v>)</v>
      </c>
      <c r="T61" s="62" t="str">
        <f t="shared" si="117"/>
        <v/>
      </c>
      <c r="U61" s="63" t="str">
        <f t="shared" si="9"/>
        <v/>
      </c>
      <c r="V61" s="64" t="str">
        <f t="shared" si="118"/>
        <v/>
      </c>
      <c r="W61" s="65" t="str">
        <f t="shared" si="11"/>
        <v/>
      </c>
      <c r="X61" s="64" t="str">
        <f t="shared" si="119"/>
        <v/>
      </c>
      <c r="Y61" s="64" t="str">
        <f t="shared" si="120"/>
        <v/>
      </c>
      <c r="Z61" s="56" t="str">
        <f t="shared" si="121"/>
        <v/>
      </c>
      <c r="AA61" s="66" t="str">
        <f t="shared" si="122"/>
        <v/>
      </c>
      <c r="AB61" s="57" t="str">
        <f t="shared" si="16"/>
        <v/>
      </c>
      <c r="AC61" s="67" t="str">
        <f t="shared" si="123"/>
        <v/>
      </c>
      <c r="AD61" s="59" t="str">
        <f t="shared" si="124"/>
        <v/>
      </c>
      <c r="AE61" s="68" t="str">
        <f t="shared" si="125"/>
        <v/>
      </c>
      <c r="AF61" s="61" t="str">
        <f t="shared" si="126"/>
        <v/>
      </c>
      <c r="AG61" s="61" t="str">
        <f t="shared" si="127"/>
        <v/>
      </c>
      <c r="AH61" s="69" t="str">
        <f t="shared" si="128"/>
        <v/>
      </c>
      <c r="AI61" s="70" t="str">
        <f t="shared" si="23"/>
        <v/>
      </c>
      <c r="AJ61" s="64" t="str">
        <f t="shared" si="129"/>
        <v/>
      </c>
      <c r="AK61" s="64" t="str">
        <f t="shared" si="130"/>
        <v/>
      </c>
      <c r="AL61" s="64" t="str">
        <f t="shared" si="131"/>
        <v/>
      </c>
      <c r="AM61" s="64" t="str">
        <f t="shared" si="132"/>
        <v/>
      </c>
      <c r="AN61" s="64" t="str">
        <f t="shared" si="133"/>
        <v/>
      </c>
    </row>
    <row r="62" spans="1:40" ht="25.5" outlineLevel="1" thickTop="1" thickBot="1" x14ac:dyDescent="0.4">
      <c r="B62" t="s">
        <v>997</v>
      </c>
      <c r="C62" s="113" t="s">
        <v>1137</v>
      </c>
      <c r="D62" s="112" t="s">
        <v>1013</v>
      </c>
      <c r="E62" s="52" t="s">
        <v>1012</v>
      </c>
      <c r="F62" s="53"/>
      <c r="G62" s="53"/>
      <c r="H62" s="52"/>
      <c r="I62" s="52"/>
      <c r="J62" s="54"/>
      <c r="K62" s="54"/>
      <c r="L62" s="78" t="str">
        <f t="shared" si="112"/>
        <v xml:space="preserve">            { line: "NOS PODRÁ SEPARAR,, (La,m,20)", sC: "ta as"},</v>
      </c>
      <c r="M62" s="56" t="str">
        <f t="shared" si="113"/>
        <v>(</v>
      </c>
      <c r="N62" s="57" t="str">
        <f t="shared" si="2"/>
        <v>La</v>
      </c>
      <c r="O62" s="58" t="str">
        <f t="shared" si="114"/>
        <v>,</v>
      </c>
      <c r="P62" s="59" t="str">
        <f t="shared" si="4"/>
        <v>m</v>
      </c>
      <c r="Q62" s="60" t="str">
        <f t="shared" si="115"/>
        <v>,</v>
      </c>
      <c r="R62" s="61">
        <f t="shared" si="6"/>
        <v>20</v>
      </c>
      <c r="S62" s="56" t="str">
        <f t="shared" si="116"/>
        <v>)</v>
      </c>
      <c r="T62" s="62" t="str">
        <f t="shared" si="117"/>
        <v/>
      </c>
      <c r="U62" s="63" t="str">
        <f t="shared" si="9"/>
        <v/>
      </c>
      <c r="V62" s="64" t="str">
        <f t="shared" si="118"/>
        <v/>
      </c>
      <c r="W62" s="65" t="str">
        <f t="shared" si="11"/>
        <v/>
      </c>
      <c r="X62" s="64" t="str">
        <f t="shared" si="119"/>
        <v/>
      </c>
      <c r="Y62" s="64" t="str">
        <f t="shared" si="120"/>
        <v/>
      </c>
      <c r="Z62" s="56" t="str">
        <f t="shared" si="121"/>
        <v/>
      </c>
      <c r="AA62" s="66" t="str">
        <f t="shared" si="122"/>
        <v/>
      </c>
      <c r="AB62" s="57" t="str">
        <f t="shared" si="16"/>
        <v/>
      </c>
      <c r="AC62" s="67" t="str">
        <f t="shared" si="123"/>
        <v/>
      </c>
      <c r="AD62" s="59" t="str">
        <f t="shared" si="124"/>
        <v/>
      </c>
      <c r="AE62" s="68" t="str">
        <f t="shared" si="125"/>
        <v/>
      </c>
      <c r="AF62" s="61" t="str">
        <f t="shared" si="126"/>
        <v/>
      </c>
      <c r="AG62" s="61" t="str">
        <f t="shared" si="127"/>
        <v/>
      </c>
      <c r="AH62" s="69" t="str">
        <f t="shared" si="128"/>
        <v/>
      </c>
      <c r="AI62" s="70" t="str">
        <f t="shared" si="23"/>
        <v/>
      </c>
      <c r="AJ62" s="64" t="str">
        <f t="shared" si="129"/>
        <v/>
      </c>
      <c r="AK62" s="64" t="str">
        <f t="shared" si="130"/>
        <v/>
      </c>
      <c r="AL62" s="64" t="str">
        <f t="shared" si="131"/>
        <v/>
      </c>
      <c r="AM62" s="64" t="str">
        <f t="shared" si="132"/>
        <v/>
      </c>
      <c r="AN62" s="64" t="str">
        <f t="shared" si="133"/>
        <v/>
      </c>
    </row>
    <row r="63" spans="1:40" ht="25.5" outlineLevel="1" thickTop="1" thickBot="1" x14ac:dyDescent="0.4">
      <c r="B63" t="s">
        <v>999</v>
      </c>
      <c r="C63" s="113" t="s">
        <v>1138</v>
      </c>
      <c r="D63" s="112" t="s">
        <v>1015</v>
      </c>
      <c r="E63" s="52"/>
      <c r="F63" s="53"/>
      <c r="G63" s="53"/>
      <c r="H63" s="52"/>
      <c r="I63" s="52"/>
      <c r="J63" s="54"/>
      <c r="K63" s="54"/>
      <c r="L63" s="55" t="str">
        <f t="shared" si="112"/>
        <v xml:space="preserve">            { line: "NOS PODRÁ SEPARAR, (Sol,,14)", sC: "as"},</v>
      </c>
      <c r="M63" s="56" t="str">
        <f t="shared" si="113"/>
        <v>(</v>
      </c>
      <c r="N63" s="57" t="str">
        <f t="shared" si="2"/>
        <v>Sol</v>
      </c>
      <c r="O63" s="58" t="str">
        <f t="shared" si="114"/>
        <v>,</v>
      </c>
      <c r="P63" s="59" t="str">
        <f t="shared" si="4"/>
        <v/>
      </c>
      <c r="Q63" s="60" t="str">
        <f t="shared" si="115"/>
        <v>,</v>
      </c>
      <c r="R63" s="61">
        <f t="shared" si="6"/>
        <v>14</v>
      </c>
      <c r="S63" s="56" t="str">
        <f t="shared" si="116"/>
        <v>)</v>
      </c>
      <c r="T63" s="62" t="str">
        <f t="shared" si="117"/>
        <v/>
      </c>
      <c r="U63" s="63" t="str">
        <f t="shared" si="9"/>
        <v/>
      </c>
      <c r="V63" s="64" t="str">
        <f t="shared" si="118"/>
        <v/>
      </c>
      <c r="W63" s="65" t="str">
        <f t="shared" si="11"/>
        <v/>
      </c>
      <c r="X63" s="64" t="str">
        <f t="shared" si="119"/>
        <v/>
      </c>
      <c r="Y63" s="64" t="str">
        <f t="shared" si="120"/>
        <v/>
      </c>
      <c r="Z63" s="56" t="str">
        <f t="shared" si="121"/>
        <v/>
      </c>
      <c r="AA63" s="66" t="str">
        <f t="shared" si="122"/>
        <v/>
      </c>
      <c r="AB63" s="57" t="str">
        <f t="shared" si="16"/>
        <v/>
      </c>
      <c r="AC63" s="67" t="str">
        <f t="shared" si="123"/>
        <v/>
      </c>
      <c r="AD63" s="59" t="str">
        <f t="shared" si="124"/>
        <v/>
      </c>
      <c r="AE63" s="68" t="str">
        <f t="shared" si="125"/>
        <v/>
      </c>
      <c r="AF63" s="61" t="str">
        <f t="shared" si="126"/>
        <v/>
      </c>
      <c r="AG63" s="61" t="str">
        <f t="shared" si="127"/>
        <v/>
      </c>
      <c r="AH63" s="69" t="str">
        <f t="shared" si="128"/>
        <v/>
      </c>
      <c r="AI63" s="70" t="str">
        <f t="shared" si="23"/>
        <v/>
      </c>
      <c r="AJ63" s="64" t="str">
        <f t="shared" si="129"/>
        <v/>
      </c>
      <c r="AK63" s="64" t="str">
        <f t="shared" si="130"/>
        <v/>
      </c>
      <c r="AL63" s="64" t="str">
        <f t="shared" si="131"/>
        <v/>
      </c>
      <c r="AM63" s="64" t="str">
        <f t="shared" si="132"/>
        <v/>
      </c>
      <c r="AN63" s="64" t="str">
        <f t="shared" si="133"/>
        <v/>
      </c>
    </row>
    <row r="64" spans="1:40" ht="25.5" outlineLevel="1" thickTop="1" thickBot="1" x14ac:dyDescent="0.4">
      <c r="B64" t="s">
        <v>999</v>
      </c>
      <c r="C64" s="113" t="s">
        <v>1139</v>
      </c>
      <c r="D64" s="112" t="s">
        <v>1032</v>
      </c>
      <c r="E64" s="52"/>
      <c r="F64" s="53"/>
      <c r="G64" s="53"/>
      <c r="H64" s="52"/>
      <c r="I64" s="52"/>
      <c r="J64" s="54"/>
      <c r="K64" s="54"/>
      <c r="L64" s="55" t="str">
        <f t="shared" si="112"/>
        <v xml:space="preserve">            { line: "DEL AMOR DE DIOS, (Fa,,20)", sC: "as"},</v>
      </c>
      <c r="M64" s="56" t="str">
        <f t="shared" si="113"/>
        <v>(</v>
      </c>
      <c r="N64" s="57" t="str">
        <f t="shared" si="2"/>
        <v>Fa</v>
      </c>
      <c r="O64" s="58" t="str">
        <f t="shared" si="114"/>
        <v>,</v>
      </c>
      <c r="P64" s="59" t="str">
        <f t="shared" si="4"/>
        <v/>
      </c>
      <c r="Q64" s="60" t="str">
        <f t="shared" si="115"/>
        <v>,</v>
      </c>
      <c r="R64" s="61">
        <f t="shared" si="6"/>
        <v>20</v>
      </c>
      <c r="S64" s="56" t="str">
        <f t="shared" si="116"/>
        <v>)</v>
      </c>
      <c r="T64" s="62" t="str">
        <f t="shared" si="117"/>
        <v/>
      </c>
      <c r="U64" s="63" t="str">
        <f t="shared" si="9"/>
        <v/>
      </c>
      <c r="V64" s="64" t="str">
        <f t="shared" si="118"/>
        <v/>
      </c>
      <c r="W64" s="65" t="str">
        <f t="shared" si="11"/>
        <v/>
      </c>
      <c r="X64" s="64" t="str">
        <f t="shared" si="119"/>
        <v/>
      </c>
      <c r="Y64" s="64" t="str">
        <f t="shared" si="120"/>
        <v/>
      </c>
      <c r="Z64" s="56" t="str">
        <f t="shared" si="121"/>
        <v/>
      </c>
      <c r="AA64" s="66" t="str">
        <f t="shared" si="122"/>
        <v/>
      </c>
      <c r="AB64" s="57" t="str">
        <f t="shared" si="16"/>
        <v/>
      </c>
      <c r="AC64" s="67" t="str">
        <f t="shared" si="123"/>
        <v/>
      </c>
      <c r="AD64" s="59" t="str">
        <f t="shared" si="124"/>
        <v/>
      </c>
      <c r="AE64" s="68" t="str">
        <f t="shared" si="125"/>
        <v/>
      </c>
      <c r="AF64" s="61" t="str">
        <f t="shared" si="126"/>
        <v/>
      </c>
      <c r="AG64" s="61" t="str">
        <f t="shared" si="127"/>
        <v/>
      </c>
      <c r="AH64" s="69" t="str">
        <f t="shared" si="128"/>
        <v/>
      </c>
      <c r="AI64" s="70" t="str">
        <f t="shared" si="23"/>
        <v/>
      </c>
      <c r="AJ64" s="64" t="str">
        <f t="shared" si="129"/>
        <v/>
      </c>
      <c r="AK64" s="64" t="str">
        <f t="shared" si="130"/>
        <v/>
      </c>
      <c r="AL64" s="64" t="str">
        <f t="shared" si="131"/>
        <v/>
      </c>
      <c r="AM64" s="64" t="str">
        <f t="shared" si="132"/>
        <v/>
      </c>
      <c r="AN64" s="64" t="str">
        <f t="shared" si="133"/>
        <v/>
      </c>
    </row>
    <row r="65" spans="1:40" ht="25.5" outlineLevel="1" thickTop="1" thickBot="1" x14ac:dyDescent="0.4">
      <c r="B65" t="s">
        <v>999</v>
      </c>
      <c r="C65" s="113" t="s">
        <v>1140</v>
      </c>
      <c r="D65" s="112" t="s">
        <v>1011</v>
      </c>
      <c r="E65" s="52"/>
      <c r="F65" s="53"/>
      <c r="G65" s="53"/>
      <c r="H65" s="52"/>
      <c r="I65" s="52"/>
      <c r="J65" s="54"/>
      <c r="K65" s="54"/>
      <c r="L65" s="55" t="str">
        <f t="shared" si="112"/>
        <v xml:space="preserve">            { line: "MANIFESTADO EN CRISTO JESÚS., (Mi,,20)", sC: "as"},</v>
      </c>
      <c r="M65" s="56" t="str">
        <f t="shared" si="113"/>
        <v>(</v>
      </c>
      <c r="N65" s="57" t="str">
        <f t="shared" si="2"/>
        <v>Mi</v>
      </c>
      <c r="O65" s="58" t="str">
        <f t="shared" si="114"/>
        <v>,</v>
      </c>
      <c r="P65" s="59" t="str">
        <f t="shared" si="4"/>
        <v/>
      </c>
      <c r="Q65" s="60" t="str">
        <f t="shared" si="115"/>
        <v>,</v>
      </c>
      <c r="R65" s="61">
        <f t="shared" si="6"/>
        <v>20</v>
      </c>
      <c r="S65" s="56" t="str">
        <f t="shared" si="116"/>
        <v>)</v>
      </c>
      <c r="T65" s="62" t="str">
        <f t="shared" si="117"/>
        <v/>
      </c>
      <c r="U65" s="63" t="str">
        <f t="shared" si="9"/>
        <v/>
      </c>
      <c r="V65" s="64" t="str">
        <f t="shared" si="118"/>
        <v/>
      </c>
      <c r="W65" s="65" t="str">
        <f t="shared" si="11"/>
        <v/>
      </c>
      <c r="X65" s="64" t="str">
        <f t="shared" si="119"/>
        <v/>
      </c>
      <c r="Y65" s="64" t="str">
        <f t="shared" si="120"/>
        <v/>
      </c>
      <c r="Z65" s="56" t="str">
        <f t="shared" si="121"/>
        <v/>
      </c>
      <c r="AA65" s="66" t="str">
        <f t="shared" si="122"/>
        <v/>
      </c>
      <c r="AB65" s="57" t="str">
        <f t="shared" si="16"/>
        <v/>
      </c>
      <c r="AC65" s="67" t="str">
        <f t="shared" si="123"/>
        <v/>
      </c>
      <c r="AD65" s="59" t="str">
        <f t="shared" si="124"/>
        <v/>
      </c>
      <c r="AE65" s="68" t="str">
        <f t="shared" si="125"/>
        <v/>
      </c>
      <c r="AF65" s="61" t="str">
        <f t="shared" si="126"/>
        <v/>
      </c>
      <c r="AG65" s="61" t="str">
        <f t="shared" si="127"/>
        <v/>
      </c>
      <c r="AH65" s="69" t="str">
        <f t="shared" si="128"/>
        <v/>
      </c>
      <c r="AI65" s="70" t="str">
        <f t="shared" si="23"/>
        <v/>
      </c>
      <c r="AJ65" s="64" t="str">
        <f t="shared" si="129"/>
        <v/>
      </c>
      <c r="AK65" s="64" t="str">
        <f t="shared" si="130"/>
        <v/>
      </c>
      <c r="AL65" s="64" t="str">
        <f t="shared" si="131"/>
        <v/>
      </c>
      <c r="AM65" s="64" t="str">
        <f t="shared" si="132"/>
        <v/>
      </c>
      <c r="AN65" s="64" t="str">
        <f t="shared" si="133"/>
        <v/>
      </c>
    </row>
    <row r="66" spans="1:40" ht="27.75" outlineLevel="1" thickTop="1" thickBot="1" x14ac:dyDescent="0.4">
      <c r="A66" s="73"/>
      <c r="B66" s="73"/>
      <c r="C66" s="73"/>
      <c r="D66" s="74"/>
      <c r="E66" s="74"/>
      <c r="F66" s="74"/>
      <c r="G66" s="74"/>
      <c r="H66" s="74"/>
      <c r="I66" s="74"/>
      <c r="J66" s="74"/>
      <c r="K66" s="74"/>
      <c r="L66" s="75" t="s">
        <v>993</v>
      </c>
      <c r="M66" s="56"/>
      <c r="N66" s="57"/>
      <c r="O66" s="58"/>
      <c r="P66" s="59"/>
      <c r="Q66" s="60"/>
      <c r="R66" s="61" t="str">
        <f t="shared" ref="R66:R70" si="134">IF(N66="Do",10,IF(N66="Re",22,IF(N66="Mi",20,IF(N66="Fa",20,IF(N66="Sol",14,IF(N66="La",20,IF(N66="Si",20,IF(N66="Do#",14,IF(N66="Fa#",15,IF(N66="Sol#",20,IF(N66="Si♭",17,"")))))))))))</f>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5.5" outlineLevel="1" thickTop="1" thickBot="1" x14ac:dyDescent="0.4">
      <c r="C67" s="79" t="s">
        <v>995</v>
      </c>
      <c r="D67" s="80"/>
      <c r="E67" s="80"/>
      <c r="F67" s="80"/>
      <c r="G67" s="80"/>
      <c r="H67" s="80"/>
      <c r="I67" s="80"/>
      <c r="J67" s="80"/>
      <c r="K67" s="80"/>
      <c r="L67" s="81" t="s">
        <v>996</v>
      </c>
      <c r="M67" s="56" t="str">
        <f t="shared" ref="M67:M70" si="135">IF(N67="","","(")</f>
        <v/>
      </c>
      <c r="N67" s="57" t="str">
        <f t="shared" ref="N67:N70" si="136">IF(D67="","",D67)</f>
        <v/>
      </c>
      <c r="O67" s="58" t="str">
        <f t="shared" ref="O67:O70" si="137">IF(N67="","",",")</f>
        <v/>
      </c>
      <c r="P67" s="59" t="str">
        <f t="shared" ref="P67:P70" si="138">IF(E67="","",E67)</f>
        <v/>
      </c>
      <c r="Q67" s="60" t="str">
        <f t="shared" ref="Q67:Q70" si="139">IF(N67="","",",")</f>
        <v/>
      </c>
      <c r="R67" s="61" t="str">
        <f t="shared" si="134"/>
        <v/>
      </c>
      <c r="S67" s="56" t="str">
        <f t="shared" ref="S67:S70" si="140">IF(N67="","",")")</f>
        <v/>
      </c>
      <c r="T67" s="62" t="str">
        <f t="shared" ref="T67:T70" si="141">IF(U67="","","(")</f>
        <v/>
      </c>
      <c r="U67" s="63" t="str">
        <f t="shared" ref="U67:U70" si="142">IF(F67="","",F67)</f>
        <v/>
      </c>
      <c r="V67" s="64" t="str">
        <f t="shared" ref="V67:V70" si="143">IF(U67="","",",")</f>
        <v/>
      </c>
      <c r="W67" s="65" t="str">
        <f t="shared" ref="W67:W70" si="144">IF(G67="","",G67)</f>
        <v/>
      </c>
      <c r="X67" s="64" t="str">
        <f t="shared" ref="X67:X70" si="145">IF(U67="","",",")</f>
        <v/>
      </c>
      <c r="Y67" s="64" t="str">
        <f t="shared" ref="Y67:Y70" si="146">IF(U67="","",250)</f>
        <v/>
      </c>
      <c r="Z67" s="56" t="str">
        <f t="shared" ref="Z67:Z70" si="147">IF(U67="","",")")</f>
        <v/>
      </c>
      <c r="AA67" s="66" t="str">
        <f t="shared" ref="AA67:AA70" si="148">IF(AB67="","","(")</f>
        <v/>
      </c>
      <c r="AB67" s="57" t="str">
        <f t="shared" ref="AB67:AB70" si="149">IF(H67="","",H67)</f>
        <v/>
      </c>
      <c r="AC67" s="67" t="str">
        <f t="shared" ref="AC67:AC70" si="150">IF(AB67="","",",")</f>
        <v/>
      </c>
      <c r="AD67" s="59" t="str">
        <f t="shared" ref="AD67:AD70" si="151">IF(I67="","",I67)</f>
        <v/>
      </c>
      <c r="AE67" s="68" t="str">
        <f t="shared" ref="AE67:AE70" si="152">IF(AB67="","",",")</f>
        <v/>
      </c>
      <c r="AF67" s="61" t="str">
        <f t="shared" ref="AF67:AF70" si="153">IF(AB67="","",350)</f>
        <v/>
      </c>
      <c r="AG67" s="61" t="str">
        <f t="shared" ref="AG67:AG70" si="154">IF(AB67="","",")")</f>
        <v/>
      </c>
      <c r="AH67" s="69" t="str">
        <f t="shared" ref="AH67:AH70" si="155">IF(AI67="","","(")</f>
        <v/>
      </c>
      <c r="AI67" s="70" t="str">
        <f t="shared" ref="AI67:AI70" si="156">IF(J67="","",J67)</f>
        <v/>
      </c>
      <c r="AJ67" s="64" t="str">
        <f t="shared" ref="AJ67:AJ70" si="157">IF(AI67="","",",")</f>
        <v/>
      </c>
      <c r="AK67" s="64" t="str">
        <f t="shared" ref="AK67:AK70" si="158">IF(K67="","",K67)</f>
        <v/>
      </c>
      <c r="AL67" s="64" t="str">
        <f t="shared" ref="AL67:AL70" si="159">IF(AI67="","",",")</f>
        <v/>
      </c>
      <c r="AM67" s="64" t="str">
        <f t="shared" ref="AM67:AM70" si="160">IF(AI67="","",450)</f>
        <v/>
      </c>
      <c r="AN67" s="64" t="str">
        <f t="shared" ref="AN67:AN70" si="161">IF(AI67="","",")")</f>
        <v/>
      </c>
    </row>
    <row r="68" spans="1:40" ht="25.5" outlineLevel="1" thickTop="1" thickBot="1" x14ac:dyDescent="0.4">
      <c r="B68" t="s">
        <v>997</v>
      </c>
      <c r="C68" s="82" t="s">
        <v>1141</v>
      </c>
      <c r="D68" s="83" t="s">
        <v>1013</v>
      </c>
      <c r="E68" s="83" t="s">
        <v>1012</v>
      </c>
      <c r="F68" s="83"/>
      <c r="G68" s="83"/>
      <c r="H68" s="83"/>
      <c r="I68" s="83"/>
      <c r="J68" s="83"/>
      <c r="K68" s="83"/>
      <c r="L68" s="84" t="str">
        <f>IF(C68="","",_xlfn.CONCAT("       triggerLine: ","""",C68,", ",M68:AN68,""", sC: ","""",B68,""", lines: ["))</f>
        <v xml:space="preserve">       triggerLine: "¿QUIÉN NOS SEPARARÁ, (La,m,20)", sC: "ta as", lines: [</v>
      </c>
      <c r="M68" s="56" t="str">
        <f t="shared" si="135"/>
        <v>(</v>
      </c>
      <c r="N68" s="57" t="str">
        <f t="shared" si="136"/>
        <v>La</v>
      </c>
      <c r="O68" s="58" t="str">
        <f t="shared" si="137"/>
        <v>,</v>
      </c>
      <c r="P68" s="59" t="str">
        <f t="shared" si="138"/>
        <v>m</v>
      </c>
      <c r="Q68" s="60" t="str">
        <f t="shared" si="139"/>
        <v>,</v>
      </c>
      <c r="R68" s="61">
        <f t="shared" si="134"/>
        <v>20</v>
      </c>
      <c r="S68" s="56" t="str">
        <f t="shared" si="140"/>
        <v>)</v>
      </c>
      <c r="T68" s="62" t="str">
        <f t="shared" si="141"/>
        <v/>
      </c>
      <c r="U68" s="63" t="str">
        <f t="shared" si="142"/>
        <v/>
      </c>
      <c r="V68" s="64" t="str">
        <f t="shared" si="143"/>
        <v/>
      </c>
      <c r="W68" s="65" t="str">
        <f t="shared" si="144"/>
        <v/>
      </c>
      <c r="X68" s="64" t="str">
        <f t="shared" si="145"/>
        <v/>
      </c>
      <c r="Y68" s="64" t="str">
        <f t="shared" si="146"/>
        <v/>
      </c>
      <c r="Z68" s="56" t="str">
        <f t="shared" si="147"/>
        <v/>
      </c>
      <c r="AA68" s="66" t="str">
        <f t="shared" si="148"/>
        <v/>
      </c>
      <c r="AB68" s="57" t="str">
        <f t="shared" si="149"/>
        <v/>
      </c>
      <c r="AC68" s="67" t="str">
        <f t="shared" si="150"/>
        <v/>
      </c>
      <c r="AD68" s="59" t="str">
        <f t="shared" si="151"/>
        <v/>
      </c>
      <c r="AE68" s="68" t="str">
        <f t="shared" si="152"/>
        <v/>
      </c>
      <c r="AF68" s="61" t="str">
        <f t="shared" si="153"/>
        <v/>
      </c>
      <c r="AG68" s="61" t="str">
        <f t="shared" si="154"/>
        <v/>
      </c>
      <c r="AH68" s="69" t="str">
        <f t="shared" si="155"/>
        <v/>
      </c>
      <c r="AI68" s="70" t="str">
        <f t="shared" si="156"/>
        <v/>
      </c>
      <c r="AJ68" s="64" t="str">
        <f t="shared" si="157"/>
        <v/>
      </c>
      <c r="AK68" s="64" t="str">
        <f t="shared" si="158"/>
        <v/>
      </c>
      <c r="AL68" s="64" t="str">
        <f t="shared" si="159"/>
        <v/>
      </c>
      <c r="AM68" s="64" t="str">
        <f t="shared" si="160"/>
        <v/>
      </c>
      <c r="AN68" s="64" t="str">
        <f t="shared" si="161"/>
        <v/>
      </c>
    </row>
    <row r="69" spans="1:40" ht="25.5" outlineLevel="1" thickTop="1" thickBot="1" x14ac:dyDescent="0.4">
      <c r="B69" t="s">
        <v>999</v>
      </c>
      <c r="C69" s="85" t="s">
        <v>1119</v>
      </c>
      <c r="D69" s="86" t="s">
        <v>1015</v>
      </c>
      <c r="E69" s="86"/>
      <c r="F69" s="86"/>
      <c r="G69" s="86"/>
      <c r="H69" s="87"/>
      <c r="I69" s="87"/>
      <c r="J69" s="87"/>
      <c r="K69" s="87"/>
      <c r="L69" s="88" t="str">
        <f>IF(C69="","",_xlfn.CONCAT("            { line: ","""",C69,", ",M69:AN69,""", sC: ","""",B69,"""},"))</f>
        <v xml:space="preserve">            { line: "QUIÉN NOS SEPARARÁ,, (Sol,,14)", sC: "as"},</v>
      </c>
      <c r="M69" s="56" t="str">
        <f t="shared" si="135"/>
        <v>(</v>
      </c>
      <c r="N69" s="57" t="str">
        <f t="shared" si="136"/>
        <v>Sol</v>
      </c>
      <c r="O69" s="58" t="str">
        <f t="shared" si="137"/>
        <v>,</v>
      </c>
      <c r="P69" s="59" t="str">
        <f t="shared" si="138"/>
        <v/>
      </c>
      <c r="Q69" s="60" t="str">
        <f t="shared" si="139"/>
        <v>,</v>
      </c>
      <c r="R69" s="61">
        <f t="shared" si="134"/>
        <v>14</v>
      </c>
      <c r="S69" s="56" t="str">
        <f t="shared" si="140"/>
        <v>)</v>
      </c>
      <c r="T69" s="62" t="str">
        <f t="shared" si="141"/>
        <v/>
      </c>
      <c r="U69" s="63" t="str">
        <f t="shared" si="142"/>
        <v/>
      </c>
      <c r="V69" s="64" t="str">
        <f t="shared" si="143"/>
        <v/>
      </c>
      <c r="W69" s="65" t="str">
        <f t="shared" si="144"/>
        <v/>
      </c>
      <c r="X69" s="64" t="str">
        <f t="shared" si="145"/>
        <v/>
      </c>
      <c r="Y69" s="64" t="str">
        <f t="shared" si="146"/>
        <v/>
      </c>
      <c r="Z69" s="56" t="str">
        <f t="shared" si="147"/>
        <v/>
      </c>
      <c r="AA69" s="66" t="str">
        <f t="shared" si="148"/>
        <v/>
      </c>
      <c r="AB69" s="57" t="str">
        <f t="shared" si="149"/>
        <v/>
      </c>
      <c r="AC69" s="67" t="str">
        <f t="shared" si="150"/>
        <v/>
      </c>
      <c r="AD69" s="59" t="str">
        <f t="shared" si="151"/>
        <v/>
      </c>
      <c r="AE69" s="68" t="str">
        <f t="shared" si="152"/>
        <v/>
      </c>
      <c r="AF69" s="61" t="str">
        <f t="shared" si="153"/>
        <v/>
      </c>
      <c r="AG69" s="61" t="str">
        <f t="shared" si="154"/>
        <v/>
      </c>
      <c r="AH69" s="69" t="str">
        <f t="shared" si="155"/>
        <v/>
      </c>
      <c r="AI69" s="70" t="str">
        <f t="shared" si="156"/>
        <v/>
      </c>
      <c r="AJ69" s="64" t="str">
        <f t="shared" si="157"/>
        <v/>
      </c>
      <c r="AK69" s="64" t="str">
        <f t="shared" si="158"/>
        <v/>
      </c>
      <c r="AL69" s="64" t="str">
        <f t="shared" si="159"/>
        <v/>
      </c>
      <c r="AM69" s="64" t="str">
        <f t="shared" si="160"/>
        <v/>
      </c>
      <c r="AN69" s="64" t="str">
        <f t="shared" si="161"/>
        <v/>
      </c>
    </row>
    <row r="70" spans="1:40" ht="25.5" outlineLevel="1" thickTop="1" thickBot="1" x14ac:dyDescent="0.4">
      <c r="B70" t="s">
        <v>999</v>
      </c>
      <c r="C70" s="93" t="s">
        <v>1120</v>
      </c>
      <c r="D70" s="83" t="s">
        <v>1032</v>
      </c>
      <c r="E70" s="83"/>
      <c r="F70" s="83" t="s">
        <v>1011</v>
      </c>
      <c r="G70" s="83"/>
      <c r="H70" s="83"/>
      <c r="I70" s="83"/>
      <c r="J70" s="83"/>
      <c r="K70" s="83"/>
      <c r="L70" s="94" t="str">
        <f>IF(C70="","",_xlfn.CONCAT("            { line: ","""",C70,", ",M70:AN70,""", sC: ","""",B70,"""},  ]},"))</f>
        <v xml:space="preserve">            { line: "DEL AMOR DE DIOS?, (Fa,,20)(Mi,,250)", sC: "as"},  ]},</v>
      </c>
      <c r="M70" s="56" t="str">
        <f t="shared" si="135"/>
        <v>(</v>
      </c>
      <c r="N70" s="57" t="str">
        <f t="shared" si="136"/>
        <v>Fa</v>
      </c>
      <c r="O70" s="58" t="str">
        <f t="shared" si="137"/>
        <v>,</v>
      </c>
      <c r="P70" s="59" t="str">
        <f t="shared" si="138"/>
        <v/>
      </c>
      <c r="Q70" s="60" t="str">
        <f t="shared" si="139"/>
        <v>,</v>
      </c>
      <c r="R70" s="61">
        <f t="shared" si="134"/>
        <v>20</v>
      </c>
      <c r="S70" s="56" t="str">
        <f t="shared" si="140"/>
        <v>)</v>
      </c>
      <c r="T70" s="62" t="str">
        <f t="shared" si="141"/>
        <v>(</v>
      </c>
      <c r="U70" s="63" t="str">
        <f t="shared" si="142"/>
        <v>Mi</v>
      </c>
      <c r="V70" s="64" t="str">
        <f t="shared" si="143"/>
        <v>,</v>
      </c>
      <c r="W70" s="65" t="str">
        <f t="shared" si="144"/>
        <v/>
      </c>
      <c r="X70" s="64" t="str">
        <f t="shared" si="145"/>
        <v>,</v>
      </c>
      <c r="Y70" s="64">
        <f t="shared" si="146"/>
        <v>250</v>
      </c>
      <c r="Z70" s="56" t="str">
        <f t="shared" si="147"/>
        <v>)</v>
      </c>
      <c r="AA70" s="66" t="str">
        <f t="shared" si="148"/>
        <v/>
      </c>
      <c r="AB70" s="57" t="str">
        <f t="shared" si="149"/>
        <v/>
      </c>
      <c r="AC70" s="67" t="str">
        <f t="shared" si="150"/>
        <v/>
      </c>
      <c r="AD70" s="59" t="str">
        <f t="shared" si="151"/>
        <v/>
      </c>
      <c r="AE70" s="68" t="str">
        <f t="shared" si="152"/>
        <v/>
      </c>
      <c r="AF70" s="61" t="str">
        <f t="shared" si="153"/>
        <v/>
      </c>
      <c r="AG70" s="61" t="str">
        <f t="shared" si="154"/>
        <v/>
      </c>
      <c r="AH70" s="69" t="str">
        <f t="shared" si="155"/>
        <v/>
      </c>
      <c r="AI70" s="70" t="str">
        <f t="shared" si="156"/>
        <v/>
      </c>
      <c r="AJ70" s="64" t="str">
        <f t="shared" si="157"/>
        <v/>
      </c>
      <c r="AK70" s="64" t="str">
        <f t="shared" si="158"/>
        <v/>
      </c>
      <c r="AL70" s="64" t="str">
        <f t="shared" si="159"/>
        <v/>
      </c>
      <c r="AM70" s="64" t="str">
        <f t="shared" si="160"/>
        <v/>
      </c>
      <c r="AN70" s="64" t="str">
        <f t="shared" si="161"/>
        <v/>
      </c>
    </row>
    <row r="71" spans="1:40" ht="24" customHeight="1" x14ac:dyDescent="0.4">
      <c r="A71" s="95"/>
      <c r="B71" s="95"/>
      <c r="C71" s="95"/>
      <c r="D71" s="95"/>
      <c r="E71" s="95"/>
      <c r="F71" s="95"/>
      <c r="G71" s="95"/>
      <c r="H71" s="95"/>
      <c r="I71" s="95"/>
      <c r="J71" s="95"/>
      <c r="K71" s="95"/>
      <c r="L71" s="99" t="str">
        <f ca="1">_xlfn.CONCAT("]}, // ULTIMA LINEA DEL CANTO: ",L1)</f>
        <v>]}, // ULTIMA LINEA DEL CANTO: QUIÉN NOS SEPARARÁ</v>
      </c>
      <c r="M71" s="95"/>
    </row>
    <row r="72" spans="1:40" ht="20.25" x14ac:dyDescent="0.25">
      <c r="L72" s="100" t="s">
        <v>1008</v>
      </c>
      <c r="M72" s="101"/>
    </row>
    <row r="73" spans="1:40" ht="15.75" hidden="1" outlineLevel="1" thickBot="1" x14ac:dyDescent="0.3">
      <c r="M73" s="101"/>
    </row>
    <row r="74" spans="1:40" ht="27.75" hidden="1" outlineLevel="1" thickTop="1" thickBot="1" x14ac:dyDescent="0.4">
      <c r="A74" s="73"/>
      <c r="B74" s="73"/>
      <c r="C74" s="73"/>
      <c r="D74" s="74"/>
      <c r="E74" s="74"/>
      <c r="F74" s="74"/>
      <c r="G74" s="74"/>
      <c r="H74" s="74"/>
      <c r="I74" s="74"/>
      <c r="J74" s="74"/>
      <c r="K74" s="74"/>
      <c r="L74" s="75" t="s">
        <v>993</v>
      </c>
      <c r="M74" s="56"/>
      <c r="N74" s="57"/>
      <c r="O74" s="58"/>
      <c r="P74" s="59"/>
      <c r="Q74" s="60"/>
      <c r="R74" s="61" t="str">
        <f t="shared" ref="R74:R83" si="162">IF(N74="Do",10,IF(N74="Re",22,IF(N74="Mi",20,IF(N74="Fa",20,IF(N74="Sol",14,IF(N74="La",20,IF(N74="Si",20,IF(N74="Do#",14,IF(N74="Fa#",15,IF(N74="Sol#",20,IF(N74="Si♭",17,"")))))))))))</f>
        <v/>
      </c>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5.5" hidden="1" outlineLevel="1" thickTop="1" thickBot="1" x14ac:dyDescent="0.4">
      <c r="C75" s="79" t="s">
        <v>995</v>
      </c>
      <c r="D75" s="80"/>
      <c r="E75" s="80"/>
      <c r="F75" s="80"/>
      <c r="G75" s="80"/>
      <c r="H75" s="80"/>
      <c r="I75" s="80"/>
      <c r="J75" s="80"/>
      <c r="K75" s="80"/>
      <c r="L75" s="81" t="s">
        <v>996</v>
      </c>
      <c r="M75" s="56" t="str">
        <f t="shared" ref="M75:M82" si="163">IF(N75="","","(")</f>
        <v/>
      </c>
      <c r="N75" s="57" t="str">
        <f t="shared" ref="N75:N82" si="164">IF(D75="","",D75)</f>
        <v/>
      </c>
      <c r="O75" s="58" t="str">
        <f t="shared" ref="O75:O82" si="165">IF(N75="","",",")</f>
        <v/>
      </c>
      <c r="P75" s="59" t="str">
        <f t="shared" ref="P75:P82" si="166">IF(E75="","",E75)</f>
        <v/>
      </c>
      <c r="Q75" s="60" t="str">
        <f t="shared" ref="Q75:Q82" si="167">IF(N75="","",",")</f>
        <v/>
      </c>
      <c r="R75" s="61" t="str">
        <f t="shared" si="162"/>
        <v/>
      </c>
      <c r="S75" s="56" t="str">
        <f t="shared" ref="S75:S82" si="168">IF(N75="","",")")</f>
        <v/>
      </c>
      <c r="T75" s="62" t="str">
        <f t="shared" ref="T75:T82" si="169">IF(U75="","","(")</f>
        <v/>
      </c>
      <c r="U75" s="63" t="str">
        <f t="shared" ref="U75:U82" si="170">IF(F75="","",F75)</f>
        <v/>
      </c>
      <c r="V75" s="64" t="str">
        <f t="shared" ref="V75:V82" si="171">IF(U75="","",",")</f>
        <v/>
      </c>
      <c r="W75" s="65" t="str">
        <f t="shared" ref="W75:W82" si="172">IF(G75="","",G75)</f>
        <v/>
      </c>
      <c r="X75" s="64" t="str">
        <f t="shared" ref="X75:X82" si="173">IF(U75="","",",")</f>
        <v/>
      </c>
      <c r="Y75" s="64" t="str">
        <f t="shared" ref="Y75:Y82" si="174">IF(U75="","",250)</f>
        <v/>
      </c>
      <c r="Z75" s="56" t="str">
        <f t="shared" ref="Z75:Z82" si="175">IF(U75="","",")")</f>
        <v/>
      </c>
      <c r="AA75" s="66" t="str">
        <f t="shared" ref="AA75:AA82" si="176">IF(AB75="","","(")</f>
        <v/>
      </c>
      <c r="AB75" s="57" t="str">
        <f t="shared" ref="AB75:AB82" si="177">IF(H75="","",H75)</f>
        <v/>
      </c>
      <c r="AC75" s="67" t="str">
        <f t="shared" ref="AC75:AC82" si="178">IF(AB75="","",",")</f>
        <v/>
      </c>
      <c r="AD75" s="59" t="str">
        <f t="shared" ref="AD75:AD82" si="179">IF(I75="","",I75)</f>
        <v/>
      </c>
      <c r="AE75" s="68" t="str">
        <f t="shared" ref="AE75:AE82" si="180">IF(AB75="","",",")</f>
        <v/>
      </c>
      <c r="AF75" s="61" t="str">
        <f t="shared" ref="AF75:AF82" si="181">IF(AB75="","",350)</f>
        <v/>
      </c>
      <c r="AG75" s="61" t="str">
        <f t="shared" ref="AG75:AG82" si="182">IF(AB75="","",")")</f>
        <v/>
      </c>
      <c r="AH75" s="69" t="str">
        <f t="shared" ref="AH75:AH82" si="183">IF(AI75="","","(")</f>
        <v/>
      </c>
      <c r="AI75" s="70" t="str">
        <f t="shared" ref="AI75:AI82" si="184">IF(J75="","",J75)</f>
        <v/>
      </c>
      <c r="AJ75" s="64" t="str">
        <f t="shared" ref="AJ75:AJ82" si="185">IF(AI75="","",",")</f>
        <v/>
      </c>
      <c r="AK75" s="64" t="str">
        <f t="shared" ref="AK75:AK82" si="186">IF(K75="","",K75)</f>
        <v/>
      </c>
      <c r="AL75" s="64" t="str">
        <f t="shared" ref="AL75:AL82" si="187">IF(AI75="","",",")</f>
        <v/>
      </c>
      <c r="AM75" s="64" t="str">
        <f t="shared" ref="AM75:AM82" si="188">IF(AI75="","",450)</f>
        <v/>
      </c>
      <c r="AN75" s="64" t="str">
        <f t="shared" ref="AN75:AN82" si="189">IF(AI75="","",")")</f>
        <v/>
      </c>
    </row>
    <row r="76" spans="1:40" ht="25.5" hidden="1" outlineLevel="1" thickTop="1" thickBot="1" x14ac:dyDescent="0.4">
      <c r="B76" t="s">
        <v>997</v>
      </c>
      <c r="C76" s="82" t="s">
        <v>998</v>
      </c>
      <c r="D76" s="83"/>
      <c r="E76" s="83"/>
      <c r="F76" s="83"/>
      <c r="G76" s="83"/>
      <c r="H76" s="83"/>
      <c r="I76" s="83"/>
      <c r="J76" s="83"/>
      <c r="K76" s="83"/>
      <c r="L76" s="84" t="str">
        <f>IF(C76="","",_xlfn.CONCAT("       triggerLine: ","""",C76,", ",M76:AN76,""", sC: ","""",B76,""", lines: ["))</f>
        <v xml:space="preserve">       triggerLine: "ASAMBLEA UNO, ", sC: "ta as", lines: [</v>
      </c>
      <c r="M76" s="56" t="str">
        <f t="shared" si="163"/>
        <v/>
      </c>
      <c r="N76" s="57" t="str">
        <f t="shared" si="164"/>
        <v/>
      </c>
      <c r="O76" s="58" t="str">
        <f t="shared" si="165"/>
        <v/>
      </c>
      <c r="P76" s="59" t="str">
        <f t="shared" si="166"/>
        <v/>
      </c>
      <c r="Q76" s="60" t="str">
        <f t="shared" si="167"/>
        <v/>
      </c>
      <c r="R76" s="61" t="str">
        <f t="shared" si="162"/>
        <v/>
      </c>
      <c r="S76" s="56" t="str">
        <f t="shared" si="168"/>
        <v/>
      </c>
      <c r="T76" s="62" t="str">
        <f t="shared" si="169"/>
        <v/>
      </c>
      <c r="U76" s="63" t="str">
        <f t="shared" si="170"/>
        <v/>
      </c>
      <c r="V76" s="64" t="str">
        <f t="shared" si="171"/>
        <v/>
      </c>
      <c r="W76" s="65" t="str">
        <f t="shared" si="172"/>
        <v/>
      </c>
      <c r="X76" s="64" t="str">
        <f t="shared" si="173"/>
        <v/>
      </c>
      <c r="Y76" s="64" t="str">
        <f t="shared" si="174"/>
        <v/>
      </c>
      <c r="Z76" s="56" t="str">
        <f t="shared" si="175"/>
        <v/>
      </c>
      <c r="AA76" s="66" t="str">
        <f t="shared" si="176"/>
        <v/>
      </c>
      <c r="AB76" s="57" t="str">
        <f t="shared" si="177"/>
        <v/>
      </c>
      <c r="AC76" s="67" t="str">
        <f t="shared" si="178"/>
        <v/>
      </c>
      <c r="AD76" s="59" t="str">
        <f t="shared" si="179"/>
        <v/>
      </c>
      <c r="AE76" s="68" t="str">
        <f t="shared" si="180"/>
        <v/>
      </c>
      <c r="AF76" s="61" t="str">
        <f t="shared" si="181"/>
        <v/>
      </c>
      <c r="AG76" s="61" t="str">
        <f t="shared" si="182"/>
        <v/>
      </c>
      <c r="AH76" s="69" t="str">
        <f t="shared" si="183"/>
        <v/>
      </c>
      <c r="AI76" s="70" t="str">
        <f t="shared" si="184"/>
        <v/>
      </c>
      <c r="AJ76" s="64" t="str">
        <f t="shared" si="185"/>
        <v/>
      </c>
      <c r="AK76" s="64" t="str">
        <f t="shared" si="186"/>
        <v/>
      </c>
      <c r="AL76" s="64" t="str">
        <f t="shared" si="187"/>
        <v/>
      </c>
      <c r="AM76" s="64" t="str">
        <f t="shared" si="188"/>
        <v/>
      </c>
      <c r="AN76" s="64" t="str">
        <f t="shared" si="189"/>
        <v/>
      </c>
    </row>
    <row r="77" spans="1:40" ht="25.5" hidden="1" outlineLevel="1" thickTop="1" thickBot="1" x14ac:dyDescent="0.4">
      <c r="B77" t="s">
        <v>999</v>
      </c>
      <c r="C77" s="85" t="s">
        <v>1000</v>
      </c>
      <c r="D77" s="86"/>
      <c r="E77" s="86"/>
      <c r="F77" s="86"/>
      <c r="G77" s="86"/>
      <c r="H77" s="87"/>
      <c r="I77" s="87"/>
      <c r="J77" s="87"/>
      <c r="K77" s="87"/>
      <c r="L77" s="88" t="str">
        <f>IF(C77="","",_xlfn.CONCAT("            { line: ","""",C77,", ",M77:AN77,""", sC: ","""",B77,"""},"))</f>
        <v xml:space="preserve">            { line: "ASAMBLEA DOS, ", sC: "as"},</v>
      </c>
      <c r="M77" s="56" t="str">
        <f t="shared" si="163"/>
        <v/>
      </c>
      <c r="N77" s="57" t="str">
        <f t="shared" si="164"/>
        <v/>
      </c>
      <c r="O77" s="58" t="str">
        <f t="shared" si="165"/>
        <v/>
      </c>
      <c r="P77" s="59" t="str">
        <f t="shared" si="166"/>
        <v/>
      </c>
      <c r="Q77" s="60" t="str">
        <f t="shared" si="167"/>
        <v/>
      </c>
      <c r="R77" s="61" t="str">
        <f t="shared" si="162"/>
        <v/>
      </c>
      <c r="S77" s="56" t="str">
        <f t="shared" si="168"/>
        <v/>
      </c>
      <c r="T77" s="62" t="str">
        <f t="shared" si="169"/>
        <v/>
      </c>
      <c r="U77" s="63" t="str">
        <f t="shared" si="170"/>
        <v/>
      </c>
      <c r="V77" s="64" t="str">
        <f t="shared" si="171"/>
        <v/>
      </c>
      <c r="W77" s="65" t="str">
        <f t="shared" si="172"/>
        <v/>
      </c>
      <c r="X77" s="64" t="str">
        <f t="shared" si="173"/>
        <v/>
      </c>
      <c r="Y77" s="64" t="str">
        <f t="shared" si="174"/>
        <v/>
      </c>
      <c r="Z77" s="56" t="str">
        <f t="shared" si="175"/>
        <v/>
      </c>
      <c r="AA77" s="66" t="str">
        <f t="shared" si="176"/>
        <v/>
      </c>
      <c r="AB77" s="57" t="str">
        <f t="shared" si="177"/>
        <v/>
      </c>
      <c r="AC77" s="67" t="str">
        <f t="shared" si="178"/>
        <v/>
      </c>
      <c r="AD77" s="59" t="str">
        <f t="shared" si="179"/>
        <v/>
      </c>
      <c r="AE77" s="68" t="str">
        <f t="shared" si="180"/>
        <v/>
      </c>
      <c r="AF77" s="61" t="str">
        <f t="shared" si="181"/>
        <v/>
      </c>
      <c r="AG77" s="61" t="str">
        <f t="shared" si="182"/>
        <v/>
      </c>
      <c r="AH77" s="69" t="str">
        <f t="shared" si="183"/>
        <v/>
      </c>
      <c r="AI77" s="70" t="str">
        <f t="shared" si="184"/>
        <v/>
      </c>
      <c r="AJ77" s="64" t="str">
        <f t="shared" si="185"/>
        <v/>
      </c>
      <c r="AK77" s="64" t="str">
        <f t="shared" si="186"/>
        <v/>
      </c>
      <c r="AL77" s="64" t="str">
        <f t="shared" si="187"/>
        <v/>
      </c>
      <c r="AM77" s="64" t="str">
        <f t="shared" si="188"/>
        <v/>
      </c>
      <c r="AN77" s="64" t="str">
        <f t="shared" si="189"/>
        <v/>
      </c>
    </row>
    <row r="78" spans="1:40" ht="25.5" hidden="1" outlineLevel="1" thickTop="1" thickBot="1" x14ac:dyDescent="0.4">
      <c r="B78" t="s">
        <v>999</v>
      </c>
      <c r="C78" s="85" t="s">
        <v>1001</v>
      </c>
      <c r="D78" s="89"/>
      <c r="E78" s="89"/>
      <c r="F78" s="89"/>
      <c r="G78" s="89"/>
      <c r="H78" s="90"/>
      <c r="I78" s="90"/>
      <c r="J78" s="90"/>
      <c r="K78" s="90"/>
      <c r="L78" s="88" t="str">
        <f>IF(C78="","",_xlfn.CONCAT("            { line: ","""",C78,", ",M78:AN78,""", sC: ","""",B78,"""},"))</f>
        <v xml:space="preserve">            { line: "ASAMBLEA TRES, ", sC: "as"},</v>
      </c>
      <c r="M78" s="56" t="str">
        <f t="shared" si="163"/>
        <v/>
      </c>
      <c r="N78" s="57" t="str">
        <f t="shared" si="164"/>
        <v/>
      </c>
      <c r="O78" s="58" t="str">
        <f t="shared" si="165"/>
        <v/>
      </c>
      <c r="P78" s="59" t="str">
        <f t="shared" si="166"/>
        <v/>
      </c>
      <c r="Q78" s="60" t="str">
        <f t="shared" si="167"/>
        <v/>
      </c>
      <c r="R78" s="61" t="str">
        <f t="shared" si="162"/>
        <v/>
      </c>
      <c r="S78" s="56" t="str">
        <f t="shared" si="168"/>
        <v/>
      </c>
      <c r="T78" s="62" t="str">
        <f t="shared" si="169"/>
        <v/>
      </c>
      <c r="U78" s="63" t="str">
        <f t="shared" si="170"/>
        <v/>
      </c>
      <c r="V78" s="64" t="str">
        <f t="shared" si="171"/>
        <v/>
      </c>
      <c r="W78" s="65" t="str">
        <f t="shared" si="172"/>
        <v/>
      </c>
      <c r="X78" s="64" t="str">
        <f t="shared" si="173"/>
        <v/>
      </c>
      <c r="Y78" s="64" t="str">
        <f t="shared" si="174"/>
        <v/>
      </c>
      <c r="Z78" s="56" t="str">
        <f t="shared" si="175"/>
        <v/>
      </c>
      <c r="AA78" s="66" t="str">
        <f t="shared" si="176"/>
        <v/>
      </c>
      <c r="AB78" s="57" t="str">
        <f t="shared" si="177"/>
        <v/>
      </c>
      <c r="AC78" s="67" t="str">
        <f t="shared" si="178"/>
        <v/>
      </c>
      <c r="AD78" s="59" t="str">
        <f t="shared" si="179"/>
        <v/>
      </c>
      <c r="AE78" s="68" t="str">
        <f t="shared" si="180"/>
        <v/>
      </c>
      <c r="AF78" s="61" t="str">
        <f t="shared" si="181"/>
        <v/>
      </c>
      <c r="AG78" s="61" t="str">
        <f t="shared" si="182"/>
        <v/>
      </c>
      <c r="AH78" s="69" t="str">
        <f t="shared" si="183"/>
        <v/>
      </c>
      <c r="AI78" s="70" t="str">
        <f t="shared" si="184"/>
        <v/>
      </c>
      <c r="AJ78" s="64" t="str">
        <f t="shared" si="185"/>
        <v/>
      </c>
      <c r="AK78" s="64" t="str">
        <f t="shared" si="186"/>
        <v/>
      </c>
      <c r="AL78" s="64" t="str">
        <f t="shared" si="187"/>
        <v/>
      </c>
      <c r="AM78" s="64" t="str">
        <f t="shared" si="188"/>
        <v/>
      </c>
      <c r="AN78" s="64" t="str">
        <f t="shared" si="189"/>
        <v/>
      </c>
    </row>
    <row r="79" spans="1:40" ht="25.5" hidden="1" outlineLevel="1" thickTop="1" thickBot="1" x14ac:dyDescent="0.4">
      <c r="B79" t="s">
        <v>999</v>
      </c>
      <c r="C79" s="85" t="s">
        <v>1002</v>
      </c>
      <c r="D79" s="86"/>
      <c r="E79" s="86"/>
      <c r="F79" s="86"/>
      <c r="G79" s="86"/>
      <c r="H79" s="87"/>
      <c r="I79" s="87"/>
      <c r="J79" s="87"/>
      <c r="K79" s="87"/>
      <c r="L79" s="88" t="str">
        <f>IF(C79="","",_xlfn.CONCAT("            { line: ","""",C79,", ",M79:AN79,""", sC: ","""",B79,"""},"))</f>
        <v xml:space="preserve">            { line: "ASAMBLEA CUATRO, ", sC: "as"},</v>
      </c>
      <c r="M79" s="56" t="str">
        <f t="shared" si="163"/>
        <v/>
      </c>
      <c r="N79" s="57" t="str">
        <f t="shared" si="164"/>
        <v/>
      </c>
      <c r="O79" s="58" t="str">
        <f t="shared" si="165"/>
        <v/>
      </c>
      <c r="P79" s="59" t="str">
        <f t="shared" si="166"/>
        <v/>
      </c>
      <c r="Q79" s="60" t="str">
        <f t="shared" si="167"/>
        <v/>
      </c>
      <c r="R79" s="61" t="str">
        <f t="shared" si="162"/>
        <v/>
      </c>
      <c r="S79" s="56" t="str">
        <f t="shared" si="168"/>
        <v/>
      </c>
      <c r="T79" s="62" t="str">
        <f t="shared" si="169"/>
        <v/>
      </c>
      <c r="U79" s="63" t="str">
        <f t="shared" si="170"/>
        <v/>
      </c>
      <c r="V79" s="64" t="str">
        <f t="shared" si="171"/>
        <v/>
      </c>
      <c r="W79" s="65" t="str">
        <f t="shared" si="172"/>
        <v/>
      </c>
      <c r="X79" s="64" t="str">
        <f t="shared" si="173"/>
        <v/>
      </c>
      <c r="Y79" s="64" t="str">
        <f t="shared" si="174"/>
        <v/>
      </c>
      <c r="Z79" s="56" t="str">
        <f t="shared" si="175"/>
        <v/>
      </c>
      <c r="AA79" s="66" t="str">
        <f t="shared" si="176"/>
        <v/>
      </c>
      <c r="AB79" s="57" t="str">
        <f t="shared" si="177"/>
        <v/>
      </c>
      <c r="AC79" s="67" t="str">
        <f t="shared" si="178"/>
        <v/>
      </c>
      <c r="AD79" s="59" t="str">
        <f t="shared" si="179"/>
        <v/>
      </c>
      <c r="AE79" s="68" t="str">
        <f t="shared" si="180"/>
        <v/>
      </c>
      <c r="AF79" s="61" t="str">
        <f t="shared" si="181"/>
        <v/>
      </c>
      <c r="AG79" s="61" t="str">
        <f t="shared" si="182"/>
        <v/>
      </c>
      <c r="AH79" s="69" t="str">
        <f t="shared" si="183"/>
        <v/>
      </c>
      <c r="AI79" s="70" t="str">
        <f t="shared" si="184"/>
        <v/>
      </c>
      <c r="AJ79" s="64" t="str">
        <f t="shared" si="185"/>
        <v/>
      </c>
      <c r="AK79" s="64" t="str">
        <f t="shared" si="186"/>
        <v/>
      </c>
      <c r="AL79" s="64" t="str">
        <f t="shared" si="187"/>
        <v/>
      </c>
      <c r="AM79" s="64" t="str">
        <f t="shared" si="188"/>
        <v/>
      </c>
      <c r="AN79" s="64" t="str">
        <f t="shared" si="189"/>
        <v/>
      </c>
    </row>
    <row r="80" spans="1:40" ht="25.5" hidden="1" outlineLevel="1" thickTop="1" thickBot="1" x14ac:dyDescent="0.4">
      <c r="B80" t="s">
        <v>999</v>
      </c>
      <c r="C80" s="85" t="s">
        <v>1003</v>
      </c>
      <c r="D80" s="89"/>
      <c r="E80" s="89"/>
      <c r="F80" s="89"/>
      <c r="G80" s="89"/>
      <c r="H80" s="90"/>
      <c r="I80" s="90"/>
      <c r="J80" s="90"/>
      <c r="K80" s="90"/>
      <c r="L80" s="88" t="str">
        <f>IF(C80="","",_xlfn.CONCAT("            { line: ","""",C80,", ",M80:AN80,""", sC: ","""",B80,"""},"))</f>
        <v xml:space="preserve">            { line: "ASAMBLEA CISCO, ", sC: "as"},</v>
      </c>
      <c r="M80" s="56" t="str">
        <f t="shared" si="163"/>
        <v/>
      </c>
      <c r="N80" s="57" t="str">
        <f t="shared" si="164"/>
        <v/>
      </c>
      <c r="O80" s="58" t="str">
        <f t="shared" si="165"/>
        <v/>
      </c>
      <c r="P80" s="59" t="str">
        <f t="shared" si="166"/>
        <v/>
      </c>
      <c r="Q80" s="60" t="str">
        <f t="shared" si="167"/>
        <v/>
      </c>
      <c r="R80" s="61" t="str">
        <f t="shared" si="162"/>
        <v/>
      </c>
      <c r="S80" s="56" t="str">
        <f t="shared" si="168"/>
        <v/>
      </c>
      <c r="T80" s="62" t="str">
        <f t="shared" si="169"/>
        <v/>
      </c>
      <c r="U80" s="63" t="str">
        <f t="shared" si="170"/>
        <v/>
      </c>
      <c r="V80" s="64" t="str">
        <f t="shared" si="171"/>
        <v/>
      </c>
      <c r="W80" s="65" t="str">
        <f t="shared" si="172"/>
        <v/>
      </c>
      <c r="X80" s="64" t="str">
        <f t="shared" si="173"/>
        <v/>
      </c>
      <c r="Y80" s="64" t="str">
        <f t="shared" si="174"/>
        <v/>
      </c>
      <c r="Z80" s="56" t="str">
        <f t="shared" si="175"/>
        <v/>
      </c>
      <c r="AA80" s="66" t="str">
        <f t="shared" si="176"/>
        <v/>
      </c>
      <c r="AB80" s="57" t="str">
        <f t="shared" si="177"/>
        <v/>
      </c>
      <c r="AC80" s="67" t="str">
        <f t="shared" si="178"/>
        <v/>
      </c>
      <c r="AD80" s="59" t="str">
        <f t="shared" si="179"/>
        <v/>
      </c>
      <c r="AE80" s="68" t="str">
        <f t="shared" si="180"/>
        <v/>
      </c>
      <c r="AF80" s="61" t="str">
        <f t="shared" si="181"/>
        <v/>
      </c>
      <c r="AG80" s="61" t="str">
        <f t="shared" si="182"/>
        <v/>
      </c>
      <c r="AH80" s="69" t="str">
        <f t="shared" si="183"/>
        <v/>
      </c>
      <c r="AI80" s="70" t="str">
        <f t="shared" si="184"/>
        <v/>
      </c>
      <c r="AJ80" s="64" t="str">
        <f t="shared" si="185"/>
        <v/>
      </c>
      <c r="AK80" s="64" t="str">
        <f t="shared" si="186"/>
        <v/>
      </c>
      <c r="AL80" s="64" t="str">
        <f t="shared" si="187"/>
        <v/>
      </c>
      <c r="AM80" s="64" t="str">
        <f t="shared" si="188"/>
        <v/>
      </c>
      <c r="AN80" s="64" t="str">
        <f t="shared" si="189"/>
        <v/>
      </c>
    </row>
    <row r="81" spans="1:40" ht="25.5" hidden="1" outlineLevel="1" thickTop="1" thickBot="1" x14ac:dyDescent="0.4">
      <c r="B81" t="s">
        <v>999</v>
      </c>
      <c r="C81" s="85" t="s">
        <v>1004</v>
      </c>
      <c r="D81" s="91"/>
      <c r="E81" s="91"/>
      <c r="F81" s="91"/>
      <c r="G81" s="91"/>
      <c r="H81" s="92"/>
      <c r="I81" s="92"/>
      <c r="J81" s="92"/>
      <c r="K81" s="92"/>
      <c r="L81" s="88" t="str">
        <f>IF(C81="","",_xlfn.CONCAT("            { line: ","""",C81,", ",M81:AN81,""", sC: ","""",B81,"""},"))</f>
        <v xml:space="preserve">            { line: "ASAMBLEA SEIS, ", sC: "as"},</v>
      </c>
      <c r="M81" s="56" t="str">
        <f t="shared" si="163"/>
        <v/>
      </c>
      <c r="N81" s="57" t="str">
        <f t="shared" si="164"/>
        <v/>
      </c>
      <c r="O81" s="58" t="str">
        <f t="shared" si="165"/>
        <v/>
      </c>
      <c r="P81" s="59" t="str">
        <f t="shared" si="166"/>
        <v/>
      </c>
      <c r="Q81" s="60" t="str">
        <f t="shared" si="167"/>
        <v/>
      </c>
      <c r="R81" s="61" t="str">
        <f t="shared" si="162"/>
        <v/>
      </c>
      <c r="S81" s="56" t="str">
        <f t="shared" si="168"/>
        <v/>
      </c>
      <c r="T81" s="62" t="str">
        <f t="shared" si="169"/>
        <v/>
      </c>
      <c r="U81" s="63" t="str">
        <f t="shared" si="170"/>
        <v/>
      </c>
      <c r="V81" s="64" t="str">
        <f t="shared" si="171"/>
        <v/>
      </c>
      <c r="W81" s="65" t="str">
        <f t="shared" si="172"/>
        <v/>
      </c>
      <c r="X81" s="64" t="str">
        <f t="shared" si="173"/>
        <v/>
      </c>
      <c r="Y81" s="64" t="str">
        <f t="shared" si="174"/>
        <v/>
      </c>
      <c r="Z81" s="56" t="str">
        <f t="shared" si="175"/>
        <v/>
      </c>
      <c r="AA81" s="66" t="str">
        <f t="shared" si="176"/>
        <v/>
      </c>
      <c r="AB81" s="57" t="str">
        <f t="shared" si="177"/>
        <v/>
      </c>
      <c r="AC81" s="67" t="str">
        <f t="shared" si="178"/>
        <v/>
      </c>
      <c r="AD81" s="59" t="str">
        <f t="shared" si="179"/>
        <v/>
      </c>
      <c r="AE81" s="68" t="str">
        <f t="shared" si="180"/>
        <v/>
      </c>
      <c r="AF81" s="61" t="str">
        <f t="shared" si="181"/>
        <v/>
      </c>
      <c r="AG81" s="61" t="str">
        <f t="shared" si="182"/>
        <v/>
      </c>
      <c r="AH81" s="69" t="str">
        <f t="shared" si="183"/>
        <v/>
      </c>
      <c r="AI81" s="70" t="str">
        <f t="shared" si="184"/>
        <v/>
      </c>
      <c r="AJ81" s="64" t="str">
        <f t="shared" si="185"/>
        <v/>
      </c>
      <c r="AK81" s="64" t="str">
        <f t="shared" si="186"/>
        <v/>
      </c>
      <c r="AL81" s="64" t="str">
        <f t="shared" si="187"/>
        <v/>
      </c>
      <c r="AM81" s="64" t="str">
        <f t="shared" si="188"/>
        <v/>
      </c>
      <c r="AN81" s="64" t="str">
        <f t="shared" si="189"/>
        <v/>
      </c>
    </row>
    <row r="82" spans="1:40" ht="25.5" hidden="1" outlineLevel="1" thickTop="1" thickBot="1" x14ac:dyDescent="0.4">
      <c r="B82" t="s">
        <v>999</v>
      </c>
      <c r="C82" s="93" t="s">
        <v>1005</v>
      </c>
      <c r="D82" s="83"/>
      <c r="E82" s="83"/>
      <c r="F82" s="83"/>
      <c r="G82" s="83"/>
      <c r="H82" s="83"/>
      <c r="I82" s="83"/>
      <c r="J82" s="83"/>
      <c r="K82" s="83"/>
      <c r="L82" s="94" t="str">
        <f>IF(C82="","",_xlfn.CONCAT("            { line: ","""",C82,", ",M82:AN82,""", sC: ","""",B82,"""},  ]},"))</f>
        <v xml:space="preserve">            { line: "ASAMBLEA CIERRE, ", sC: "as"},  ]},</v>
      </c>
      <c r="M82" s="56" t="str">
        <f t="shared" si="163"/>
        <v/>
      </c>
      <c r="N82" s="57" t="str">
        <f t="shared" si="164"/>
        <v/>
      </c>
      <c r="O82" s="58" t="str">
        <f t="shared" si="165"/>
        <v/>
      </c>
      <c r="P82" s="59" t="str">
        <f t="shared" si="166"/>
        <v/>
      </c>
      <c r="Q82" s="60" t="str">
        <f t="shared" si="167"/>
        <v/>
      </c>
      <c r="R82" s="61" t="str">
        <f t="shared" si="162"/>
        <v/>
      </c>
      <c r="S82" s="56" t="str">
        <f t="shared" si="168"/>
        <v/>
      </c>
      <c r="T82" s="62" t="str">
        <f t="shared" si="169"/>
        <v/>
      </c>
      <c r="U82" s="63" t="str">
        <f t="shared" si="170"/>
        <v/>
      </c>
      <c r="V82" s="64" t="str">
        <f t="shared" si="171"/>
        <v/>
      </c>
      <c r="W82" s="65" t="str">
        <f t="shared" si="172"/>
        <v/>
      </c>
      <c r="X82" s="64" t="str">
        <f t="shared" si="173"/>
        <v/>
      </c>
      <c r="Y82" s="64" t="str">
        <f t="shared" si="174"/>
        <v/>
      </c>
      <c r="Z82" s="56" t="str">
        <f t="shared" si="175"/>
        <v/>
      </c>
      <c r="AA82" s="66" t="str">
        <f t="shared" si="176"/>
        <v/>
      </c>
      <c r="AB82" s="57" t="str">
        <f t="shared" si="177"/>
        <v/>
      </c>
      <c r="AC82" s="67" t="str">
        <f t="shared" si="178"/>
        <v/>
      </c>
      <c r="AD82" s="59" t="str">
        <f t="shared" si="179"/>
        <v/>
      </c>
      <c r="AE82" s="68" t="str">
        <f t="shared" si="180"/>
        <v/>
      </c>
      <c r="AF82" s="61" t="str">
        <f t="shared" si="181"/>
        <v/>
      </c>
      <c r="AG82" s="61" t="str">
        <f t="shared" si="182"/>
        <v/>
      </c>
      <c r="AH82" s="69" t="str">
        <f t="shared" si="183"/>
        <v/>
      </c>
      <c r="AI82" s="70" t="str">
        <f t="shared" si="184"/>
        <v/>
      </c>
      <c r="AJ82" s="64" t="str">
        <f t="shared" si="185"/>
        <v/>
      </c>
      <c r="AK82" s="64" t="str">
        <f t="shared" si="186"/>
        <v/>
      </c>
      <c r="AL82" s="64" t="str">
        <f t="shared" si="187"/>
        <v/>
      </c>
      <c r="AM82" s="64" t="str">
        <f t="shared" si="188"/>
        <v/>
      </c>
      <c r="AN82" s="64" t="str">
        <f t="shared" si="189"/>
        <v/>
      </c>
    </row>
    <row r="83" spans="1:40" ht="27.75" hidden="1" outlineLevel="1" thickTop="1" thickBot="1" x14ac:dyDescent="0.4">
      <c r="A83" s="73"/>
      <c r="B83" s="73"/>
      <c r="C83" s="73"/>
      <c r="D83" s="74"/>
      <c r="E83" s="74"/>
      <c r="F83" s="74"/>
      <c r="G83" s="74"/>
      <c r="H83" s="74"/>
      <c r="I83" s="74"/>
      <c r="J83" s="74"/>
      <c r="K83" s="74"/>
      <c r="L83" s="75" t="s">
        <v>993</v>
      </c>
      <c r="M83" s="56"/>
      <c r="N83" s="57"/>
      <c r="O83" s="58"/>
      <c r="P83" s="59"/>
      <c r="Q83" s="60"/>
      <c r="R83" s="61" t="str">
        <f t="shared" si="162"/>
        <v/>
      </c>
      <c r="S83" s="56"/>
      <c r="T83" s="62"/>
      <c r="U83" s="63"/>
      <c r="V83" s="64"/>
      <c r="W83" s="65"/>
      <c r="X83" s="64"/>
      <c r="Y83" s="64"/>
      <c r="Z83" s="56"/>
      <c r="AA83" s="66"/>
      <c r="AB83" s="57"/>
      <c r="AC83" s="67"/>
      <c r="AD83" s="59"/>
      <c r="AE83" s="68"/>
      <c r="AF83" s="61"/>
      <c r="AG83" s="61"/>
      <c r="AH83" s="69"/>
      <c r="AI83" s="70"/>
      <c r="AJ83" s="64"/>
      <c r="AK83" s="64"/>
      <c r="AL83" s="64"/>
      <c r="AM83" s="64"/>
      <c r="AN83" s="64"/>
    </row>
    <row r="84"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7633"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C6E06-DA3F-4494-B462-E259BE540269}">
  <sheetPr codeName="Sheet89">
    <tabColor rgb="FF00B0F0"/>
  </sheetPr>
  <dimension ref="A1:AN63"/>
  <sheetViews>
    <sheetView zoomScale="85" zoomScaleNormal="85" workbookViewId="0">
      <pane xSplit="2" ySplit="1" topLeftCell="C28" activePane="bottomRight" state="frozen"/>
      <selection activeCell="L1" sqref="L1"/>
      <selection pane="topRight" activeCell="L1" sqref="L1"/>
      <selection pane="bottomLeft" activeCell="L1" sqref="L1"/>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140</v>
      </c>
      <c r="E1" s="40"/>
      <c r="F1" s="40"/>
      <c r="G1" s="40"/>
      <c r="H1" s="40"/>
      <c r="I1" s="40"/>
      <c r="J1" s="40"/>
      <c r="K1" s="40"/>
      <c r="L1" s="41" t="str">
        <f ca="1">UPPER(VLOOKUP(C1,Table223[#Data],3,FALSE))</f>
        <v>QUIERO ANDAR, MADRE, A JERUSALÉN</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QUIERO ANDAR, MADRE, A JERUSALÉN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quieroandarmadreajerusalen</v>
      </c>
      <c r="L7" s="48" t="str">
        <f ca="1">_xlfn.CONCAT("        id: ","""",C7,"""",",")</f>
        <v xml:space="preserve">        id: "quieroandarmadreajerusalen",</v>
      </c>
    </row>
    <row r="8" spans="2:32" ht="23.25" x14ac:dyDescent="0.25">
      <c r="C8" t="str">
        <f ca="1">PROPER(L1)</f>
        <v>Quiero Andar, Madre, A Jerusalén</v>
      </c>
      <c r="L8" s="48" t="str">
        <f ca="1">_xlfn.CONCAT("        tt: ","""",C8,"""",",")</f>
        <v xml:space="preserve">        tt: "Quiero Andar, Madre, A Jerusalén",</v>
      </c>
    </row>
    <row r="9" spans="2:32" ht="23.25" x14ac:dyDescent="0.25">
      <c r="C9" t="str">
        <f ca="1">PROPER(L1)</f>
        <v>Quiero Andar, Madre, A Jerusalén</v>
      </c>
      <c r="L9" s="48" t="str">
        <f ca="1">_xlfn.CONCAT("        title: ","""",C9,"""",",")</f>
        <v xml:space="preserve">        title: "Quiero Andar, Madre, A Jerusalén",</v>
      </c>
    </row>
    <row r="10" spans="2:32" ht="23.25" x14ac:dyDescent="0.25">
      <c r="C10" t="str">
        <f ca="1">VLOOKUP(C1,Table223[#Data],4,FALSE)</f>
        <v>Canto sefardí</v>
      </c>
      <c r="L10" s="48" t="str">
        <f ca="1">_xlfn.CONCAT("        ","subtitle: ","""",C10,"""",",")</f>
        <v xml:space="preserve">        subtitle: "Canto sefardí",</v>
      </c>
    </row>
    <row r="11" spans="2:32" ht="23.25" x14ac:dyDescent="0.25">
      <c r="C11" t="str">
        <f ca="1">_xlfn.CONCAT("category: [",VLOOKUP(C1,Table223[#Data],16,FALSE),"],")</f>
        <v>category: ["Precatecumenado","Pascua","Pentecostés","Final"],</v>
      </c>
      <c r="L11" s="48" t="str">
        <f ca="1">_xlfn.CONCAT("        ",C11)</f>
        <v xml:space="preserve">        category: ["Precatecumenado","Pascua","Pentecostés","Final"],</v>
      </c>
    </row>
    <row r="12" spans="2:32" ht="23.25" x14ac:dyDescent="0.25">
      <c r="C12" t="str">
        <f ca="1">VLOOKUP(C1,Table223[#Data],5,FALSE)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VLOOKUP(C1,Table223[#Data],1,FALSE)</f>
        <v>140</v>
      </c>
      <c r="L16" s="48" t="str">
        <f ca="1">_xlfn.CONCAT("        dbno: ","""",C16,"""",",")</f>
        <v xml:space="preserve">        dbno: "140",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quieroandarmadreajerusalen</v>
      </c>
      <c r="L19" s="48" t="str">
        <f ca="1">_xlfn.CONCAT("        audioSrc: ","""https://audio.resucito.do/",C19,".mp3""",",")</f>
        <v xml:space="preserve">        audioSrc: "https://audio.resucito.do/quieroandarmadreajerusalen.mp3",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139</v>
      </c>
      <c r="C26" t="str">
        <f ca="1">VLOOKUP(B26,Table4[#Data],13,FALSE)</f>
        <v>"/src/index.html?canto=quiennosseparara"</v>
      </c>
      <c r="L26" s="48" t="str">
        <f ca="1">_xlfn.CONCAT("        ant: ",C26,",")</f>
        <v xml:space="preserve">        ant: "/src/index.html?canto=quiennosseparara",</v>
      </c>
    </row>
    <row r="27" spans="1:40" ht="23.25" x14ac:dyDescent="0.25">
      <c r="B27">
        <f ca="1">+C1+1</f>
        <v>141</v>
      </c>
      <c r="C27" t="str">
        <f ca="1">VLOOKUP(B27,Table4[#Data],13,FALSE)</f>
        <v>"/src/index.html?canto=quierocantar"</v>
      </c>
      <c r="L27" s="48" t="str">
        <f ca="1">_xlfn.CONCAT("        sig: ",C27,",")</f>
        <v xml:space="preserve">        sig: "/src/index.html?canto=quierocantar",</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1093</v>
      </c>
      <c r="D30" s="112" t="s">
        <v>1011</v>
      </c>
      <c r="E30" s="52"/>
      <c r="F30" s="53" t="s">
        <v>1013</v>
      </c>
      <c r="G30" s="53" t="s">
        <v>1012</v>
      </c>
      <c r="H30" s="52"/>
      <c r="I30" s="52"/>
      <c r="J30" s="54"/>
      <c r="K30" s="54"/>
      <c r="L30" s="55" t="str">
        <f t="shared" ref="L30:L31" si="0">IF(C30="","",_xlfn.CONCAT("            { line: ","""",C30,", ",M30:AN30,""", sC: ","""",B30,"""},"))</f>
        <v xml:space="preserve">            { line: "Quiero andar, madre,, (Mi,,20)(La,m,250)", sC: "tc"},</v>
      </c>
      <c r="M30" s="56" t="str">
        <f t="shared" ref="M30:M34" si="1">IF(N30="","","(")</f>
        <v>(</v>
      </c>
      <c r="N30" s="57" t="str">
        <f t="shared" ref="N30:N60" si="2">IF(D30="","",D30)</f>
        <v>Mi</v>
      </c>
      <c r="O30" s="58" t="str">
        <f t="shared" ref="O30:O34" si="3">IF(N30="","",",")</f>
        <v>,</v>
      </c>
      <c r="P30" s="59" t="str">
        <f t="shared" ref="P30:P60" si="4">IF(E30="","",E30)</f>
        <v/>
      </c>
      <c r="Q30" s="60" t="str">
        <f t="shared" ref="Q30:Q34" si="5">IF(N30="","",",")</f>
        <v>,</v>
      </c>
      <c r="R30" s="61">
        <f>IF(N30="Do",10,IF(N30="Re",22,IF(N30="Mi",20,IF(N30="Fa",20,IF(N30="Sol",14,IF(N30="La",20,IF(N30="Si",20,IF(N30="Do#",14,IF(N30="Fa#",15,IF(N30="Sol#",20,""))))))))))</f>
        <v>20</v>
      </c>
      <c r="S30" s="56" t="str">
        <f t="shared" ref="S30:S34" si="6">IF(N30="","",")")</f>
        <v>)</v>
      </c>
      <c r="T30" s="62" t="str">
        <f t="shared" ref="T30:T34" si="7">IF(U30="","","(")</f>
        <v>(</v>
      </c>
      <c r="U30" s="63" t="str">
        <f t="shared" ref="U30:U60" si="8">IF(F30="","",F30)</f>
        <v>La</v>
      </c>
      <c r="V30" s="64" t="str">
        <f t="shared" ref="V30:V34" si="9">IF(U30="","",",")</f>
        <v>,</v>
      </c>
      <c r="W30" s="65" t="str">
        <f t="shared" ref="W30:W60" si="10">IF(G30="","",G30)</f>
        <v>m</v>
      </c>
      <c r="X30" s="64" t="str">
        <f t="shared" ref="X30:X34" si="11">IF(U30="","",",")</f>
        <v>,</v>
      </c>
      <c r="Y30" s="64">
        <f t="shared" ref="Y30:Y34" si="12">IF(U30="","",250)</f>
        <v>250</v>
      </c>
      <c r="Z30" s="56" t="str">
        <f t="shared" ref="Z30:Z34" si="13">IF(U30="","",")")</f>
        <v>)</v>
      </c>
      <c r="AA30" s="66" t="str">
        <f t="shared" ref="AA30:AA34" si="14">IF(AB30="","","(")</f>
        <v/>
      </c>
      <c r="AB30" s="57" t="str">
        <f t="shared" ref="AB30:AB60"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60"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5.5" thickTop="1" thickBot="1" x14ac:dyDescent="0.4">
      <c r="C31" s="113" t="s">
        <v>1094</v>
      </c>
      <c r="D31" s="112" t="s">
        <v>1029</v>
      </c>
      <c r="E31" s="52" t="s">
        <v>1012</v>
      </c>
      <c r="F31" s="53" t="s">
        <v>1011</v>
      </c>
      <c r="G31" s="53"/>
      <c r="H31" s="52"/>
      <c r="I31" s="52"/>
      <c r="J31" s="54"/>
      <c r="K31" s="54"/>
      <c r="L31" s="55" t="str">
        <f t="shared" si="0"/>
        <v xml:space="preserve">            { line: "a Jerusalén, Jerusalén., (Re,m,22)(Mi,,250)", sC: ""},</v>
      </c>
      <c r="M31" s="56" t="str">
        <f t="shared" si="1"/>
        <v>(</v>
      </c>
      <c r="N31" s="57" t="str">
        <f t="shared" si="2"/>
        <v>Re</v>
      </c>
      <c r="O31" s="58" t="str">
        <f t="shared" si="3"/>
        <v>,</v>
      </c>
      <c r="P31" s="59" t="str">
        <f t="shared" si="4"/>
        <v>m</v>
      </c>
      <c r="Q31" s="60" t="str">
        <f t="shared" si="5"/>
        <v>,</v>
      </c>
      <c r="R31" s="61">
        <f t="shared" ref="R31:R60" si="28">IF(N31="Do",10,IF(N31="Re",22,IF(N31="Mi",20,IF(N31="Fa",20,IF(N31="Sol",14,IF(N31="La",20,IF(N31="Si",20,IF(N31="Do#",14,IF(N31="Fa#",15,IF(N31="Sol#",20,""))))))))))</f>
        <v>22</v>
      </c>
      <c r="S31" s="56" t="str">
        <f t="shared" si="6"/>
        <v>)</v>
      </c>
      <c r="T31" s="62" t="str">
        <f t="shared" si="7"/>
        <v>(</v>
      </c>
      <c r="U31" s="63" t="str">
        <f t="shared" si="8"/>
        <v>Mi</v>
      </c>
      <c r="V31" s="64" t="str">
        <f t="shared" si="9"/>
        <v>,</v>
      </c>
      <c r="W31" s="65" t="str">
        <f t="shared" si="10"/>
        <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1095</v>
      </c>
      <c r="D32" s="112" t="s">
        <v>1013</v>
      </c>
      <c r="E32" s="52" t="s">
        <v>1012</v>
      </c>
      <c r="F32" s="53"/>
      <c r="G32" s="53"/>
      <c r="H32" s="52"/>
      <c r="I32" s="52"/>
      <c r="J32" s="54"/>
      <c r="K32" s="54"/>
      <c r="L32" s="55" t="str">
        <f>IF(C32="","",_xlfn.CONCAT("            { line: ","""",C32,", ",M32:AN32,""", sC: ","""",B32,"""},"))</f>
        <v xml:space="preserve">            { line: "A comer las hierbas, (La,m,20)", sC: ""},</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1096</v>
      </c>
      <c r="D33" s="112" t="s">
        <v>1029</v>
      </c>
      <c r="E33" s="52" t="s">
        <v>1012</v>
      </c>
      <c r="F33" s="53" t="s">
        <v>1011</v>
      </c>
      <c r="G33" s="53"/>
      <c r="H33" s="52"/>
      <c r="I33" s="52"/>
      <c r="J33" s="54"/>
      <c r="K33" s="54"/>
      <c r="L33" s="55" t="str">
        <f>IF(C33="","",_xlfn.CONCAT("            { line: ","""",C33,", ",M33:AN33,""", sC: ","""",B33,"""},"))</f>
        <v xml:space="preserve">            { line: "y a saciarme de ellas,, (Re,m,22)(Mi,,250)", sC: ""},</v>
      </c>
      <c r="M33" s="56" t="str">
        <f t="shared" si="1"/>
        <v>(</v>
      </c>
      <c r="N33" s="57" t="str">
        <f t="shared" si="2"/>
        <v>Re</v>
      </c>
      <c r="O33" s="58" t="str">
        <f t="shared" si="3"/>
        <v>,</v>
      </c>
      <c r="P33" s="59" t="str">
        <f t="shared" si="4"/>
        <v>m</v>
      </c>
      <c r="Q33" s="60" t="str">
        <f t="shared" si="5"/>
        <v>,</v>
      </c>
      <c r="R33" s="61">
        <f t="shared" si="28"/>
        <v>22</v>
      </c>
      <c r="S33" s="56" t="str">
        <f t="shared" si="6"/>
        <v>)</v>
      </c>
      <c r="T33" s="62" t="str">
        <f t="shared" si="7"/>
        <v>(</v>
      </c>
      <c r="U33" s="63" t="str">
        <f t="shared" si="8"/>
        <v>Mi</v>
      </c>
      <c r="V33" s="64" t="str">
        <f t="shared" si="9"/>
        <v>,</v>
      </c>
      <c r="W33" s="65" t="str">
        <f t="shared" si="10"/>
        <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1097</v>
      </c>
      <c r="D34" s="112"/>
      <c r="E34" s="52"/>
      <c r="F34" s="53"/>
      <c r="G34" s="53"/>
      <c r="H34" s="52"/>
      <c r="I34" s="52"/>
      <c r="J34" s="54"/>
      <c r="K34" s="54"/>
      <c r="L34" s="55" t="str">
        <f t="shared" ref="L34:L43" si="29">IF(C34="","",_xlfn.CONCAT("            { line: ","""",C34,", ",M34:AN34,""", sC: ","""",B34,"""},"))</f>
        <v xml:space="preserve">            { line: "saciarme de ellas., ", sC: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997</v>
      </c>
      <c r="C36" s="113" t="s">
        <v>1098</v>
      </c>
      <c r="D36" s="112" t="s">
        <v>1032</v>
      </c>
      <c r="E36" s="52"/>
      <c r="F36" s="53" t="s">
        <v>1013</v>
      </c>
      <c r="G36" s="53" t="s">
        <v>1012</v>
      </c>
      <c r="H36" s="52"/>
      <c r="I36" s="52"/>
      <c r="J36" s="54"/>
      <c r="K36" s="54"/>
      <c r="L36" s="55" t="str">
        <f t="shared" si="29"/>
        <v xml:space="preserve">            { line: "EN EL SENDERO ME ENCUENTRO YO., (Fa,,20)(La,m,250)", sC: "ta as"},</v>
      </c>
      <c r="M36" s="56" t="str">
        <f>IF(N36="","","(")</f>
        <v>(</v>
      </c>
      <c r="N36" s="57" t="str">
        <f>IF(D36="","",D36)</f>
        <v>Fa</v>
      </c>
      <c r="O36" s="58" t="str">
        <f>IF(N36="","",",")</f>
        <v>,</v>
      </c>
      <c r="P36" s="59" t="str">
        <f>IF(E36="","",E36)</f>
        <v/>
      </c>
      <c r="Q36" s="60" t="str">
        <f>IF(N36="","",",")</f>
        <v>,</v>
      </c>
      <c r="R36" s="61">
        <f t="shared" si="28"/>
        <v>20</v>
      </c>
      <c r="S36" s="56" t="str">
        <f>IF(N36="","",")")</f>
        <v>)</v>
      </c>
      <c r="T36" s="62" t="str">
        <f>IF(U36="","","(")</f>
        <v>(</v>
      </c>
      <c r="U36" s="63" t="str">
        <f>IF(F36="","",F36)</f>
        <v>La</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1099</v>
      </c>
      <c r="D37" s="112" t="s">
        <v>1032</v>
      </c>
      <c r="E37" s="52"/>
      <c r="F37" s="53" t="s">
        <v>1013</v>
      </c>
      <c r="G37" s="53" t="s">
        <v>1012</v>
      </c>
      <c r="H37" s="52"/>
      <c r="I37" s="52"/>
      <c r="J37" s="54"/>
      <c r="K37" s="54"/>
      <c r="L37" s="55" t="str">
        <f t="shared" si="29"/>
        <v xml:space="preserve">            { line: "EN EL SENDERO CAMINO YO., (Fa,,20)(La,m,250)", sC: "as"},</v>
      </c>
      <c r="M37" s="56" t="str">
        <f>IF(N37="","","(")</f>
        <v>(</v>
      </c>
      <c r="N37" s="57" t="str">
        <f>IF(D37="","",D37)</f>
        <v>Fa</v>
      </c>
      <c r="O37" s="58" t="str">
        <f>IF(N37="","",",")</f>
        <v>,</v>
      </c>
      <c r="P37" s="59" t="str">
        <f>IF(E37="","",E37)</f>
        <v/>
      </c>
      <c r="Q37" s="60" t="str">
        <f>IF(N37="","",",")</f>
        <v>,</v>
      </c>
      <c r="R37" s="61">
        <f t="shared" si="28"/>
        <v>20</v>
      </c>
      <c r="S37" s="56" t="str">
        <f>IF(N37="","",")")</f>
        <v>)</v>
      </c>
      <c r="T37" s="62" t="str">
        <f>IF(U37="","","(")</f>
        <v>(</v>
      </c>
      <c r="U37" s="63" t="str">
        <f>IF(F37="","",F37)</f>
        <v>La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1100</v>
      </c>
      <c r="D38" s="112" t="s">
        <v>1029</v>
      </c>
      <c r="E38" s="52" t="s">
        <v>1012</v>
      </c>
      <c r="F38" s="53" t="s">
        <v>1011</v>
      </c>
      <c r="G38" s="53"/>
      <c r="H38" s="52"/>
      <c r="I38" s="52"/>
      <c r="J38" s="54"/>
      <c r="K38" s="54"/>
      <c r="L38" s="55" t="str">
        <f t="shared" si="29"/>
        <v xml:space="preserve">            { line: "EN EL SEÑOR DE TODO EL MUNDO,, (Re,m,22)(Mi,,250)", sC: "as"},</v>
      </c>
      <c r="M38" s="56" t="str">
        <f>IF(N38="","","(")</f>
        <v>(</v>
      </c>
      <c r="N38" s="57" t="str">
        <f>IF(D38="","",D38)</f>
        <v>Re</v>
      </c>
      <c r="O38" s="58" t="str">
        <f>IF(N38="","",",")</f>
        <v>,</v>
      </c>
      <c r="P38" s="59" t="str">
        <f>IF(E38="","",E38)</f>
        <v>m</v>
      </c>
      <c r="Q38" s="60" t="str">
        <f>IF(N38="","",",")</f>
        <v>,</v>
      </c>
      <c r="R38" s="61">
        <f t="shared" si="28"/>
        <v>22</v>
      </c>
      <c r="S38" s="56" t="str">
        <f>IF(N38="","",")")</f>
        <v>)</v>
      </c>
      <c r="T38" s="62" t="str">
        <f>IF(U38="","","(")</f>
        <v>(</v>
      </c>
      <c r="U38" s="63" t="str">
        <f>IF(F38="","",F38)</f>
        <v>Mi</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999</v>
      </c>
      <c r="C39" s="113" t="s">
        <v>1101</v>
      </c>
      <c r="D39" s="112"/>
      <c r="E39" s="52"/>
      <c r="F39" s="53"/>
      <c r="G39" s="53"/>
      <c r="H39" s="52"/>
      <c r="I39" s="52"/>
      <c r="J39" s="54"/>
      <c r="K39" s="54"/>
      <c r="L39" s="55" t="str">
        <f t="shared" si="29"/>
        <v xml:space="preserve">            { line: "DE TODO EL MUNDO., ", sC: "as"},</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si="28"/>
        <v/>
      </c>
      <c r="S39" s="56" t="str">
        <f t="shared" ref="S39:S42" si="35">IF(N39="","",")")</f>
        <v/>
      </c>
      <c r="T39" s="62" t="str">
        <f t="shared" ref="T39:T42" si="36">IF(U39="","","(")</f>
        <v/>
      </c>
      <c r="U39" s="63" t="str">
        <f t="shared" ref="U39:U42" si="37">IF(F39="","",F39)</f>
        <v/>
      </c>
      <c r="V39" s="64" t="str">
        <f t="shared" ref="V39:V42" si="38">IF(U39="","",",")</f>
        <v/>
      </c>
      <c r="W39" s="65" t="str">
        <f t="shared" ref="W39:W42" si="39">IF(G39="","",G39)</f>
        <v/>
      </c>
      <c r="X39" s="64" t="str">
        <f t="shared" ref="X39:X42" si="40">IF(U39="","",",")</f>
        <v/>
      </c>
      <c r="Y39" s="64" t="str">
        <f t="shared" ref="Y39:Y42" si="41">IF(U39="","",250)</f>
        <v/>
      </c>
      <c r="Z39" s="56" t="str">
        <f t="shared" ref="Z39:Z42" si="42">IF(U39="","",")")</f>
        <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IF(N40="Do",10,IF(N40="Re",22,IF(N40="Mi",20,IF(N40="Fa",20,IF(N40="Sol",14,IF(N40="La",20,IF(N40="Si",20,IF(N40="Do#",14,IF(N40="Fa#",15,IF(N40="Sol#",20,""))))))))))</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999</v>
      </c>
      <c r="C41" s="113" t="s">
        <v>1102</v>
      </c>
      <c r="D41" s="112" t="s">
        <v>1011</v>
      </c>
      <c r="E41" s="52"/>
      <c r="F41" s="53"/>
      <c r="G41" s="53"/>
      <c r="H41" s="52"/>
      <c r="I41" s="52"/>
      <c r="J41" s="54"/>
      <c r="K41" s="54"/>
      <c r="L41" s="55" t="str">
        <f t="shared" si="29"/>
        <v xml:space="preserve">            { line: "LA LA, LA LA LA LA LA LA LALA ..., (Mi,,20)", sC: "as"},</v>
      </c>
      <c r="M41" s="56" t="str">
        <f t="shared" si="30"/>
        <v>(</v>
      </c>
      <c r="N41" s="57" t="str">
        <f t="shared" si="31"/>
        <v>Mi</v>
      </c>
      <c r="O41" s="58" t="str">
        <f t="shared" si="32"/>
        <v>,</v>
      </c>
      <c r="P41" s="59" t="str">
        <f t="shared" si="33"/>
        <v/>
      </c>
      <c r="Q41" s="60" t="str">
        <f t="shared" si="34"/>
        <v>,</v>
      </c>
      <c r="R41" s="61">
        <f t="shared" si="28"/>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113" t="s">
        <v>1103</v>
      </c>
      <c r="D42" s="112" t="s">
        <v>1029</v>
      </c>
      <c r="E42" s="52" t="s">
        <v>1012</v>
      </c>
      <c r="F42" s="53" t="s">
        <v>1011</v>
      </c>
      <c r="G42" s="53"/>
      <c r="H42" s="52"/>
      <c r="I42" s="52"/>
      <c r="J42" s="54"/>
      <c r="K42" s="54"/>
      <c r="L42" s="55" t="str">
        <f t="shared" si="29"/>
        <v xml:space="preserve">            { line: "LA LA, LA ... LA, (Re,m,22)(Mi,,250)", sC: "as"},</v>
      </c>
      <c r="M42" s="56" t="str">
        <f t="shared" si="30"/>
        <v>(</v>
      </c>
      <c r="N42" s="57" t="str">
        <f t="shared" si="31"/>
        <v>Re</v>
      </c>
      <c r="O42" s="58" t="str">
        <f t="shared" si="32"/>
        <v>,</v>
      </c>
      <c r="P42" s="59" t="str">
        <f t="shared" si="33"/>
        <v>m</v>
      </c>
      <c r="Q42" s="60" t="str">
        <f t="shared" si="34"/>
        <v>,</v>
      </c>
      <c r="R42" s="61">
        <f t="shared" si="28"/>
        <v>22</v>
      </c>
      <c r="S42" s="56" t="str">
        <f t="shared" si="35"/>
        <v>)</v>
      </c>
      <c r="T42" s="62" t="str">
        <f t="shared" si="36"/>
        <v>(</v>
      </c>
      <c r="U42" s="63" t="str">
        <f t="shared" si="37"/>
        <v>Mi</v>
      </c>
      <c r="V42" s="64" t="str">
        <f t="shared" si="38"/>
        <v>,</v>
      </c>
      <c r="W42" s="65" t="str">
        <f t="shared" si="39"/>
        <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999</v>
      </c>
      <c r="C43" s="113" t="s">
        <v>1104</v>
      </c>
      <c r="D43" s="112"/>
      <c r="E43" s="52"/>
      <c r="F43" s="53"/>
      <c r="G43" s="53"/>
      <c r="H43" s="52"/>
      <c r="I43" s="52"/>
      <c r="J43" s="54"/>
      <c r="K43" s="54"/>
      <c r="L43" s="55" t="str">
        <f t="shared" si="29"/>
        <v xml:space="preserve">            { line: "LALALA ..., ", sC: "as"},</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36.75" thickTop="1" thickBot="1" x14ac:dyDescent="0.4">
      <c r="A44" s="76"/>
      <c r="B44" s="76"/>
      <c r="C44" s="76" t="s">
        <v>1031</v>
      </c>
      <c r="D44" s="77"/>
      <c r="E44" s="77"/>
      <c r="F44" s="77"/>
      <c r="G44" s="77"/>
      <c r="H44" s="77"/>
      <c r="I44" s="77"/>
      <c r="J44" s="77"/>
      <c r="K44" s="77"/>
      <c r="L44" s="50" t="s">
        <v>994</v>
      </c>
      <c r="M44" s="104"/>
      <c r="N44" s="57"/>
      <c r="O44" s="105"/>
      <c r="P44" s="59"/>
      <c r="Q44" s="106"/>
      <c r="R44" s="61" t="str">
        <f t="shared" si="28"/>
        <v/>
      </c>
      <c r="S44" s="104"/>
      <c r="T44" s="107"/>
      <c r="U44" s="108"/>
      <c r="V44" s="109"/>
      <c r="W44" s="110"/>
      <c r="X44" s="109"/>
      <c r="Y44" s="109"/>
      <c r="Z44" s="104"/>
      <c r="AA44" s="66"/>
      <c r="AB44" s="57"/>
      <c r="AC44" s="67"/>
      <c r="AD44" s="59"/>
      <c r="AE44" s="68"/>
      <c r="AF44" s="61"/>
      <c r="AG44" s="61"/>
      <c r="AH44" s="66"/>
      <c r="AI44" s="111"/>
      <c r="AJ44" s="109"/>
      <c r="AK44" s="109"/>
      <c r="AL44" s="109"/>
      <c r="AM44" s="109"/>
      <c r="AN44" s="109"/>
    </row>
    <row r="45" spans="1:40" ht="25.5" thickTop="1" thickBot="1" x14ac:dyDescent="0.4">
      <c r="B45" t="s">
        <v>1014</v>
      </c>
      <c r="C45" s="113" t="s">
        <v>1105</v>
      </c>
      <c r="D45" s="112" t="s">
        <v>1011</v>
      </c>
      <c r="E45" s="52"/>
      <c r="F45" s="53" t="s">
        <v>1013</v>
      </c>
      <c r="G45" s="53" t="s">
        <v>1012</v>
      </c>
      <c r="H45" s="52"/>
      <c r="I45" s="52"/>
      <c r="J45" s="54"/>
      <c r="K45" s="54"/>
      <c r="L45" s="55" t="str">
        <f t="shared" ref="L45:L60" si="57">IF(C45="","",_xlfn.CONCAT("            { line: ","""",C45,", ",M45:AN45,""", sC: ","""",B45,"""},"))</f>
        <v xml:space="preserve">            { line: "Hazme comer las hierbas,, (Mi,,20)(La,m,250)", sC: "tc"},</v>
      </c>
      <c r="M45" s="56" t="str">
        <f t="shared" ref="M45:M60" si="58">IF(N45="","","(")</f>
        <v>(</v>
      </c>
      <c r="N45" s="57" t="str">
        <f t="shared" si="2"/>
        <v>Mi</v>
      </c>
      <c r="O45" s="58" t="str">
        <f t="shared" ref="O45:O60" si="59">IF(N45="","",",")</f>
        <v>,</v>
      </c>
      <c r="P45" s="59" t="str">
        <f t="shared" si="4"/>
        <v/>
      </c>
      <c r="Q45" s="60" t="str">
        <f t="shared" ref="Q45:Q60" si="60">IF(N45="","",",")</f>
        <v>,</v>
      </c>
      <c r="R45" s="61">
        <f t="shared" si="28"/>
        <v>20</v>
      </c>
      <c r="S45" s="56" t="str">
        <f t="shared" ref="S45:S60" si="61">IF(N45="","",")")</f>
        <v>)</v>
      </c>
      <c r="T45" s="62" t="str">
        <f t="shared" ref="T45:T60" si="62">IF(U45="","","(")</f>
        <v>(</v>
      </c>
      <c r="U45" s="63" t="str">
        <f t="shared" si="8"/>
        <v>La</v>
      </c>
      <c r="V45" s="64" t="str">
        <f t="shared" ref="V45:V60" si="63">IF(U45="","",",")</f>
        <v>,</v>
      </c>
      <c r="W45" s="65" t="str">
        <f t="shared" si="10"/>
        <v>m</v>
      </c>
      <c r="X45" s="64" t="str">
        <f t="shared" ref="X45:X60" si="64">IF(U45="","",",")</f>
        <v>,</v>
      </c>
      <c r="Y45" s="64">
        <f t="shared" ref="Y45:Y60" si="65">IF(U45="","",250)</f>
        <v>250</v>
      </c>
      <c r="Z45" s="56" t="str">
        <f t="shared" ref="Z45:Z60" si="66">IF(U45="","",")")</f>
        <v>)</v>
      </c>
      <c r="AA45" s="66" t="str">
        <f t="shared" ref="AA45:AA60" si="67">IF(AB45="","","(")</f>
        <v/>
      </c>
      <c r="AB45" s="57" t="str">
        <f t="shared" si="15"/>
        <v/>
      </c>
      <c r="AC45" s="67" t="str">
        <f t="shared" ref="AC45:AC60" si="68">IF(AB45="","",",")</f>
        <v/>
      </c>
      <c r="AD45" s="59" t="str">
        <f t="shared" ref="AD45:AD60" si="69">IF(I45="","",I45)</f>
        <v/>
      </c>
      <c r="AE45" s="68" t="str">
        <f t="shared" ref="AE45:AE60" si="70">IF(AB45="","",",")</f>
        <v/>
      </c>
      <c r="AF45" s="61" t="str">
        <f t="shared" ref="AF45:AF60" si="71">IF(AB45="","",350)</f>
        <v/>
      </c>
      <c r="AG45" s="61" t="str">
        <f t="shared" ref="AG45:AG60" si="72">IF(AB45="","",")")</f>
        <v/>
      </c>
      <c r="AH45" s="69" t="str">
        <f t="shared" ref="AH45:AH60" si="73">IF(AI45="","","(")</f>
        <v/>
      </c>
      <c r="AI45" s="70" t="str">
        <f t="shared" si="22"/>
        <v/>
      </c>
      <c r="AJ45" s="64" t="str">
        <f t="shared" ref="AJ45:AJ60" si="74">IF(AI45="","",",")</f>
        <v/>
      </c>
      <c r="AK45" s="64" t="str">
        <f t="shared" ref="AK45:AK60" si="75">IF(K45="","",K45)</f>
        <v/>
      </c>
      <c r="AL45" s="64" t="str">
        <f t="shared" ref="AL45:AL60" si="76">IF(AI45="","",",")</f>
        <v/>
      </c>
      <c r="AM45" s="64" t="str">
        <f t="shared" ref="AM45:AM60" si="77">IF(AI45="","",450)</f>
        <v/>
      </c>
      <c r="AN45" s="64" t="str">
        <f t="shared" ref="AN45:AN60" si="78">IF(AI45="","",")")</f>
        <v/>
      </c>
    </row>
    <row r="46" spans="1:40" ht="25.5" thickTop="1" thickBot="1" x14ac:dyDescent="0.4">
      <c r="C46" s="113" t="s">
        <v>1106</v>
      </c>
      <c r="D46" s="112" t="s">
        <v>1029</v>
      </c>
      <c r="E46" s="52" t="s">
        <v>1012</v>
      </c>
      <c r="F46" s="53" t="s">
        <v>1011</v>
      </c>
      <c r="G46" s="53"/>
      <c r="H46" s="52"/>
      <c r="I46" s="52"/>
      <c r="J46" s="54"/>
      <c r="K46" s="54"/>
      <c r="L46" s="55" t="str">
        <f t="shared" si="57"/>
        <v xml:space="preserve">            { line: "que pueda saciar mis ansias,, (Re,m,22)(Mi,,250)", sC: ""},</v>
      </c>
      <c r="M46" s="56" t="str">
        <f t="shared" si="58"/>
        <v>(</v>
      </c>
      <c r="N46" s="57" t="str">
        <f t="shared" si="2"/>
        <v>Re</v>
      </c>
      <c r="O46" s="58" t="str">
        <f t="shared" si="59"/>
        <v>,</v>
      </c>
      <c r="P46" s="59" t="str">
        <f t="shared" si="4"/>
        <v>m</v>
      </c>
      <c r="Q46" s="60" t="str">
        <f t="shared" si="60"/>
        <v>,</v>
      </c>
      <c r="R46" s="61">
        <f t="shared" si="28"/>
        <v>22</v>
      </c>
      <c r="S46" s="56" t="str">
        <f t="shared" si="61"/>
        <v>)</v>
      </c>
      <c r="T46" s="62" t="str">
        <f t="shared" si="62"/>
        <v>(</v>
      </c>
      <c r="U46" s="63" t="str">
        <f t="shared" si="8"/>
        <v>Mi</v>
      </c>
      <c r="V46" s="64" t="str">
        <f t="shared" si="63"/>
        <v>,</v>
      </c>
      <c r="W46" s="65" t="str">
        <f t="shared" si="10"/>
        <v/>
      </c>
      <c r="X46" s="64" t="str">
        <f t="shared" si="64"/>
        <v>,</v>
      </c>
      <c r="Y46" s="64">
        <f t="shared" si="65"/>
        <v>250</v>
      </c>
      <c r="Z46" s="56" t="str">
        <f t="shared" si="66"/>
        <v>)</v>
      </c>
      <c r="AA46" s="66" t="str">
        <f t="shared" si="67"/>
        <v/>
      </c>
      <c r="AB46" s="57" t="str">
        <f t="shared" si="15"/>
        <v/>
      </c>
      <c r="AC46" s="67" t="str">
        <f t="shared" si="68"/>
        <v/>
      </c>
      <c r="AD46" s="59" t="str">
        <f t="shared" si="69"/>
        <v/>
      </c>
      <c r="AE46" s="68" t="str">
        <f t="shared" si="70"/>
        <v/>
      </c>
      <c r="AF46" s="61" t="str">
        <f t="shared" si="71"/>
        <v/>
      </c>
      <c r="AG46" s="61" t="str">
        <f t="shared" si="72"/>
        <v/>
      </c>
      <c r="AH46" s="69" t="str">
        <f t="shared" si="73"/>
        <v/>
      </c>
      <c r="AI46" s="70" t="str">
        <f t="shared" si="22"/>
        <v/>
      </c>
      <c r="AJ46" s="64" t="str">
        <f t="shared" si="74"/>
        <v/>
      </c>
      <c r="AK46" s="64" t="str">
        <f t="shared" si="75"/>
        <v/>
      </c>
      <c r="AL46" s="64" t="str">
        <f t="shared" si="76"/>
        <v/>
      </c>
      <c r="AM46" s="64" t="str">
        <f t="shared" si="77"/>
        <v/>
      </c>
      <c r="AN46" s="64" t="str">
        <f t="shared" si="78"/>
        <v/>
      </c>
    </row>
    <row r="47" spans="1:40" ht="25.5" thickTop="1" thickBot="1" x14ac:dyDescent="0.4">
      <c r="C47" s="113" t="s">
        <v>1107</v>
      </c>
      <c r="D47" s="112"/>
      <c r="E47" s="52"/>
      <c r="F47" s="53"/>
      <c r="G47" s="53"/>
      <c r="H47" s="52"/>
      <c r="I47" s="52"/>
      <c r="J47" s="54"/>
      <c r="K47" s="54"/>
      <c r="L47" s="55" t="str">
        <f t="shared" si="57"/>
        <v xml:space="preserve">            { line: "que son ansias de amistad,, ", sC: ""},</v>
      </c>
      <c r="M47" s="56" t="str">
        <f t="shared" si="58"/>
        <v/>
      </c>
      <c r="N47" s="57" t="str">
        <f t="shared" si="2"/>
        <v/>
      </c>
      <c r="O47" s="58" t="str">
        <f t="shared" si="59"/>
        <v/>
      </c>
      <c r="P47" s="59" t="str">
        <f t="shared" si="4"/>
        <v/>
      </c>
      <c r="Q47" s="60" t="str">
        <f t="shared" si="60"/>
        <v/>
      </c>
      <c r="R47" s="61" t="str">
        <f t="shared" si="28"/>
        <v/>
      </c>
      <c r="S47" s="56" t="str">
        <f t="shared" si="61"/>
        <v/>
      </c>
      <c r="T47" s="62" t="str">
        <f t="shared" si="62"/>
        <v/>
      </c>
      <c r="U47" s="63" t="str">
        <f t="shared" si="8"/>
        <v/>
      </c>
      <c r="V47" s="64" t="str">
        <f t="shared" si="63"/>
        <v/>
      </c>
      <c r="W47" s="65" t="str">
        <f t="shared" si="10"/>
        <v/>
      </c>
      <c r="X47" s="64" t="str">
        <f t="shared" si="64"/>
        <v/>
      </c>
      <c r="Y47" s="64" t="str">
        <f t="shared" si="65"/>
        <v/>
      </c>
      <c r="Z47" s="56" t="str">
        <f t="shared" si="66"/>
        <v/>
      </c>
      <c r="AA47" s="66" t="str">
        <f t="shared" si="67"/>
        <v/>
      </c>
      <c r="AB47" s="57" t="str">
        <f t="shared" si="15"/>
        <v/>
      </c>
      <c r="AC47" s="67" t="str">
        <f t="shared" si="68"/>
        <v/>
      </c>
      <c r="AD47" s="59" t="str">
        <f t="shared" si="69"/>
        <v/>
      </c>
      <c r="AE47" s="68" t="str">
        <f t="shared" si="70"/>
        <v/>
      </c>
      <c r="AF47" s="61" t="str">
        <f t="shared" si="71"/>
        <v/>
      </c>
      <c r="AG47" s="61" t="str">
        <f t="shared" si="72"/>
        <v/>
      </c>
      <c r="AH47" s="69" t="str">
        <f t="shared" si="73"/>
        <v/>
      </c>
      <c r="AI47" s="70" t="str">
        <f t="shared" si="22"/>
        <v/>
      </c>
      <c r="AJ47" s="64" t="str">
        <f t="shared" si="74"/>
        <v/>
      </c>
      <c r="AK47" s="64" t="str">
        <f t="shared" si="75"/>
        <v/>
      </c>
      <c r="AL47" s="64" t="str">
        <f t="shared" si="76"/>
        <v/>
      </c>
      <c r="AM47" s="64" t="str">
        <f t="shared" si="77"/>
        <v/>
      </c>
      <c r="AN47" s="64" t="str">
        <f t="shared" si="78"/>
        <v/>
      </c>
    </row>
    <row r="48" spans="1:40" ht="25.5" thickTop="1" thickBot="1" x14ac:dyDescent="0.4">
      <c r="C48" s="113" t="s">
        <v>1108</v>
      </c>
      <c r="D48" s="112"/>
      <c r="E48" s="52"/>
      <c r="F48" s="53"/>
      <c r="G48" s="53"/>
      <c r="H48" s="52"/>
      <c r="I48" s="52"/>
      <c r="J48" s="54"/>
      <c r="K48" s="54"/>
      <c r="L48" s="55" t="str">
        <f t="shared" si="57"/>
        <v xml:space="preserve">            { line: "que son ansias de humildad,, ", sC: ""},</v>
      </c>
      <c r="M48" s="56" t="str">
        <f t="shared" si="58"/>
        <v/>
      </c>
      <c r="N48" s="57" t="str">
        <f t="shared" si="2"/>
        <v/>
      </c>
      <c r="O48" s="58" t="str">
        <f t="shared" si="59"/>
        <v/>
      </c>
      <c r="P48" s="59" t="str">
        <f t="shared" si="4"/>
        <v/>
      </c>
      <c r="Q48" s="60" t="str">
        <f t="shared" si="60"/>
        <v/>
      </c>
      <c r="R48" s="61" t="str">
        <f t="shared" si="28"/>
        <v/>
      </c>
      <c r="S48" s="56" t="str">
        <f t="shared" si="61"/>
        <v/>
      </c>
      <c r="T48" s="62" t="str">
        <f t="shared" si="62"/>
        <v/>
      </c>
      <c r="U48" s="63" t="str">
        <f t="shared" si="8"/>
        <v/>
      </c>
      <c r="V48" s="64" t="str">
        <f t="shared" si="63"/>
        <v/>
      </c>
      <c r="W48" s="65" t="str">
        <f t="shared" si="10"/>
        <v/>
      </c>
      <c r="X48" s="64" t="str">
        <f t="shared" si="64"/>
        <v/>
      </c>
      <c r="Y48" s="64" t="str">
        <f t="shared" si="65"/>
        <v/>
      </c>
      <c r="Z48" s="56" t="str">
        <f t="shared" si="66"/>
        <v/>
      </c>
      <c r="AA48" s="66" t="str">
        <f t="shared" si="67"/>
        <v/>
      </c>
      <c r="AB48" s="57" t="str">
        <f t="shared" si="15"/>
        <v/>
      </c>
      <c r="AC48" s="67" t="str">
        <f t="shared" si="68"/>
        <v/>
      </c>
      <c r="AD48" s="59" t="str">
        <f t="shared" si="69"/>
        <v/>
      </c>
      <c r="AE48" s="68" t="str">
        <f t="shared" si="70"/>
        <v/>
      </c>
      <c r="AF48" s="61" t="str">
        <f t="shared" si="71"/>
        <v/>
      </c>
      <c r="AG48" s="61" t="str">
        <f t="shared" si="72"/>
        <v/>
      </c>
      <c r="AH48" s="69" t="str">
        <f t="shared" si="73"/>
        <v/>
      </c>
      <c r="AI48" s="70" t="str">
        <f t="shared" si="22"/>
        <v/>
      </c>
      <c r="AJ48" s="64" t="str">
        <f t="shared" si="74"/>
        <v/>
      </c>
      <c r="AK48" s="64" t="str">
        <f t="shared" si="75"/>
        <v/>
      </c>
      <c r="AL48" s="64" t="str">
        <f t="shared" si="76"/>
        <v/>
      </c>
      <c r="AM48" s="64" t="str">
        <f t="shared" si="77"/>
        <v/>
      </c>
      <c r="AN48" s="64" t="str">
        <f t="shared" si="78"/>
        <v/>
      </c>
    </row>
    <row r="49" spans="1:40" ht="25.5" thickTop="1" thickBot="1" x14ac:dyDescent="0.4">
      <c r="C49" s="113" t="s">
        <v>1109</v>
      </c>
      <c r="D49" s="112" t="s">
        <v>1029</v>
      </c>
      <c r="E49" s="52" t="s">
        <v>1012</v>
      </c>
      <c r="F49" s="53" t="s">
        <v>1011</v>
      </c>
      <c r="G49" s="53"/>
      <c r="H49" s="52"/>
      <c r="I49" s="52"/>
      <c r="J49" s="54"/>
      <c r="K49" s="54"/>
      <c r="L49" s="78" t="str">
        <f t="shared" si="57"/>
        <v xml:space="preserve">            { line: "que son ansias,, (Re,m,22)(Mi,,250)", sC: ""},</v>
      </c>
      <c r="M49" s="56" t="str">
        <f t="shared" si="58"/>
        <v>(</v>
      </c>
      <c r="N49" s="57" t="str">
        <f t="shared" si="2"/>
        <v>Re</v>
      </c>
      <c r="O49" s="58" t="str">
        <f t="shared" si="59"/>
        <v>,</v>
      </c>
      <c r="P49" s="59" t="str">
        <f t="shared" si="4"/>
        <v>m</v>
      </c>
      <c r="Q49" s="60" t="str">
        <f t="shared" si="60"/>
        <v>,</v>
      </c>
      <c r="R49" s="61">
        <f t="shared" si="28"/>
        <v>22</v>
      </c>
      <c r="S49" s="56" t="str">
        <f t="shared" si="61"/>
        <v>)</v>
      </c>
      <c r="T49" s="62" t="str">
        <f t="shared" si="62"/>
        <v>(</v>
      </c>
      <c r="U49" s="63" t="str">
        <f t="shared" si="8"/>
        <v>Mi</v>
      </c>
      <c r="V49" s="64" t="str">
        <f t="shared" si="63"/>
        <v>,</v>
      </c>
      <c r="W49" s="65" t="str">
        <f t="shared" si="10"/>
        <v/>
      </c>
      <c r="X49" s="64" t="str">
        <f t="shared" si="64"/>
        <v>,</v>
      </c>
      <c r="Y49" s="64">
        <f t="shared" si="65"/>
        <v>250</v>
      </c>
      <c r="Z49" s="56" t="str">
        <f t="shared" si="66"/>
        <v>)</v>
      </c>
      <c r="AA49" s="66" t="str">
        <f t="shared" si="67"/>
        <v/>
      </c>
      <c r="AB49" s="57" t="str">
        <f t="shared" si="15"/>
        <v/>
      </c>
      <c r="AC49" s="67" t="str">
        <f t="shared" si="68"/>
        <v/>
      </c>
      <c r="AD49" s="59" t="str">
        <f t="shared" si="69"/>
        <v/>
      </c>
      <c r="AE49" s="68" t="str">
        <f t="shared" si="70"/>
        <v/>
      </c>
      <c r="AF49" s="61" t="str">
        <f t="shared" si="71"/>
        <v/>
      </c>
      <c r="AG49" s="61" t="str">
        <f t="shared" si="72"/>
        <v/>
      </c>
      <c r="AH49" s="69" t="str">
        <f t="shared" si="73"/>
        <v/>
      </c>
      <c r="AI49" s="70" t="str">
        <f t="shared" si="22"/>
        <v/>
      </c>
      <c r="AJ49" s="64" t="str">
        <f t="shared" si="74"/>
        <v/>
      </c>
      <c r="AK49" s="64" t="str">
        <f t="shared" si="75"/>
        <v/>
      </c>
      <c r="AL49" s="64" t="str">
        <f t="shared" si="76"/>
        <v/>
      </c>
      <c r="AM49" s="64" t="str">
        <f t="shared" si="77"/>
        <v/>
      </c>
      <c r="AN49" s="64" t="str">
        <f t="shared" si="78"/>
        <v/>
      </c>
    </row>
    <row r="50" spans="1:40" ht="25.5" thickTop="1" thickBot="1" x14ac:dyDescent="0.4">
      <c r="C50" s="113" t="s">
        <v>1110</v>
      </c>
      <c r="D50" s="112"/>
      <c r="E50" s="52"/>
      <c r="F50" s="53"/>
      <c r="G50" s="53"/>
      <c r="H50" s="52"/>
      <c r="I50" s="52"/>
      <c r="J50" s="54"/>
      <c r="K50" s="54"/>
      <c r="L50" s="78" t="str">
        <f t="shared" si="57"/>
        <v xml:space="preserve">            { line: "que son ansias de obediencia., ", sC: ""},</v>
      </c>
      <c r="M50" s="56" t="str">
        <f t="shared" si="58"/>
        <v/>
      </c>
      <c r="N50" s="57" t="str">
        <f t="shared" si="2"/>
        <v/>
      </c>
      <c r="O50" s="58" t="str">
        <f t="shared" si="59"/>
        <v/>
      </c>
      <c r="P50" s="59" t="str">
        <f t="shared" si="4"/>
        <v/>
      </c>
      <c r="Q50" s="60" t="str">
        <f t="shared" si="60"/>
        <v/>
      </c>
      <c r="R50" s="61" t="str">
        <f t="shared" si="28"/>
        <v/>
      </c>
      <c r="S50" s="56" t="str">
        <f t="shared" si="61"/>
        <v/>
      </c>
      <c r="T50" s="62" t="str">
        <f t="shared" si="62"/>
        <v/>
      </c>
      <c r="U50" s="63" t="str">
        <f t="shared" si="8"/>
        <v/>
      </c>
      <c r="V50" s="64" t="str">
        <f t="shared" si="63"/>
        <v/>
      </c>
      <c r="W50" s="65" t="str">
        <f t="shared" si="10"/>
        <v/>
      </c>
      <c r="X50" s="64" t="str">
        <f t="shared" si="64"/>
        <v/>
      </c>
      <c r="Y50" s="64" t="str">
        <f t="shared" si="65"/>
        <v/>
      </c>
      <c r="Z50" s="56" t="str">
        <f t="shared" si="66"/>
        <v/>
      </c>
      <c r="AA50" s="66" t="str">
        <f t="shared" si="67"/>
        <v/>
      </c>
      <c r="AB50" s="57" t="str">
        <f t="shared" si="15"/>
        <v/>
      </c>
      <c r="AC50" s="67" t="str">
        <f t="shared" si="68"/>
        <v/>
      </c>
      <c r="AD50" s="59" t="str">
        <f t="shared" si="69"/>
        <v/>
      </c>
      <c r="AE50" s="68" t="str">
        <f t="shared" si="70"/>
        <v/>
      </c>
      <c r="AF50" s="61" t="str">
        <f t="shared" si="71"/>
        <v/>
      </c>
      <c r="AG50" s="61" t="str">
        <f t="shared" si="72"/>
        <v/>
      </c>
      <c r="AH50" s="69" t="str">
        <f t="shared" si="73"/>
        <v/>
      </c>
      <c r="AI50" s="70" t="str">
        <f t="shared" si="22"/>
        <v/>
      </c>
      <c r="AJ50" s="64" t="str">
        <f t="shared" si="74"/>
        <v/>
      </c>
      <c r="AK50" s="64" t="str">
        <f t="shared" si="75"/>
        <v/>
      </c>
      <c r="AL50" s="64" t="str">
        <f t="shared" si="76"/>
        <v/>
      </c>
      <c r="AM50" s="64" t="str">
        <f t="shared" si="77"/>
        <v/>
      </c>
      <c r="AN50" s="64" t="str">
        <f t="shared" si="78"/>
        <v/>
      </c>
    </row>
    <row r="51" spans="1:40" ht="27.75" thickTop="1" thickBot="1" x14ac:dyDescent="0.4">
      <c r="A51" s="73"/>
      <c r="B51" s="73"/>
      <c r="C51" s="73"/>
      <c r="D51" s="74"/>
      <c r="E51" s="74"/>
      <c r="F51" s="74"/>
      <c r="G51" s="74"/>
      <c r="H51" s="74"/>
      <c r="I51" s="74"/>
      <c r="J51" s="74"/>
      <c r="K51" s="74"/>
      <c r="L51" s="75" t="s">
        <v>993</v>
      </c>
      <c r="M51" s="56"/>
      <c r="N51" s="57"/>
      <c r="O51" s="58"/>
      <c r="P51" s="59"/>
      <c r="Q51" s="60"/>
      <c r="R51" s="61" t="str">
        <f t="shared" si="28"/>
        <v/>
      </c>
      <c r="S51" s="56"/>
      <c r="T51" s="62"/>
      <c r="U51" s="63"/>
      <c r="V51" s="64"/>
      <c r="W51" s="65"/>
      <c r="X51" s="64"/>
      <c r="Y51" s="64"/>
      <c r="Z51" s="56"/>
      <c r="AA51" s="66"/>
      <c r="AB51" s="57"/>
      <c r="AC51" s="67"/>
      <c r="AD51" s="59"/>
      <c r="AE51" s="68"/>
      <c r="AF51" s="61"/>
      <c r="AG51" s="61"/>
      <c r="AH51" s="69"/>
      <c r="AI51" s="70"/>
      <c r="AJ51" s="64"/>
      <c r="AK51" s="64"/>
      <c r="AL51" s="64"/>
      <c r="AM51" s="64"/>
      <c r="AN51" s="64"/>
    </row>
    <row r="52" spans="1:40" ht="25.5" thickTop="1" thickBot="1" x14ac:dyDescent="0.4">
      <c r="C52" s="79" t="s">
        <v>995</v>
      </c>
      <c r="D52" s="80"/>
      <c r="E52" s="80"/>
      <c r="F52" s="80"/>
      <c r="G52" s="80"/>
      <c r="H52" s="80"/>
      <c r="I52" s="80"/>
      <c r="J52" s="80"/>
      <c r="K52" s="80"/>
      <c r="L52" s="81" t="s">
        <v>996</v>
      </c>
      <c r="M52" s="56" t="str">
        <f t="shared" ref="M52:M56" si="79">IF(N52="","","(")</f>
        <v/>
      </c>
      <c r="N52" s="57" t="str">
        <f t="shared" ref="N52:N56" si="80">IF(D52="","",D52)</f>
        <v/>
      </c>
      <c r="O52" s="58" t="str">
        <f t="shared" ref="O52:O56" si="81">IF(N52="","",",")</f>
        <v/>
      </c>
      <c r="P52" s="59" t="str">
        <f t="shared" ref="P52:P56" si="82">IF(E52="","",E52)</f>
        <v/>
      </c>
      <c r="Q52" s="60" t="str">
        <f t="shared" ref="Q52:Q56" si="83">IF(N52="","",",")</f>
        <v/>
      </c>
      <c r="R52" s="61" t="str">
        <f t="shared" si="28"/>
        <v/>
      </c>
      <c r="S52" s="56" t="str">
        <f t="shared" ref="S52:S56" si="84">IF(N52="","",")")</f>
        <v/>
      </c>
      <c r="T52" s="62" t="str">
        <f t="shared" ref="T52:T56" si="85">IF(U52="","","(")</f>
        <v/>
      </c>
      <c r="U52" s="63" t="str">
        <f t="shared" ref="U52:U56" si="86">IF(F52="","",F52)</f>
        <v/>
      </c>
      <c r="V52" s="64" t="str">
        <f t="shared" ref="V52:V56" si="87">IF(U52="","",",")</f>
        <v/>
      </c>
      <c r="W52" s="65" t="str">
        <f t="shared" ref="W52:W56" si="88">IF(G52="","",G52)</f>
        <v/>
      </c>
      <c r="X52" s="64" t="str">
        <f t="shared" ref="X52:X56" si="89">IF(U52="","",",")</f>
        <v/>
      </c>
      <c r="Y52" s="64" t="str">
        <f t="shared" ref="Y52:Y56" si="90">IF(U52="","",250)</f>
        <v/>
      </c>
      <c r="Z52" s="56" t="str">
        <f t="shared" ref="Z52:Z56" si="91">IF(U52="","",")")</f>
        <v/>
      </c>
      <c r="AA52" s="66" t="str">
        <f t="shared" ref="AA52:AA56" si="92">IF(AB52="","","(")</f>
        <v/>
      </c>
      <c r="AB52" s="57" t="str">
        <f t="shared" ref="AB52:AB56" si="93">IF(H52="","",H52)</f>
        <v/>
      </c>
      <c r="AC52" s="67" t="str">
        <f t="shared" ref="AC52:AC56" si="94">IF(AB52="","",",")</f>
        <v/>
      </c>
      <c r="AD52" s="59" t="str">
        <f t="shared" ref="AD52:AD56" si="95">IF(I52="","",I52)</f>
        <v/>
      </c>
      <c r="AE52" s="68" t="str">
        <f t="shared" ref="AE52:AE56" si="96">IF(AB52="","",",")</f>
        <v/>
      </c>
      <c r="AF52" s="61" t="str">
        <f t="shared" ref="AF52:AF56" si="97">IF(AB52="","",350)</f>
        <v/>
      </c>
      <c r="AG52" s="61" t="str">
        <f t="shared" ref="AG52:AG56" si="98">IF(AB52="","",")")</f>
        <v/>
      </c>
      <c r="AH52" s="69" t="str">
        <f t="shared" ref="AH52:AH56" si="99">IF(AI52="","","(")</f>
        <v/>
      </c>
      <c r="AI52" s="70" t="str">
        <f t="shared" ref="AI52:AI56" si="100">IF(J52="","",J52)</f>
        <v/>
      </c>
      <c r="AJ52" s="64" t="str">
        <f t="shared" ref="AJ52:AJ56" si="101">IF(AI52="","",",")</f>
        <v/>
      </c>
      <c r="AK52" s="64" t="str">
        <f t="shared" ref="AK52:AK56" si="102">IF(K52="","",K52)</f>
        <v/>
      </c>
      <c r="AL52" s="64" t="str">
        <f t="shared" ref="AL52:AL56" si="103">IF(AI52="","",",")</f>
        <v/>
      </c>
      <c r="AM52" s="64" t="str">
        <f t="shared" ref="AM52:AM56" si="104">IF(AI52="","",450)</f>
        <v/>
      </c>
      <c r="AN52" s="64" t="str">
        <f t="shared" ref="AN52:AN56" si="105">IF(AI52="","",")")</f>
        <v/>
      </c>
    </row>
    <row r="53" spans="1:40" ht="25.5" thickTop="1" thickBot="1" x14ac:dyDescent="0.4">
      <c r="B53" t="s">
        <v>997</v>
      </c>
      <c r="C53" s="82" t="s">
        <v>1098</v>
      </c>
      <c r="D53" s="83" t="s">
        <v>1032</v>
      </c>
      <c r="E53" s="83"/>
      <c r="F53" s="83" t="s">
        <v>1013</v>
      </c>
      <c r="G53" s="83" t="s">
        <v>1012</v>
      </c>
      <c r="H53" s="83"/>
      <c r="I53" s="83"/>
      <c r="J53" s="83"/>
      <c r="K53" s="83"/>
      <c r="L53" s="84" t="str">
        <f>IF(C53="","",_xlfn.CONCAT("       triggerLine: ","""",C53,", ",M53:AN53,""", sC: ","""",B53,""", lines: ["))</f>
        <v xml:space="preserve">       triggerLine: "EN EL SENDERO ME ENCUENTRO YO., (Fa,,20)(La,m,250)", sC: "ta as", lines: [</v>
      </c>
      <c r="M53" s="56" t="str">
        <f t="shared" si="79"/>
        <v>(</v>
      </c>
      <c r="N53" s="57" t="str">
        <f t="shared" si="80"/>
        <v>Fa</v>
      </c>
      <c r="O53" s="58" t="str">
        <f t="shared" si="81"/>
        <v>,</v>
      </c>
      <c r="P53" s="59" t="str">
        <f t="shared" si="82"/>
        <v/>
      </c>
      <c r="Q53" s="60" t="str">
        <f t="shared" si="83"/>
        <v>,</v>
      </c>
      <c r="R53" s="61">
        <f t="shared" si="28"/>
        <v>20</v>
      </c>
      <c r="S53" s="56" t="str">
        <f t="shared" si="84"/>
        <v>)</v>
      </c>
      <c r="T53" s="62" t="str">
        <f t="shared" si="85"/>
        <v>(</v>
      </c>
      <c r="U53" s="63" t="str">
        <f t="shared" si="86"/>
        <v>La</v>
      </c>
      <c r="V53" s="64" t="str">
        <f t="shared" si="87"/>
        <v>,</v>
      </c>
      <c r="W53" s="65" t="str">
        <f t="shared" si="88"/>
        <v>m</v>
      </c>
      <c r="X53" s="64" t="str">
        <f t="shared" si="89"/>
        <v>,</v>
      </c>
      <c r="Y53" s="64">
        <f t="shared" si="90"/>
        <v>250</v>
      </c>
      <c r="Z53" s="56" t="str">
        <f t="shared" si="91"/>
        <v>)</v>
      </c>
      <c r="AA53" s="66" t="str">
        <f t="shared" si="92"/>
        <v/>
      </c>
      <c r="AB53" s="57" t="str">
        <f t="shared" si="93"/>
        <v/>
      </c>
      <c r="AC53" s="67" t="str">
        <f t="shared" si="94"/>
        <v/>
      </c>
      <c r="AD53" s="59" t="str">
        <f t="shared" si="95"/>
        <v/>
      </c>
      <c r="AE53" s="68" t="str">
        <f t="shared" si="96"/>
        <v/>
      </c>
      <c r="AF53" s="61" t="str">
        <f t="shared" si="97"/>
        <v/>
      </c>
      <c r="AG53" s="61" t="str">
        <f t="shared" si="98"/>
        <v/>
      </c>
      <c r="AH53" s="69" t="str">
        <f t="shared" si="99"/>
        <v/>
      </c>
      <c r="AI53" s="70" t="str">
        <f t="shared" si="100"/>
        <v/>
      </c>
      <c r="AJ53" s="64" t="str">
        <f t="shared" si="101"/>
        <v/>
      </c>
      <c r="AK53" s="64" t="str">
        <f t="shared" si="102"/>
        <v/>
      </c>
      <c r="AL53" s="64" t="str">
        <f t="shared" si="103"/>
        <v/>
      </c>
      <c r="AM53" s="64" t="str">
        <f t="shared" si="104"/>
        <v/>
      </c>
      <c r="AN53" s="64" t="str">
        <f t="shared" si="105"/>
        <v/>
      </c>
    </row>
    <row r="54" spans="1:40" ht="25.5" thickTop="1" thickBot="1" x14ac:dyDescent="0.4">
      <c r="B54" t="s">
        <v>999</v>
      </c>
      <c r="C54" s="85" t="s">
        <v>1099</v>
      </c>
      <c r="D54" s="86" t="s">
        <v>1032</v>
      </c>
      <c r="E54" s="86"/>
      <c r="F54" s="86" t="s">
        <v>1013</v>
      </c>
      <c r="G54" s="86" t="s">
        <v>1012</v>
      </c>
      <c r="H54" s="87"/>
      <c r="I54" s="87"/>
      <c r="J54" s="87"/>
      <c r="K54" s="87"/>
      <c r="L54" s="88" t="str">
        <f>IF(C54="","",_xlfn.CONCAT("            { line: ","""",C54,", ",M54:AN54,""", sC: ","""",B54,"""},"))</f>
        <v xml:space="preserve">            { line: "EN EL SENDERO CAMINO YO., (Fa,,20)(La,m,250)", sC: "as"},</v>
      </c>
      <c r="M54" s="56" t="str">
        <f t="shared" si="79"/>
        <v>(</v>
      </c>
      <c r="N54" s="57" t="str">
        <f t="shared" si="80"/>
        <v>Fa</v>
      </c>
      <c r="O54" s="58" t="str">
        <f t="shared" si="81"/>
        <v>,</v>
      </c>
      <c r="P54" s="59" t="str">
        <f t="shared" si="82"/>
        <v/>
      </c>
      <c r="Q54" s="60" t="str">
        <f t="shared" si="83"/>
        <v>,</v>
      </c>
      <c r="R54" s="61">
        <f t="shared" si="28"/>
        <v>20</v>
      </c>
      <c r="S54" s="56" t="str">
        <f t="shared" si="84"/>
        <v>)</v>
      </c>
      <c r="T54" s="62" t="str">
        <f t="shared" si="85"/>
        <v>(</v>
      </c>
      <c r="U54" s="63" t="str">
        <f t="shared" si="86"/>
        <v>La</v>
      </c>
      <c r="V54" s="64" t="str">
        <f t="shared" si="87"/>
        <v>,</v>
      </c>
      <c r="W54" s="65" t="str">
        <f t="shared" si="88"/>
        <v>m</v>
      </c>
      <c r="X54" s="64" t="str">
        <f t="shared" si="89"/>
        <v>,</v>
      </c>
      <c r="Y54" s="64">
        <f t="shared" si="90"/>
        <v>250</v>
      </c>
      <c r="Z54" s="56" t="str">
        <f t="shared" si="91"/>
        <v>)</v>
      </c>
      <c r="AA54" s="66" t="str">
        <f t="shared" si="92"/>
        <v/>
      </c>
      <c r="AB54" s="57" t="str">
        <f t="shared" si="93"/>
        <v/>
      </c>
      <c r="AC54" s="67" t="str">
        <f t="shared" si="94"/>
        <v/>
      </c>
      <c r="AD54" s="59" t="str">
        <f t="shared" si="95"/>
        <v/>
      </c>
      <c r="AE54" s="68" t="str">
        <f t="shared" si="96"/>
        <v/>
      </c>
      <c r="AF54" s="61" t="str">
        <f t="shared" si="97"/>
        <v/>
      </c>
      <c r="AG54" s="61" t="str">
        <f t="shared" si="98"/>
        <v/>
      </c>
      <c r="AH54" s="69" t="str">
        <f t="shared" si="99"/>
        <v/>
      </c>
      <c r="AI54" s="70" t="str">
        <f t="shared" si="100"/>
        <v/>
      </c>
      <c r="AJ54" s="64" t="str">
        <f t="shared" si="101"/>
        <v/>
      </c>
      <c r="AK54" s="64" t="str">
        <f t="shared" si="102"/>
        <v/>
      </c>
      <c r="AL54" s="64" t="str">
        <f t="shared" si="103"/>
        <v/>
      </c>
      <c r="AM54" s="64" t="str">
        <f t="shared" si="104"/>
        <v/>
      </c>
      <c r="AN54" s="64" t="str">
        <f t="shared" si="105"/>
        <v/>
      </c>
    </row>
    <row r="55" spans="1:40" ht="25.5" thickTop="1" thickBot="1" x14ac:dyDescent="0.4">
      <c r="B55" t="s">
        <v>999</v>
      </c>
      <c r="C55" s="85" t="s">
        <v>1100</v>
      </c>
      <c r="D55" s="89" t="s">
        <v>1029</v>
      </c>
      <c r="E55" s="89" t="s">
        <v>1012</v>
      </c>
      <c r="F55" s="89" t="s">
        <v>1011</v>
      </c>
      <c r="G55" s="89"/>
      <c r="H55" s="90"/>
      <c r="I55" s="90"/>
      <c r="J55" s="90"/>
      <c r="K55" s="90"/>
      <c r="L55" s="88" t="str">
        <f>IF(C55="","",_xlfn.CONCAT("            { line: ","""",C55,", ",M55:AN55,""", sC: ","""",B55,"""},"))</f>
        <v xml:space="preserve">            { line: "EN EL SEÑOR DE TODO EL MUNDO,, (Re,m,22)(Mi,,250)", sC: "as"},</v>
      </c>
      <c r="M55" s="56" t="str">
        <f t="shared" si="79"/>
        <v>(</v>
      </c>
      <c r="N55" s="57" t="str">
        <f t="shared" si="80"/>
        <v>Re</v>
      </c>
      <c r="O55" s="58" t="str">
        <f t="shared" si="81"/>
        <v>,</v>
      </c>
      <c r="P55" s="59" t="str">
        <f t="shared" si="82"/>
        <v>m</v>
      </c>
      <c r="Q55" s="60" t="str">
        <f t="shared" si="83"/>
        <v>,</v>
      </c>
      <c r="R55" s="61">
        <f t="shared" si="28"/>
        <v>22</v>
      </c>
      <c r="S55" s="56" t="str">
        <f t="shared" si="84"/>
        <v>)</v>
      </c>
      <c r="T55" s="62" t="str">
        <f t="shared" si="85"/>
        <v>(</v>
      </c>
      <c r="U55" s="63" t="str">
        <f t="shared" si="86"/>
        <v>Mi</v>
      </c>
      <c r="V55" s="64" t="str">
        <f t="shared" si="87"/>
        <v>,</v>
      </c>
      <c r="W55" s="65" t="str">
        <f t="shared" si="88"/>
        <v/>
      </c>
      <c r="X55" s="64" t="str">
        <f t="shared" si="89"/>
        <v>,</v>
      </c>
      <c r="Y55" s="64">
        <f t="shared" si="90"/>
        <v>250</v>
      </c>
      <c r="Z55" s="56" t="str">
        <f t="shared" si="91"/>
        <v>)</v>
      </c>
      <c r="AA55" s="66" t="str">
        <f t="shared" si="92"/>
        <v/>
      </c>
      <c r="AB55" s="57" t="str">
        <f t="shared" si="93"/>
        <v/>
      </c>
      <c r="AC55" s="67" t="str">
        <f t="shared" si="94"/>
        <v/>
      </c>
      <c r="AD55" s="59" t="str">
        <f t="shared" si="95"/>
        <v/>
      </c>
      <c r="AE55" s="68" t="str">
        <f t="shared" si="96"/>
        <v/>
      </c>
      <c r="AF55" s="61" t="str">
        <f t="shared" si="97"/>
        <v/>
      </c>
      <c r="AG55" s="61" t="str">
        <f t="shared" si="98"/>
        <v/>
      </c>
      <c r="AH55" s="69" t="str">
        <f t="shared" si="99"/>
        <v/>
      </c>
      <c r="AI55" s="70" t="str">
        <f t="shared" si="100"/>
        <v/>
      </c>
      <c r="AJ55" s="64" t="str">
        <f t="shared" si="101"/>
        <v/>
      </c>
      <c r="AK55" s="64" t="str">
        <f t="shared" si="102"/>
        <v/>
      </c>
      <c r="AL55" s="64" t="str">
        <f t="shared" si="103"/>
        <v/>
      </c>
      <c r="AM55" s="64" t="str">
        <f t="shared" si="104"/>
        <v/>
      </c>
      <c r="AN55" s="64" t="str">
        <f t="shared" si="105"/>
        <v/>
      </c>
    </row>
    <row r="56" spans="1:40" ht="25.5" thickTop="1" thickBot="1" x14ac:dyDescent="0.4">
      <c r="B56" t="s">
        <v>999</v>
      </c>
      <c r="C56" s="93" t="s">
        <v>1101</v>
      </c>
      <c r="D56" s="83"/>
      <c r="E56" s="83"/>
      <c r="F56" s="83"/>
      <c r="G56" s="83"/>
      <c r="H56" s="83"/>
      <c r="I56" s="83"/>
      <c r="J56" s="83"/>
      <c r="K56" s="83"/>
      <c r="L56" s="94" t="str">
        <f>IF(C56="","",_xlfn.CONCAT("            { line: ","""",C56,", ",M56:AN56,""", sC: ","""",B56,"""},  ]},"))</f>
        <v xml:space="preserve">            { line: "DE TODO EL MUNDO., ", sC: "as"},  ]},</v>
      </c>
      <c r="M56" s="56" t="str">
        <f t="shared" si="79"/>
        <v/>
      </c>
      <c r="N56" s="57" t="str">
        <f t="shared" si="80"/>
        <v/>
      </c>
      <c r="O56" s="58" t="str">
        <f t="shared" si="81"/>
        <v/>
      </c>
      <c r="P56" s="59" t="str">
        <f t="shared" si="82"/>
        <v/>
      </c>
      <c r="Q56" s="60" t="str">
        <f t="shared" si="83"/>
        <v/>
      </c>
      <c r="R56" s="61" t="str">
        <f t="shared" si="28"/>
        <v/>
      </c>
      <c r="S56" s="56" t="str">
        <f t="shared" si="84"/>
        <v/>
      </c>
      <c r="T56" s="62" t="str">
        <f t="shared" si="85"/>
        <v/>
      </c>
      <c r="U56" s="63" t="str">
        <f t="shared" si="86"/>
        <v/>
      </c>
      <c r="V56" s="64" t="str">
        <f t="shared" si="87"/>
        <v/>
      </c>
      <c r="W56" s="65" t="str">
        <f t="shared" si="88"/>
        <v/>
      </c>
      <c r="X56" s="64" t="str">
        <f t="shared" si="89"/>
        <v/>
      </c>
      <c r="Y56" s="64" t="str">
        <f t="shared" si="90"/>
        <v/>
      </c>
      <c r="Z56" s="56" t="str">
        <f t="shared" si="91"/>
        <v/>
      </c>
      <c r="AA56" s="66" t="str">
        <f t="shared" si="92"/>
        <v/>
      </c>
      <c r="AB56" s="57" t="str">
        <f t="shared" si="93"/>
        <v/>
      </c>
      <c r="AC56" s="67" t="str">
        <f t="shared" si="94"/>
        <v/>
      </c>
      <c r="AD56" s="59" t="str">
        <f t="shared" si="95"/>
        <v/>
      </c>
      <c r="AE56" s="68" t="str">
        <f t="shared" si="96"/>
        <v/>
      </c>
      <c r="AF56" s="61" t="str">
        <f t="shared" si="97"/>
        <v/>
      </c>
      <c r="AG56" s="61" t="str">
        <f t="shared" si="98"/>
        <v/>
      </c>
      <c r="AH56" s="69" t="str">
        <f t="shared" si="99"/>
        <v/>
      </c>
      <c r="AI56" s="70" t="str">
        <f t="shared" si="100"/>
        <v/>
      </c>
      <c r="AJ56" s="64" t="str">
        <f t="shared" si="101"/>
        <v/>
      </c>
      <c r="AK56" s="64" t="str">
        <f t="shared" si="102"/>
        <v/>
      </c>
      <c r="AL56" s="64" t="str">
        <f t="shared" si="103"/>
        <v/>
      </c>
      <c r="AM56" s="64" t="str">
        <f t="shared" si="104"/>
        <v/>
      </c>
      <c r="AN56" s="64" t="str">
        <f t="shared" si="105"/>
        <v/>
      </c>
    </row>
    <row r="57" spans="1:40" ht="27.75" thickTop="1" thickBot="1" x14ac:dyDescent="0.4">
      <c r="A57" s="73"/>
      <c r="B57" s="73"/>
      <c r="C57" s="73"/>
      <c r="D57" s="74"/>
      <c r="E57" s="74"/>
      <c r="F57" s="74"/>
      <c r="G57" s="74"/>
      <c r="H57" s="74"/>
      <c r="I57" s="74"/>
      <c r="J57" s="74"/>
      <c r="K57" s="74"/>
      <c r="L57" s="75" t="s">
        <v>993</v>
      </c>
      <c r="M57" s="56"/>
      <c r="N57" s="57"/>
      <c r="O57" s="58"/>
      <c r="P57" s="59"/>
      <c r="Q57" s="60"/>
      <c r="R57" s="61" t="str">
        <f t="shared" si="28"/>
        <v/>
      </c>
      <c r="S57" s="56"/>
      <c r="T57" s="62"/>
      <c r="U57" s="63"/>
      <c r="V57" s="64"/>
      <c r="W57" s="65"/>
      <c r="X57" s="64"/>
      <c r="Y57" s="64"/>
      <c r="Z57" s="56"/>
      <c r="AA57" s="66"/>
      <c r="AB57" s="57"/>
      <c r="AC57" s="67"/>
      <c r="AD57" s="59"/>
      <c r="AE57" s="68"/>
      <c r="AF57" s="61"/>
      <c r="AG57" s="61"/>
      <c r="AH57" s="69"/>
      <c r="AI57" s="70"/>
      <c r="AJ57" s="64"/>
      <c r="AK57" s="64"/>
      <c r="AL57" s="64"/>
      <c r="AM57" s="64"/>
      <c r="AN57" s="64"/>
    </row>
    <row r="58" spans="1:40" ht="25.5" thickTop="1" thickBot="1" x14ac:dyDescent="0.4">
      <c r="B58" t="s">
        <v>997</v>
      </c>
      <c r="C58" s="113" t="s">
        <v>1111</v>
      </c>
      <c r="D58" s="112" t="s">
        <v>1011</v>
      </c>
      <c r="E58" s="52"/>
      <c r="F58" s="53"/>
      <c r="G58" s="53"/>
      <c r="H58" s="52"/>
      <c r="I58" s="52"/>
      <c r="J58" s="54"/>
      <c r="K58" s="54"/>
      <c r="L58" s="55" t="str">
        <f t="shared" si="57"/>
        <v xml:space="preserve">            { line: "ADONAI ELOHENU,, (Mi,,20)", sC: "ta as"},</v>
      </c>
      <c r="M58" s="56" t="str">
        <f t="shared" si="58"/>
        <v>(</v>
      </c>
      <c r="N58" s="57" t="str">
        <f t="shared" si="2"/>
        <v>Mi</v>
      </c>
      <c r="O58" s="58" t="str">
        <f t="shared" si="59"/>
        <v>,</v>
      </c>
      <c r="P58" s="59" t="str">
        <f t="shared" si="4"/>
        <v/>
      </c>
      <c r="Q58" s="60" t="str">
        <f t="shared" si="60"/>
        <v>,</v>
      </c>
      <c r="R58" s="61">
        <f t="shared" si="28"/>
        <v>20</v>
      </c>
      <c r="S58" s="56" t="str">
        <f t="shared" si="61"/>
        <v>)</v>
      </c>
      <c r="T58" s="62" t="str">
        <f t="shared" si="62"/>
        <v/>
      </c>
      <c r="U58" s="63" t="str">
        <f t="shared" si="8"/>
        <v/>
      </c>
      <c r="V58" s="64" t="str">
        <f t="shared" si="63"/>
        <v/>
      </c>
      <c r="W58" s="65" t="str">
        <f t="shared" si="10"/>
        <v/>
      </c>
      <c r="X58" s="64" t="str">
        <f t="shared" si="64"/>
        <v/>
      </c>
      <c r="Y58" s="64" t="str">
        <f t="shared" si="65"/>
        <v/>
      </c>
      <c r="Z58" s="56" t="str">
        <f t="shared" si="66"/>
        <v/>
      </c>
      <c r="AA58" s="66" t="str">
        <f t="shared" si="67"/>
        <v/>
      </c>
      <c r="AB58" s="57" t="str">
        <f t="shared" si="15"/>
        <v/>
      </c>
      <c r="AC58" s="67" t="str">
        <f t="shared" si="68"/>
        <v/>
      </c>
      <c r="AD58" s="59" t="str">
        <f t="shared" si="69"/>
        <v/>
      </c>
      <c r="AE58" s="68" t="str">
        <f t="shared" si="70"/>
        <v/>
      </c>
      <c r="AF58" s="61" t="str">
        <f t="shared" si="71"/>
        <v/>
      </c>
      <c r="AG58" s="61" t="str">
        <f t="shared" si="72"/>
        <v/>
      </c>
      <c r="AH58" s="69" t="str">
        <f t="shared" si="73"/>
        <v/>
      </c>
      <c r="AI58" s="70" t="str">
        <f t="shared" si="22"/>
        <v/>
      </c>
      <c r="AJ58" s="64" t="str">
        <f t="shared" si="74"/>
        <v/>
      </c>
      <c r="AK58" s="64" t="str">
        <f t="shared" si="75"/>
        <v/>
      </c>
      <c r="AL58" s="64" t="str">
        <f t="shared" si="76"/>
        <v/>
      </c>
      <c r="AM58" s="64" t="str">
        <f t="shared" si="77"/>
        <v/>
      </c>
      <c r="AN58" s="64" t="str">
        <f t="shared" si="78"/>
        <v/>
      </c>
    </row>
    <row r="59" spans="1:40" ht="25.5" thickTop="1" thickBot="1" x14ac:dyDescent="0.4">
      <c r="B59" t="s">
        <v>999</v>
      </c>
      <c r="C59" s="113" t="s">
        <v>1111</v>
      </c>
      <c r="D59" s="112" t="s">
        <v>1029</v>
      </c>
      <c r="E59" s="52" t="s">
        <v>1012</v>
      </c>
      <c r="F59" s="53" t="s">
        <v>1011</v>
      </c>
      <c r="G59" s="53"/>
      <c r="H59" s="52"/>
      <c r="I59" s="52"/>
      <c r="J59" s="54"/>
      <c r="K59" s="54"/>
      <c r="L59" s="55" t="str">
        <f t="shared" si="57"/>
        <v xml:space="preserve">            { line: "ADONAI ELOHENU,, (Re,m,22)(Mi,,250)", sC: "as"},</v>
      </c>
      <c r="M59" s="56" t="str">
        <f t="shared" si="58"/>
        <v>(</v>
      </c>
      <c r="N59" s="57" t="str">
        <f t="shared" si="2"/>
        <v>Re</v>
      </c>
      <c r="O59" s="58" t="str">
        <f t="shared" si="59"/>
        <v>,</v>
      </c>
      <c r="P59" s="59" t="str">
        <f t="shared" si="4"/>
        <v>m</v>
      </c>
      <c r="Q59" s="60" t="str">
        <f t="shared" si="60"/>
        <v>,</v>
      </c>
      <c r="R59" s="61">
        <f t="shared" si="28"/>
        <v>22</v>
      </c>
      <c r="S59" s="56" t="str">
        <f t="shared" si="61"/>
        <v>)</v>
      </c>
      <c r="T59" s="62" t="str">
        <f t="shared" si="62"/>
        <v>(</v>
      </c>
      <c r="U59" s="63" t="str">
        <f t="shared" si="8"/>
        <v>Mi</v>
      </c>
      <c r="V59" s="64" t="str">
        <f t="shared" si="63"/>
        <v>,</v>
      </c>
      <c r="W59" s="65" t="str">
        <f t="shared" si="10"/>
        <v/>
      </c>
      <c r="X59" s="64" t="str">
        <f t="shared" si="64"/>
        <v>,</v>
      </c>
      <c r="Y59" s="64">
        <f t="shared" si="65"/>
        <v>250</v>
      </c>
      <c r="Z59" s="56" t="str">
        <f t="shared" si="66"/>
        <v>)</v>
      </c>
      <c r="AA59" s="66" t="str">
        <f t="shared" si="67"/>
        <v/>
      </c>
      <c r="AB59" s="57" t="str">
        <f t="shared" si="15"/>
        <v/>
      </c>
      <c r="AC59" s="67" t="str">
        <f t="shared" si="68"/>
        <v/>
      </c>
      <c r="AD59" s="59" t="str">
        <f t="shared" si="69"/>
        <v/>
      </c>
      <c r="AE59" s="68" t="str">
        <f t="shared" si="70"/>
        <v/>
      </c>
      <c r="AF59" s="61" t="str">
        <f t="shared" si="71"/>
        <v/>
      </c>
      <c r="AG59" s="61" t="str">
        <f t="shared" si="72"/>
        <v/>
      </c>
      <c r="AH59" s="69" t="str">
        <f t="shared" si="73"/>
        <v/>
      </c>
      <c r="AI59" s="70" t="str">
        <f t="shared" si="22"/>
        <v/>
      </c>
      <c r="AJ59" s="64" t="str">
        <f t="shared" si="74"/>
        <v/>
      </c>
      <c r="AK59" s="64" t="str">
        <f t="shared" si="75"/>
        <v/>
      </c>
      <c r="AL59" s="64" t="str">
        <f t="shared" si="76"/>
        <v/>
      </c>
      <c r="AM59" s="64" t="str">
        <f t="shared" si="77"/>
        <v/>
      </c>
      <c r="AN59" s="64" t="str">
        <f t="shared" si="78"/>
        <v/>
      </c>
    </row>
    <row r="60" spans="1:40" ht="25.5" thickTop="1" thickBot="1" x14ac:dyDescent="0.4">
      <c r="B60" t="s">
        <v>999</v>
      </c>
      <c r="C60" s="113" t="s">
        <v>1112</v>
      </c>
      <c r="D60" s="112" t="s">
        <v>1032</v>
      </c>
      <c r="E60" s="52"/>
      <c r="F60" s="53" t="s">
        <v>1011</v>
      </c>
      <c r="G60" s="53"/>
      <c r="H60" s="52"/>
      <c r="I60" s="52"/>
      <c r="J60" s="54"/>
      <c r="K60" s="54"/>
      <c r="L60" s="78" t="str">
        <f t="shared" si="57"/>
        <v xml:space="preserve">            { line: "ADONAI EJAD., (Fa,,20)(Mi,,250)", sC: "as"},</v>
      </c>
      <c r="M60" s="56" t="str">
        <f t="shared" si="58"/>
        <v>(</v>
      </c>
      <c r="N60" s="57" t="str">
        <f t="shared" si="2"/>
        <v>Fa</v>
      </c>
      <c r="O60" s="58" t="str">
        <f t="shared" si="59"/>
        <v>,</v>
      </c>
      <c r="P60" s="59" t="str">
        <f t="shared" si="4"/>
        <v/>
      </c>
      <c r="Q60" s="60" t="str">
        <f t="shared" si="60"/>
        <v>,</v>
      </c>
      <c r="R60" s="61">
        <f t="shared" si="28"/>
        <v>20</v>
      </c>
      <c r="S60" s="56" t="str">
        <f t="shared" si="61"/>
        <v>)</v>
      </c>
      <c r="T60" s="62" t="str">
        <f t="shared" si="62"/>
        <v>(</v>
      </c>
      <c r="U60" s="63" t="str">
        <f t="shared" si="8"/>
        <v>Mi</v>
      </c>
      <c r="V60" s="64" t="str">
        <f t="shared" si="63"/>
        <v>,</v>
      </c>
      <c r="W60" s="65" t="str">
        <f t="shared" si="10"/>
        <v/>
      </c>
      <c r="X60" s="64" t="str">
        <f t="shared" si="64"/>
        <v>,</v>
      </c>
      <c r="Y60" s="64">
        <f t="shared" si="65"/>
        <v>250</v>
      </c>
      <c r="Z60" s="56" t="str">
        <f t="shared" si="66"/>
        <v>)</v>
      </c>
      <c r="AA60" s="66" t="str">
        <f t="shared" si="67"/>
        <v/>
      </c>
      <c r="AB60" s="57" t="str">
        <f t="shared" si="15"/>
        <v/>
      </c>
      <c r="AC60" s="67" t="str">
        <f t="shared" si="68"/>
        <v/>
      </c>
      <c r="AD60" s="59" t="str">
        <f t="shared" si="69"/>
        <v/>
      </c>
      <c r="AE60" s="68" t="str">
        <f t="shared" si="70"/>
        <v/>
      </c>
      <c r="AF60" s="61" t="str">
        <f t="shared" si="71"/>
        <v/>
      </c>
      <c r="AG60" s="61" t="str">
        <f t="shared" si="72"/>
        <v/>
      </c>
      <c r="AH60" s="69" t="str">
        <f t="shared" si="73"/>
        <v/>
      </c>
      <c r="AI60" s="70" t="str">
        <f t="shared" si="22"/>
        <v/>
      </c>
      <c r="AJ60" s="64" t="str">
        <f t="shared" si="74"/>
        <v/>
      </c>
      <c r="AK60" s="64" t="str">
        <f t="shared" si="75"/>
        <v/>
      </c>
      <c r="AL60" s="64" t="str">
        <f t="shared" si="76"/>
        <v/>
      </c>
      <c r="AM60" s="64" t="str">
        <f t="shared" si="77"/>
        <v/>
      </c>
      <c r="AN60" s="64" t="str">
        <f t="shared" si="78"/>
        <v/>
      </c>
    </row>
    <row r="61" spans="1:40" ht="24" customHeight="1" thickTop="1" x14ac:dyDescent="0.4">
      <c r="A61" s="95"/>
      <c r="B61" s="95"/>
      <c r="C61" s="95"/>
      <c r="D61" s="95"/>
      <c r="E61" s="95"/>
      <c r="F61" s="95"/>
      <c r="G61" s="95"/>
      <c r="H61" s="95"/>
      <c r="I61" s="95"/>
      <c r="J61" s="95"/>
      <c r="K61" s="95"/>
      <c r="L61" s="99" t="str">
        <f ca="1">_xlfn.CONCAT("]}, // ULTIMA LINEA DEL CANTO: ",L1)</f>
        <v>]}, // ULTIMA LINEA DEL CANTO: QUIERO ANDAR, MADRE, A JERUSALÉN</v>
      </c>
      <c r="M61" s="95"/>
    </row>
    <row r="62" spans="1:40" ht="20.25" x14ac:dyDescent="0.25">
      <c r="L62" s="100" t="s">
        <v>1008</v>
      </c>
      <c r="M62" s="101"/>
    </row>
    <row r="63" spans="1:40" x14ac:dyDescent="0.25">
      <c r="M6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2513"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88A8A-A2ED-4213-B19F-CD8C573AB08C}">
  <sheetPr codeName="Sheet70">
    <tabColor rgb="FF00B0F0"/>
  </sheetPr>
  <dimension ref="A1:AN114"/>
  <sheetViews>
    <sheetView zoomScale="115" zoomScaleNormal="115" workbookViewId="0">
      <pane xSplit="2" ySplit="1" topLeftCell="C38"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141</v>
      </c>
      <c r="E1" s="40"/>
      <c r="F1" s="40"/>
      <c r="G1" s="40"/>
      <c r="H1" s="40"/>
      <c r="I1" s="40"/>
      <c r="J1" s="40"/>
      <c r="K1" s="40"/>
      <c r="L1" s="41" t="str">
        <f ca="1">UPPER(VLOOKUP(C1,Table223[],3,FALSE))</f>
        <v>QUIERO CANTAR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QUIERO CANTAR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quierocantar</v>
      </c>
      <c r="L7" s="48" t="str">
        <f ca="1">_xlfn.CONCAT("        id: ","""",C7,"""",",")</f>
        <v xml:space="preserve">        id: "quierocantar",</v>
      </c>
    </row>
    <row r="8" spans="2:32" ht="23.25" x14ac:dyDescent="0.25">
      <c r="C8" t="str">
        <f ca="1">PROPER(L1)</f>
        <v>Quiero Cantar</v>
      </c>
      <c r="L8" s="48" t="str">
        <f ca="1">_xlfn.CONCAT("        tt: ","""",C8,"""",",")</f>
        <v xml:space="preserve">        tt: "Quiero Cantar",</v>
      </c>
    </row>
    <row r="9" spans="2:32" ht="23.25" x14ac:dyDescent="0.25">
      <c r="C9" t="str">
        <f ca="1">PROPER(L1)</f>
        <v>Quiero Cantar</v>
      </c>
      <c r="L9" s="48" t="str">
        <f ca="1">_xlfn.CONCAT("        title: ","""",C9,"""",",")</f>
        <v xml:space="preserve">        title: "Quiero Cantar",</v>
      </c>
    </row>
    <row r="10" spans="2:32" ht="23.25" x14ac:dyDescent="0.25">
      <c r="C10" t="str">
        <f ca="1">VLOOKUP(C1,Table223[],4,FALSE)</f>
        <v>Salmo 57 (56)</v>
      </c>
      <c r="L10" s="48" t="str">
        <f ca="1">_xlfn.CONCAT("        ","subtitle: ","""",C10,"""",",")</f>
        <v xml:space="preserve">        subtitle: "Salmo 57 (56)",</v>
      </c>
    </row>
    <row r="11" spans="2:32" ht="23.25" x14ac:dyDescent="0.25">
      <c r="C11" t="str">
        <f ca="1">_xlfn.CONCAT("category: [",VLOOKUP(C1,Table223[],16,FALSE),"],")</f>
        <v>category: ["Precatecumenado","Cuaresma","Penitencial","Antiguo Testamento"],</v>
      </c>
      <c r="L11" s="48" t="str">
        <f ca="1">_xlfn.CONCAT("        ",C11)</f>
        <v xml:space="preserve">        category: ["Precatecumenado","Cuaresma","Penitencial","Antiguo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141</v>
      </c>
      <c r="L16" s="48" t="str">
        <f ca="1">_xlfn.CONCAT("        dbno: ","""",C16,"""",",")</f>
        <v xml:space="preserve">        dbno: "141",</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quierocantar</v>
      </c>
      <c r="L19" s="48" t="str">
        <f ca="1">_xlfn.CONCAT("        audioSrc: ","""https://audio.resucito.do/",C19,".mp3""",",")</f>
        <v xml:space="preserve">        audioSrc: "https://audio.resucito.do/quierocantar.mp3",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140</v>
      </c>
      <c r="C26" t="str">
        <f ca="1">VLOOKUP(B26,Table4[],13,FALSE)</f>
        <v>"/src/index.html?canto=quieroandarmadreajerusalen"</v>
      </c>
      <c r="L26" s="48" t="str">
        <f ca="1">_xlfn.CONCAT("        ant: ",C26,",")</f>
        <v xml:space="preserve">        ant: "/src/index.html?canto=quieroandarmadreajerusalen",</v>
      </c>
    </row>
    <row r="27" spans="1:40" ht="23.25" x14ac:dyDescent="0.25">
      <c r="B27">
        <f ca="1">+C1+1</f>
        <v>142</v>
      </c>
      <c r="C27" t="str">
        <f ca="1">VLOOKUP(B27,Table4[],13,FALSE)</f>
        <v>"/src/index.html?canto=resucito"</v>
      </c>
      <c r="L27" s="48" t="str">
        <f ca="1">_xlfn.CONCAT("        sig: ",C27,",")</f>
        <v xml:space="preserve">        sig: "/src/index.html?canto=resucito",</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997</v>
      </c>
      <c r="C30" s="113" t="s">
        <v>1150</v>
      </c>
      <c r="D30" s="112" t="s">
        <v>1029</v>
      </c>
      <c r="E30" s="52"/>
      <c r="F30" s="53"/>
      <c r="G30" s="53"/>
      <c r="H30" s="52"/>
      <c r="I30" s="52"/>
      <c r="J30" s="54"/>
      <c r="K30" s="54"/>
      <c r="L30" s="55" t="str">
        <f>IF(C30="","",_xlfn.CONCAT("            { line: ","""",C30,", ",M30:AN30,""", sC: ","""",B30,"""},"))</f>
        <v xml:space="preserve">            { line: "QUIERO CANTAR, (Re,,22)", sC: "ta as"},</v>
      </c>
      <c r="M30" s="56" t="str">
        <f t="shared" ref="M30:M60" si="0">IF(N30="","","(")</f>
        <v>(</v>
      </c>
      <c r="N30" s="57" t="str">
        <f t="shared" ref="N30:N94" si="1">IF(D30="","",D30)</f>
        <v>Re</v>
      </c>
      <c r="O30" s="58" t="str">
        <f t="shared" ref="O30:O60" si="2">IF(N30="","",",")</f>
        <v>,</v>
      </c>
      <c r="P30" s="59" t="str">
        <f t="shared" ref="P30:P94" si="3">IF(E30="","",E30)</f>
        <v/>
      </c>
      <c r="Q30" s="60" t="str">
        <f t="shared" ref="Q30:Q60" si="4">IF(N30="","",",")</f>
        <v>,</v>
      </c>
      <c r="R30" s="61">
        <f t="shared" ref="R30:R100" si="5">IF(N30="Do",10,IF(N30="Re",22,IF(N30="Mi",20,IF(N30="Fa",20,IF(N30="Sol",14,IF(N30="La",20,IF(N30="Si",20,IF(N30="Do#",14,IF(N30="Fa#",15,IF(N30="Sol#",20,IF(N30="Si♭",17,"")))))))))))</f>
        <v>22</v>
      </c>
      <c r="S30" s="56" t="str">
        <f t="shared" ref="S30:S60" si="6">IF(N30="","",")")</f>
        <v>)</v>
      </c>
      <c r="T30" s="62" t="str">
        <f t="shared" ref="T30:T60" si="7">IF(U30="","","(")</f>
        <v/>
      </c>
      <c r="U30" s="63" t="str">
        <f t="shared" ref="U30:U94" si="8">IF(F30="","",F30)</f>
        <v/>
      </c>
      <c r="V30" s="64" t="str">
        <f t="shared" ref="V30:V60" si="9">IF(U30="","",",")</f>
        <v/>
      </c>
      <c r="W30" s="65" t="str">
        <f t="shared" ref="W30:W94" si="10">IF(G30="","",G30)</f>
        <v/>
      </c>
      <c r="X30" s="64" t="str">
        <f t="shared" ref="X30:X60" si="11">IF(U30="","",",")</f>
        <v/>
      </c>
      <c r="Y30" s="64" t="str">
        <f t="shared" ref="Y30:Y60" si="12">IF(U30="","",250)</f>
        <v/>
      </c>
      <c r="Z30" s="56" t="str">
        <f t="shared" ref="Z30:Z60" si="13">IF(U30="","",")")</f>
        <v/>
      </c>
      <c r="AA30" s="66" t="str">
        <f t="shared" ref="AA30:AA60" si="14">IF(AB30="","","(")</f>
        <v/>
      </c>
      <c r="AB30" s="57" t="str">
        <f t="shared" ref="AB30:AB94" si="15">IF(H30="","",H30)</f>
        <v/>
      </c>
      <c r="AC30" s="67" t="str">
        <f t="shared" ref="AC30:AC60" si="16">IF(AB30="","",",")</f>
        <v/>
      </c>
      <c r="AD30" s="59" t="str">
        <f t="shared" ref="AD30:AD60" si="17">IF(I30="","",I30)</f>
        <v/>
      </c>
      <c r="AE30" s="68" t="str">
        <f t="shared" ref="AE30:AE60" si="18">IF(AB30="","",",")</f>
        <v/>
      </c>
      <c r="AF30" s="61" t="str">
        <f t="shared" ref="AF30:AF60" si="19">IF(AB30="","",350)</f>
        <v/>
      </c>
      <c r="AG30" s="61" t="str">
        <f t="shared" ref="AG30:AG60" si="20">IF(AB30="","",")")</f>
        <v/>
      </c>
      <c r="AH30" s="69" t="str">
        <f t="shared" ref="AH30:AH60" si="21">IF(AI30="","","(")</f>
        <v/>
      </c>
      <c r="AI30" s="70" t="str">
        <f t="shared" ref="AI30:AI94" si="22">IF(J30="","",J30)</f>
        <v/>
      </c>
      <c r="AJ30" s="64" t="str">
        <f t="shared" ref="AJ30:AJ60" si="23">IF(AI30="","",",")</f>
        <v/>
      </c>
      <c r="AK30" s="64" t="str">
        <f t="shared" ref="AK30:AK60" si="24">IF(K30="","",K30)</f>
        <v/>
      </c>
      <c r="AL30" s="64" t="str">
        <f t="shared" ref="AL30:AL60" si="25">IF(AI30="","",",")</f>
        <v/>
      </c>
      <c r="AM30" s="64" t="str">
        <f t="shared" ref="AM30:AM60" si="26">IF(AI30="","",450)</f>
        <v/>
      </c>
      <c r="AN30" s="64" t="str">
        <f t="shared" ref="AN30:AN60" si="27">IF(AI30="","",")")</f>
        <v/>
      </c>
    </row>
    <row r="31" spans="1:40" ht="25.5" thickTop="1" thickBot="1" x14ac:dyDescent="0.4">
      <c r="B31" t="s">
        <v>999</v>
      </c>
      <c r="C31" s="113" t="s">
        <v>1142</v>
      </c>
      <c r="D31" s="112" t="s">
        <v>1143</v>
      </c>
      <c r="E31" s="52" t="s">
        <v>1012</v>
      </c>
      <c r="F31" s="53"/>
      <c r="G31" s="53"/>
      <c r="H31" s="52"/>
      <c r="I31" s="52"/>
      <c r="J31" s="54"/>
      <c r="K31" s="54"/>
      <c r="L31" s="55" t="str">
        <f>IF(C31="","",_xlfn.CONCAT("            { line: ","""",C31,", ",M31:AN31,""", sC: ","""",B31,"""},"))</f>
        <v xml:space="preserve">            { line: "A TI QUIERO CANTAR,, (Fa#,m,15)", sC: "as"},</v>
      </c>
      <c r="M31" s="56" t="str">
        <f t="shared" si="0"/>
        <v>(</v>
      </c>
      <c r="N31" s="57" t="str">
        <f t="shared" si="1"/>
        <v>Fa#</v>
      </c>
      <c r="O31" s="58" t="str">
        <f t="shared" si="2"/>
        <v>,</v>
      </c>
      <c r="P31" s="59" t="str">
        <f t="shared" si="3"/>
        <v>m</v>
      </c>
      <c r="Q31" s="60" t="str">
        <f t="shared" si="4"/>
        <v>,</v>
      </c>
      <c r="R31" s="61">
        <f t="shared" si="5"/>
        <v>15</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1144</v>
      </c>
      <c r="D32" s="112" t="s">
        <v>1015</v>
      </c>
      <c r="E32" s="52"/>
      <c r="F32" s="53"/>
      <c r="G32" s="53"/>
      <c r="H32" s="52"/>
      <c r="I32" s="52"/>
      <c r="J32" s="54"/>
      <c r="K32" s="54"/>
      <c r="L32" s="55" t="str">
        <f>IF(C32="","",_xlfn.CONCAT("            { line: ","""",C32,", ",M32:AN32,""", sC: ","""",B32,"""},"))</f>
        <v xml:space="preserve">            { line: "DESPIERTA, DESPIERTA GLORIA MÍA,, (Sol,,14)", sC: "as"},</v>
      </c>
      <c r="M32" s="56" t="str">
        <f t="shared" si="0"/>
        <v>(</v>
      </c>
      <c r="N32" s="57" t="str">
        <f t="shared" si="1"/>
        <v>Sol</v>
      </c>
      <c r="O32" s="58" t="str">
        <f t="shared" si="2"/>
        <v>,</v>
      </c>
      <c r="P32" s="59" t="str">
        <f t="shared" si="3"/>
        <v/>
      </c>
      <c r="Q32" s="60" t="str">
        <f t="shared" si="4"/>
        <v>,</v>
      </c>
      <c r="R32" s="61">
        <f t="shared" si="5"/>
        <v>14</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1145</v>
      </c>
      <c r="D33" s="112" t="s">
        <v>1013</v>
      </c>
      <c r="E33" s="52"/>
      <c r="F33" s="53" t="s">
        <v>1029</v>
      </c>
      <c r="G33" s="53"/>
      <c r="H33" s="52"/>
      <c r="I33" s="52"/>
      <c r="J33" s="54"/>
      <c r="K33" s="54"/>
      <c r="L33" s="55" t="str">
        <f>IF(C33="","",_xlfn.CONCAT("            { line: ","""",C33,", ",M33:AN33,""", sC: ","""",B33,"""},"))</f>
        <v xml:space="preserve">            { line: "DESPIERTA, ARPA Y CÍTARA., (La,,20)(Re,,250)", sC: "as"},</v>
      </c>
      <c r="M33" s="56" t="str">
        <f t="shared" si="0"/>
        <v>(</v>
      </c>
      <c r="N33" s="57" t="str">
        <f t="shared" si="1"/>
        <v>La</v>
      </c>
      <c r="O33" s="58" t="str">
        <f t="shared" si="2"/>
        <v>,</v>
      </c>
      <c r="P33" s="59" t="str">
        <f t="shared" si="3"/>
        <v/>
      </c>
      <c r="Q33" s="60" t="str">
        <f t="shared" si="4"/>
        <v>,</v>
      </c>
      <c r="R33" s="61">
        <f t="shared" si="5"/>
        <v>20</v>
      </c>
      <c r="S33" s="56" t="str">
        <f t="shared" si="6"/>
        <v>)</v>
      </c>
      <c r="T33" s="62" t="str">
        <f t="shared" si="7"/>
        <v>(</v>
      </c>
      <c r="U33" s="63" t="str">
        <f t="shared" si="8"/>
        <v>Re</v>
      </c>
      <c r="V33" s="64" t="str">
        <f t="shared" si="9"/>
        <v>,</v>
      </c>
      <c r="W33" s="65" t="str">
        <f t="shared" si="10"/>
        <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outlineLevel="1" thickTop="1" thickBot="1" x14ac:dyDescent="0.4">
      <c r="A34" s="73"/>
      <c r="B34" s="73"/>
      <c r="C34" s="73"/>
      <c r="D34" s="74"/>
      <c r="E34" s="74"/>
      <c r="F34" s="74"/>
      <c r="G34" s="74"/>
      <c r="H34" s="74"/>
      <c r="I34" s="74"/>
      <c r="J34" s="74"/>
      <c r="K34" s="74"/>
      <c r="L34" s="75" t="s">
        <v>993</v>
      </c>
      <c r="M34" s="56"/>
      <c r="N34" s="57"/>
      <c r="O34" s="58"/>
      <c r="P34" s="59"/>
      <c r="Q34" s="60"/>
      <c r="R34" s="61" t="str">
        <f t="shared" si="5"/>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1146</v>
      </c>
      <c r="D35" s="112" t="s">
        <v>1029</v>
      </c>
      <c r="E35" s="52"/>
      <c r="F35" s="53" t="s">
        <v>1143</v>
      </c>
      <c r="G35" s="53" t="s">
        <v>1012</v>
      </c>
      <c r="H35" s="52"/>
      <c r="I35" s="52"/>
      <c r="J35" s="54"/>
      <c r="K35" s="54"/>
      <c r="L35" s="55" t="str">
        <f t="shared" ref="L35:L49" si="28">IF(C35="","",_xlfn.CONCAT("            { line: ","""",C35,", ",M35:AN35,""", sC: ","""",B35,"""},"))</f>
        <v xml:space="preserve">            { line: "Misericordia, Dios mío, misericordia,, (Re,,22)(Fa#,m,250)", sC: "tc"},</v>
      </c>
      <c r="M35" s="56" t="str">
        <f t="shared" si="0"/>
        <v>(</v>
      </c>
      <c r="N35" s="57" t="str">
        <f t="shared" si="1"/>
        <v>Re</v>
      </c>
      <c r="O35" s="58" t="str">
        <f t="shared" si="2"/>
        <v>,</v>
      </c>
      <c r="P35" s="59" t="str">
        <f t="shared" si="3"/>
        <v/>
      </c>
      <c r="Q35" s="60" t="str">
        <f t="shared" si="4"/>
        <v>,</v>
      </c>
      <c r="R35" s="61">
        <f t="shared" si="5"/>
        <v>22</v>
      </c>
      <c r="S35" s="56" t="str">
        <f t="shared" si="6"/>
        <v>)</v>
      </c>
      <c r="T35" s="62" t="str">
        <f t="shared" si="7"/>
        <v>(</v>
      </c>
      <c r="U35" s="63" t="str">
        <f t="shared" si="8"/>
        <v>Fa#</v>
      </c>
      <c r="V35" s="64" t="str">
        <f t="shared" si="9"/>
        <v>,</v>
      </c>
      <c r="W35" s="65" t="str">
        <f t="shared" si="10"/>
        <v>m</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1147</v>
      </c>
      <c r="D36" s="112" t="s">
        <v>1015</v>
      </c>
      <c r="E36" s="52"/>
      <c r="F36" s="53"/>
      <c r="G36" s="53"/>
      <c r="H36" s="52"/>
      <c r="I36" s="52"/>
      <c r="J36" s="54"/>
      <c r="K36" s="54"/>
      <c r="L36" s="55" t="str">
        <f t="shared" si="28"/>
        <v xml:space="preserve">            { line: "que mi alma se refugia en Ti., (Sol,,14)", sC: ""},</v>
      </c>
      <c r="M36" s="56" t="str">
        <f>IF(N36="","","(")</f>
        <v>(</v>
      </c>
      <c r="N36" s="57" t="str">
        <f>IF(D36="","",D36)</f>
        <v>Sol</v>
      </c>
      <c r="O36" s="58" t="str">
        <f>IF(N36="","",",")</f>
        <v>,</v>
      </c>
      <c r="P36" s="59" t="str">
        <f>IF(E36="","",E36)</f>
        <v/>
      </c>
      <c r="Q36" s="60" t="str">
        <f>IF(N36="","",",")</f>
        <v>,</v>
      </c>
      <c r="R36" s="61">
        <f t="shared" si="5"/>
        <v>14</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1148</v>
      </c>
      <c r="D37" s="112" t="s">
        <v>1011</v>
      </c>
      <c r="E37" s="52" t="s">
        <v>1012</v>
      </c>
      <c r="F37" s="53"/>
      <c r="G37" s="53"/>
      <c r="H37" s="52"/>
      <c r="I37" s="52"/>
      <c r="J37" s="54"/>
      <c r="K37" s="54"/>
      <c r="L37" s="55" t="str">
        <f t="shared" si="28"/>
        <v xml:space="preserve">            { line: "Me refugio a la sombra de tus alas,, (Mi,m,20)", sC: ""},</v>
      </c>
      <c r="M37" s="56" t="str">
        <f>IF(N37="","","(")</f>
        <v>(</v>
      </c>
      <c r="N37" s="57" t="str">
        <f>IF(D37="","",D37)</f>
        <v>Mi</v>
      </c>
      <c r="O37" s="58" t="str">
        <f>IF(N37="","",",")</f>
        <v>,</v>
      </c>
      <c r="P37" s="59" t="str">
        <f>IF(E37="","",E37)</f>
        <v>m</v>
      </c>
      <c r="Q37" s="60" t="str">
        <f>IF(N37="","",",")</f>
        <v>,</v>
      </c>
      <c r="R37" s="61">
        <f t="shared" si="5"/>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1149</v>
      </c>
      <c r="D38" s="112" t="s">
        <v>1013</v>
      </c>
      <c r="E38" s="52">
        <v>7</v>
      </c>
      <c r="F38" s="53" t="s">
        <v>1029</v>
      </c>
      <c r="G38" s="53"/>
      <c r="H38" s="52"/>
      <c r="I38" s="52"/>
      <c r="J38" s="54"/>
      <c r="K38" s="54"/>
      <c r="L38" s="55" t="str">
        <f t="shared" si="28"/>
        <v xml:space="preserve">            { line: "hasta que pase el peligro., (La,7,20)(Re,,250)", sC: ""},</v>
      </c>
      <c r="M38" s="56" t="str">
        <f>IF(N38="","","(")</f>
        <v>(</v>
      </c>
      <c r="N38" s="57" t="str">
        <f>IF(D38="","",D38)</f>
        <v>La</v>
      </c>
      <c r="O38" s="58" t="str">
        <f>IF(N38="","",",")</f>
        <v>,</v>
      </c>
      <c r="P38" s="59">
        <f>IF(E38="","",E38)</f>
        <v>7</v>
      </c>
      <c r="Q38" s="60" t="str">
        <f>IF(N38="","",",")</f>
        <v>,</v>
      </c>
      <c r="R38" s="61">
        <f t="shared" si="5"/>
        <v>20</v>
      </c>
      <c r="S38" s="56" t="str">
        <f>IF(N38="","",")")</f>
        <v>)</v>
      </c>
      <c r="T38" s="62" t="str">
        <f>IF(U38="","","(")</f>
        <v>(</v>
      </c>
      <c r="U38" s="63" t="str">
        <f>IF(F38="","",F38)</f>
        <v>Re</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outlineLevel="1" thickTop="1" thickBot="1" x14ac:dyDescent="0.4">
      <c r="A39" s="73"/>
      <c r="B39" s="73"/>
      <c r="C39" s="73"/>
      <c r="D39" s="74"/>
      <c r="E39" s="74"/>
      <c r="F39" s="74"/>
      <c r="G39" s="74"/>
      <c r="H39" s="74"/>
      <c r="I39" s="74"/>
      <c r="J39" s="74"/>
      <c r="K39" s="74"/>
      <c r="L39" s="75" t="s">
        <v>993</v>
      </c>
      <c r="M39" s="56"/>
      <c r="N39" s="57"/>
      <c r="O39" s="58"/>
      <c r="P39" s="59"/>
      <c r="Q39" s="60"/>
      <c r="R39" s="61" t="str">
        <f t="shared" ref="R39:R45" si="29">IF(N39="Do",10,IF(N39="Re",22,IF(N39="Mi",20,IF(N39="Fa",20,IF(N39="Sol",14,IF(N39="La",20,IF(N39="Si",20,IF(N39="Do#",14,IF(N39="Fa#",15,IF(N39="Sol#",20,IF(N39="Si♭",17,"")))))))))))</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outlineLevel="1" thickTop="1" thickBot="1" x14ac:dyDescent="0.4">
      <c r="C40" s="79" t="s">
        <v>995</v>
      </c>
      <c r="D40" s="80"/>
      <c r="E40" s="80"/>
      <c r="F40" s="80"/>
      <c r="G40" s="80"/>
      <c r="H40" s="80"/>
      <c r="I40" s="80"/>
      <c r="J40" s="80"/>
      <c r="K40" s="80"/>
      <c r="L40" s="81" t="s">
        <v>996</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si="29"/>
        <v/>
      </c>
      <c r="S40" s="56" t="str">
        <f t="shared" ref="S40:S44" si="35">IF(N40="","",")")</f>
        <v/>
      </c>
      <c r="T40" s="62" t="str">
        <f t="shared" ref="T40:T44" si="36">IF(U40="","","(")</f>
        <v/>
      </c>
      <c r="U40" s="63" t="str">
        <f t="shared" ref="U40:U44" si="37">IF(F40="","",F40)</f>
        <v/>
      </c>
      <c r="V40" s="64" t="str">
        <f t="shared" ref="V40:V44" si="38">IF(U40="","",",")</f>
        <v/>
      </c>
      <c r="W40" s="65" t="str">
        <f t="shared" ref="W40:W44" si="39">IF(G40="","",G40)</f>
        <v/>
      </c>
      <c r="X40" s="64" t="str">
        <f t="shared" ref="X40:X44" si="40">IF(U40="","",",")</f>
        <v/>
      </c>
      <c r="Y40" s="64" t="str">
        <f t="shared" ref="Y40:Y44" si="41">IF(U40="","",250)</f>
        <v/>
      </c>
      <c r="Z40" s="56" t="str">
        <f t="shared" ref="Z40:Z44" si="42">IF(U40="","",")")</f>
        <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1:40" ht="25.5" outlineLevel="1" thickTop="1" thickBot="1" x14ac:dyDescent="0.4">
      <c r="B41" t="s">
        <v>997</v>
      </c>
      <c r="C41" s="82" t="s">
        <v>1150</v>
      </c>
      <c r="D41" s="83" t="s">
        <v>1029</v>
      </c>
      <c r="E41" s="83"/>
      <c r="F41" s="83"/>
      <c r="G41" s="83"/>
      <c r="H41" s="83"/>
      <c r="I41" s="83"/>
      <c r="J41" s="83"/>
      <c r="K41" s="83"/>
      <c r="L41" s="84" t="str">
        <f>IF(C41="","",_xlfn.CONCAT("       triggerLine: ","""",C41,", ",M41:AN41,""", sC: ","""",B41,""", lines: ["))</f>
        <v xml:space="preserve">       triggerLine: "QUIERO CANTAR, (Re,,22)", sC: "ta as", lines: [</v>
      </c>
      <c r="M41" s="56" t="str">
        <f t="shared" si="30"/>
        <v>(</v>
      </c>
      <c r="N41" s="57" t="str">
        <f t="shared" si="31"/>
        <v>Re</v>
      </c>
      <c r="O41" s="58" t="str">
        <f t="shared" si="32"/>
        <v>,</v>
      </c>
      <c r="P41" s="59" t="str">
        <f t="shared" si="33"/>
        <v/>
      </c>
      <c r="Q41" s="60" t="str">
        <f t="shared" si="34"/>
        <v>,</v>
      </c>
      <c r="R41" s="61">
        <f t="shared" si="29"/>
        <v>22</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outlineLevel="1" thickTop="1" thickBot="1" x14ac:dyDescent="0.4">
      <c r="B42" t="s">
        <v>999</v>
      </c>
      <c r="C42" s="85" t="s">
        <v>1142</v>
      </c>
      <c r="D42" s="86" t="s">
        <v>1143</v>
      </c>
      <c r="E42" s="86" t="s">
        <v>1012</v>
      </c>
      <c r="F42" s="86"/>
      <c r="G42" s="86"/>
      <c r="H42" s="87"/>
      <c r="I42" s="87"/>
      <c r="J42" s="87"/>
      <c r="K42" s="87"/>
      <c r="L42" s="88" t="str">
        <f>IF(C42="","",_xlfn.CONCAT("            { line: ","""",C42,", ",M42:AN42,""", sC: ","""",B42,"""},"))</f>
        <v xml:space="preserve">            { line: "A TI QUIERO CANTAR,, (Fa#,m,15)", sC: "as"},</v>
      </c>
      <c r="M42" s="56" t="str">
        <f t="shared" si="30"/>
        <v>(</v>
      </c>
      <c r="N42" s="57" t="str">
        <f t="shared" si="31"/>
        <v>Fa#</v>
      </c>
      <c r="O42" s="58" t="str">
        <f t="shared" si="32"/>
        <v>,</v>
      </c>
      <c r="P42" s="59" t="str">
        <f t="shared" si="33"/>
        <v>m</v>
      </c>
      <c r="Q42" s="60" t="str">
        <f t="shared" si="34"/>
        <v>,</v>
      </c>
      <c r="R42" s="61">
        <f t="shared" si="29"/>
        <v>15</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outlineLevel="1" thickTop="1" thickBot="1" x14ac:dyDescent="0.4">
      <c r="B43" t="s">
        <v>999</v>
      </c>
      <c r="C43" s="85" t="s">
        <v>1144</v>
      </c>
      <c r="D43" s="89" t="s">
        <v>1015</v>
      </c>
      <c r="E43" s="89"/>
      <c r="F43" s="89"/>
      <c r="G43" s="89"/>
      <c r="H43" s="90"/>
      <c r="I43" s="90"/>
      <c r="J43" s="90"/>
      <c r="K43" s="90"/>
      <c r="L43" s="88" t="str">
        <f>IF(C43="","",_xlfn.CONCAT("            { line: ","""",C43,", ",M43:AN43,""", sC: ","""",B43,"""},"))</f>
        <v xml:space="preserve">            { line: "DESPIERTA, DESPIERTA GLORIA MÍA,, (Sol,,14)", sC: "as"},</v>
      </c>
      <c r="M43" s="56" t="str">
        <f t="shared" si="30"/>
        <v>(</v>
      </c>
      <c r="N43" s="57" t="str">
        <f t="shared" si="31"/>
        <v>Sol</v>
      </c>
      <c r="O43" s="58" t="str">
        <f t="shared" si="32"/>
        <v>,</v>
      </c>
      <c r="P43" s="59" t="str">
        <f t="shared" si="33"/>
        <v/>
      </c>
      <c r="Q43" s="60" t="str">
        <f t="shared" si="34"/>
        <v>,</v>
      </c>
      <c r="R43" s="61">
        <f t="shared" si="29"/>
        <v>14</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outlineLevel="1" thickTop="1" thickBot="1" x14ac:dyDescent="0.4">
      <c r="B44" t="s">
        <v>999</v>
      </c>
      <c r="C44" s="93" t="s">
        <v>1145</v>
      </c>
      <c r="D44" s="83" t="s">
        <v>1013</v>
      </c>
      <c r="E44" s="83"/>
      <c r="F44" s="83" t="s">
        <v>1029</v>
      </c>
      <c r="G44" s="83"/>
      <c r="H44" s="83"/>
      <c r="I44" s="83"/>
      <c r="J44" s="83"/>
      <c r="K44" s="83"/>
      <c r="L44" s="94" t="str">
        <f>IF(C44="","",_xlfn.CONCAT("            { line: ","""",C44,", ",M44:AN44,""", sC: ","""",B44,"""},  ]},"))</f>
        <v xml:space="preserve">            { line: "DESPIERTA, ARPA Y CÍTARA., (La,,20)(Re,,250)", sC: "as"},  ]},</v>
      </c>
      <c r="M44" s="56" t="str">
        <f t="shared" si="30"/>
        <v>(</v>
      </c>
      <c r="N44" s="57" t="str">
        <f t="shared" si="31"/>
        <v>La</v>
      </c>
      <c r="O44" s="58" t="str">
        <f t="shared" si="32"/>
        <v>,</v>
      </c>
      <c r="P44" s="59" t="str">
        <f t="shared" si="33"/>
        <v/>
      </c>
      <c r="Q44" s="60" t="str">
        <f t="shared" si="34"/>
        <v>,</v>
      </c>
      <c r="R44" s="61">
        <f t="shared" si="29"/>
        <v>20</v>
      </c>
      <c r="S44" s="56" t="str">
        <f t="shared" si="35"/>
        <v>)</v>
      </c>
      <c r="T44" s="62" t="str">
        <f t="shared" si="36"/>
        <v>(</v>
      </c>
      <c r="U44" s="63" t="str">
        <f t="shared" si="37"/>
        <v>Re</v>
      </c>
      <c r="V44" s="64" t="str">
        <f t="shared" si="38"/>
        <v>,</v>
      </c>
      <c r="W44" s="65" t="str">
        <f t="shared" si="39"/>
        <v/>
      </c>
      <c r="X44" s="64" t="str">
        <f t="shared" si="40"/>
        <v>,</v>
      </c>
      <c r="Y44" s="64">
        <f t="shared" si="41"/>
        <v>250</v>
      </c>
      <c r="Z44" s="56" t="str">
        <f t="shared" si="42"/>
        <v>)</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7.75" outlineLevel="1" thickTop="1" thickBot="1" x14ac:dyDescent="0.4">
      <c r="A45" s="73"/>
      <c r="B45" s="73"/>
      <c r="C45" s="73"/>
      <c r="D45" s="74"/>
      <c r="E45" s="74"/>
      <c r="F45" s="74"/>
      <c r="G45" s="74"/>
      <c r="H45" s="74"/>
      <c r="I45" s="74"/>
      <c r="J45" s="74"/>
      <c r="K45" s="74"/>
      <c r="L45" s="75" t="s">
        <v>993</v>
      </c>
      <c r="M45" s="56"/>
      <c r="N45" s="57"/>
      <c r="O45" s="58"/>
      <c r="P45" s="59"/>
      <c r="Q45" s="60"/>
      <c r="R45" s="61" t="str">
        <f t="shared" si="29"/>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1151</v>
      </c>
      <c r="D46" s="112" t="s">
        <v>1029</v>
      </c>
      <c r="E46" s="52"/>
      <c r="F46" s="53" t="s">
        <v>1143</v>
      </c>
      <c r="G46" s="53" t="s">
        <v>1012</v>
      </c>
      <c r="H46" s="52"/>
      <c r="I46" s="52"/>
      <c r="J46" s="54"/>
      <c r="K46" s="54"/>
      <c r="L46" s="55" t="str">
        <f t="shared" si="28"/>
        <v xml:space="preserve">            { line: "Invoco a Dios, al Dios Altísimo,, (Re,,22)(Fa#,m,250)", sC: "tc"},</v>
      </c>
      <c r="M46" s="56" t="str">
        <f>IF(N46="","","(")</f>
        <v>(</v>
      </c>
      <c r="N46" s="57" t="str">
        <f>IF(D46="","",D46)</f>
        <v>Re</v>
      </c>
      <c r="O46" s="58" t="str">
        <f>IF(N46="","",",")</f>
        <v>,</v>
      </c>
      <c r="P46" s="59" t="str">
        <f>IF(E46="","",E46)</f>
        <v/>
      </c>
      <c r="Q46" s="60" t="str">
        <f>IF(N46="","",",")</f>
        <v>,</v>
      </c>
      <c r="R46" s="61">
        <f t="shared" si="5"/>
        <v>22</v>
      </c>
      <c r="S46" s="56" t="str">
        <f>IF(N46="","",")")</f>
        <v>)</v>
      </c>
      <c r="T46" s="62" t="str">
        <f>IF(U46="","","(")</f>
        <v>(</v>
      </c>
      <c r="U46" s="63" t="str">
        <f>IF(F46="","",F46)</f>
        <v>Fa#</v>
      </c>
      <c r="V46" s="64" t="str">
        <f>IF(U46="","",",")</f>
        <v>,</v>
      </c>
      <c r="W46" s="65" t="str">
        <f>IF(G46="","",G46)</f>
        <v>m</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1152</v>
      </c>
      <c r="D47" s="112" t="s">
        <v>1015</v>
      </c>
      <c r="E47" s="52"/>
      <c r="F47" s="53"/>
      <c r="G47" s="53"/>
      <c r="H47" s="52"/>
      <c r="I47" s="52"/>
      <c r="J47" s="54"/>
      <c r="K47" s="54"/>
      <c r="L47" s="55" t="str">
        <f t="shared" si="28"/>
        <v xml:space="preserve">            { line: "a Dios, que ha hecho tanto por mí., (Sol,,14)", sC: ""},</v>
      </c>
      <c r="M47" s="56" t="str">
        <f>IF(N47="","","(")</f>
        <v>(</v>
      </c>
      <c r="N47" s="57" t="str">
        <f>IF(D47="","",D47)</f>
        <v>Sol</v>
      </c>
      <c r="O47" s="58" t="str">
        <f>IF(N47="","",",")</f>
        <v>,</v>
      </c>
      <c r="P47" s="59" t="str">
        <f>IF(E47="","",E47)</f>
        <v/>
      </c>
      <c r="Q47" s="60" t="str">
        <f>IF(N47="","",",")</f>
        <v>,</v>
      </c>
      <c r="R47" s="61">
        <f t="shared" si="5"/>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1153</v>
      </c>
      <c r="D48" s="112" t="s">
        <v>1011</v>
      </c>
      <c r="E48" s="52" t="s">
        <v>1012</v>
      </c>
      <c r="F48" s="53"/>
      <c r="G48" s="53"/>
      <c r="H48" s="52"/>
      <c r="I48" s="52"/>
      <c r="J48" s="54"/>
      <c r="K48" s="54"/>
      <c r="L48" s="55" t="str">
        <f t="shared" si="28"/>
        <v xml:space="preserve">            { line: "Desde el cielo me envía la salvación,, (Mi,m,20)", sC: ""},</v>
      </c>
      <c r="M48" s="56" t="str">
        <f>IF(N48="","","(")</f>
        <v>(</v>
      </c>
      <c r="N48" s="57" t="str">
        <f>IF(D48="","",D48)</f>
        <v>Mi</v>
      </c>
      <c r="O48" s="58" t="str">
        <f>IF(N48="","",",")</f>
        <v>,</v>
      </c>
      <c r="P48" s="59" t="str">
        <f>IF(E48="","",E48)</f>
        <v>m</v>
      </c>
      <c r="Q48" s="60" t="str">
        <f>IF(N48="","",",")</f>
        <v>,</v>
      </c>
      <c r="R48" s="61">
        <f t="shared" si="5"/>
        <v>20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C49" s="113" t="s">
        <v>1154</v>
      </c>
      <c r="D49" s="112" t="s">
        <v>1013</v>
      </c>
      <c r="E49" s="52">
        <v>7</v>
      </c>
      <c r="F49" s="53" t="s">
        <v>1029</v>
      </c>
      <c r="G49" s="53"/>
      <c r="H49" s="52"/>
      <c r="I49" s="52"/>
      <c r="J49" s="54"/>
      <c r="K49" s="54"/>
      <c r="L49" s="55" t="str">
        <f t="shared" si="28"/>
        <v xml:space="preserve">            { line: "confunde a los que ansían matarme., (La,7,20)(Re,,250)", sC: ""},</v>
      </c>
      <c r="M49" s="56" t="str">
        <f t="shared" ref="M49" si="57">IF(N49="","","(")</f>
        <v>(</v>
      </c>
      <c r="N49" s="57" t="str">
        <f t="shared" ref="N49" si="58">IF(D49="","",D49)</f>
        <v>La</v>
      </c>
      <c r="O49" s="58" t="str">
        <f t="shared" ref="O49" si="59">IF(N49="","",",")</f>
        <v>,</v>
      </c>
      <c r="P49" s="59">
        <f t="shared" ref="P49" si="60">IF(E49="","",E49)</f>
        <v>7</v>
      </c>
      <c r="Q49" s="60" t="str">
        <f t="shared" ref="Q49" si="61">IF(N49="","",",")</f>
        <v>,</v>
      </c>
      <c r="R49" s="61">
        <f t="shared" si="5"/>
        <v>20</v>
      </c>
      <c r="S49" s="56" t="str">
        <f t="shared" ref="S49" si="62">IF(N49="","",")")</f>
        <v>)</v>
      </c>
      <c r="T49" s="62" t="str">
        <f t="shared" ref="T49" si="63">IF(U49="","","(")</f>
        <v>(</v>
      </c>
      <c r="U49" s="63" t="str">
        <f t="shared" ref="U49" si="64">IF(F49="","",F49)</f>
        <v>Re</v>
      </c>
      <c r="V49" s="64" t="str">
        <f t="shared" ref="V49" si="65">IF(U49="","",",")</f>
        <v>,</v>
      </c>
      <c r="W49" s="65" t="str">
        <f t="shared" ref="W49" si="66">IF(G49="","",G49)</f>
        <v/>
      </c>
      <c r="X49" s="64" t="str">
        <f t="shared" ref="X49" si="67">IF(U49="","",",")</f>
        <v>,</v>
      </c>
      <c r="Y49" s="64">
        <f t="shared" ref="Y49" si="68">IF(U49="","",250)</f>
        <v>250</v>
      </c>
      <c r="Z49" s="56" t="str">
        <f t="shared" ref="Z49" si="69">IF(U49="","",")")</f>
        <v>)</v>
      </c>
      <c r="AA49" s="66" t="str">
        <f t="shared" ref="AA49" si="70">IF(AB49="","","(")</f>
        <v/>
      </c>
      <c r="AB49" s="57" t="str">
        <f t="shared" ref="AB49" si="71">IF(H49="","",H49)</f>
        <v/>
      </c>
      <c r="AC49" s="67" t="str">
        <f t="shared" ref="AC49" si="72">IF(AB49="","",",")</f>
        <v/>
      </c>
      <c r="AD49" s="59" t="str">
        <f t="shared" ref="AD49" si="73">IF(I49="","",I49)</f>
        <v/>
      </c>
      <c r="AE49" s="68" t="str">
        <f t="shared" ref="AE49" si="74">IF(AB49="","",",")</f>
        <v/>
      </c>
      <c r="AF49" s="61" t="str">
        <f t="shared" ref="AF49" si="75">IF(AB49="","",350)</f>
        <v/>
      </c>
      <c r="AG49" s="61" t="str">
        <f t="shared" ref="AG49" si="76">IF(AB49="","",")")</f>
        <v/>
      </c>
      <c r="AH49" s="69" t="str">
        <f t="shared" ref="AH49" si="77">IF(AI49="","","(")</f>
        <v/>
      </c>
      <c r="AI49" s="70" t="str">
        <f t="shared" ref="AI49" si="78">IF(J49="","",J49)</f>
        <v/>
      </c>
      <c r="AJ49" s="64" t="str">
        <f t="shared" ref="AJ49" si="79">IF(AI49="","",",")</f>
        <v/>
      </c>
      <c r="AK49" s="64" t="str">
        <f t="shared" ref="AK49" si="80">IF(K49="","",K49)</f>
        <v/>
      </c>
      <c r="AL49" s="64" t="str">
        <f t="shared" ref="AL49" si="81">IF(AI49="","",",")</f>
        <v/>
      </c>
      <c r="AM49" s="64" t="str">
        <f t="shared" ref="AM49" si="82">IF(AI49="","",450)</f>
        <v/>
      </c>
      <c r="AN49" s="64" t="str">
        <f t="shared" ref="AN49" si="83">IF(AI49="","",")")</f>
        <v/>
      </c>
    </row>
    <row r="50" spans="1:40" ht="27.75" outlineLevel="1" thickTop="1" thickBot="1" x14ac:dyDescent="0.4">
      <c r="A50" s="73"/>
      <c r="B50" s="73"/>
      <c r="C50" s="73"/>
      <c r="D50" s="74"/>
      <c r="E50" s="74"/>
      <c r="F50" s="74"/>
      <c r="G50" s="74"/>
      <c r="H50" s="74"/>
      <c r="I50" s="74"/>
      <c r="J50" s="74"/>
      <c r="K50" s="74"/>
      <c r="L50" s="75" t="s">
        <v>993</v>
      </c>
      <c r="M50" s="56"/>
      <c r="N50" s="57"/>
      <c r="O50" s="58"/>
      <c r="P50" s="59"/>
      <c r="Q50" s="60"/>
      <c r="R50" s="61" t="str">
        <f t="shared" si="5"/>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outlineLevel="1" thickTop="1" thickBot="1" x14ac:dyDescent="0.4">
      <c r="C51" s="79" t="s">
        <v>995</v>
      </c>
      <c r="D51" s="80"/>
      <c r="E51" s="80"/>
      <c r="F51" s="80"/>
      <c r="G51" s="80"/>
      <c r="H51" s="80"/>
      <c r="I51" s="80"/>
      <c r="J51" s="80"/>
      <c r="K51" s="80"/>
      <c r="L51" s="81" t="s">
        <v>996</v>
      </c>
      <c r="M51" s="56" t="str">
        <f t="shared" ref="M51:M55" si="84">IF(N51="","","(")</f>
        <v/>
      </c>
      <c r="N51" s="57" t="str">
        <f t="shared" ref="N51:N55" si="85">IF(D51="","",D51)</f>
        <v/>
      </c>
      <c r="O51" s="58" t="str">
        <f t="shared" ref="O51:O55" si="86">IF(N51="","",",")</f>
        <v/>
      </c>
      <c r="P51" s="59" t="str">
        <f t="shared" ref="P51:P55" si="87">IF(E51="","",E51)</f>
        <v/>
      </c>
      <c r="Q51" s="60" t="str">
        <f t="shared" ref="Q51:Q55" si="88">IF(N51="","",",")</f>
        <v/>
      </c>
      <c r="R51" s="61" t="str">
        <f t="shared" si="5"/>
        <v/>
      </c>
      <c r="S51" s="56" t="str">
        <f t="shared" ref="S51:S55" si="89">IF(N51="","",")")</f>
        <v/>
      </c>
      <c r="T51" s="62" t="str">
        <f t="shared" ref="T51:T55" si="90">IF(U51="","","(")</f>
        <v/>
      </c>
      <c r="U51" s="63" t="str">
        <f t="shared" ref="U51:U55" si="91">IF(F51="","",F51)</f>
        <v/>
      </c>
      <c r="V51" s="64" t="str">
        <f t="shared" ref="V51:V55" si="92">IF(U51="","",",")</f>
        <v/>
      </c>
      <c r="W51" s="65" t="str">
        <f t="shared" ref="W51:W55" si="93">IF(G51="","",G51)</f>
        <v/>
      </c>
      <c r="X51" s="64" t="str">
        <f t="shared" ref="X51:X55" si="94">IF(U51="","",",")</f>
        <v/>
      </c>
      <c r="Y51" s="64" t="str">
        <f t="shared" ref="Y51:Y55" si="95">IF(U51="","",250)</f>
        <v/>
      </c>
      <c r="Z51" s="56" t="str">
        <f t="shared" ref="Z51:Z55" si="96">IF(U51="","",")")</f>
        <v/>
      </c>
      <c r="AA51" s="66" t="str">
        <f t="shared" ref="AA51:AA55" si="97">IF(AB51="","","(")</f>
        <v/>
      </c>
      <c r="AB51" s="57" t="str">
        <f t="shared" ref="AB51:AB55" si="98">IF(H51="","",H51)</f>
        <v/>
      </c>
      <c r="AC51" s="67" t="str">
        <f t="shared" ref="AC51:AC55" si="99">IF(AB51="","",",")</f>
        <v/>
      </c>
      <c r="AD51" s="59" t="str">
        <f t="shared" ref="AD51:AD55" si="100">IF(I51="","",I51)</f>
        <v/>
      </c>
      <c r="AE51" s="68" t="str">
        <f t="shared" ref="AE51:AE55" si="101">IF(AB51="","",",")</f>
        <v/>
      </c>
      <c r="AF51" s="61" t="str">
        <f t="shared" ref="AF51:AF55" si="102">IF(AB51="","",350)</f>
        <v/>
      </c>
      <c r="AG51" s="61" t="str">
        <f t="shared" ref="AG51:AG55" si="103">IF(AB51="","",")")</f>
        <v/>
      </c>
      <c r="AH51" s="69" t="str">
        <f t="shared" ref="AH51:AH55" si="104">IF(AI51="","","(")</f>
        <v/>
      </c>
      <c r="AI51" s="70" t="str">
        <f t="shared" ref="AI51:AI55" si="105">IF(J51="","",J51)</f>
        <v/>
      </c>
      <c r="AJ51" s="64" t="str">
        <f t="shared" ref="AJ51:AJ55" si="106">IF(AI51="","",",")</f>
        <v/>
      </c>
      <c r="AK51" s="64" t="str">
        <f t="shared" ref="AK51:AK55" si="107">IF(K51="","",K51)</f>
        <v/>
      </c>
      <c r="AL51" s="64" t="str">
        <f t="shared" ref="AL51:AL55" si="108">IF(AI51="","",",")</f>
        <v/>
      </c>
      <c r="AM51" s="64" t="str">
        <f t="shared" ref="AM51:AM55" si="109">IF(AI51="","",450)</f>
        <v/>
      </c>
      <c r="AN51" s="64" t="str">
        <f t="shared" ref="AN51:AN55" si="110">IF(AI51="","",")")</f>
        <v/>
      </c>
    </row>
    <row r="52" spans="1:40" ht="25.5" outlineLevel="1" thickTop="1" thickBot="1" x14ac:dyDescent="0.4">
      <c r="B52" t="s">
        <v>997</v>
      </c>
      <c r="C52" s="82" t="s">
        <v>1150</v>
      </c>
      <c r="D52" s="83" t="s">
        <v>1029</v>
      </c>
      <c r="E52" s="83"/>
      <c r="F52" s="83"/>
      <c r="G52" s="83"/>
      <c r="H52" s="83"/>
      <c r="I52" s="83"/>
      <c r="J52" s="83"/>
      <c r="K52" s="83"/>
      <c r="L52" s="84" t="str">
        <f>IF(C52="","",_xlfn.CONCAT("       triggerLine: ","""",C52,", ",M52:AN52,""", sC: ","""",B52,""", lines: ["))</f>
        <v xml:space="preserve">       triggerLine: "QUIERO CANTAR, (Re,,22)", sC: "ta as", lines: [</v>
      </c>
      <c r="M52" s="56" t="str">
        <f t="shared" si="84"/>
        <v>(</v>
      </c>
      <c r="N52" s="57" t="str">
        <f t="shared" si="85"/>
        <v>Re</v>
      </c>
      <c r="O52" s="58" t="str">
        <f t="shared" si="86"/>
        <v>,</v>
      </c>
      <c r="P52" s="59" t="str">
        <f t="shared" si="87"/>
        <v/>
      </c>
      <c r="Q52" s="60" t="str">
        <f t="shared" si="88"/>
        <v>,</v>
      </c>
      <c r="R52" s="61">
        <f t="shared" si="5"/>
        <v>22</v>
      </c>
      <c r="S52" s="56" t="str">
        <f t="shared" si="89"/>
        <v>)</v>
      </c>
      <c r="T52" s="62" t="str">
        <f t="shared" si="90"/>
        <v/>
      </c>
      <c r="U52" s="63" t="str">
        <f t="shared" si="91"/>
        <v/>
      </c>
      <c r="V52" s="64" t="str">
        <f t="shared" si="92"/>
        <v/>
      </c>
      <c r="W52" s="65" t="str">
        <f t="shared" si="93"/>
        <v/>
      </c>
      <c r="X52" s="64" t="str">
        <f t="shared" si="94"/>
        <v/>
      </c>
      <c r="Y52" s="64" t="str">
        <f t="shared" si="95"/>
        <v/>
      </c>
      <c r="Z52" s="56" t="str">
        <f t="shared" si="96"/>
        <v/>
      </c>
      <c r="AA52" s="66" t="str">
        <f t="shared" si="97"/>
        <v/>
      </c>
      <c r="AB52" s="57" t="str">
        <f t="shared" si="98"/>
        <v/>
      </c>
      <c r="AC52" s="67" t="str">
        <f t="shared" si="99"/>
        <v/>
      </c>
      <c r="AD52" s="59" t="str">
        <f t="shared" si="100"/>
        <v/>
      </c>
      <c r="AE52" s="68" t="str">
        <f t="shared" si="101"/>
        <v/>
      </c>
      <c r="AF52" s="61" t="str">
        <f t="shared" si="102"/>
        <v/>
      </c>
      <c r="AG52" s="61" t="str">
        <f t="shared" si="103"/>
        <v/>
      </c>
      <c r="AH52" s="69" t="str">
        <f t="shared" si="104"/>
        <v/>
      </c>
      <c r="AI52" s="70" t="str">
        <f t="shared" si="105"/>
        <v/>
      </c>
      <c r="AJ52" s="64" t="str">
        <f t="shared" si="106"/>
        <v/>
      </c>
      <c r="AK52" s="64" t="str">
        <f t="shared" si="107"/>
        <v/>
      </c>
      <c r="AL52" s="64" t="str">
        <f t="shared" si="108"/>
        <v/>
      </c>
      <c r="AM52" s="64" t="str">
        <f t="shared" si="109"/>
        <v/>
      </c>
      <c r="AN52" s="64" t="str">
        <f t="shared" si="110"/>
        <v/>
      </c>
    </row>
    <row r="53" spans="1:40" ht="25.5" outlineLevel="1" thickTop="1" thickBot="1" x14ac:dyDescent="0.4">
      <c r="B53" t="s">
        <v>999</v>
      </c>
      <c r="C53" s="85" t="s">
        <v>1142</v>
      </c>
      <c r="D53" s="86" t="s">
        <v>1143</v>
      </c>
      <c r="E53" s="86" t="s">
        <v>1012</v>
      </c>
      <c r="F53" s="86"/>
      <c r="G53" s="86"/>
      <c r="H53" s="87"/>
      <c r="I53" s="87"/>
      <c r="J53" s="87"/>
      <c r="K53" s="87"/>
      <c r="L53" s="88" t="str">
        <f>IF(C53="","",_xlfn.CONCAT("            { line: ","""",C53,", ",M53:AN53,""", sC: ","""",B53,"""},"))</f>
        <v xml:space="preserve">            { line: "A TI QUIERO CANTAR,, (Fa#,m,15)", sC: "as"},</v>
      </c>
      <c r="M53" s="56" t="str">
        <f t="shared" si="84"/>
        <v>(</v>
      </c>
      <c r="N53" s="57" t="str">
        <f t="shared" si="85"/>
        <v>Fa#</v>
      </c>
      <c r="O53" s="58" t="str">
        <f t="shared" si="86"/>
        <v>,</v>
      </c>
      <c r="P53" s="59" t="str">
        <f t="shared" si="87"/>
        <v>m</v>
      </c>
      <c r="Q53" s="60" t="str">
        <f t="shared" si="88"/>
        <v>,</v>
      </c>
      <c r="R53" s="61">
        <f t="shared" si="5"/>
        <v>15</v>
      </c>
      <c r="S53" s="56" t="str">
        <f t="shared" si="89"/>
        <v>)</v>
      </c>
      <c r="T53" s="62" t="str">
        <f t="shared" si="90"/>
        <v/>
      </c>
      <c r="U53" s="63" t="str">
        <f t="shared" si="91"/>
        <v/>
      </c>
      <c r="V53" s="64" t="str">
        <f t="shared" si="92"/>
        <v/>
      </c>
      <c r="W53" s="65" t="str">
        <f t="shared" si="93"/>
        <v/>
      </c>
      <c r="X53" s="64" t="str">
        <f t="shared" si="94"/>
        <v/>
      </c>
      <c r="Y53" s="64" t="str">
        <f t="shared" si="95"/>
        <v/>
      </c>
      <c r="Z53" s="56" t="str">
        <f t="shared" si="96"/>
        <v/>
      </c>
      <c r="AA53" s="66" t="str">
        <f t="shared" si="97"/>
        <v/>
      </c>
      <c r="AB53" s="57" t="str">
        <f t="shared" si="98"/>
        <v/>
      </c>
      <c r="AC53" s="67" t="str">
        <f t="shared" si="99"/>
        <v/>
      </c>
      <c r="AD53" s="59" t="str">
        <f t="shared" si="100"/>
        <v/>
      </c>
      <c r="AE53" s="68" t="str">
        <f t="shared" si="101"/>
        <v/>
      </c>
      <c r="AF53" s="61" t="str">
        <f t="shared" si="102"/>
        <v/>
      </c>
      <c r="AG53" s="61" t="str">
        <f t="shared" si="103"/>
        <v/>
      </c>
      <c r="AH53" s="69" t="str">
        <f t="shared" si="104"/>
        <v/>
      </c>
      <c r="AI53" s="70" t="str">
        <f t="shared" si="105"/>
        <v/>
      </c>
      <c r="AJ53" s="64" t="str">
        <f t="shared" si="106"/>
        <v/>
      </c>
      <c r="AK53" s="64" t="str">
        <f t="shared" si="107"/>
        <v/>
      </c>
      <c r="AL53" s="64" t="str">
        <f t="shared" si="108"/>
        <v/>
      </c>
      <c r="AM53" s="64" t="str">
        <f t="shared" si="109"/>
        <v/>
      </c>
      <c r="AN53" s="64" t="str">
        <f t="shared" si="110"/>
        <v/>
      </c>
    </row>
    <row r="54" spans="1:40" ht="25.5" outlineLevel="1" thickTop="1" thickBot="1" x14ac:dyDescent="0.4">
      <c r="B54" t="s">
        <v>999</v>
      </c>
      <c r="C54" s="85" t="s">
        <v>1144</v>
      </c>
      <c r="D54" s="89" t="s">
        <v>1015</v>
      </c>
      <c r="E54" s="89"/>
      <c r="F54" s="89"/>
      <c r="G54" s="89"/>
      <c r="H54" s="90"/>
      <c r="I54" s="90"/>
      <c r="J54" s="90"/>
      <c r="K54" s="90"/>
      <c r="L54" s="88" t="str">
        <f>IF(C54="","",_xlfn.CONCAT("            { line: ","""",C54,", ",M54:AN54,""", sC: ","""",B54,"""},"))</f>
        <v xml:space="preserve">            { line: "DESPIERTA, DESPIERTA GLORIA MÍA,, (Sol,,14)", sC: "as"},</v>
      </c>
      <c r="M54" s="56" t="str">
        <f t="shared" si="84"/>
        <v>(</v>
      </c>
      <c r="N54" s="57" t="str">
        <f t="shared" si="85"/>
        <v>Sol</v>
      </c>
      <c r="O54" s="58" t="str">
        <f t="shared" si="86"/>
        <v>,</v>
      </c>
      <c r="P54" s="59" t="str">
        <f t="shared" si="87"/>
        <v/>
      </c>
      <c r="Q54" s="60" t="str">
        <f t="shared" si="88"/>
        <v>,</v>
      </c>
      <c r="R54" s="61">
        <f t="shared" si="5"/>
        <v>14</v>
      </c>
      <c r="S54" s="56" t="str">
        <f t="shared" si="89"/>
        <v>)</v>
      </c>
      <c r="T54" s="62" t="str">
        <f t="shared" si="90"/>
        <v/>
      </c>
      <c r="U54" s="63" t="str">
        <f t="shared" si="91"/>
        <v/>
      </c>
      <c r="V54" s="64" t="str">
        <f t="shared" si="92"/>
        <v/>
      </c>
      <c r="W54" s="65" t="str">
        <f t="shared" si="93"/>
        <v/>
      </c>
      <c r="X54" s="64" t="str">
        <f t="shared" si="94"/>
        <v/>
      </c>
      <c r="Y54" s="64" t="str">
        <f t="shared" si="95"/>
        <v/>
      </c>
      <c r="Z54" s="56" t="str">
        <f t="shared" si="96"/>
        <v/>
      </c>
      <c r="AA54" s="66" t="str">
        <f t="shared" si="97"/>
        <v/>
      </c>
      <c r="AB54" s="57" t="str">
        <f t="shared" si="98"/>
        <v/>
      </c>
      <c r="AC54" s="67" t="str">
        <f t="shared" si="99"/>
        <v/>
      </c>
      <c r="AD54" s="59" t="str">
        <f t="shared" si="100"/>
        <v/>
      </c>
      <c r="AE54" s="68" t="str">
        <f t="shared" si="101"/>
        <v/>
      </c>
      <c r="AF54" s="61" t="str">
        <f t="shared" si="102"/>
        <v/>
      </c>
      <c r="AG54" s="61" t="str">
        <f t="shared" si="103"/>
        <v/>
      </c>
      <c r="AH54" s="69" t="str">
        <f t="shared" si="104"/>
        <v/>
      </c>
      <c r="AI54" s="70" t="str">
        <f t="shared" si="105"/>
        <v/>
      </c>
      <c r="AJ54" s="64" t="str">
        <f t="shared" si="106"/>
        <v/>
      </c>
      <c r="AK54" s="64" t="str">
        <f t="shared" si="107"/>
        <v/>
      </c>
      <c r="AL54" s="64" t="str">
        <f t="shared" si="108"/>
        <v/>
      </c>
      <c r="AM54" s="64" t="str">
        <f t="shared" si="109"/>
        <v/>
      </c>
      <c r="AN54" s="64" t="str">
        <f t="shared" si="110"/>
        <v/>
      </c>
    </row>
    <row r="55" spans="1:40" ht="25.5" outlineLevel="1" thickTop="1" thickBot="1" x14ac:dyDescent="0.4">
      <c r="B55" t="s">
        <v>999</v>
      </c>
      <c r="C55" s="93" t="s">
        <v>1145</v>
      </c>
      <c r="D55" s="83" t="s">
        <v>1013</v>
      </c>
      <c r="E55" s="83"/>
      <c r="F55" s="83" t="s">
        <v>1029</v>
      </c>
      <c r="G55" s="83"/>
      <c r="H55" s="83"/>
      <c r="I55" s="83"/>
      <c r="J55" s="83"/>
      <c r="K55" s="83"/>
      <c r="L55" s="94" t="str">
        <f>IF(C55="","",_xlfn.CONCAT("            { line: ","""",C55,", ",M55:AN55,""", sC: ","""",B55,"""},  ]},"))</f>
        <v xml:space="preserve">            { line: "DESPIERTA, ARPA Y CÍTARA., (La,,20)(Re,,250)", sC: "as"},  ]},</v>
      </c>
      <c r="M55" s="56" t="str">
        <f t="shared" si="84"/>
        <v>(</v>
      </c>
      <c r="N55" s="57" t="str">
        <f t="shared" si="85"/>
        <v>La</v>
      </c>
      <c r="O55" s="58" t="str">
        <f t="shared" si="86"/>
        <v>,</v>
      </c>
      <c r="P55" s="59" t="str">
        <f t="shared" si="87"/>
        <v/>
      </c>
      <c r="Q55" s="60" t="str">
        <f t="shared" si="88"/>
        <v>,</v>
      </c>
      <c r="R55" s="61">
        <f t="shared" si="5"/>
        <v>20</v>
      </c>
      <c r="S55" s="56" t="str">
        <f t="shared" si="89"/>
        <v>)</v>
      </c>
      <c r="T55" s="62" t="str">
        <f t="shared" si="90"/>
        <v>(</v>
      </c>
      <c r="U55" s="63" t="str">
        <f t="shared" si="91"/>
        <v>Re</v>
      </c>
      <c r="V55" s="64" t="str">
        <f t="shared" si="92"/>
        <v>,</v>
      </c>
      <c r="W55" s="65" t="str">
        <f t="shared" si="93"/>
        <v/>
      </c>
      <c r="X55" s="64" t="str">
        <f t="shared" si="94"/>
        <v>,</v>
      </c>
      <c r="Y55" s="64">
        <f t="shared" si="95"/>
        <v>250</v>
      </c>
      <c r="Z55" s="56" t="str">
        <f t="shared" si="96"/>
        <v>)</v>
      </c>
      <c r="AA55" s="66" t="str">
        <f t="shared" si="97"/>
        <v/>
      </c>
      <c r="AB55" s="57" t="str">
        <f t="shared" si="98"/>
        <v/>
      </c>
      <c r="AC55" s="67" t="str">
        <f t="shared" si="99"/>
        <v/>
      </c>
      <c r="AD55" s="59" t="str">
        <f t="shared" si="100"/>
        <v/>
      </c>
      <c r="AE55" s="68" t="str">
        <f t="shared" si="101"/>
        <v/>
      </c>
      <c r="AF55" s="61" t="str">
        <f t="shared" si="102"/>
        <v/>
      </c>
      <c r="AG55" s="61" t="str">
        <f t="shared" si="103"/>
        <v/>
      </c>
      <c r="AH55" s="69" t="str">
        <f t="shared" si="104"/>
        <v/>
      </c>
      <c r="AI55" s="70" t="str">
        <f t="shared" si="105"/>
        <v/>
      </c>
      <c r="AJ55" s="64" t="str">
        <f t="shared" si="106"/>
        <v/>
      </c>
      <c r="AK55" s="64" t="str">
        <f t="shared" si="107"/>
        <v/>
      </c>
      <c r="AL55" s="64" t="str">
        <f t="shared" si="108"/>
        <v/>
      </c>
      <c r="AM55" s="64" t="str">
        <f t="shared" si="109"/>
        <v/>
      </c>
      <c r="AN55" s="64" t="str">
        <f t="shared" si="110"/>
        <v/>
      </c>
    </row>
    <row r="56" spans="1:40" ht="27.75" outlineLevel="1" thickTop="1" thickBot="1" x14ac:dyDescent="0.4">
      <c r="A56" s="73"/>
      <c r="B56" s="73"/>
      <c r="C56" s="73"/>
      <c r="D56" s="74"/>
      <c r="E56" s="74"/>
      <c r="F56" s="74"/>
      <c r="G56" s="74"/>
      <c r="H56" s="74"/>
      <c r="I56" s="74"/>
      <c r="J56" s="74"/>
      <c r="K56" s="74"/>
      <c r="L56" s="75" t="s">
        <v>993</v>
      </c>
      <c r="M56" s="56"/>
      <c r="N56" s="57"/>
      <c r="O56" s="58"/>
      <c r="P56" s="59"/>
      <c r="Q56" s="60"/>
      <c r="R56" s="61" t="str">
        <f t="shared" si="5"/>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C57" s="113" t="s">
        <v>1146</v>
      </c>
      <c r="D57" s="112" t="s">
        <v>1029</v>
      </c>
      <c r="E57" s="52"/>
      <c r="F57" s="53" t="s">
        <v>1143</v>
      </c>
      <c r="G57" s="53" t="s">
        <v>1012</v>
      </c>
      <c r="H57" s="52"/>
      <c r="I57" s="52"/>
      <c r="J57" s="54"/>
      <c r="K57" s="54"/>
      <c r="L57" s="55" t="str">
        <f t="shared" ref="L57" si="111">IF(C57="","",_xlfn.CONCAT("            { line: ","""",C57,", ",M57:AN57,""", sC: ","""",B57,"""},"))</f>
        <v xml:space="preserve">            { line: "Misericordia, Dios mío, misericordia,, (Re,,22)(Fa#,m,250)", sC: ""},</v>
      </c>
      <c r="M57" s="56" t="str">
        <f t="shared" si="0"/>
        <v>(</v>
      </c>
      <c r="N57" s="57" t="str">
        <f t="shared" si="1"/>
        <v>Re</v>
      </c>
      <c r="O57" s="58" t="str">
        <f t="shared" si="2"/>
        <v>,</v>
      </c>
      <c r="P57" s="59" t="str">
        <f t="shared" si="3"/>
        <v/>
      </c>
      <c r="Q57" s="60" t="str">
        <f t="shared" si="4"/>
        <v>,</v>
      </c>
      <c r="R57" s="61">
        <f t="shared" si="5"/>
        <v>22</v>
      </c>
      <c r="S57" s="56" t="str">
        <f t="shared" si="6"/>
        <v>)</v>
      </c>
      <c r="T57" s="62" t="str">
        <f t="shared" si="7"/>
        <v>(</v>
      </c>
      <c r="U57" s="63" t="str">
        <f t="shared" si="8"/>
        <v>Fa#</v>
      </c>
      <c r="V57" s="64" t="str">
        <f t="shared" si="9"/>
        <v>,</v>
      </c>
      <c r="W57" s="65" t="str">
        <f t="shared" si="10"/>
        <v>m</v>
      </c>
      <c r="X57" s="64" t="str">
        <f t="shared" si="11"/>
        <v>,</v>
      </c>
      <c r="Y57" s="64">
        <f t="shared" si="12"/>
        <v>250</v>
      </c>
      <c r="Z57" s="56" t="str">
        <f t="shared" si="13"/>
        <v>)</v>
      </c>
      <c r="AA57" s="66" t="str">
        <f t="shared" si="14"/>
        <v/>
      </c>
      <c r="AB57" s="57" t="str">
        <f t="shared" si="15"/>
        <v/>
      </c>
      <c r="AC57" s="67" t="str">
        <f t="shared" si="16"/>
        <v/>
      </c>
      <c r="AD57" s="59" t="str">
        <f t="shared" si="17"/>
        <v/>
      </c>
      <c r="AE57" s="68" t="str">
        <f t="shared" si="18"/>
        <v/>
      </c>
      <c r="AF57" s="61" t="str">
        <f t="shared" si="19"/>
        <v/>
      </c>
      <c r="AG57" s="61" t="str">
        <f t="shared" si="20"/>
        <v/>
      </c>
      <c r="AH57" s="69" t="str">
        <f t="shared" si="21"/>
        <v/>
      </c>
      <c r="AI57" s="70" t="str">
        <f t="shared" si="22"/>
        <v/>
      </c>
      <c r="AJ57" s="64" t="str">
        <f t="shared" si="23"/>
        <v/>
      </c>
      <c r="AK57" s="64" t="str">
        <f t="shared" si="24"/>
        <v/>
      </c>
      <c r="AL57" s="64" t="str">
        <f t="shared" si="25"/>
        <v/>
      </c>
      <c r="AM57" s="64" t="str">
        <f t="shared" si="26"/>
        <v/>
      </c>
      <c r="AN57" s="64" t="str">
        <f t="shared" si="27"/>
        <v/>
      </c>
    </row>
    <row r="58" spans="1:40" ht="25.5" thickTop="1" thickBot="1" x14ac:dyDescent="0.4">
      <c r="C58" s="113" t="s">
        <v>1155</v>
      </c>
      <c r="D58" s="112" t="s">
        <v>1015</v>
      </c>
      <c r="E58" s="52"/>
      <c r="F58" s="53"/>
      <c r="G58" s="53"/>
      <c r="H58" s="52"/>
      <c r="I58" s="52"/>
      <c r="J58" s="54"/>
      <c r="K58" s="54"/>
      <c r="L58" s="55" t="str">
        <f>IF(C58="","",_xlfn.CONCAT("            { line: ","""",C58,", ",M58:AN58,""", sC: ","""",B58,"""},"))</f>
        <v xml:space="preserve">            { line: "que estoy echado entre leones,, (Sol,,14)", sC: ""},</v>
      </c>
      <c r="M58" s="56" t="str">
        <f t="shared" si="0"/>
        <v>(</v>
      </c>
      <c r="N58" s="57" t="str">
        <f t="shared" si="1"/>
        <v>Sol</v>
      </c>
      <c r="O58" s="58" t="str">
        <f t="shared" si="2"/>
        <v>,</v>
      </c>
      <c r="P58" s="59" t="str">
        <f t="shared" si="3"/>
        <v/>
      </c>
      <c r="Q58" s="60" t="str">
        <f t="shared" si="4"/>
        <v>,</v>
      </c>
      <c r="R58" s="61">
        <f t="shared" si="5"/>
        <v>14</v>
      </c>
      <c r="S58" s="56" t="str">
        <f t="shared" si="6"/>
        <v>)</v>
      </c>
      <c r="T58" s="62" t="str">
        <f t="shared" si="7"/>
        <v/>
      </c>
      <c r="U58" s="63" t="str">
        <f t="shared" si="8"/>
        <v/>
      </c>
      <c r="V58" s="64" t="str">
        <f t="shared" si="9"/>
        <v/>
      </c>
      <c r="W58" s="65" t="str">
        <f t="shared" si="10"/>
        <v/>
      </c>
      <c r="X58" s="64" t="str">
        <f t="shared" si="11"/>
        <v/>
      </c>
      <c r="Y58" s="64" t="str">
        <f t="shared" si="12"/>
        <v/>
      </c>
      <c r="Z58" s="56" t="str">
        <f t="shared" si="13"/>
        <v/>
      </c>
      <c r="AA58" s="66" t="str">
        <f t="shared" si="14"/>
        <v/>
      </c>
      <c r="AB58" s="57" t="str">
        <f t="shared" si="15"/>
        <v/>
      </c>
      <c r="AC58" s="67" t="str">
        <f t="shared" si="16"/>
        <v/>
      </c>
      <c r="AD58" s="59" t="str">
        <f t="shared" si="17"/>
        <v/>
      </c>
      <c r="AE58" s="68" t="str">
        <f t="shared" si="18"/>
        <v/>
      </c>
      <c r="AF58" s="61" t="str">
        <f t="shared" si="19"/>
        <v/>
      </c>
      <c r="AG58" s="61" t="str">
        <f t="shared" si="20"/>
        <v/>
      </c>
      <c r="AH58" s="69" t="str">
        <f t="shared" si="21"/>
        <v/>
      </c>
      <c r="AI58" s="70" t="str">
        <f t="shared" si="22"/>
        <v/>
      </c>
      <c r="AJ58" s="64" t="str">
        <f t="shared" si="23"/>
        <v/>
      </c>
      <c r="AK58" s="64" t="str">
        <f t="shared" si="24"/>
        <v/>
      </c>
      <c r="AL58" s="64" t="str">
        <f t="shared" si="25"/>
        <v/>
      </c>
      <c r="AM58" s="64" t="str">
        <f t="shared" si="26"/>
        <v/>
      </c>
      <c r="AN58" s="64" t="str">
        <f t="shared" si="27"/>
        <v/>
      </c>
    </row>
    <row r="59" spans="1:40" ht="25.5" thickTop="1" thickBot="1" x14ac:dyDescent="0.4">
      <c r="C59" s="113" t="s">
        <v>1156</v>
      </c>
      <c r="D59" s="112" t="s">
        <v>1011</v>
      </c>
      <c r="E59" s="52" t="s">
        <v>1012</v>
      </c>
      <c r="F59" s="53"/>
      <c r="G59" s="53"/>
      <c r="H59" s="52"/>
      <c r="I59" s="52"/>
      <c r="J59" s="54"/>
      <c r="K59" s="54"/>
      <c r="L59" s="55" t="str">
        <f>IF(C59="","",_xlfn.CONCAT("            { line: ","""",C59,", ",M59:AN59,""", sC: ","""",B59,"""},"))</f>
        <v xml:space="preserve">            { line: "leones devoradores de hombres,, (Mi,m,20)", sC: ""},</v>
      </c>
      <c r="M59" s="56" t="str">
        <f t="shared" si="0"/>
        <v>(</v>
      </c>
      <c r="N59" s="57" t="str">
        <f t="shared" si="1"/>
        <v>Mi</v>
      </c>
      <c r="O59" s="58" t="str">
        <f t="shared" si="2"/>
        <v>,</v>
      </c>
      <c r="P59" s="59" t="str">
        <f t="shared" si="3"/>
        <v>m</v>
      </c>
      <c r="Q59" s="60" t="str">
        <f t="shared" si="4"/>
        <v>,</v>
      </c>
      <c r="R59" s="61">
        <f t="shared" si="5"/>
        <v>20</v>
      </c>
      <c r="S59" s="56" t="str">
        <f t="shared" si="6"/>
        <v>)</v>
      </c>
      <c r="T59" s="62" t="str">
        <f t="shared" si="7"/>
        <v/>
      </c>
      <c r="U59" s="63" t="str">
        <f t="shared" si="8"/>
        <v/>
      </c>
      <c r="V59" s="64" t="str">
        <f t="shared" si="9"/>
        <v/>
      </c>
      <c r="W59" s="65" t="str">
        <f t="shared" si="10"/>
        <v/>
      </c>
      <c r="X59" s="64" t="str">
        <f t="shared" si="11"/>
        <v/>
      </c>
      <c r="Y59" s="64" t="str">
        <f t="shared" si="12"/>
        <v/>
      </c>
      <c r="Z59" s="56" t="str">
        <f t="shared" si="13"/>
        <v/>
      </c>
      <c r="AA59" s="66" t="str">
        <f t="shared" si="14"/>
        <v/>
      </c>
      <c r="AB59" s="57" t="str">
        <f t="shared" si="15"/>
        <v/>
      </c>
      <c r="AC59" s="67" t="str">
        <f t="shared" si="16"/>
        <v/>
      </c>
      <c r="AD59" s="59" t="str">
        <f t="shared" si="17"/>
        <v/>
      </c>
      <c r="AE59" s="68" t="str">
        <f t="shared" si="18"/>
        <v/>
      </c>
      <c r="AF59" s="61" t="str">
        <f t="shared" si="19"/>
        <v/>
      </c>
      <c r="AG59" s="61" t="str">
        <f t="shared" si="20"/>
        <v/>
      </c>
      <c r="AH59" s="69" t="str">
        <f t="shared" si="21"/>
        <v/>
      </c>
      <c r="AI59" s="70" t="str">
        <f t="shared" si="22"/>
        <v/>
      </c>
      <c r="AJ59" s="64" t="str">
        <f t="shared" si="23"/>
        <v/>
      </c>
      <c r="AK59" s="64" t="str">
        <f t="shared" si="24"/>
        <v/>
      </c>
      <c r="AL59" s="64" t="str">
        <f t="shared" si="25"/>
        <v/>
      </c>
      <c r="AM59" s="64" t="str">
        <f t="shared" si="26"/>
        <v/>
      </c>
      <c r="AN59" s="64" t="str">
        <f t="shared" si="27"/>
        <v/>
      </c>
    </row>
    <row r="60" spans="1:40" ht="25.5" thickTop="1" thickBot="1" x14ac:dyDescent="0.4">
      <c r="C60" s="113" t="s">
        <v>1157</v>
      </c>
      <c r="D60" s="112" t="s">
        <v>1013</v>
      </c>
      <c r="E60" s="52">
        <v>7</v>
      </c>
      <c r="F60" s="53" t="s">
        <v>1029</v>
      </c>
      <c r="G60" s="53"/>
      <c r="H60" s="52"/>
      <c r="I60" s="52"/>
      <c r="J60" s="54"/>
      <c r="K60" s="54"/>
      <c r="L60" s="55" t="str">
        <f t="shared" ref="L60" si="112">IF(C60="","",_xlfn.CONCAT("            { line: ","""",C60,", ",M60:AN60,""", sC: ","""",B60,"""},"))</f>
        <v xml:space="preserve">            { line: "sus dientes son lanzas y flechas., (La,7,20)(Re,,250)", sC: ""},</v>
      </c>
      <c r="M60" s="56" t="str">
        <f t="shared" si="0"/>
        <v>(</v>
      </c>
      <c r="N60" s="57" t="str">
        <f t="shared" si="1"/>
        <v>La</v>
      </c>
      <c r="O60" s="58" t="str">
        <f t="shared" si="2"/>
        <v>,</v>
      </c>
      <c r="P60" s="59">
        <f t="shared" si="3"/>
        <v>7</v>
      </c>
      <c r="Q60" s="60" t="str">
        <f t="shared" si="4"/>
        <v>,</v>
      </c>
      <c r="R60" s="61">
        <f t="shared" si="5"/>
        <v>20</v>
      </c>
      <c r="S60" s="56" t="str">
        <f t="shared" si="6"/>
        <v>)</v>
      </c>
      <c r="T60" s="62" t="str">
        <f t="shared" si="7"/>
        <v>(</v>
      </c>
      <c r="U60" s="63" t="str">
        <f t="shared" si="8"/>
        <v>Re</v>
      </c>
      <c r="V60" s="64" t="str">
        <f t="shared" si="9"/>
        <v>,</v>
      </c>
      <c r="W60" s="65" t="str">
        <f t="shared" si="10"/>
        <v/>
      </c>
      <c r="X60" s="64" t="str">
        <f t="shared" si="11"/>
        <v>,</v>
      </c>
      <c r="Y60" s="64">
        <f t="shared" si="12"/>
        <v>250</v>
      </c>
      <c r="Z60" s="56" t="str">
        <f t="shared" si="13"/>
        <v>)</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1:40" ht="36.75" thickTop="1" thickBot="1" x14ac:dyDescent="0.4">
      <c r="A61" s="76"/>
      <c r="B61" s="76"/>
      <c r="C61" s="76" t="s">
        <v>1031</v>
      </c>
      <c r="D61" s="77"/>
      <c r="E61" s="77"/>
      <c r="F61" s="77"/>
      <c r="G61" s="77"/>
      <c r="H61" s="77"/>
      <c r="I61" s="77"/>
      <c r="J61" s="77"/>
      <c r="K61" s="77"/>
      <c r="L61" s="50" t="s">
        <v>994</v>
      </c>
      <c r="M61" s="104"/>
      <c r="N61" s="57"/>
      <c r="O61" s="105"/>
      <c r="P61" s="59"/>
      <c r="Q61" s="106"/>
      <c r="R61" s="61" t="str">
        <f t="shared" si="5"/>
        <v/>
      </c>
      <c r="S61" s="104"/>
      <c r="T61" s="107"/>
      <c r="U61" s="108"/>
      <c r="V61" s="109"/>
      <c r="W61" s="110"/>
      <c r="X61" s="109"/>
      <c r="Y61" s="109"/>
      <c r="Z61" s="104"/>
      <c r="AA61" s="66"/>
      <c r="AB61" s="57"/>
      <c r="AC61" s="67"/>
      <c r="AD61" s="59"/>
      <c r="AE61" s="68"/>
      <c r="AF61" s="61"/>
      <c r="AG61" s="61"/>
      <c r="AH61" s="66"/>
      <c r="AI61" s="111"/>
      <c r="AJ61" s="109"/>
      <c r="AK61" s="109"/>
      <c r="AL61" s="109"/>
      <c r="AM61" s="109"/>
      <c r="AN61" s="109"/>
    </row>
    <row r="62" spans="1:40" ht="25.5" outlineLevel="1" thickTop="1" thickBot="1" x14ac:dyDescent="0.4">
      <c r="C62" s="79" t="s">
        <v>995</v>
      </c>
      <c r="D62" s="80"/>
      <c r="E62" s="80"/>
      <c r="F62" s="80"/>
      <c r="G62" s="80"/>
      <c r="H62" s="80"/>
      <c r="I62" s="80"/>
      <c r="J62" s="80"/>
      <c r="K62" s="80"/>
      <c r="L62" s="81" t="s">
        <v>996</v>
      </c>
      <c r="M62" s="56" t="str">
        <f t="shared" ref="M62:M66" si="113">IF(N62="","","(")</f>
        <v/>
      </c>
      <c r="N62" s="57" t="str">
        <f t="shared" ref="N62:N66" si="114">IF(D62="","",D62)</f>
        <v/>
      </c>
      <c r="O62" s="58" t="str">
        <f t="shared" ref="O62:O66" si="115">IF(N62="","",",")</f>
        <v/>
      </c>
      <c r="P62" s="59" t="str">
        <f t="shared" ref="P62:P66" si="116">IF(E62="","",E62)</f>
        <v/>
      </c>
      <c r="Q62" s="60" t="str">
        <f t="shared" ref="Q62:Q66" si="117">IF(N62="","",",")</f>
        <v/>
      </c>
      <c r="R62" s="61" t="str">
        <f t="shared" si="5"/>
        <v/>
      </c>
      <c r="S62" s="56" t="str">
        <f t="shared" ref="S62:S66" si="118">IF(N62="","",")")</f>
        <v/>
      </c>
      <c r="T62" s="62" t="str">
        <f t="shared" ref="T62:T66" si="119">IF(U62="","","(")</f>
        <v/>
      </c>
      <c r="U62" s="63" t="str">
        <f t="shared" ref="U62:U66" si="120">IF(F62="","",F62)</f>
        <v/>
      </c>
      <c r="V62" s="64" t="str">
        <f t="shared" ref="V62:V66" si="121">IF(U62="","",",")</f>
        <v/>
      </c>
      <c r="W62" s="65" t="str">
        <f t="shared" ref="W62:W66" si="122">IF(G62="","",G62)</f>
        <v/>
      </c>
      <c r="X62" s="64" t="str">
        <f t="shared" ref="X62:X66" si="123">IF(U62="","",",")</f>
        <v/>
      </c>
      <c r="Y62" s="64" t="str">
        <f t="shared" ref="Y62:Y66" si="124">IF(U62="","",250)</f>
        <v/>
      </c>
      <c r="Z62" s="56" t="str">
        <f t="shared" ref="Z62:Z66" si="125">IF(U62="","",")")</f>
        <v/>
      </c>
      <c r="AA62" s="66" t="str">
        <f t="shared" ref="AA62:AA66" si="126">IF(AB62="","","(")</f>
        <v/>
      </c>
      <c r="AB62" s="57" t="str">
        <f t="shared" ref="AB62:AB66" si="127">IF(H62="","",H62)</f>
        <v/>
      </c>
      <c r="AC62" s="67" t="str">
        <f t="shared" ref="AC62:AC66" si="128">IF(AB62="","",",")</f>
        <v/>
      </c>
      <c r="AD62" s="59" t="str">
        <f t="shared" ref="AD62:AD66" si="129">IF(I62="","",I62)</f>
        <v/>
      </c>
      <c r="AE62" s="68" t="str">
        <f t="shared" ref="AE62:AE66" si="130">IF(AB62="","",",")</f>
        <v/>
      </c>
      <c r="AF62" s="61" t="str">
        <f t="shared" ref="AF62:AF66" si="131">IF(AB62="","",350)</f>
        <v/>
      </c>
      <c r="AG62" s="61" t="str">
        <f t="shared" ref="AG62:AG66" si="132">IF(AB62="","",")")</f>
        <v/>
      </c>
      <c r="AH62" s="69" t="str">
        <f t="shared" ref="AH62:AH66" si="133">IF(AI62="","","(")</f>
        <v/>
      </c>
      <c r="AI62" s="70" t="str">
        <f t="shared" ref="AI62:AI66" si="134">IF(J62="","",J62)</f>
        <v/>
      </c>
      <c r="AJ62" s="64" t="str">
        <f t="shared" ref="AJ62:AJ66" si="135">IF(AI62="","",",")</f>
        <v/>
      </c>
      <c r="AK62" s="64" t="str">
        <f t="shared" ref="AK62:AK66" si="136">IF(K62="","",K62)</f>
        <v/>
      </c>
      <c r="AL62" s="64" t="str">
        <f t="shared" ref="AL62:AL66" si="137">IF(AI62="","",",")</f>
        <v/>
      </c>
      <c r="AM62" s="64" t="str">
        <f t="shared" ref="AM62:AM66" si="138">IF(AI62="","",450)</f>
        <v/>
      </c>
      <c r="AN62" s="64" t="str">
        <f t="shared" ref="AN62:AN66" si="139">IF(AI62="","",")")</f>
        <v/>
      </c>
    </row>
    <row r="63" spans="1:40" ht="25.5" outlineLevel="1" thickTop="1" thickBot="1" x14ac:dyDescent="0.4">
      <c r="B63" t="s">
        <v>997</v>
      </c>
      <c r="C63" s="82" t="s">
        <v>1150</v>
      </c>
      <c r="D63" s="83" t="s">
        <v>1029</v>
      </c>
      <c r="E63" s="83"/>
      <c r="F63" s="83"/>
      <c r="G63" s="83"/>
      <c r="H63" s="83"/>
      <c r="I63" s="83"/>
      <c r="J63" s="83"/>
      <c r="K63" s="83"/>
      <c r="L63" s="84" t="str">
        <f>IF(C63="","",_xlfn.CONCAT("       triggerLine: ","""",C63,", ",M63:AN63,""", sC: ","""",B63,""", lines: ["))</f>
        <v xml:space="preserve">       triggerLine: "QUIERO CANTAR, (Re,,22)", sC: "ta as", lines: [</v>
      </c>
      <c r="M63" s="56" t="str">
        <f t="shared" si="113"/>
        <v>(</v>
      </c>
      <c r="N63" s="57" t="str">
        <f t="shared" si="114"/>
        <v>Re</v>
      </c>
      <c r="O63" s="58" t="str">
        <f t="shared" si="115"/>
        <v>,</v>
      </c>
      <c r="P63" s="59" t="str">
        <f t="shared" si="116"/>
        <v/>
      </c>
      <c r="Q63" s="60" t="str">
        <f t="shared" si="117"/>
        <v>,</v>
      </c>
      <c r="R63" s="61">
        <f t="shared" si="5"/>
        <v>22</v>
      </c>
      <c r="S63" s="56" t="str">
        <f t="shared" si="118"/>
        <v>)</v>
      </c>
      <c r="T63" s="62" t="str">
        <f t="shared" si="119"/>
        <v/>
      </c>
      <c r="U63" s="63" t="str">
        <f t="shared" si="120"/>
        <v/>
      </c>
      <c r="V63" s="64" t="str">
        <f t="shared" si="121"/>
        <v/>
      </c>
      <c r="W63" s="65" t="str">
        <f t="shared" si="122"/>
        <v/>
      </c>
      <c r="X63" s="64" t="str">
        <f t="shared" si="123"/>
        <v/>
      </c>
      <c r="Y63" s="64" t="str">
        <f t="shared" si="124"/>
        <v/>
      </c>
      <c r="Z63" s="56" t="str">
        <f t="shared" si="125"/>
        <v/>
      </c>
      <c r="AA63" s="66" t="str">
        <f t="shared" si="126"/>
        <v/>
      </c>
      <c r="AB63" s="57" t="str">
        <f t="shared" si="127"/>
        <v/>
      </c>
      <c r="AC63" s="67" t="str">
        <f t="shared" si="128"/>
        <v/>
      </c>
      <c r="AD63" s="59" t="str">
        <f t="shared" si="129"/>
        <v/>
      </c>
      <c r="AE63" s="68" t="str">
        <f t="shared" si="130"/>
        <v/>
      </c>
      <c r="AF63" s="61" t="str">
        <f t="shared" si="131"/>
        <v/>
      </c>
      <c r="AG63" s="61" t="str">
        <f t="shared" si="132"/>
        <v/>
      </c>
      <c r="AH63" s="69" t="str">
        <f t="shared" si="133"/>
        <v/>
      </c>
      <c r="AI63" s="70" t="str">
        <f t="shared" si="134"/>
        <v/>
      </c>
      <c r="AJ63" s="64" t="str">
        <f t="shared" si="135"/>
        <v/>
      </c>
      <c r="AK63" s="64" t="str">
        <f t="shared" si="136"/>
        <v/>
      </c>
      <c r="AL63" s="64" t="str">
        <f t="shared" si="137"/>
        <v/>
      </c>
      <c r="AM63" s="64" t="str">
        <f t="shared" si="138"/>
        <v/>
      </c>
      <c r="AN63" s="64" t="str">
        <f t="shared" si="139"/>
        <v/>
      </c>
    </row>
    <row r="64" spans="1:40" ht="25.5" outlineLevel="1" thickTop="1" thickBot="1" x14ac:dyDescent="0.4">
      <c r="B64" t="s">
        <v>999</v>
      </c>
      <c r="C64" s="85" t="s">
        <v>1142</v>
      </c>
      <c r="D64" s="86" t="s">
        <v>1143</v>
      </c>
      <c r="E64" s="86" t="s">
        <v>1012</v>
      </c>
      <c r="F64" s="86"/>
      <c r="G64" s="86"/>
      <c r="H64" s="87"/>
      <c r="I64" s="87"/>
      <c r="J64" s="87"/>
      <c r="K64" s="87"/>
      <c r="L64" s="88" t="str">
        <f>IF(C64="","",_xlfn.CONCAT("            { line: ","""",C64,", ",M64:AN64,""", sC: ","""",B64,"""},"))</f>
        <v xml:space="preserve">            { line: "A TI QUIERO CANTAR,, (Fa#,m,15)", sC: "as"},</v>
      </c>
      <c r="M64" s="56" t="str">
        <f t="shared" si="113"/>
        <v>(</v>
      </c>
      <c r="N64" s="57" t="str">
        <f t="shared" si="114"/>
        <v>Fa#</v>
      </c>
      <c r="O64" s="58" t="str">
        <f t="shared" si="115"/>
        <v>,</v>
      </c>
      <c r="P64" s="59" t="str">
        <f t="shared" si="116"/>
        <v>m</v>
      </c>
      <c r="Q64" s="60" t="str">
        <f t="shared" si="117"/>
        <v>,</v>
      </c>
      <c r="R64" s="61">
        <f t="shared" si="5"/>
        <v>15</v>
      </c>
      <c r="S64" s="56" t="str">
        <f t="shared" si="118"/>
        <v>)</v>
      </c>
      <c r="T64" s="62" t="str">
        <f t="shared" si="119"/>
        <v/>
      </c>
      <c r="U64" s="63" t="str">
        <f t="shared" si="120"/>
        <v/>
      </c>
      <c r="V64" s="64" t="str">
        <f t="shared" si="121"/>
        <v/>
      </c>
      <c r="W64" s="65" t="str">
        <f t="shared" si="122"/>
        <v/>
      </c>
      <c r="X64" s="64" t="str">
        <f t="shared" si="123"/>
        <v/>
      </c>
      <c r="Y64" s="64" t="str">
        <f t="shared" si="124"/>
        <v/>
      </c>
      <c r="Z64" s="56" t="str">
        <f t="shared" si="125"/>
        <v/>
      </c>
      <c r="AA64" s="66" t="str">
        <f t="shared" si="126"/>
        <v/>
      </c>
      <c r="AB64" s="57" t="str">
        <f t="shared" si="127"/>
        <v/>
      </c>
      <c r="AC64" s="67" t="str">
        <f t="shared" si="128"/>
        <v/>
      </c>
      <c r="AD64" s="59" t="str">
        <f t="shared" si="129"/>
        <v/>
      </c>
      <c r="AE64" s="68" t="str">
        <f t="shared" si="130"/>
        <v/>
      </c>
      <c r="AF64" s="61" t="str">
        <f t="shared" si="131"/>
        <v/>
      </c>
      <c r="AG64" s="61" t="str">
        <f t="shared" si="132"/>
        <v/>
      </c>
      <c r="AH64" s="69" t="str">
        <f t="shared" si="133"/>
        <v/>
      </c>
      <c r="AI64" s="70" t="str">
        <f t="shared" si="134"/>
        <v/>
      </c>
      <c r="AJ64" s="64" t="str">
        <f t="shared" si="135"/>
        <v/>
      </c>
      <c r="AK64" s="64" t="str">
        <f t="shared" si="136"/>
        <v/>
      </c>
      <c r="AL64" s="64" t="str">
        <f t="shared" si="137"/>
        <v/>
      </c>
      <c r="AM64" s="64" t="str">
        <f t="shared" si="138"/>
        <v/>
      </c>
      <c r="AN64" s="64" t="str">
        <f t="shared" si="139"/>
        <v/>
      </c>
    </row>
    <row r="65" spans="1:40" ht="25.5" outlineLevel="1" thickTop="1" thickBot="1" x14ac:dyDescent="0.4">
      <c r="B65" t="s">
        <v>999</v>
      </c>
      <c r="C65" s="85" t="s">
        <v>1144</v>
      </c>
      <c r="D65" s="89" t="s">
        <v>1015</v>
      </c>
      <c r="E65" s="89"/>
      <c r="F65" s="89"/>
      <c r="G65" s="89"/>
      <c r="H65" s="90"/>
      <c r="I65" s="90"/>
      <c r="J65" s="90"/>
      <c r="K65" s="90"/>
      <c r="L65" s="88" t="str">
        <f>IF(C65="","",_xlfn.CONCAT("            { line: ","""",C65,", ",M65:AN65,""", sC: ","""",B65,"""},"))</f>
        <v xml:space="preserve">            { line: "DESPIERTA, DESPIERTA GLORIA MÍA,, (Sol,,14)", sC: "as"},</v>
      </c>
      <c r="M65" s="56" t="str">
        <f t="shared" si="113"/>
        <v>(</v>
      </c>
      <c r="N65" s="57" t="str">
        <f t="shared" si="114"/>
        <v>Sol</v>
      </c>
      <c r="O65" s="58" t="str">
        <f t="shared" si="115"/>
        <v>,</v>
      </c>
      <c r="P65" s="59" t="str">
        <f t="shared" si="116"/>
        <v/>
      </c>
      <c r="Q65" s="60" t="str">
        <f t="shared" si="117"/>
        <v>,</v>
      </c>
      <c r="R65" s="61">
        <f t="shared" si="5"/>
        <v>14</v>
      </c>
      <c r="S65" s="56" t="str">
        <f t="shared" si="118"/>
        <v>)</v>
      </c>
      <c r="T65" s="62" t="str">
        <f t="shared" si="119"/>
        <v/>
      </c>
      <c r="U65" s="63" t="str">
        <f t="shared" si="120"/>
        <v/>
      </c>
      <c r="V65" s="64" t="str">
        <f t="shared" si="121"/>
        <v/>
      </c>
      <c r="W65" s="65" t="str">
        <f t="shared" si="122"/>
        <v/>
      </c>
      <c r="X65" s="64" t="str">
        <f t="shared" si="123"/>
        <v/>
      </c>
      <c r="Y65" s="64" t="str">
        <f t="shared" si="124"/>
        <v/>
      </c>
      <c r="Z65" s="56" t="str">
        <f t="shared" si="125"/>
        <v/>
      </c>
      <c r="AA65" s="66" t="str">
        <f t="shared" si="126"/>
        <v/>
      </c>
      <c r="AB65" s="57" t="str">
        <f t="shared" si="127"/>
        <v/>
      </c>
      <c r="AC65" s="67" t="str">
        <f t="shared" si="128"/>
        <v/>
      </c>
      <c r="AD65" s="59" t="str">
        <f t="shared" si="129"/>
        <v/>
      </c>
      <c r="AE65" s="68" t="str">
        <f t="shared" si="130"/>
        <v/>
      </c>
      <c r="AF65" s="61" t="str">
        <f t="shared" si="131"/>
        <v/>
      </c>
      <c r="AG65" s="61" t="str">
        <f t="shared" si="132"/>
        <v/>
      </c>
      <c r="AH65" s="69" t="str">
        <f t="shared" si="133"/>
        <v/>
      </c>
      <c r="AI65" s="70" t="str">
        <f t="shared" si="134"/>
        <v/>
      </c>
      <c r="AJ65" s="64" t="str">
        <f t="shared" si="135"/>
        <v/>
      </c>
      <c r="AK65" s="64" t="str">
        <f t="shared" si="136"/>
        <v/>
      </c>
      <c r="AL65" s="64" t="str">
        <f t="shared" si="137"/>
        <v/>
      </c>
      <c r="AM65" s="64" t="str">
        <f t="shared" si="138"/>
        <v/>
      </c>
      <c r="AN65" s="64" t="str">
        <f t="shared" si="139"/>
        <v/>
      </c>
    </row>
    <row r="66" spans="1:40" ht="25.5" outlineLevel="1" thickTop="1" thickBot="1" x14ac:dyDescent="0.4">
      <c r="B66" t="s">
        <v>999</v>
      </c>
      <c r="C66" s="93" t="s">
        <v>1145</v>
      </c>
      <c r="D66" s="83" t="s">
        <v>1013</v>
      </c>
      <c r="E66" s="83"/>
      <c r="F66" s="83" t="s">
        <v>1029</v>
      </c>
      <c r="G66" s="83"/>
      <c r="H66" s="83"/>
      <c r="I66" s="83"/>
      <c r="J66" s="83"/>
      <c r="K66" s="83"/>
      <c r="L66" s="94" t="str">
        <f>IF(C66="","",_xlfn.CONCAT("            { line: ","""",C66,", ",M66:AN66,""", sC: ","""",B66,"""},  ]},"))</f>
        <v xml:space="preserve">            { line: "DESPIERTA, ARPA Y CÍTARA., (La,,20)(Re,,250)", sC: "as"},  ]},</v>
      </c>
      <c r="M66" s="56" t="str">
        <f t="shared" si="113"/>
        <v>(</v>
      </c>
      <c r="N66" s="57" t="str">
        <f t="shared" si="114"/>
        <v>La</v>
      </c>
      <c r="O66" s="58" t="str">
        <f t="shared" si="115"/>
        <v>,</v>
      </c>
      <c r="P66" s="59" t="str">
        <f t="shared" si="116"/>
        <v/>
      </c>
      <c r="Q66" s="60" t="str">
        <f t="shared" si="117"/>
        <v>,</v>
      </c>
      <c r="R66" s="61">
        <f t="shared" si="5"/>
        <v>20</v>
      </c>
      <c r="S66" s="56" t="str">
        <f t="shared" si="118"/>
        <v>)</v>
      </c>
      <c r="T66" s="62" t="str">
        <f t="shared" si="119"/>
        <v>(</v>
      </c>
      <c r="U66" s="63" t="str">
        <f t="shared" si="120"/>
        <v>Re</v>
      </c>
      <c r="V66" s="64" t="str">
        <f t="shared" si="121"/>
        <v>,</v>
      </c>
      <c r="W66" s="65" t="str">
        <f t="shared" si="122"/>
        <v/>
      </c>
      <c r="X66" s="64" t="str">
        <f t="shared" si="123"/>
        <v>,</v>
      </c>
      <c r="Y66" s="64">
        <f t="shared" si="124"/>
        <v>250</v>
      </c>
      <c r="Z66" s="56" t="str">
        <f t="shared" si="125"/>
        <v>)</v>
      </c>
      <c r="AA66" s="66" t="str">
        <f t="shared" si="126"/>
        <v/>
      </c>
      <c r="AB66" s="57" t="str">
        <f t="shared" si="127"/>
        <v/>
      </c>
      <c r="AC66" s="67" t="str">
        <f t="shared" si="128"/>
        <v/>
      </c>
      <c r="AD66" s="59" t="str">
        <f t="shared" si="129"/>
        <v/>
      </c>
      <c r="AE66" s="68" t="str">
        <f t="shared" si="130"/>
        <v/>
      </c>
      <c r="AF66" s="61" t="str">
        <f t="shared" si="131"/>
        <v/>
      </c>
      <c r="AG66" s="61" t="str">
        <f t="shared" si="132"/>
        <v/>
      </c>
      <c r="AH66" s="69" t="str">
        <f t="shared" si="133"/>
        <v/>
      </c>
      <c r="AI66" s="70" t="str">
        <f t="shared" si="134"/>
        <v/>
      </c>
      <c r="AJ66" s="64" t="str">
        <f t="shared" si="135"/>
        <v/>
      </c>
      <c r="AK66" s="64" t="str">
        <f t="shared" si="136"/>
        <v/>
      </c>
      <c r="AL66" s="64" t="str">
        <f t="shared" si="137"/>
        <v/>
      </c>
      <c r="AM66" s="64" t="str">
        <f t="shared" si="138"/>
        <v/>
      </c>
      <c r="AN66" s="64" t="str">
        <f t="shared" si="139"/>
        <v/>
      </c>
    </row>
    <row r="67" spans="1:40" ht="27.75" outlineLevel="1" thickTop="1" thickBot="1" x14ac:dyDescent="0.4">
      <c r="A67" s="73"/>
      <c r="B67" s="73"/>
      <c r="C67" s="73"/>
      <c r="D67" s="74"/>
      <c r="E67" s="74"/>
      <c r="F67" s="74"/>
      <c r="G67" s="74"/>
      <c r="H67" s="74"/>
      <c r="I67" s="74"/>
      <c r="J67" s="74"/>
      <c r="K67" s="74"/>
      <c r="L67" s="75" t="s">
        <v>993</v>
      </c>
      <c r="M67" s="56"/>
      <c r="N67" s="57"/>
      <c r="O67" s="58"/>
      <c r="P67" s="59"/>
      <c r="Q67" s="60"/>
      <c r="R67" s="61" t="str">
        <f t="shared" si="5"/>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outlineLevel="1" thickTop="1" thickBot="1" x14ac:dyDescent="0.4">
      <c r="B68" t="s">
        <v>1014</v>
      </c>
      <c r="C68" s="113" t="s">
        <v>1146</v>
      </c>
      <c r="D68" s="112" t="s">
        <v>1029</v>
      </c>
      <c r="E68" s="52"/>
      <c r="F68" s="53" t="s">
        <v>1143</v>
      </c>
      <c r="G68" s="53" t="s">
        <v>1012</v>
      </c>
      <c r="H68" s="52"/>
      <c r="I68" s="52"/>
      <c r="J68" s="54"/>
      <c r="K68" s="54"/>
      <c r="L68" s="78" t="str">
        <f t="shared" ref="L68:L94" si="140">IF(C68="","",_xlfn.CONCAT("            { line: ","""",C68,", ",M68:AN68,""", sC: ","""",B68,"""},"))</f>
        <v xml:space="preserve">            { line: "Misericordia, Dios mío, misericordia,, (Re,,22)(Fa#,m,250)", sC: "tc"},</v>
      </c>
      <c r="M68" s="56" t="str">
        <f t="shared" ref="M68:M94" si="141">IF(N68="","","(")</f>
        <v>(</v>
      </c>
      <c r="N68" s="57" t="str">
        <f t="shared" si="1"/>
        <v>Re</v>
      </c>
      <c r="O68" s="58" t="str">
        <f t="shared" ref="O68:O94" si="142">IF(N68="","",",")</f>
        <v>,</v>
      </c>
      <c r="P68" s="59" t="str">
        <f t="shared" si="3"/>
        <v/>
      </c>
      <c r="Q68" s="60" t="str">
        <f t="shared" ref="Q68:Q94" si="143">IF(N68="","",",")</f>
        <v>,</v>
      </c>
      <c r="R68" s="61">
        <f t="shared" si="5"/>
        <v>22</v>
      </c>
      <c r="S68" s="56" t="str">
        <f t="shared" ref="S68:S94" si="144">IF(N68="","",")")</f>
        <v>)</v>
      </c>
      <c r="T68" s="62" t="str">
        <f t="shared" ref="T68:T94" si="145">IF(U68="","","(")</f>
        <v>(</v>
      </c>
      <c r="U68" s="63" t="str">
        <f t="shared" si="8"/>
        <v>Fa#</v>
      </c>
      <c r="V68" s="64" t="str">
        <f t="shared" ref="V68:V94" si="146">IF(U68="","",",")</f>
        <v>,</v>
      </c>
      <c r="W68" s="65" t="str">
        <f t="shared" si="10"/>
        <v>m</v>
      </c>
      <c r="X68" s="64" t="str">
        <f t="shared" ref="X68:X94" si="147">IF(U68="","",",")</f>
        <v>,</v>
      </c>
      <c r="Y68" s="64">
        <f t="shared" ref="Y68:Y94" si="148">IF(U68="","",250)</f>
        <v>250</v>
      </c>
      <c r="Z68" s="56" t="str">
        <f t="shared" ref="Z68:Z94" si="149">IF(U68="","",")")</f>
        <v>)</v>
      </c>
      <c r="AA68" s="66" t="str">
        <f t="shared" ref="AA68:AA94" si="150">IF(AB68="","","(")</f>
        <v/>
      </c>
      <c r="AB68" s="57" t="str">
        <f t="shared" si="15"/>
        <v/>
      </c>
      <c r="AC68" s="67" t="str">
        <f t="shared" ref="AC68:AC94" si="151">IF(AB68="","",",")</f>
        <v/>
      </c>
      <c r="AD68" s="59" t="str">
        <f t="shared" ref="AD68:AD94" si="152">IF(I68="","",I68)</f>
        <v/>
      </c>
      <c r="AE68" s="68" t="str">
        <f t="shared" ref="AE68:AE94" si="153">IF(AB68="","",",")</f>
        <v/>
      </c>
      <c r="AF68" s="61" t="str">
        <f t="shared" ref="AF68:AF94" si="154">IF(AB68="","",350)</f>
        <v/>
      </c>
      <c r="AG68" s="61" t="str">
        <f t="shared" ref="AG68:AG94" si="155">IF(AB68="","",")")</f>
        <v/>
      </c>
      <c r="AH68" s="69" t="str">
        <f t="shared" ref="AH68:AH94" si="156">IF(AI68="","","(")</f>
        <v/>
      </c>
      <c r="AI68" s="70" t="str">
        <f t="shared" si="22"/>
        <v/>
      </c>
      <c r="AJ68" s="64" t="str">
        <f t="shared" ref="AJ68:AJ94" si="157">IF(AI68="","",",")</f>
        <v/>
      </c>
      <c r="AK68" s="64" t="str">
        <f t="shared" ref="AK68:AK94" si="158">IF(K68="","",K68)</f>
        <v/>
      </c>
      <c r="AL68" s="64" t="str">
        <f t="shared" ref="AL68:AL94" si="159">IF(AI68="","",",")</f>
        <v/>
      </c>
      <c r="AM68" s="64" t="str">
        <f t="shared" ref="AM68:AM94" si="160">IF(AI68="","",450)</f>
        <v/>
      </c>
      <c r="AN68" s="64" t="str">
        <f t="shared" ref="AN68:AN94" si="161">IF(AI68="","",")")</f>
        <v/>
      </c>
    </row>
    <row r="69" spans="1:40" ht="25.5" outlineLevel="1" thickTop="1" thickBot="1" x14ac:dyDescent="0.4">
      <c r="C69" s="113" t="s">
        <v>1158</v>
      </c>
      <c r="D69" s="112" t="s">
        <v>1015</v>
      </c>
      <c r="E69" s="52"/>
      <c r="F69" s="53"/>
      <c r="G69" s="53"/>
      <c r="H69" s="52"/>
      <c r="I69" s="52"/>
      <c r="J69" s="54"/>
      <c r="K69" s="54"/>
      <c r="L69" s="78" t="str">
        <f t="shared" si="140"/>
        <v xml:space="preserve">            { line: "que han tendido una red a mis pasos,, (Sol,,14)", sC: ""},</v>
      </c>
      <c r="M69" s="56" t="str">
        <f t="shared" si="141"/>
        <v>(</v>
      </c>
      <c r="N69" s="57" t="str">
        <f t="shared" si="1"/>
        <v>Sol</v>
      </c>
      <c r="O69" s="58" t="str">
        <f t="shared" si="142"/>
        <v>,</v>
      </c>
      <c r="P69" s="59" t="str">
        <f t="shared" si="3"/>
        <v/>
      </c>
      <c r="Q69" s="60" t="str">
        <f t="shared" si="143"/>
        <v>,</v>
      </c>
      <c r="R69" s="61">
        <f t="shared" si="5"/>
        <v>14</v>
      </c>
      <c r="S69" s="56" t="str">
        <f t="shared" si="144"/>
        <v>)</v>
      </c>
      <c r="T69" s="62" t="str">
        <f t="shared" si="145"/>
        <v/>
      </c>
      <c r="U69" s="63" t="str">
        <f t="shared" si="8"/>
        <v/>
      </c>
      <c r="V69" s="64" t="str">
        <f t="shared" si="146"/>
        <v/>
      </c>
      <c r="W69" s="65" t="str">
        <f t="shared" si="10"/>
        <v/>
      </c>
      <c r="X69" s="64" t="str">
        <f t="shared" si="147"/>
        <v/>
      </c>
      <c r="Y69" s="64" t="str">
        <f t="shared" si="148"/>
        <v/>
      </c>
      <c r="Z69" s="56" t="str">
        <f t="shared" si="149"/>
        <v/>
      </c>
      <c r="AA69" s="66" t="str">
        <f t="shared" si="150"/>
        <v/>
      </c>
      <c r="AB69" s="57" t="str">
        <f t="shared" si="15"/>
        <v/>
      </c>
      <c r="AC69" s="67" t="str">
        <f t="shared" si="151"/>
        <v/>
      </c>
      <c r="AD69" s="59" t="str">
        <f t="shared" si="152"/>
        <v/>
      </c>
      <c r="AE69" s="68" t="str">
        <f t="shared" si="153"/>
        <v/>
      </c>
      <c r="AF69" s="61" t="str">
        <f t="shared" si="154"/>
        <v/>
      </c>
      <c r="AG69" s="61" t="str">
        <f t="shared" si="155"/>
        <v/>
      </c>
      <c r="AH69" s="69" t="str">
        <f t="shared" si="156"/>
        <v/>
      </c>
      <c r="AI69" s="70" t="str">
        <f t="shared" si="22"/>
        <v/>
      </c>
      <c r="AJ69" s="64" t="str">
        <f t="shared" si="157"/>
        <v/>
      </c>
      <c r="AK69" s="64" t="str">
        <f t="shared" si="158"/>
        <v/>
      </c>
      <c r="AL69" s="64" t="str">
        <f t="shared" si="159"/>
        <v/>
      </c>
      <c r="AM69" s="64" t="str">
        <f t="shared" si="160"/>
        <v/>
      </c>
      <c r="AN69" s="64" t="str">
        <f t="shared" si="161"/>
        <v/>
      </c>
    </row>
    <row r="70" spans="1:40" ht="25.5" outlineLevel="1" thickTop="1" thickBot="1" x14ac:dyDescent="0.4">
      <c r="C70" s="113" t="s">
        <v>1159</v>
      </c>
      <c r="D70" s="112"/>
      <c r="E70" s="52"/>
      <c r="F70" s="53"/>
      <c r="G70" s="53"/>
      <c r="H70" s="52"/>
      <c r="I70" s="52"/>
      <c r="J70" s="54"/>
      <c r="K70" s="54"/>
      <c r="L70" s="78" t="str">
        <f t="shared" si="140"/>
        <v xml:space="preserve">            { line: "una red a mis pasos,, ", sC: ""},</v>
      </c>
      <c r="M70" s="56" t="str">
        <f t="shared" si="141"/>
        <v/>
      </c>
      <c r="N70" s="57" t="str">
        <f t="shared" si="1"/>
        <v/>
      </c>
      <c r="O70" s="58" t="str">
        <f t="shared" si="142"/>
        <v/>
      </c>
      <c r="P70" s="59" t="str">
        <f t="shared" si="3"/>
        <v/>
      </c>
      <c r="Q70" s="60" t="str">
        <f t="shared" si="143"/>
        <v/>
      </c>
      <c r="R70" s="61" t="str">
        <f t="shared" si="5"/>
        <v/>
      </c>
      <c r="S70" s="56" t="str">
        <f t="shared" si="144"/>
        <v/>
      </c>
      <c r="T70" s="62" t="str">
        <f t="shared" si="145"/>
        <v/>
      </c>
      <c r="U70" s="63" t="str">
        <f t="shared" si="8"/>
        <v/>
      </c>
      <c r="V70" s="64" t="str">
        <f t="shared" si="146"/>
        <v/>
      </c>
      <c r="W70" s="65" t="str">
        <f t="shared" si="10"/>
        <v/>
      </c>
      <c r="X70" s="64" t="str">
        <f t="shared" si="147"/>
        <v/>
      </c>
      <c r="Y70" s="64" t="str">
        <f t="shared" si="148"/>
        <v/>
      </c>
      <c r="Z70" s="56" t="str">
        <f t="shared" si="149"/>
        <v/>
      </c>
      <c r="AA70" s="66" t="str">
        <f t="shared" si="150"/>
        <v/>
      </c>
      <c r="AB70" s="57" t="str">
        <f t="shared" si="15"/>
        <v/>
      </c>
      <c r="AC70" s="67" t="str">
        <f t="shared" si="151"/>
        <v/>
      </c>
      <c r="AD70" s="59" t="str">
        <f t="shared" si="152"/>
        <v/>
      </c>
      <c r="AE70" s="68" t="str">
        <f t="shared" si="153"/>
        <v/>
      </c>
      <c r="AF70" s="61" t="str">
        <f t="shared" si="154"/>
        <v/>
      </c>
      <c r="AG70" s="61" t="str">
        <f t="shared" si="155"/>
        <v/>
      </c>
      <c r="AH70" s="69" t="str">
        <f t="shared" si="156"/>
        <v/>
      </c>
      <c r="AI70" s="70" t="str">
        <f t="shared" si="22"/>
        <v/>
      </c>
      <c r="AJ70" s="64" t="str">
        <f t="shared" si="157"/>
        <v/>
      </c>
      <c r="AK70" s="64" t="str">
        <f t="shared" si="158"/>
        <v/>
      </c>
      <c r="AL70" s="64" t="str">
        <f t="shared" si="159"/>
        <v/>
      </c>
      <c r="AM70" s="64" t="str">
        <f t="shared" si="160"/>
        <v/>
      </c>
      <c r="AN70" s="64" t="str">
        <f t="shared" si="161"/>
        <v/>
      </c>
    </row>
    <row r="71" spans="1:40" ht="25.5" outlineLevel="1" thickTop="1" thickBot="1" x14ac:dyDescent="0.4">
      <c r="C71" s="113" t="s">
        <v>1160</v>
      </c>
      <c r="D71" s="112" t="s">
        <v>1011</v>
      </c>
      <c r="E71" s="52" t="s">
        <v>1012</v>
      </c>
      <c r="F71" s="53"/>
      <c r="G71" s="53"/>
      <c r="H71" s="52"/>
      <c r="I71" s="52"/>
      <c r="J71" s="54"/>
      <c r="K71" s="54"/>
      <c r="L71" s="55" t="str">
        <f t="shared" si="140"/>
        <v xml:space="preserve">            { line: "me han cavado delante una fosa,, (Mi,m,20)", sC: ""},</v>
      </c>
      <c r="M71" s="56" t="str">
        <f t="shared" si="141"/>
        <v>(</v>
      </c>
      <c r="N71" s="57" t="str">
        <f t="shared" si="1"/>
        <v>Mi</v>
      </c>
      <c r="O71" s="58" t="str">
        <f t="shared" si="142"/>
        <v>,</v>
      </c>
      <c r="P71" s="59" t="str">
        <f t="shared" si="3"/>
        <v>m</v>
      </c>
      <c r="Q71" s="60" t="str">
        <f t="shared" si="143"/>
        <v>,</v>
      </c>
      <c r="R71" s="61">
        <f t="shared" si="5"/>
        <v>20</v>
      </c>
      <c r="S71" s="56" t="str">
        <f t="shared" si="144"/>
        <v>)</v>
      </c>
      <c r="T71" s="62" t="str">
        <f t="shared" si="145"/>
        <v/>
      </c>
      <c r="U71" s="63" t="str">
        <f t="shared" si="8"/>
        <v/>
      </c>
      <c r="V71" s="64" t="str">
        <f t="shared" si="146"/>
        <v/>
      </c>
      <c r="W71" s="65" t="str">
        <f t="shared" si="10"/>
        <v/>
      </c>
      <c r="X71" s="64" t="str">
        <f t="shared" si="147"/>
        <v/>
      </c>
      <c r="Y71" s="64" t="str">
        <f t="shared" si="148"/>
        <v/>
      </c>
      <c r="Z71" s="56" t="str">
        <f t="shared" si="149"/>
        <v/>
      </c>
      <c r="AA71" s="66" t="str">
        <f t="shared" si="150"/>
        <v/>
      </c>
      <c r="AB71" s="57" t="str">
        <f t="shared" si="15"/>
        <v/>
      </c>
      <c r="AC71" s="67" t="str">
        <f t="shared" si="151"/>
        <v/>
      </c>
      <c r="AD71" s="59" t="str">
        <f t="shared" si="152"/>
        <v/>
      </c>
      <c r="AE71" s="68" t="str">
        <f t="shared" si="153"/>
        <v/>
      </c>
      <c r="AF71" s="61" t="str">
        <f t="shared" si="154"/>
        <v/>
      </c>
      <c r="AG71" s="61" t="str">
        <f t="shared" si="155"/>
        <v/>
      </c>
      <c r="AH71" s="69" t="str">
        <f t="shared" si="156"/>
        <v/>
      </c>
      <c r="AI71" s="70" t="str">
        <f t="shared" si="22"/>
        <v/>
      </c>
      <c r="AJ71" s="64" t="str">
        <f t="shared" si="157"/>
        <v/>
      </c>
      <c r="AK71" s="64" t="str">
        <f t="shared" si="158"/>
        <v/>
      </c>
      <c r="AL71" s="64" t="str">
        <f t="shared" si="159"/>
        <v/>
      </c>
      <c r="AM71" s="64" t="str">
        <f t="shared" si="160"/>
        <v/>
      </c>
      <c r="AN71" s="64" t="str">
        <f t="shared" si="161"/>
        <v/>
      </c>
    </row>
    <row r="72" spans="1:40" ht="25.5" outlineLevel="1" thickTop="1" thickBot="1" x14ac:dyDescent="0.4">
      <c r="C72" s="113" t="s">
        <v>1161</v>
      </c>
      <c r="D72" s="112" t="s">
        <v>1013</v>
      </c>
      <c r="E72" s="52">
        <v>7</v>
      </c>
      <c r="F72" s="53" t="s">
        <v>1029</v>
      </c>
      <c r="G72" s="53"/>
      <c r="H72" s="52"/>
      <c r="I72" s="52"/>
      <c r="J72" s="54"/>
      <c r="K72" s="54"/>
      <c r="L72" s="55" t="str">
        <f t="shared" si="140"/>
        <v xml:space="preserve">            { line: "pero han sido ellos los que han caído en ella., (La,7,20)(Re,,250)", sC: ""},</v>
      </c>
      <c r="M72" s="56" t="str">
        <f t="shared" si="141"/>
        <v>(</v>
      </c>
      <c r="N72" s="57" t="str">
        <f t="shared" si="1"/>
        <v>La</v>
      </c>
      <c r="O72" s="58" t="str">
        <f t="shared" si="142"/>
        <v>,</v>
      </c>
      <c r="P72" s="59">
        <f t="shared" si="3"/>
        <v>7</v>
      </c>
      <c r="Q72" s="60" t="str">
        <f t="shared" si="143"/>
        <v>,</v>
      </c>
      <c r="R72" s="61">
        <f t="shared" si="5"/>
        <v>20</v>
      </c>
      <c r="S72" s="56" t="str">
        <f t="shared" si="144"/>
        <v>)</v>
      </c>
      <c r="T72" s="62" t="str">
        <f t="shared" si="145"/>
        <v>(</v>
      </c>
      <c r="U72" s="63" t="str">
        <f t="shared" si="8"/>
        <v>Re</v>
      </c>
      <c r="V72" s="64" t="str">
        <f t="shared" si="146"/>
        <v>,</v>
      </c>
      <c r="W72" s="65" t="str">
        <f t="shared" si="10"/>
        <v/>
      </c>
      <c r="X72" s="64" t="str">
        <f t="shared" si="147"/>
        <v>,</v>
      </c>
      <c r="Y72" s="64">
        <f t="shared" si="148"/>
        <v>250</v>
      </c>
      <c r="Z72" s="56" t="str">
        <f t="shared" si="149"/>
        <v>)</v>
      </c>
      <c r="AA72" s="66" t="str">
        <f t="shared" si="150"/>
        <v/>
      </c>
      <c r="AB72" s="57" t="str">
        <f t="shared" si="15"/>
        <v/>
      </c>
      <c r="AC72" s="67" t="str">
        <f t="shared" si="151"/>
        <v/>
      </c>
      <c r="AD72" s="59" t="str">
        <f t="shared" si="152"/>
        <v/>
      </c>
      <c r="AE72" s="68" t="str">
        <f t="shared" si="153"/>
        <v/>
      </c>
      <c r="AF72" s="61" t="str">
        <f t="shared" si="154"/>
        <v/>
      </c>
      <c r="AG72" s="61" t="str">
        <f t="shared" si="155"/>
        <v/>
      </c>
      <c r="AH72" s="69" t="str">
        <f t="shared" si="156"/>
        <v/>
      </c>
      <c r="AI72" s="70" t="str">
        <f t="shared" si="22"/>
        <v/>
      </c>
      <c r="AJ72" s="64" t="str">
        <f t="shared" si="157"/>
        <v/>
      </c>
      <c r="AK72" s="64" t="str">
        <f t="shared" si="158"/>
        <v/>
      </c>
      <c r="AL72" s="64" t="str">
        <f t="shared" si="159"/>
        <v/>
      </c>
      <c r="AM72" s="64" t="str">
        <f t="shared" si="160"/>
        <v/>
      </c>
      <c r="AN72" s="64" t="str">
        <f t="shared" si="161"/>
        <v/>
      </c>
    </row>
    <row r="73" spans="1:40" ht="27.75" outlineLevel="1" thickTop="1" thickBot="1" x14ac:dyDescent="0.4">
      <c r="A73" s="73"/>
      <c r="B73" s="73"/>
      <c r="C73" s="73"/>
      <c r="D73" s="74"/>
      <c r="E73" s="74"/>
      <c r="F73" s="74"/>
      <c r="G73" s="74"/>
      <c r="H73" s="74"/>
      <c r="I73" s="74"/>
      <c r="J73" s="74"/>
      <c r="K73" s="74"/>
      <c r="L73" s="75" t="s">
        <v>993</v>
      </c>
      <c r="M73" s="56"/>
      <c r="N73" s="57"/>
      <c r="O73" s="58"/>
      <c r="P73" s="59"/>
      <c r="Q73" s="60"/>
      <c r="R73" s="61" t="str">
        <f t="shared" si="5"/>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5.5" outlineLevel="1" thickTop="1" thickBot="1" x14ac:dyDescent="0.4">
      <c r="C74" s="79" t="s">
        <v>995</v>
      </c>
      <c r="D74" s="80"/>
      <c r="E74" s="80"/>
      <c r="F74" s="80"/>
      <c r="G74" s="80"/>
      <c r="H74" s="80"/>
      <c r="I74" s="80"/>
      <c r="J74" s="80"/>
      <c r="K74" s="80"/>
      <c r="L74" s="81" t="s">
        <v>996</v>
      </c>
      <c r="M74" s="56" t="str">
        <f t="shared" ref="M74:M78" si="162">IF(N74="","","(")</f>
        <v/>
      </c>
      <c r="N74" s="57" t="str">
        <f t="shared" ref="N74:N78" si="163">IF(D74="","",D74)</f>
        <v/>
      </c>
      <c r="O74" s="58" t="str">
        <f t="shared" ref="O74:O78" si="164">IF(N74="","",",")</f>
        <v/>
      </c>
      <c r="P74" s="59" t="str">
        <f t="shared" ref="P74:P78" si="165">IF(E74="","",E74)</f>
        <v/>
      </c>
      <c r="Q74" s="60" t="str">
        <f t="shared" ref="Q74:Q78" si="166">IF(N74="","",",")</f>
        <v/>
      </c>
      <c r="R74" s="61" t="str">
        <f t="shared" si="5"/>
        <v/>
      </c>
      <c r="S74" s="56" t="str">
        <f t="shared" ref="S74:S78" si="167">IF(N74="","",")")</f>
        <v/>
      </c>
      <c r="T74" s="62" t="str">
        <f t="shared" ref="T74:T78" si="168">IF(U74="","","(")</f>
        <v/>
      </c>
      <c r="U74" s="63" t="str">
        <f t="shared" ref="U74:U78" si="169">IF(F74="","",F74)</f>
        <v/>
      </c>
      <c r="V74" s="64" t="str">
        <f t="shared" ref="V74:V78" si="170">IF(U74="","",",")</f>
        <v/>
      </c>
      <c r="W74" s="65" t="str">
        <f t="shared" ref="W74:W78" si="171">IF(G74="","",G74)</f>
        <v/>
      </c>
      <c r="X74" s="64" t="str">
        <f t="shared" ref="X74:X78" si="172">IF(U74="","",",")</f>
        <v/>
      </c>
      <c r="Y74" s="64" t="str">
        <f t="shared" ref="Y74:Y78" si="173">IF(U74="","",250)</f>
        <v/>
      </c>
      <c r="Z74" s="56" t="str">
        <f t="shared" ref="Z74:Z78" si="174">IF(U74="","",")")</f>
        <v/>
      </c>
      <c r="AA74" s="66" t="str">
        <f t="shared" ref="AA74:AA78" si="175">IF(AB74="","","(")</f>
        <v/>
      </c>
      <c r="AB74" s="57" t="str">
        <f t="shared" ref="AB74:AB78" si="176">IF(H74="","",H74)</f>
        <v/>
      </c>
      <c r="AC74" s="67" t="str">
        <f t="shared" ref="AC74:AC78" si="177">IF(AB74="","",",")</f>
        <v/>
      </c>
      <c r="AD74" s="59" t="str">
        <f t="shared" ref="AD74:AD78" si="178">IF(I74="","",I74)</f>
        <v/>
      </c>
      <c r="AE74" s="68" t="str">
        <f t="shared" ref="AE74:AE78" si="179">IF(AB74="","",",")</f>
        <v/>
      </c>
      <c r="AF74" s="61" t="str">
        <f t="shared" ref="AF74:AF78" si="180">IF(AB74="","",350)</f>
        <v/>
      </c>
      <c r="AG74" s="61" t="str">
        <f t="shared" ref="AG74:AG78" si="181">IF(AB74="","",")")</f>
        <v/>
      </c>
      <c r="AH74" s="69" t="str">
        <f t="shared" ref="AH74:AH78" si="182">IF(AI74="","","(")</f>
        <v/>
      </c>
      <c r="AI74" s="70" t="str">
        <f t="shared" ref="AI74:AI78" si="183">IF(J74="","",J74)</f>
        <v/>
      </c>
      <c r="AJ74" s="64" t="str">
        <f t="shared" ref="AJ74:AJ78" si="184">IF(AI74="","",",")</f>
        <v/>
      </c>
      <c r="AK74" s="64" t="str">
        <f t="shared" ref="AK74:AK78" si="185">IF(K74="","",K74)</f>
        <v/>
      </c>
      <c r="AL74" s="64" t="str">
        <f t="shared" ref="AL74:AL78" si="186">IF(AI74="","",",")</f>
        <v/>
      </c>
      <c r="AM74" s="64" t="str">
        <f t="shared" ref="AM74:AM78" si="187">IF(AI74="","",450)</f>
        <v/>
      </c>
      <c r="AN74" s="64" t="str">
        <f t="shared" ref="AN74:AN78" si="188">IF(AI74="","",")")</f>
        <v/>
      </c>
    </row>
    <row r="75" spans="1:40" ht="25.5" outlineLevel="1" thickTop="1" thickBot="1" x14ac:dyDescent="0.4">
      <c r="B75" t="s">
        <v>997</v>
      </c>
      <c r="C75" s="82" t="s">
        <v>1150</v>
      </c>
      <c r="D75" s="83" t="s">
        <v>1029</v>
      </c>
      <c r="E75" s="83"/>
      <c r="F75" s="83"/>
      <c r="G75" s="83"/>
      <c r="H75" s="83"/>
      <c r="I75" s="83"/>
      <c r="J75" s="83"/>
      <c r="K75" s="83"/>
      <c r="L75" s="84" t="str">
        <f>IF(C75="","",_xlfn.CONCAT("       triggerLine: ","""",C75,", ",M75:AN75,""", sC: ","""",B75,""", lines: ["))</f>
        <v xml:space="preserve">       triggerLine: "QUIERO CANTAR, (Re,,22)", sC: "ta as", lines: [</v>
      </c>
      <c r="M75" s="56" t="str">
        <f t="shared" si="162"/>
        <v>(</v>
      </c>
      <c r="N75" s="57" t="str">
        <f t="shared" si="163"/>
        <v>Re</v>
      </c>
      <c r="O75" s="58" t="str">
        <f t="shared" si="164"/>
        <v>,</v>
      </c>
      <c r="P75" s="59" t="str">
        <f t="shared" si="165"/>
        <v/>
      </c>
      <c r="Q75" s="60" t="str">
        <f t="shared" si="166"/>
        <v>,</v>
      </c>
      <c r="R75" s="61">
        <f t="shared" si="5"/>
        <v>22</v>
      </c>
      <c r="S75" s="56" t="str">
        <f t="shared" si="167"/>
        <v>)</v>
      </c>
      <c r="T75" s="62" t="str">
        <f t="shared" si="168"/>
        <v/>
      </c>
      <c r="U75" s="63" t="str">
        <f t="shared" si="169"/>
        <v/>
      </c>
      <c r="V75" s="64" t="str">
        <f t="shared" si="170"/>
        <v/>
      </c>
      <c r="W75" s="65" t="str">
        <f t="shared" si="171"/>
        <v/>
      </c>
      <c r="X75" s="64" t="str">
        <f t="shared" si="172"/>
        <v/>
      </c>
      <c r="Y75" s="64" t="str">
        <f t="shared" si="173"/>
        <v/>
      </c>
      <c r="Z75" s="56" t="str">
        <f t="shared" si="174"/>
        <v/>
      </c>
      <c r="AA75" s="66" t="str">
        <f t="shared" si="175"/>
        <v/>
      </c>
      <c r="AB75" s="57" t="str">
        <f t="shared" si="176"/>
        <v/>
      </c>
      <c r="AC75" s="67" t="str">
        <f t="shared" si="177"/>
        <v/>
      </c>
      <c r="AD75" s="59" t="str">
        <f t="shared" si="178"/>
        <v/>
      </c>
      <c r="AE75" s="68" t="str">
        <f t="shared" si="179"/>
        <v/>
      </c>
      <c r="AF75" s="61" t="str">
        <f t="shared" si="180"/>
        <v/>
      </c>
      <c r="AG75" s="61" t="str">
        <f t="shared" si="181"/>
        <v/>
      </c>
      <c r="AH75" s="69" t="str">
        <f t="shared" si="182"/>
        <v/>
      </c>
      <c r="AI75" s="70" t="str">
        <f t="shared" si="183"/>
        <v/>
      </c>
      <c r="AJ75" s="64" t="str">
        <f t="shared" si="184"/>
        <v/>
      </c>
      <c r="AK75" s="64" t="str">
        <f t="shared" si="185"/>
        <v/>
      </c>
      <c r="AL75" s="64" t="str">
        <f t="shared" si="186"/>
        <v/>
      </c>
      <c r="AM75" s="64" t="str">
        <f t="shared" si="187"/>
        <v/>
      </c>
      <c r="AN75" s="64" t="str">
        <f t="shared" si="188"/>
        <v/>
      </c>
    </row>
    <row r="76" spans="1:40" ht="25.5" outlineLevel="1" thickTop="1" thickBot="1" x14ac:dyDescent="0.4">
      <c r="B76" t="s">
        <v>999</v>
      </c>
      <c r="C76" s="85" t="s">
        <v>1142</v>
      </c>
      <c r="D76" s="86" t="s">
        <v>1143</v>
      </c>
      <c r="E76" s="86" t="s">
        <v>1012</v>
      </c>
      <c r="F76" s="86"/>
      <c r="G76" s="86"/>
      <c r="H76" s="87"/>
      <c r="I76" s="87"/>
      <c r="J76" s="87"/>
      <c r="K76" s="87"/>
      <c r="L76" s="88" t="str">
        <f>IF(C76="","",_xlfn.CONCAT("            { line: ","""",C76,", ",M76:AN76,""", sC: ","""",B76,"""},"))</f>
        <v xml:space="preserve">            { line: "A TI QUIERO CANTAR,, (Fa#,m,15)", sC: "as"},</v>
      </c>
      <c r="M76" s="56" t="str">
        <f t="shared" si="162"/>
        <v>(</v>
      </c>
      <c r="N76" s="57" t="str">
        <f t="shared" si="163"/>
        <v>Fa#</v>
      </c>
      <c r="O76" s="58" t="str">
        <f t="shared" si="164"/>
        <v>,</v>
      </c>
      <c r="P76" s="59" t="str">
        <f t="shared" si="165"/>
        <v>m</v>
      </c>
      <c r="Q76" s="60" t="str">
        <f t="shared" si="166"/>
        <v>,</v>
      </c>
      <c r="R76" s="61">
        <f t="shared" si="5"/>
        <v>15</v>
      </c>
      <c r="S76" s="56" t="str">
        <f t="shared" si="167"/>
        <v>)</v>
      </c>
      <c r="T76" s="62" t="str">
        <f t="shared" si="168"/>
        <v/>
      </c>
      <c r="U76" s="63" t="str">
        <f t="shared" si="169"/>
        <v/>
      </c>
      <c r="V76" s="64" t="str">
        <f t="shared" si="170"/>
        <v/>
      </c>
      <c r="W76" s="65" t="str">
        <f t="shared" si="171"/>
        <v/>
      </c>
      <c r="X76" s="64" t="str">
        <f t="shared" si="172"/>
        <v/>
      </c>
      <c r="Y76" s="64" t="str">
        <f t="shared" si="173"/>
        <v/>
      </c>
      <c r="Z76" s="56" t="str">
        <f t="shared" si="174"/>
        <v/>
      </c>
      <c r="AA76" s="66" t="str">
        <f t="shared" si="175"/>
        <v/>
      </c>
      <c r="AB76" s="57" t="str">
        <f t="shared" si="176"/>
        <v/>
      </c>
      <c r="AC76" s="67" t="str">
        <f t="shared" si="177"/>
        <v/>
      </c>
      <c r="AD76" s="59" t="str">
        <f t="shared" si="178"/>
        <v/>
      </c>
      <c r="AE76" s="68" t="str">
        <f t="shared" si="179"/>
        <v/>
      </c>
      <c r="AF76" s="61" t="str">
        <f t="shared" si="180"/>
        <v/>
      </c>
      <c r="AG76" s="61" t="str">
        <f t="shared" si="181"/>
        <v/>
      </c>
      <c r="AH76" s="69" t="str">
        <f t="shared" si="182"/>
        <v/>
      </c>
      <c r="AI76" s="70" t="str">
        <f t="shared" si="183"/>
        <v/>
      </c>
      <c r="AJ76" s="64" t="str">
        <f t="shared" si="184"/>
        <v/>
      </c>
      <c r="AK76" s="64" t="str">
        <f t="shared" si="185"/>
        <v/>
      </c>
      <c r="AL76" s="64" t="str">
        <f t="shared" si="186"/>
        <v/>
      </c>
      <c r="AM76" s="64" t="str">
        <f t="shared" si="187"/>
        <v/>
      </c>
      <c r="AN76" s="64" t="str">
        <f t="shared" si="188"/>
        <v/>
      </c>
    </row>
    <row r="77" spans="1:40" ht="25.5" outlineLevel="1" thickTop="1" thickBot="1" x14ac:dyDescent="0.4">
      <c r="B77" t="s">
        <v>999</v>
      </c>
      <c r="C77" s="85" t="s">
        <v>1144</v>
      </c>
      <c r="D77" s="89" t="s">
        <v>1015</v>
      </c>
      <c r="E77" s="89"/>
      <c r="F77" s="89"/>
      <c r="G77" s="89"/>
      <c r="H77" s="90"/>
      <c r="I77" s="90"/>
      <c r="J77" s="90"/>
      <c r="K77" s="90"/>
      <c r="L77" s="88" t="str">
        <f>IF(C77="","",_xlfn.CONCAT("            { line: ","""",C77,", ",M77:AN77,""", sC: ","""",B77,"""},"))</f>
        <v xml:space="preserve">            { line: "DESPIERTA, DESPIERTA GLORIA MÍA,, (Sol,,14)", sC: "as"},</v>
      </c>
      <c r="M77" s="56" t="str">
        <f t="shared" si="162"/>
        <v>(</v>
      </c>
      <c r="N77" s="57" t="str">
        <f t="shared" si="163"/>
        <v>Sol</v>
      </c>
      <c r="O77" s="58" t="str">
        <f t="shared" si="164"/>
        <v>,</v>
      </c>
      <c r="P77" s="59" t="str">
        <f t="shared" si="165"/>
        <v/>
      </c>
      <c r="Q77" s="60" t="str">
        <f t="shared" si="166"/>
        <v>,</v>
      </c>
      <c r="R77" s="61">
        <f t="shared" si="5"/>
        <v>14</v>
      </c>
      <c r="S77" s="56" t="str">
        <f t="shared" si="167"/>
        <v>)</v>
      </c>
      <c r="T77" s="62" t="str">
        <f t="shared" si="168"/>
        <v/>
      </c>
      <c r="U77" s="63" t="str">
        <f t="shared" si="169"/>
        <v/>
      </c>
      <c r="V77" s="64" t="str">
        <f t="shared" si="170"/>
        <v/>
      </c>
      <c r="W77" s="65" t="str">
        <f t="shared" si="171"/>
        <v/>
      </c>
      <c r="X77" s="64" t="str">
        <f t="shared" si="172"/>
        <v/>
      </c>
      <c r="Y77" s="64" t="str">
        <f t="shared" si="173"/>
        <v/>
      </c>
      <c r="Z77" s="56" t="str">
        <f t="shared" si="174"/>
        <v/>
      </c>
      <c r="AA77" s="66" t="str">
        <f t="shared" si="175"/>
        <v/>
      </c>
      <c r="AB77" s="57" t="str">
        <f t="shared" si="176"/>
        <v/>
      </c>
      <c r="AC77" s="67" t="str">
        <f t="shared" si="177"/>
        <v/>
      </c>
      <c r="AD77" s="59" t="str">
        <f t="shared" si="178"/>
        <v/>
      </c>
      <c r="AE77" s="68" t="str">
        <f t="shared" si="179"/>
        <v/>
      </c>
      <c r="AF77" s="61" t="str">
        <f t="shared" si="180"/>
        <v/>
      </c>
      <c r="AG77" s="61" t="str">
        <f t="shared" si="181"/>
        <v/>
      </c>
      <c r="AH77" s="69" t="str">
        <f t="shared" si="182"/>
        <v/>
      </c>
      <c r="AI77" s="70" t="str">
        <f t="shared" si="183"/>
        <v/>
      </c>
      <c r="AJ77" s="64" t="str">
        <f t="shared" si="184"/>
        <v/>
      </c>
      <c r="AK77" s="64" t="str">
        <f t="shared" si="185"/>
        <v/>
      </c>
      <c r="AL77" s="64" t="str">
        <f t="shared" si="186"/>
        <v/>
      </c>
      <c r="AM77" s="64" t="str">
        <f t="shared" si="187"/>
        <v/>
      </c>
      <c r="AN77" s="64" t="str">
        <f t="shared" si="188"/>
        <v/>
      </c>
    </row>
    <row r="78" spans="1:40" ht="25.5" outlineLevel="1" thickTop="1" thickBot="1" x14ac:dyDescent="0.4">
      <c r="B78" t="s">
        <v>999</v>
      </c>
      <c r="C78" s="93" t="s">
        <v>1145</v>
      </c>
      <c r="D78" s="83" t="s">
        <v>1013</v>
      </c>
      <c r="E78" s="83"/>
      <c r="F78" s="83" t="s">
        <v>1029</v>
      </c>
      <c r="G78" s="83"/>
      <c r="H78" s="83"/>
      <c r="I78" s="83"/>
      <c r="J78" s="83"/>
      <c r="K78" s="83"/>
      <c r="L78" s="94" t="str">
        <f>IF(C78="","",_xlfn.CONCAT("            { line: ","""",C78,", ",M78:AN78,""", sC: ","""",B78,"""},  ]},"))</f>
        <v xml:space="preserve">            { line: "DESPIERTA, ARPA Y CÍTARA., (La,,20)(Re,,250)", sC: "as"},  ]},</v>
      </c>
      <c r="M78" s="56" t="str">
        <f t="shared" si="162"/>
        <v>(</v>
      </c>
      <c r="N78" s="57" t="str">
        <f t="shared" si="163"/>
        <v>La</v>
      </c>
      <c r="O78" s="58" t="str">
        <f t="shared" si="164"/>
        <v>,</v>
      </c>
      <c r="P78" s="59" t="str">
        <f t="shared" si="165"/>
        <v/>
      </c>
      <c r="Q78" s="60" t="str">
        <f t="shared" si="166"/>
        <v>,</v>
      </c>
      <c r="R78" s="61">
        <f t="shared" si="5"/>
        <v>20</v>
      </c>
      <c r="S78" s="56" t="str">
        <f t="shared" si="167"/>
        <v>)</v>
      </c>
      <c r="T78" s="62" t="str">
        <f t="shared" si="168"/>
        <v>(</v>
      </c>
      <c r="U78" s="63" t="str">
        <f t="shared" si="169"/>
        <v>Re</v>
      </c>
      <c r="V78" s="64" t="str">
        <f t="shared" si="170"/>
        <v>,</v>
      </c>
      <c r="W78" s="65" t="str">
        <f t="shared" si="171"/>
        <v/>
      </c>
      <c r="X78" s="64" t="str">
        <f t="shared" si="172"/>
        <v>,</v>
      </c>
      <c r="Y78" s="64">
        <f t="shared" si="173"/>
        <v>250</v>
      </c>
      <c r="Z78" s="56" t="str">
        <f t="shared" si="174"/>
        <v>)</v>
      </c>
      <c r="AA78" s="66" t="str">
        <f t="shared" si="175"/>
        <v/>
      </c>
      <c r="AB78" s="57" t="str">
        <f t="shared" si="176"/>
        <v/>
      </c>
      <c r="AC78" s="67" t="str">
        <f t="shared" si="177"/>
        <v/>
      </c>
      <c r="AD78" s="59" t="str">
        <f t="shared" si="178"/>
        <v/>
      </c>
      <c r="AE78" s="68" t="str">
        <f t="shared" si="179"/>
        <v/>
      </c>
      <c r="AF78" s="61" t="str">
        <f t="shared" si="180"/>
        <v/>
      </c>
      <c r="AG78" s="61" t="str">
        <f t="shared" si="181"/>
        <v/>
      </c>
      <c r="AH78" s="69" t="str">
        <f t="shared" si="182"/>
        <v/>
      </c>
      <c r="AI78" s="70" t="str">
        <f t="shared" si="183"/>
        <v/>
      </c>
      <c r="AJ78" s="64" t="str">
        <f t="shared" si="184"/>
        <v/>
      </c>
      <c r="AK78" s="64" t="str">
        <f t="shared" si="185"/>
        <v/>
      </c>
      <c r="AL78" s="64" t="str">
        <f t="shared" si="186"/>
        <v/>
      </c>
      <c r="AM78" s="64" t="str">
        <f t="shared" si="187"/>
        <v/>
      </c>
      <c r="AN78" s="64" t="str">
        <f t="shared" si="188"/>
        <v/>
      </c>
    </row>
    <row r="79" spans="1:40" ht="27.75" outlineLevel="1" thickTop="1" thickBot="1" x14ac:dyDescent="0.4">
      <c r="A79" s="73"/>
      <c r="B79" s="73"/>
      <c r="C79" s="73"/>
      <c r="D79" s="74"/>
      <c r="E79" s="74"/>
      <c r="F79" s="74"/>
      <c r="G79" s="74"/>
      <c r="H79" s="74"/>
      <c r="I79" s="74"/>
      <c r="J79" s="74"/>
      <c r="K79" s="74"/>
      <c r="L79" s="75" t="s">
        <v>993</v>
      </c>
      <c r="M79" s="56"/>
      <c r="N79" s="57"/>
      <c r="O79" s="58"/>
      <c r="P79" s="59"/>
      <c r="Q79" s="60"/>
      <c r="R79" s="61" t="str">
        <f t="shared" si="5"/>
        <v/>
      </c>
      <c r="S79" s="56"/>
      <c r="T79" s="62"/>
      <c r="U79" s="63"/>
      <c r="V79" s="64"/>
      <c r="W79" s="65"/>
      <c r="X79" s="64"/>
      <c r="Y79" s="64"/>
      <c r="Z79" s="56"/>
      <c r="AA79" s="66"/>
      <c r="AB79" s="57"/>
      <c r="AC79" s="67"/>
      <c r="AD79" s="59"/>
      <c r="AE79" s="68"/>
      <c r="AF79" s="61"/>
      <c r="AG79" s="61"/>
      <c r="AH79" s="69"/>
      <c r="AI79" s="70"/>
      <c r="AJ79" s="64"/>
      <c r="AK79" s="64"/>
      <c r="AL79" s="64"/>
      <c r="AM79" s="64"/>
      <c r="AN79" s="64"/>
    </row>
    <row r="80" spans="1:40" ht="25.5" outlineLevel="1" thickTop="1" thickBot="1" x14ac:dyDescent="0.4">
      <c r="B80" t="s">
        <v>1014</v>
      </c>
      <c r="C80" s="113" t="s">
        <v>1162</v>
      </c>
      <c r="D80" s="112" t="s">
        <v>1029</v>
      </c>
      <c r="E80" s="52"/>
      <c r="F80" s="53" t="s">
        <v>1143</v>
      </c>
      <c r="G80" s="53" t="s">
        <v>1012</v>
      </c>
      <c r="H80" s="52"/>
      <c r="I80" s="52"/>
      <c r="J80" s="54"/>
      <c r="K80" s="54"/>
      <c r="L80" s="78" t="str">
        <f t="shared" si="140"/>
        <v xml:space="preserve">            { line: "Mi corazón está firme, Dios mío,, (Re,,22)(Fa#,m,250)", sC: "tc"},</v>
      </c>
      <c r="M80" s="56" t="str">
        <f t="shared" si="141"/>
        <v>(</v>
      </c>
      <c r="N80" s="57" t="str">
        <f t="shared" si="1"/>
        <v>Re</v>
      </c>
      <c r="O80" s="58" t="str">
        <f t="shared" si="142"/>
        <v>,</v>
      </c>
      <c r="P80" s="59" t="str">
        <f t="shared" si="3"/>
        <v/>
      </c>
      <c r="Q80" s="60" t="str">
        <f t="shared" si="143"/>
        <v>,</v>
      </c>
      <c r="R80" s="61">
        <f t="shared" si="5"/>
        <v>22</v>
      </c>
      <c r="S80" s="56" t="str">
        <f t="shared" si="144"/>
        <v>)</v>
      </c>
      <c r="T80" s="62" t="str">
        <f t="shared" si="145"/>
        <v>(</v>
      </c>
      <c r="U80" s="63" t="str">
        <f t="shared" si="8"/>
        <v>Fa#</v>
      </c>
      <c r="V80" s="64" t="str">
        <f t="shared" si="146"/>
        <v>,</v>
      </c>
      <c r="W80" s="65" t="str">
        <f t="shared" si="10"/>
        <v>m</v>
      </c>
      <c r="X80" s="64" t="str">
        <f t="shared" si="147"/>
        <v>,</v>
      </c>
      <c r="Y80" s="64">
        <f t="shared" si="148"/>
        <v>250</v>
      </c>
      <c r="Z80" s="56" t="str">
        <f t="shared" si="149"/>
        <v>)</v>
      </c>
      <c r="AA80" s="66" t="str">
        <f t="shared" si="150"/>
        <v/>
      </c>
      <c r="AB80" s="57" t="str">
        <f t="shared" si="15"/>
        <v/>
      </c>
      <c r="AC80" s="67" t="str">
        <f t="shared" si="151"/>
        <v/>
      </c>
      <c r="AD80" s="59" t="str">
        <f t="shared" si="152"/>
        <v/>
      </c>
      <c r="AE80" s="68" t="str">
        <f t="shared" si="153"/>
        <v/>
      </c>
      <c r="AF80" s="61" t="str">
        <f t="shared" si="154"/>
        <v/>
      </c>
      <c r="AG80" s="61" t="str">
        <f t="shared" si="155"/>
        <v/>
      </c>
      <c r="AH80" s="69" t="str">
        <f t="shared" si="156"/>
        <v/>
      </c>
      <c r="AI80" s="70" t="str">
        <f t="shared" si="22"/>
        <v/>
      </c>
      <c r="AJ80" s="64" t="str">
        <f t="shared" si="157"/>
        <v/>
      </c>
      <c r="AK80" s="64" t="str">
        <f t="shared" si="158"/>
        <v/>
      </c>
      <c r="AL80" s="64" t="str">
        <f t="shared" si="159"/>
        <v/>
      </c>
      <c r="AM80" s="64" t="str">
        <f t="shared" si="160"/>
        <v/>
      </c>
      <c r="AN80" s="64" t="str">
        <f t="shared" si="161"/>
        <v/>
      </c>
    </row>
    <row r="81" spans="1:40" ht="25.5" outlineLevel="1" thickTop="1" thickBot="1" x14ac:dyDescent="0.4">
      <c r="C81" s="113" t="s">
        <v>1163</v>
      </c>
      <c r="D81" s="112" t="s">
        <v>1015</v>
      </c>
      <c r="E81" s="52"/>
      <c r="F81" s="53"/>
      <c r="G81" s="53"/>
      <c r="H81" s="52"/>
      <c r="I81" s="52"/>
      <c r="J81" s="54"/>
      <c r="K81" s="54"/>
      <c r="L81" s="78" t="str">
        <f t="shared" si="140"/>
        <v xml:space="preserve">            { line: "para Ti, oh Dios, quiero cantar,, (Sol,,14)", sC: ""},</v>
      </c>
      <c r="M81" s="56" t="str">
        <f t="shared" si="141"/>
        <v>(</v>
      </c>
      <c r="N81" s="57" t="str">
        <f t="shared" si="1"/>
        <v>Sol</v>
      </c>
      <c r="O81" s="58" t="str">
        <f t="shared" si="142"/>
        <v>,</v>
      </c>
      <c r="P81" s="59" t="str">
        <f t="shared" si="3"/>
        <v/>
      </c>
      <c r="Q81" s="60" t="str">
        <f t="shared" si="143"/>
        <v>,</v>
      </c>
      <c r="R81" s="61">
        <f t="shared" si="5"/>
        <v>14</v>
      </c>
      <c r="S81" s="56" t="str">
        <f t="shared" si="144"/>
        <v>)</v>
      </c>
      <c r="T81" s="62" t="str">
        <f t="shared" si="145"/>
        <v/>
      </c>
      <c r="U81" s="63" t="str">
        <f t="shared" si="8"/>
        <v/>
      </c>
      <c r="V81" s="64" t="str">
        <f t="shared" si="146"/>
        <v/>
      </c>
      <c r="W81" s="65" t="str">
        <f t="shared" si="10"/>
        <v/>
      </c>
      <c r="X81" s="64" t="str">
        <f t="shared" si="147"/>
        <v/>
      </c>
      <c r="Y81" s="64" t="str">
        <f t="shared" si="148"/>
        <v/>
      </c>
      <c r="Z81" s="56" t="str">
        <f t="shared" si="149"/>
        <v/>
      </c>
      <c r="AA81" s="66" t="str">
        <f t="shared" si="150"/>
        <v/>
      </c>
      <c r="AB81" s="57" t="str">
        <f t="shared" si="15"/>
        <v/>
      </c>
      <c r="AC81" s="67" t="str">
        <f t="shared" si="151"/>
        <v/>
      </c>
      <c r="AD81" s="59" t="str">
        <f t="shared" si="152"/>
        <v/>
      </c>
      <c r="AE81" s="68" t="str">
        <f t="shared" si="153"/>
        <v/>
      </c>
      <c r="AF81" s="61" t="str">
        <f t="shared" si="154"/>
        <v/>
      </c>
      <c r="AG81" s="61" t="str">
        <f t="shared" si="155"/>
        <v/>
      </c>
      <c r="AH81" s="69" t="str">
        <f t="shared" si="156"/>
        <v/>
      </c>
      <c r="AI81" s="70" t="str">
        <f t="shared" si="22"/>
        <v/>
      </c>
      <c r="AJ81" s="64" t="str">
        <f t="shared" si="157"/>
        <v/>
      </c>
      <c r="AK81" s="64" t="str">
        <f t="shared" si="158"/>
        <v/>
      </c>
      <c r="AL81" s="64" t="str">
        <f t="shared" si="159"/>
        <v/>
      </c>
      <c r="AM81" s="64" t="str">
        <f t="shared" si="160"/>
        <v/>
      </c>
      <c r="AN81" s="64" t="str">
        <f t="shared" si="161"/>
        <v/>
      </c>
    </row>
    <row r="82" spans="1:40" ht="25.5" outlineLevel="1" thickTop="1" thickBot="1" x14ac:dyDescent="0.4">
      <c r="C82" s="113" t="s">
        <v>1164</v>
      </c>
      <c r="D82" s="112" t="s">
        <v>1011</v>
      </c>
      <c r="E82" s="52" t="s">
        <v>1012</v>
      </c>
      <c r="F82" s="53"/>
      <c r="G82" s="53"/>
      <c r="H82" s="52"/>
      <c r="I82" s="52"/>
      <c r="J82" s="54"/>
      <c r="K82" s="54"/>
      <c r="L82" s="78" t="str">
        <f t="shared" si="140"/>
        <v xml:space="preserve">            { line: "a la aurora yo quiero despertar,, (Mi,m,20)", sC: ""},</v>
      </c>
      <c r="M82" s="56" t="str">
        <f t="shared" si="141"/>
        <v>(</v>
      </c>
      <c r="N82" s="57" t="str">
        <f t="shared" si="1"/>
        <v>Mi</v>
      </c>
      <c r="O82" s="58" t="str">
        <f t="shared" si="142"/>
        <v>,</v>
      </c>
      <c r="P82" s="59" t="str">
        <f t="shared" si="3"/>
        <v>m</v>
      </c>
      <c r="Q82" s="60" t="str">
        <f t="shared" si="143"/>
        <v>,</v>
      </c>
      <c r="R82" s="61">
        <f t="shared" si="5"/>
        <v>20</v>
      </c>
      <c r="S82" s="56" t="str">
        <f t="shared" si="144"/>
        <v>)</v>
      </c>
      <c r="T82" s="62" t="str">
        <f t="shared" si="145"/>
        <v/>
      </c>
      <c r="U82" s="63" t="str">
        <f t="shared" si="8"/>
        <v/>
      </c>
      <c r="V82" s="64" t="str">
        <f t="shared" si="146"/>
        <v/>
      </c>
      <c r="W82" s="65" t="str">
        <f t="shared" si="10"/>
        <v/>
      </c>
      <c r="X82" s="64" t="str">
        <f t="shared" si="147"/>
        <v/>
      </c>
      <c r="Y82" s="64" t="str">
        <f t="shared" si="148"/>
        <v/>
      </c>
      <c r="Z82" s="56" t="str">
        <f t="shared" si="149"/>
        <v/>
      </c>
      <c r="AA82" s="66" t="str">
        <f t="shared" si="150"/>
        <v/>
      </c>
      <c r="AB82" s="57" t="str">
        <f t="shared" si="15"/>
        <v/>
      </c>
      <c r="AC82" s="67" t="str">
        <f t="shared" si="151"/>
        <v/>
      </c>
      <c r="AD82" s="59" t="str">
        <f t="shared" si="152"/>
        <v/>
      </c>
      <c r="AE82" s="68" t="str">
        <f t="shared" si="153"/>
        <v/>
      </c>
      <c r="AF82" s="61" t="str">
        <f t="shared" si="154"/>
        <v/>
      </c>
      <c r="AG82" s="61" t="str">
        <f t="shared" si="155"/>
        <v/>
      </c>
      <c r="AH82" s="69" t="str">
        <f t="shared" si="156"/>
        <v/>
      </c>
      <c r="AI82" s="70" t="str">
        <f t="shared" si="22"/>
        <v/>
      </c>
      <c r="AJ82" s="64" t="str">
        <f t="shared" si="157"/>
        <v/>
      </c>
      <c r="AK82" s="64" t="str">
        <f t="shared" si="158"/>
        <v/>
      </c>
      <c r="AL82" s="64" t="str">
        <f t="shared" si="159"/>
        <v/>
      </c>
      <c r="AM82" s="64" t="str">
        <f t="shared" si="160"/>
        <v/>
      </c>
      <c r="AN82" s="64" t="str">
        <f t="shared" si="161"/>
        <v/>
      </c>
    </row>
    <row r="83" spans="1:40" ht="25.5" outlineLevel="1" thickTop="1" thickBot="1" x14ac:dyDescent="0.4">
      <c r="C83" s="113" t="s">
        <v>1165</v>
      </c>
      <c r="D83" s="112" t="s">
        <v>1013</v>
      </c>
      <c r="E83" s="52">
        <v>7</v>
      </c>
      <c r="F83" s="53" t="s">
        <v>1029</v>
      </c>
      <c r="G83" s="53"/>
      <c r="H83" s="52"/>
      <c r="I83" s="52"/>
      <c r="J83" s="54"/>
      <c r="K83" s="54"/>
      <c r="L83" s="55" t="str">
        <f t="shared" si="140"/>
        <v xml:space="preserve">            { line: "despertad, arpa y cítara., (La,7,20)(Re,,250)", sC: ""},</v>
      </c>
      <c r="M83" s="56" t="str">
        <f t="shared" si="141"/>
        <v>(</v>
      </c>
      <c r="N83" s="57" t="str">
        <f t="shared" si="1"/>
        <v>La</v>
      </c>
      <c r="O83" s="58" t="str">
        <f t="shared" si="142"/>
        <v>,</v>
      </c>
      <c r="P83" s="59">
        <f t="shared" si="3"/>
        <v>7</v>
      </c>
      <c r="Q83" s="60" t="str">
        <f t="shared" si="143"/>
        <v>,</v>
      </c>
      <c r="R83" s="61">
        <f t="shared" si="5"/>
        <v>20</v>
      </c>
      <c r="S83" s="56" t="str">
        <f t="shared" si="144"/>
        <v>)</v>
      </c>
      <c r="T83" s="62" t="str">
        <f t="shared" si="145"/>
        <v>(</v>
      </c>
      <c r="U83" s="63" t="str">
        <f t="shared" si="8"/>
        <v>Re</v>
      </c>
      <c r="V83" s="64" t="str">
        <f t="shared" si="146"/>
        <v>,</v>
      </c>
      <c r="W83" s="65" t="str">
        <f t="shared" si="10"/>
        <v/>
      </c>
      <c r="X83" s="64" t="str">
        <f t="shared" si="147"/>
        <v>,</v>
      </c>
      <c r="Y83" s="64">
        <f t="shared" si="148"/>
        <v>250</v>
      </c>
      <c r="Z83" s="56" t="str">
        <f t="shared" si="149"/>
        <v>)</v>
      </c>
      <c r="AA83" s="66" t="str">
        <f t="shared" si="150"/>
        <v/>
      </c>
      <c r="AB83" s="57" t="str">
        <f t="shared" si="15"/>
        <v/>
      </c>
      <c r="AC83" s="67" t="str">
        <f t="shared" si="151"/>
        <v/>
      </c>
      <c r="AD83" s="59" t="str">
        <f t="shared" si="152"/>
        <v/>
      </c>
      <c r="AE83" s="68" t="str">
        <f t="shared" si="153"/>
        <v/>
      </c>
      <c r="AF83" s="61" t="str">
        <f t="shared" si="154"/>
        <v/>
      </c>
      <c r="AG83" s="61" t="str">
        <f t="shared" si="155"/>
        <v/>
      </c>
      <c r="AH83" s="69" t="str">
        <f t="shared" si="156"/>
        <v/>
      </c>
      <c r="AI83" s="70" t="str">
        <f t="shared" si="22"/>
        <v/>
      </c>
      <c r="AJ83" s="64" t="str">
        <f t="shared" si="157"/>
        <v/>
      </c>
      <c r="AK83" s="64" t="str">
        <f t="shared" si="158"/>
        <v/>
      </c>
      <c r="AL83" s="64" t="str">
        <f t="shared" si="159"/>
        <v/>
      </c>
      <c r="AM83" s="64" t="str">
        <f t="shared" si="160"/>
        <v/>
      </c>
      <c r="AN83" s="64" t="str">
        <f t="shared" si="161"/>
        <v/>
      </c>
    </row>
    <row r="84" spans="1:40" ht="27.75" outlineLevel="1" thickTop="1" thickBot="1" x14ac:dyDescent="0.4">
      <c r="A84" s="73"/>
      <c r="B84" s="73"/>
      <c r="C84" s="73"/>
      <c r="D84" s="74"/>
      <c r="E84" s="74"/>
      <c r="F84" s="74"/>
      <c r="G84" s="74"/>
      <c r="H84" s="74"/>
      <c r="I84" s="74"/>
      <c r="J84" s="74"/>
      <c r="K84" s="74"/>
      <c r="L84" s="75" t="s">
        <v>993</v>
      </c>
      <c r="M84" s="56"/>
      <c r="N84" s="57"/>
      <c r="O84" s="58"/>
      <c r="P84" s="59"/>
      <c r="Q84" s="60"/>
      <c r="R84" s="61" t="str">
        <f t="shared" ref="R84:R90" si="189">IF(N84="Do",10,IF(N84="Re",22,IF(N84="Mi",20,IF(N84="Fa",20,IF(N84="Sol",14,IF(N84="La",20,IF(N84="Si",20,IF(N84="Do#",14,IF(N84="Fa#",15,IF(N84="Sol#",20,IF(N84="Si♭",17,"")))))))))))</f>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ht="25.5" outlineLevel="1" thickTop="1" thickBot="1" x14ac:dyDescent="0.4">
      <c r="C85" s="79" t="s">
        <v>995</v>
      </c>
      <c r="D85" s="80"/>
      <c r="E85" s="80"/>
      <c r="F85" s="80"/>
      <c r="G85" s="80"/>
      <c r="H85" s="80"/>
      <c r="I85" s="80"/>
      <c r="J85" s="80"/>
      <c r="K85" s="80"/>
      <c r="L85" s="81" t="s">
        <v>996</v>
      </c>
      <c r="M85" s="56" t="str">
        <f t="shared" ref="M85:M89" si="190">IF(N85="","","(")</f>
        <v/>
      </c>
      <c r="N85" s="57" t="str">
        <f t="shared" ref="N85:N89" si="191">IF(D85="","",D85)</f>
        <v/>
      </c>
      <c r="O85" s="58" t="str">
        <f t="shared" ref="O85:O89" si="192">IF(N85="","",",")</f>
        <v/>
      </c>
      <c r="P85" s="59" t="str">
        <f t="shared" ref="P85:P89" si="193">IF(E85="","",E85)</f>
        <v/>
      </c>
      <c r="Q85" s="60" t="str">
        <f t="shared" ref="Q85:Q89" si="194">IF(N85="","",",")</f>
        <v/>
      </c>
      <c r="R85" s="61" t="str">
        <f t="shared" si="189"/>
        <v/>
      </c>
      <c r="S85" s="56" t="str">
        <f t="shared" ref="S85:S89" si="195">IF(N85="","",")")</f>
        <v/>
      </c>
      <c r="T85" s="62" t="str">
        <f t="shared" ref="T85:T89" si="196">IF(U85="","","(")</f>
        <v/>
      </c>
      <c r="U85" s="63" t="str">
        <f t="shared" ref="U85:U89" si="197">IF(F85="","",F85)</f>
        <v/>
      </c>
      <c r="V85" s="64" t="str">
        <f t="shared" ref="V85:V89" si="198">IF(U85="","",",")</f>
        <v/>
      </c>
      <c r="W85" s="65" t="str">
        <f t="shared" ref="W85:W89" si="199">IF(G85="","",G85)</f>
        <v/>
      </c>
      <c r="X85" s="64" t="str">
        <f t="shared" ref="X85:X89" si="200">IF(U85="","",",")</f>
        <v/>
      </c>
      <c r="Y85" s="64" t="str">
        <f t="shared" ref="Y85:Y89" si="201">IF(U85="","",250)</f>
        <v/>
      </c>
      <c r="Z85" s="56" t="str">
        <f t="shared" ref="Z85:Z89" si="202">IF(U85="","",")")</f>
        <v/>
      </c>
      <c r="AA85" s="66" t="str">
        <f t="shared" ref="AA85:AA89" si="203">IF(AB85="","","(")</f>
        <v/>
      </c>
      <c r="AB85" s="57" t="str">
        <f t="shared" ref="AB85:AB89" si="204">IF(H85="","",H85)</f>
        <v/>
      </c>
      <c r="AC85" s="67" t="str">
        <f t="shared" ref="AC85:AC89" si="205">IF(AB85="","",",")</f>
        <v/>
      </c>
      <c r="AD85" s="59" t="str">
        <f t="shared" ref="AD85:AD89" si="206">IF(I85="","",I85)</f>
        <v/>
      </c>
      <c r="AE85" s="68" t="str">
        <f t="shared" ref="AE85:AE89" si="207">IF(AB85="","",",")</f>
        <v/>
      </c>
      <c r="AF85" s="61" t="str">
        <f t="shared" ref="AF85:AF89" si="208">IF(AB85="","",350)</f>
        <v/>
      </c>
      <c r="AG85" s="61" t="str">
        <f t="shared" ref="AG85:AG89" si="209">IF(AB85="","",")")</f>
        <v/>
      </c>
      <c r="AH85" s="69" t="str">
        <f t="shared" ref="AH85:AH89" si="210">IF(AI85="","","(")</f>
        <v/>
      </c>
      <c r="AI85" s="70" t="str">
        <f t="shared" ref="AI85:AI89" si="211">IF(J85="","",J85)</f>
        <v/>
      </c>
      <c r="AJ85" s="64" t="str">
        <f t="shared" ref="AJ85:AJ89" si="212">IF(AI85="","",",")</f>
        <v/>
      </c>
      <c r="AK85" s="64" t="str">
        <f t="shared" ref="AK85:AK89" si="213">IF(K85="","",K85)</f>
        <v/>
      </c>
      <c r="AL85" s="64" t="str">
        <f t="shared" ref="AL85:AL89" si="214">IF(AI85="","",",")</f>
        <v/>
      </c>
      <c r="AM85" s="64" t="str">
        <f t="shared" ref="AM85:AM89" si="215">IF(AI85="","",450)</f>
        <v/>
      </c>
      <c r="AN85" s="64" t="str">
        <f t="shared" ref="AN85:AN89" si="216">IF(AI85="","",")")</f>
        <v/>
      </c>
    </row>
    <row r="86" spans="1:40" ht="25.5" outlineLevel="1" thickTop="1" thickBot="1" x14ac:dyDescent="0.4">
      <c r="B86" t="s">
        <v>997</v>
      </c>
      <c r="C86" s="82" t="s">
        <v>1150</v>
      </c>
      <c r="D86" s="83" t="s">
        <v>1029</v>
      </c>
      <c r="E86" s="83"/>
      <c r="F86" s="83"/>
      <c r="G86" s="83"/>
      <c r="H86" s="83"/>
      <c r="I86" s="83"/>
      <c r="J86" s="83"/>
      <c r="K86" s="83"/>
      <c r="L86" s="84" t="str">
        <f>IF(C86="","",_xlfn.CONCAT("       triggerLine: ","""",C86,", ",M86:AN86,""", sC: ","""",B86,""", lines: ["))</f>
        <v xml:space="preserve">       triggerLine: "QUIERO CANTAR, (Re,,22)", sC: "ta as", lines: [</v>
      </c>
      <c r="M86" s="56" t="str">
        <f t="shared" si="190"/>
        <v>(</v>
      </c>
      <c r="N86" s="57" t="str">
        <f t="shared" si="191"/>
        <v>Re</v>
      </c>
      <c r="O86" s="58" t="str">
        <f t="shared" si="192"/>
        <v>,</v>
      </c>
      <c r="P86" s="59" t="str">
        <f t="shared" si="193"/>
        <v/>
      </c>
      <c r="Q86" s="60" t="str">
        <f t="shared" si="194"/>
        <v>,</v>
      </c>
      <c r="R86" s="61">
        <f t="shared" si="189"/>
        <v>22</v>
      </c>
      <c r="S86" s="56" t="str">
        <f t="shared" si="195"/>
        <v>)</v>
      </c>
      <c r="T86" s="62" t="str">
        <f t="shared" si="196"/>
        <v/>
      </c>
      <c r="U86" s="63" t="str">
        <f t="shared" si="197"/>
        <v/>
      </c>
      <c r="V86" s="64" t="str">
        <f t="shared" si="198"/>
        <v/>
      </c>
      <c r="W86" s="65" t="str">
        <f t="shared" si="199"/>
        <v/>
      </c>
      <c r="X86" s="64" t="str">
        <f t="shared" si="200"/>
        <v/>
      </c>
      <c r="Y86" s="64" t="str">
        <f t="shared" si="201"/>
        <v/>
      </c>
      <c r="Z86" s="56" t="str">
        <f t="shared" si="202"/>
        <v/>
      </c>
      <c r="AA86" s="66" t="str">
        <f t="shared" si="203"/>
        <v/>
      </c>
      <c r="AB86" s="57" t="str">
        <f t="shared" si="204"/>
        <v/>
      </c>
      <c r="AC86" s="67" t="str">
        <f t="shared" si="205"/>
        <v/>
      </c>
      <c r="AD86" s="59" t="str">
        <f t="shared" si="206"/>
        <v/>
      </c>
      <c r="AE86" s="68" t="str">
        <f t="shared" si="207"/>
        <v/>
      </c>
      <c r="AF86" s="61" t="str">
        <f t="shared" si="208"/>
        <v/>
      </c>
      <c r="AG86" s="61" t="str">
        <f t="shared" si="209"/>
        <v/>
      </c>
      <c r="AH86" s="69" t="str">
        <f t="shared" si="210"/>
        <v/>
      </c>
      <c r="AI86" s="70" t="str">
        <f t="shared" si="211"/>
        <v/>
      </c>
      <c r="AJ86" s="64" t="str">
        <f t="shared" si="212"/>
        <v/>
      </c>
      <c r="AK86" s="64" t="str">
        <f t="shared" si="213"/>
        <v/>
      </c>
      <c r="AL86" s="64" t="str">
        <f t="shared" si="214"/>
        <v/>
      </c>
      <c r="AM86" s="64" t="str">
        <f t="shared" si="215"/>
        <v/>
      </c>
      <c r="AN86" s="64" t="str">
        <f t="shared" si="216"/>
        <v/>
      </c>
    </row>
    <row r="87" spans="1:40" ht="25.5" outlineLevel="1" thickTop="1" thickBot="1" x14ac:dyDescent="0.4">
      <c r="B87" t="s">
        <v>999</v>
      </c>
      <c r="C87" s="85" t="s">
        <v>1142</v>
      </c>
      <c r="D87" s="86" t="s">
        <v>1143</v>
      </c>
      <c r="E87" s="86" t="s">
        <v>1012</v>
      </c>
      <c r="F87" s="86"/>
      <c r="G87" s="86"/>
      <c r="H87" s="87"/>
      <c r="I87" s="87"/>
      <c r="J87" s="87"/>
      <c r="K87" s="87"/>
      <c r="L87" s="88" t="str">
        <f>IF(C87="","",_xlfn.CONCAT("            { line: ","""",C87,", ",M87:AN87,""", sC: ","""",B87,"""},"))</f>
        <v xml:space="preserve">            { line: "A TI QUIERO CANTAR,, (Fa#,m,15)", sC: "as"},</v>
      </c>
      <c r="M87" s="56" t="str">
        <f t="shared" si="190"/>
        <v>(</v>
      </c>
      <c r="N87" s="57" t="str">
        <f t="shared" si="191"/>
        <v>Fa#</v>
      </c>
      <c r="O87" s="58" t="str">
        <f t="shared" si="192"/>
        <v>,</v>
      </c>
      <c r="P87" s="59" t="str">
        <f t="shared" si="193"/>
        <v>m</v>
      </c>
      <c r="Q87" s="60" t="str">
        <f t="shared" si="194"/>
        <v>,</v>
      </c>
      <c r="R87" s="61">
        <f t="shared" si="189"/>
        <v>15</v>
      </c>
      <c r="S87" s="56" t="str">
        <f t="shared" si="195"/>
        <v>)</v>
      </c>
      <c r="T87" s="62" t="str">
        <f t="shared" si="196"/>
        <v/>
      </c>
      <c r="U87" s="63" t="str">
        <f t="shared" si="197"/>
        <v/>
      </c>
      <c r="V87" s="64" t="str">
        <f t="shared" si="198"/>
        <v/>
      </c>
      <c r="W87" s="65" t="str">
        <f t="shared" si="199"/>
        <v/>
      </c>
      <c r="X87" s="64" t="str">
        <f t="shared" si="200"/>
        <v/>
      </c>
      <c r="Y87" s="64" t="str">
        <f t="shared" si="201"/>
        <v/>
      </c>
      <c r="Z87" s="56" t="str">
        <f t="shared" si="202"/>
        <v/>
      </c>
      <c r="AA87" s="66" t="str">
        <f t="shared" si="203"/>
        <v/>
      </c>
      <c r="AB87" s="57" t="str">
        <f t="shared" si="204"/>
        <v/>
      </c>
      <c r="AC87" s="67" t="str">
        <f t="shared" si="205"/>
        <v/>
      </c>
      <c r="AD87" s="59" t="str">
        <f t="shared" si="206"/>
        <v/>
      </c>
      <c r="AE87" s="68" t="str">
        <f t="shared" si="207"/>
        <v/>
      </c>
      <c r="AF87" s="61" t="str">
        <f t="shared" si="208"/>
        <v/>
      </c>
      <c r="AG87" s="61" t="str">
        <f t="shared" si="209"/>
        <v/>
      </c>
      <c r="AH87" s="69" t="str">
        <f t="shared" si="210"/>
        <v/>
      </c>
      <c r="AI87" s="70" t="str">
        <f t="shared" si="211"/>
        <v/>
      </c>
      <c r="AJ87" s="64" t="str">
        <f t="shared" si="212"/>
        <v/>
      </c>
      <c r="AK87" s="64" t="str">
        <f t="shared" si="213"/>
        <v/>
      </c>
      <c r="AL87" s="64" t="str">
        <f t="shared" si="214"/>
        <v/>
      </c>
      <c r="AM87" s="64" t="str">
        <f t="shared" si="215"/>
        <v/>
      </c>
      <c r="AN87" s="64" t="str">
        <f t="shared" si="216"/>
        <v/>
      </c>
    </row>
    <row r="88" spans="1:40" ht="25.5" outlineLevel="1" thickTop="1" thickBot="1" x14ac:dyDescent="0.4">
      <c r="B88" t="s">
        <v>999</v>
      </c>
      <c r="C88" s="85" t="s">
        <v>1144</v>
      </c>
      <c r="D88" s="89" t="s">
        <v>1015</v>
      </c>
      <c r="E88" s="89"/>
      <c r="F88" s="89"/>
      <c r="G88" s="89"/>
      <c r="H88" s="90"/>
      <c r="I88" s="90"/>
      <c r="J88" s="90"/>
      <c r="K88" s="90"/>
      <c r="L88" s="88" t="str">
        <f>IF(C88="","",_xlfn.CONCAT("            { line: ","""",C88,", ",M88:AN88,""", sC: ","""",B88,"""},"))</f>
        <v xml:space="preserve">            { line: "DESPIERTA, DESPIERTA GLORIA MÍA,, (Sol,,14)", sC: "as"},</v>
      </c>
      <c r="M88" s="56" t="str">
        <f t="shared" si="190"/>
        <v>(</v>
      </c>
      <c r="N88" s="57" t="str">
        <f t="shared" si="191"/>
        <v>Sol</v>
      </c>
      <c r="O88" s="58" t="str">
        <f t="shared" si="192"/>
        <v>,</v>
      </c>
      <c r="P88" s="59" t="str">
        <f t="shared" si="193"/>
        <v/>
      </c>
      <c r="Q88" s="60" t="str">
        <f t="shared" si="194"/>
        <v>,</v>
      </c>
      <c r="R88" s="61">
        <f t="shared" si="189"/>
        <v>14</v>
      </c>
      <c r="S88" s="56" t="str">
        <f t="shared" si="195"/>
        <v>)</v>
      </c>
      <c r="T88" s="62" t="str">
        <f t="shared" si="196"/>
        <v/>
      </c>
      <c r="U88" s="63" t="str">
        <f t="shared" si="197"/>
        <v/>
      </c>
      <c r="V88" s="64" t="str">
        <f t="shared" si="198"/>
        <v/>
      </c>
      <c r="W88" s="65" t="str">
        <f t="shared" si="199"/>
        <v/>
      </c>
      <c r="X88" s="64" t="str">
        <f t="shared" si="200"/>
        <v/>
      </c>
      <c r="Y88" s="64" t="str">
        <f t="shared" si="201"/>
        <v/>
      </c>
      <c r="Z88" s="56" t="str">
        <f t="shared" si="202"/>
        <v/>
      </c>
      <c r="AA88" s="66" t="str">
        <f t="shared" si="203"/>
        <v/>
      </c>
      <c r="AB88" s="57" t="str">
        <f t="shared" si="204"/>
        <v/>
      </c>
      <c r="AC88" s="67" t="str">
        <f t="shared" si="205"/>
        <v/>
      </c>
      <c r="AD88" s="59" t="str">
        <f t="shared" si="206"/>
        <v/>
      </c>
      <c r="AE88" s="68" t="str">
        <f t="shared" si="207"/>
        <v/>
      </c>
      <c r="AF88" s="61" t="str">
        <f t="shared" si="208"/>
        <v/>
      </c>
      <c r="AG88" s="61" t="str">
        <f t="shared" si="209"/>
        <v/>
      </c>
      <c r="AH88" s="69" t="str">
        <f t="shared" si="210"/>
        <v/>
      </c>
      <c r="AI88" s="70" t="str">
        <f t="shared" si="211"/>
        <v/>
      </c>
      <c r="AJ88" s="64" t="str">
        <f t="shared" si="212"/>
        <v/>
      </c>
      <c r="AK88" s="64" t="str">
        <f t="shared" si="213"/>
        <v/>
      </c>
      <c r="AL88" s="64" t="str">
        <f t="shared" si="214"/>
        <v/>
      </c>
      <c r="AM88" s="64" t="str">
        <f t="shared" si="215"/>
        <v/>
      </c>
      <c r="AN88" s="64" t="str">
        <f t="shared" si="216"/>
        <v/>
      </c>
    </row>
    <row r="89" spans="1:40" ht="25.5" outlineLevel="1" thickTop="1" thickBot="1" x14ac:dyDescent="0.4">
      <c r="B89" t="s">
        <v>999</v>
      </c>
      <c r="C89" s="93" t="s">
        <v>1145</v>
      </c>
      <c r="D89" s="83" t="s">
        <v>1013</v>
      </c>
      <c r="E89" s="83"/>
      <c r="F89" s="83" t="s">
        <v>1029</v>
      </c>
      <c r="G89" s="83"/>
      <c r="H89" s="83"/>
      <c r="I89" s="83"/>
      <c r="J89" s="83"/>
      <c r="K89" s="83"/>
      <c r="L89" s="94" t="str">
        <f>IF(C89="","",_xlfn.CONCAT("            { line: ","""",C89,", ",M89:AN89,""", sC: ","""",B89,"""},  ]},"))</f>
        <v xml:space="preserve">            { line: "DESPIERTA, ARPA Y CÍTARA., (La,,20)(Re,,250)", sC: "as"},  ]},</v>
      </c>
      <c r="M89" s="56" t="str">
        <f t="shared" si="190"/>
        <v>(</v>
      </c>
      <c r="N89" s="57" t="str">
        <f t="shared" si="191"/>
        <v>La</v>
      </c>
      <c r="O89" s="58" t="str">
        <f t="shared" si="192"/>
        <v>,</v>
      </c>
      <c r="P89" s="59" t="str">
        <f t="shared" si="193"/>
        <v/>
      </c>
      <c r="Q89" s="60" t="str">
        <f t="shared" si="194"/>
        <v>,</v>
      </c>
      <c r="R89" s="61">
        <f t="shared" si="189"/>
        <v>20</v>
      </c>
      <c r="S89" s="56" t="str">
        <f t="shared" si="195"/>
        <v>)</v>
      </c>
      <c r="T89" s="62" t="str">
        <f t="shared" si="196"/>
        <v>(</v>
      </c>
      <c r="U89" s="63" t="str">
        <f t="shared" si="197"/>
        <v>Re</v>
      </c>
      <c r="V89" s="64" t="str">
        <f t="shared" si="198"/>
        <v>,</v>
      </c>
      <c r="W89" s="65" t="str">
        <f t="shared" si="199"/>
        <v/>
      </c>
      <c r="X89" s="64" t="str">
        <f t="shared" si="200"/>
        <v>,</v>
      </c>
      <c r="Y89" s="64">
        <f t="shared" si="201"/>
        <v>250</v>
      </c>
      <c r="Z89" s="56" t="str">
        <f t="shared" si="202"/>
        <v>)</v>
      </c>
      <c r="AA89" s="66" t="str">
        <f t="shared" si="203"/>
        <v/>
      </c>
      <c r="AB89" s="57" t="str">
        <f t="shared" si="204"/>
        <v/>
      </c>
      <c r="AC89" s="67" t="str">
        <f t="shared" si="205"/>
        <v/>
      </c>
      <c r="AD89" s="59" t="str">
        <f t="shared" si="206"/>
        <v/>
      </c>
      <c r="AE89" s="68" t="str">
        <f t="shared" si="207"/>
        <v/>
      </c>
      <c r="AF89" s="61" t="str">
        <f t="shared" si="208"/>
        <v/>
      </c>
      <c r="AG89" s="61" t="str">
        <f t="shared" si="209"/>
        <v/>
      </c>
      <c r="AH89" s="69" t="str">
        <f t="shared" si="210"/>
        <v/>
      </c>
      <c r="AI89" s="70" t="str">
        <f t="shared" si="211"/>
        <v/>
      </c>
      <c r="AJ89" s="64" t="str">
        <f t="shared" si="212"/>
        <v/>
      </c>
      <c r="AK89" s="64" t="str">
        <f t="shared" si="213"/>
        <v/>
      </c>
      <c r="AL89" s="64" t="str">
        <f t="shared" si="214"/>
        <v/>
      </c>
      <c r="AM89" s="64" t="str">
        <f t="shared" si="215"/>
        <v/>
      </c>
      <c r="AN89" s="64" t="str">
        <f t="shared" si="216"/>
        <v/>
      </c>
    </row>
    <row r="90" spans="1:40" ht="27.75" outlineLevel="1" thickTop="1" thickBot="1" x14ac:dyDescent="0.4">
      <c r="A90" s="73"/>
      <c r="B90" s="73"/>
      <c r="C90" s="73"/>
      <c r="D90" s="74"/>
      <c r="E90" s="74"/>
      <c r="F90" s="74"/>
      <c r="G90" s="74"/>
      <c r="H90" s="74"/>
      <c r="I90" s="74"/>
      <c r="J90" s="74"/>
      <c r="K90" s="74"/>
      <c r="L90" s="75" t="s">
        <v>993</v>
      </c>
      <c r="M90" s="56"/>
      <c r="N90" s="57"/>
      <c r="O90" s="58"/>
      <c r="P90" s="59"/>
      <c r="Q90" s="60"/>
      <c r="R90" s="61" t="str">
        <f t="shared" si="189"/>
        <v/>
      </c>
      <c r="S90" s="56"/>
      <c r="T90" s="62"/>
      <c r="U90" s="63"/>
      <c r="V90" s="64"/>
      <c r="W90" s="65"/>
      <c r="X90" s="64"/>
      <c r="Y90" s="64"/>
      <c r="Z90" s="56"/>
      <c r="AA90" s="66"/>
      <c r="AB90" s="57"/>
      <c r="AC90" s="67"/>
      <c r="AD90" s="59"/>
      <c r="AE90" s="68"/>
      <c r="AF90" s="61"/>
      <c r="AG90" s="61"/>
      <c r="AH90" s="69"/>
      <c r="AI90" s="70"/>
      <c r="AJ90" s="64"/>
      <c r="AK90" s="64"/>
      <c r="AL90" s="64"/>
      <c r="AM90" s="64"/>
      <c r="AN90" s="64"/>
    </row>
    <row r="91" spans="1:40" ht="25.5" outlineLevel="1" thickTop="1" thickBot="1" x14ac:dyDescent="0.4">
      <c r="B91" t="s">
        <v>1014</v>
      </c>
      <c r="C91" s="113" t="s">
        <v>1166</v>
      </c>
      <c r="D91" s="112" t="s">
        <v>1029</v>
      </c>
      <c r="E91" s="52"/>
      <c r="F91" s="53" t="s">
        <v>1143</v>
      </c>
      <c r="G91" s="53" t="s">
        <v>1012</v>
      </c>
      <c r="H91" s="52"/>
      <c r="I91" s="52"/>
      <c r="J91" s="54"/>
      <c r="K91" s="54"/>
      <c r="L91" s="78" t="str">
        <f t="shared" si="140"/>
        <v xml:space="preserve">            { line: "Te daré gracias ante los pueblos, Señor,, (Re,,22)(Fa#,m,250)", sC: "tc"},</v>
      </c>
      <c r="M91" s="56" t="str">
        <f t="shared" si="141"/>
        <v>(</v>
      </c>
      <c r="N91" s="57" t="str">
        <f t="shared" si="1"/>
        <v>Re</v>
      </c>
      <c r="O91" s="58" t="str">
        <f t="shared" si="142"/>
        <v>,</v>
      </c>
      <c r="P91" s="59" t="str">
        <f t="shared" si="3"/>
        <v/>
      </c>
      <c r="Q91" s="60" t="str">
        <f t="shared" si="143"/>
        <v>,</v>
      </c>
      <c r="R91" s="61">
        <f t="shared" si="5"/>
        <v>22</v>
      </c>
      <c r="S91" s="56" t="str">
        <f t="shared" si="144"/>
        <v>)</v>
      </c>
      <c r="T91" s="62" t="str">
        <f t="shared" si="145"/>
        <v>(</v>
      </c>
      <c r="U91" s="63" t="str">
        <f t="shared" si="8"/>
        <v>Fa#</v>
      </c>
      <c r="V91" s="64" t="str">
        <f t="shared" si="146"/>
        <v>,</v>
      </c>
      <c r="W91" s="65" t="str">
        <f t="shared" si="10"/>
        <v>m</v>
      </c>
      <c r="X91" s="64" t="str">
        <f t="shared" si="147"/>
        <v>,</v>
      </c>
      <c r="Y91" s="64">
        <f t="shared" si="148"/>
        <v>250</v>
      </c>
      <c r="Z91" s="56" t="str">
        <f t="shared" si="149"/>
        <v>)</v>
      </c>
      <c r="AA91" s="66" t="str">
        <f t="shared" si="150"/>
        <v/>
      </c>
      <c r="AB91" s="57" t="str">
        <f t="shared" si="15"/>
        <v/>
      </c>
      <c r="AC91" s="67" t="str">
        <f t="shared" si="151"/>
        <v/>
      </c>
      <c r="AD91" s="59" t="str">
        <f t="shared" si="152"/>
        <v/>
      </c>
      <c r="AE91" s="68" t="str">
        <f t="shared" si="153"/>
        <v/>
      </c>
      <c r="AF91" s="61" t="str">
        <f t="shared" si="154"/>
        <v/>
      </c>
      <c r="AG91" s="61" t="str">
        <f t="shared" si="155"/>
        <v/>
      </c>
      <c r="AH91" s="69" t="str">
        <f t="shared" si="156"/>
        <v/>
      </c>
      <c r="AI91" s="70" t="str">
        <f t="shared" si="22"/>
        <v/>
      </c>
      <c r="AJ91" s="64" t="str">
        <f t="shared" si="157"/>
        <v/>
      </c>
      <c r="AK91" s="64" t="str">
        <f t="shared" si="158"/>
        <v/>
      </c>
      <c r="AL91" s="64" t="str">
        <f t="shared" si="159"/>
        <v/>
      </c>
      <c r="AM91" s="64" t="str">
        <f t="shared" si="160"/>
        <v/>
      </c>
      <c r="AN91" s="64" t="str">
        <f t="shared" si="161"/>
        <v/>
      </c>
    </row>
    <row r="92" spans="1:40" ht="25.5" outlineLevel="1" thickTop="1" thickBot="1" x14ac:dyDescent="0.4">
      <c r="C92" s="113" t="s">
        <v>1167</v>
      </c>
      <c r="D92" s="112" t="s">
        <v>1015</v>
      </c>
      <c r="E92" s="52"/>
      <c r="F92" s="53"/>
      <c r="G92" s="53"/>
      <c r="H92" s="52"/>
      <c r="I92" s="52"/>
      <c r="J92" s="54"/>
      <c r="K92" s="54"/>
      <c r="L92" s="78" t="str">
        <f t="shared" si="140"/>
        <v xml:space="preserve">            { line: "cantaré, cantaré ante las naciones,, (Sol,,14)", sC: ""},</v>
      </c>
      <c r="M92" s="56" t="str">
        <f t="shared" si="141"/>
        <v>(</v>
      </c>
      <c r="N92" s="57" t="str">
        <f t="shared" si="1"/>
        <v>Sol</v>
      </c>
      <c r="O92" s="58" t="str">
        <f t="shared" si="142"/>
        <v>,</v>
      </c>
      <c r="P92" s="59" t="str">
        <f t="shared" si="3"/>
        <v/>
      </c>
      <c r="Q92" s="60" t="str">
        <f t="shared" si="143"/>
        <v>,</v>
      </c>
      <c r="R92" s="61">
        <f t="shared" si="5"/>
        <v>14</v>
      </c>
      <c r="S92" s="56" t="str">
        <f t="shared" si="144"/>
        <v>)</v>
      </c>
      <c r="T92" s="62" t="str">
        <f t="shared" si="145"/>
        <v/>
      </c>
      <c r="U92" s="63" t="str">
        <f t="shared" si="8"/>
        <v/>
      </c>
      <c r="V92" s="64" t="str">
        <f t="shared" si="146"/>
        <v/>
      </c>
      <c r="W92" s="65" t="str">
        <f t="shared" si="10"/>
        <v/>
      </c>
      <c r="X92" s="64" t="str">
        <f t="shared" si="147"/>
        <v/>
      </c>
      <c r="Y92" s="64" t="str">
        <f t="shared" si="148"/>
        <v/>
      </c>
      <c r="Z92" s="56" t="str">
        <f t="shared" si="149"/>
        <v/>
      </c>
      <c r="AA92" s="66" t="str">
        <f t="shared" si="150"/>
        <v/>
      </c>
      <c r="AB92" s="57" t="str">
        <f t="shared" si="15"/>
        <v/>
      </c>
      <c r="AC92" s="67" t="str">
        <f t="shared" si="151"/>
        <v/>
      </c>
      <c r="AD92" s="59" t="str">
        <f t="shared" si="152"/>
        <v/>
      </c>
      <c r="AE92" s="68" t="str">
        <f t="shared" si="153"/>
        <v/>
      </c>
      <c r="AF92" s="61" t="str">
        <f t="shared" si="154"/>
        <v/>
      </c>
      <c r="AG92" s="61" t="str">
        <f t="shared" si="155"/>
        <v/>
      </c>
      <c r="AH92" s="69" t="str">
        <f t="shared" si="156"/>
        <v/>
      </c>
      <c r="AI92" s="70" t="str">
        <f t="shared" si="22"/>
        <v/>
      </c>
      <c r="AJ92" s="64" t="str">
        <f t="shared" si="157"/>
        <v/>
      </c>
      <c r="AK92" s="64" t="str">
        <f t="shared" si="158"/>
        <v/>
      </c>
      <c r="AL92" s="64" t="str">
        <f t="shared" si="159"/>
        <v/>
      </c>
      <c r="AM92" s="64" t="str">
        <f t="shared" si="160"/>
        <v/>
      </c>
      <c r="AN92" s="64" t="str">
        <f t="shared" si="161"/>
        <v/>
      </c>
    </row>
    <row r="93" spans="1:40" ht="25.5" outlineLevel="1" thickTop="1" thickBot="1" x14ac:dyDescent="0.4">
      <c r="C93" s="113" t="s">
        <v>1168</v>
      </c>
      <c r="D93" s="112" t="s">
        <v>1011</v>
      </c>
      <c r="E93" s="52" t="s">
        <v>1012</v>
      </c>
      <c r="F93" s="53"/>
      <c r="G93" s="53"/>
      <c r="H93" s="52"/>
      <c r="I93" s="52"/>
      <c r="J93" s="54"/>
      <c r="K93" s="54"/>
      <c r="L93" s="78" t="str">
        <f t="shared" si="140"/>
        <v xml:space="preserve">            { line: "porque tu amor ha sido grande conmigo,, (Mi,m,20)", sC: ""},</v>
      </c>
      <c r="M93" s="56" t="str">
        <f t="shared" si="141"/>
        <v>(</v>
      </c>
      <c r="N93" s="57" t="str">
        <f t="shared" si="1"/>
        <v>Mi</v>
      </c>
      <c r="O93" s="58" t="str">
        <f t="shared" si="142"/>
        <v>,</v>
      </c>
      <c r="P93" s="59" t="str">
        <f t="shared" si="3"/>
        <v>m</v>
      </c>
      <c r="Q93" s="60" t="str">
        <f t="shared" si="143"/>
        <v>,</v>
      </c>
      <c r="R93" s="61">
        <f t="shared" si="5"/>
        <v>20</v>
      </c>
      <c r="S93" s="56" t="str">
        <f t="shared" si="144"/>
        <v>)</v>
      </c>
      <c r="T93" s="62" t="str">
        <f t="shared" si="145"/>
        <v/>
      </c>
      <c r="U93" s="63" t="str">
        <f t="shared" si="8"/>
        <v/>
      </c>
      <c r="V93" s="64" t="str">
        <f t="shared" si="146"/>
        <v/>
      </c>
      <c r="W93" s="65" t="str">
        <f t="shared" si="10"/>
        <v/>
      </c>
      <c r="X93" s="64" t="str">
        <f t="shared" si="147"/>
        <v/>
      </c>
      <c r="Y93" s="64" t="str">
        <f t="shared" si="148"/>
        <v/>
      </c>
      <c r="Z93" s="56" t="str">
        <f t="shared" si="149"/>
        <v/>
      </c>
      <c r="AA93" s="66" t="str">
        <f t="shared" si="150"/>
        <v/>
      </c>
      <c r="AB93" s="57" t="str">
        <f t="shared" si="15"/>
        <v/>
      </c>
      <c r="AC93" s="67" t="str">
        <f t="shared" si="151"/>
        <v/>
      </c>
      <c r="AD93" s="59" t="str">
        <f t="shared" si="152"/>
        <v/>
      </c>
      <c r="AE93" s="68" t="str">
        <f t="shared" si="153"/>
        <v/>
      </c>
      <c r="AF93" s="61" t="str">
        <f t="shared" si="154"/>
        <v/>
      </c>
      <c r="AG93" s="61" t="str">
        <f t="shared" si="155"/>
        <v/>
      </c>
      <c r="AH93" s="69" t="str">
        <f t="shared" si="156"/>
        <v/>
      </c>
      <c r="AI93" s="70" t="str">
        <f t="shared" si="22"/>
        <v/>
      </c>
      <c r="AJ93" s="64" t="str">
        <f t="shared" si="157"/>
        <v/>
      </c>
      <c r="AK93" s="64" t="str">
        <f t="shared" si="158"/>
        <v/>
      </c>
      <c r="AL93" s="64" t="str">
        <f t="shared" si="159"/>
        <v/>
      </c>
      <c r="AM93" s="64" t="str">
        <f t="shared" si="160"/>
        <v/>
      </c>
      <c r="AN93" s="64" t="str">
        <f t="shared" si="161"/>
        <v/>
      </c>
    </row>
    <row r="94" spans="1:40" ht="25.5" outlineLevel="1" thickTop="1" thickBot="1" x14ac:dyDescent="0.4">
      <c r="C94" s="113" t="s">
        <v>1169</v>
      </c>
      <c r="D94" s="112" t="s">
        <v>1013</v>
      </c>
      <c r="E94" s="52">
        <v>7</v>
      </c>
      <c r="F94" s="53" t="s">
        <v>1029</v>
      </c>
      <c r="G94" s="53"/>
      <c r="H94" s="52"/>
      <c r="I94" s="52"/>
      <c r="J94" s="54"/>
      <c r="K94" s="54"/>
      <c r="L94" s="55" t="str">
        <f t="shared" si="140"/>
        <v xml:space="preserve">            { line: "tu bondad más alta que los cielos., (La,7,20)(Re,,250)", sC: ""},</v>
      </c>
      <c r="M94" s="56" t="str">
        <f t="shared" si="141"/>
        <v>(</v>
      </c>
      <c r="N94" s="57" t="str">
        <f t="shared" si="1"/>
        <v>La</v>
      </c>
      <c r="O94" s="58" t="str">
        <f t="shared" si="142"/>
        <v>,</v>
      </c>
      <c r="P94" s="59">
        <f t="shared" si="3"/>
        <v>7</v>
      </c>
      <c r="Q94" s="60" t="str">
        <f t="shared" si="143"/>
        <v>,</v>
      </c>
      <c r="R94" s="61">
        <f t="shared" si="5"/>
        <v>20</v>
      </c>
      <c r="S94" s="56" t="str">
        <f t="shared" si="144"/>
        <v>)</v>
      </c>
      <c r="T94" s="62" t="str">
        <f t="shared" si="145"/>
        <v>(</v>
      </c>
      <c r="U94" s="63" t="str">
        <f t="shared" si="8"/>
        <v>Re</v>
      </c>
      <c r="V94" s="64" t="str">
        <f t="shared" si="146"/>
        <v>,</v>
      </c>
      <c r="W94" s="65" t="str">
        <f t="shared" si="10"/>
        <v/>
      </c>
      <c r="X94" s="64" t="str">
        <f t="shared" si="147"/>
        <v>,</v>
      </c>
      <c r="Y94" s="64">
        <f t="shared" si="148"/>
        <v>250</v>
      </c>
      <c r="Z94" s="56" t="str">
        <f t="shared" si="149"/>
        <v>)</v>
      </c>
      <c r="AA94" s="66" t="str">
        <f t="shared" si="150"/>
        <v/>
      </c>
      <c r="AB94" s="57" t="str">
        <f t="shared" si="15"/>
        <v/>
      </c>
      <c r="AC94" s="67" t="str">
        <f t="shared" si="151"/>
        <v/>
      </c>
      <c r="AD94" s="59" t="str">
        <f t="shared" si="152"/>
        <v/>
      </c>
      <c r="AE94" s="68" t="str">
        <f t="shared" si="153"/>
        <v/>
      </c>
      <c r="AF94" s="61" t="str">
        <f t="shared" si="154"/>
        <v/>
      </c>
      <c r="AG94" s="61" t="str">
        <f t="shared" si="155"/>
        <v/>
      </c>
      <c r="AH94" s="69" t="str">
        <f t="shared" si="156"/>
        <v/>
      </c>
      <c r="AI94" s="70" t="str">
        <f t="shared" si="22"/>
        <v/>
      </c>
      <c r="AJ94" s="64" t="str">
        <f t="shared" si="157"/>
        <v/>
      </c>
      <c r="AK94" s="64" t="str">
        <f t="shared" si="158"/>
        <v/>
      </c>
      <c r="AL94" s="64" t="str">
        <f t="shared" si="159"/>
        <v/>
      </c>
      <c r="AM94" s="64" t="str">
        <f t="shared" si="160"/>
        <v/>
      </c>
      <c r="AN94" s="64" t="str">
        <f t="shared" si="161"/>
        <v/>
      </c>
    </row>
    <row r="95" spans="1:40" ht="27.75" outlineLevel="1" thickTop="1" thickBot="1" x14ac:dyDescent="0.4">
      <c r="A95" s="73"/>
      <c r="B95" s="73"/>
      <c r="C95" s="73"/>
      <c r="D95" s="74"/>
      <c r="E95" s="74"/>
      <c r="F95" s="74"/>
      <c r="G95" s="74"/>
      <c r="H95" s="74"/>
      <c r="I95" s="74"/>
      <c r="J95" s="74"/>
      <c r="K95" s="74"/>
      <c r="L95" s="75" t="s">
        <v>993</v>
      </c>
      <c r="M95" s="56"/>
      <c r="N95" s="57"/>
      <c r="O95" s="58"/>
      <c r="P95" s="59"/>
      <c r="Q95" s="60"/>
      <c r="R95" s="61" t="str">
        <f t="shared" si="5"/>
        <v/>
      </c>
      <c r="S95" s="56"/>
      <c r="T95" s="62"/>
      <c r="U95" s="63"/>
      <c r="V95" s="64"/>
      <c r="W95" s="65"/>
      <c r="X95" s="64"/>
      <c r="Y95" s="64"/>
      <c r="Z95" s="56"/>
      <c r="AA95" s="66"/>
      <c r="AB95" s="57"/>
      <c r="AC95" s="67"/>
      <c r="AD95" s="59"/>
      <c r="AE95" s="68"/>
      <c r="AF95" s="61"/>
      <c r="AG95" s="61"/>
      <c r="AH95" s="69"/>
      <c r="AI95" s="70"/>
      <c r="AJ95" s="64"/>
      <c r="AK95" s="64"/>
      <c r="AL95" s="64"/>
      <c r="AM95" s="64"/>
      <c r="AN95" s="64"/>
    </row>
    <row r="96" spans="1:40" ht="25.5" outlineLevel="1" thickTop="1" thickBot="1" x14ac:dyDescent="0.4">
      <c r="C96" s="79" t="s">
        <v>995</v>
      </c>
      <c r="D96" s="80"/>
      <c r="E96" s="80"/>
      <c r="F96" s="80"/>
      <c r="G96" s="80"/>
      <c r="H96" s="80"/>
      <c r="I96" s="80"/>
      <c r="J96" s="80"/>
      <c r="K96" s="80"/>
      <c r="L96" s="81" t="s">
        <v>996</v>
      </c>
      <c r="M96" s="56" t="str">
        <f t="shared" ref="M96:M100" si="217">IF(N96="","","(")</f>
        <v/>
      </c>
      <c r="N96" s="57" t="str">
        <f t="shared" ref="N96:N100" si="218">IF(D96="","",D96)</f>
        <v/>
      </c>
      <c r="O96" s="58" t="str">
        <f t="shared" ref="O96:O100" si="219">IF(N96="","",",")</f>
        <v/>
      </c>
      <c r="P96" s="59" t="str">
        <f t="shared" ref="P96:P100" si="220">IF(E96="","",E96)</f>
        <v/>
      </c>
      <c r="Q96" s="60" t="str">
        <f t="shared" ref="Q96:Q100" si="221">IF(N96="","",",")</f>
        <v/>
      </c>
      <c r="R96" s="61" t="str">
        <f t="shared" si="5"/>
        <v/>
      </c>
      <c r="S96" s="56" t="str">
        <f t="shared" ref="S96:S100" si="222">IF(N96="","",")")</f>
        <v/>
      </c>
      <c r="T96" s="62" t="str">
        <f t="shared" ref="T96:T100" si="223">IF(U96="","","(")</f>
        <v/>
      </c>
      <c r="U96" s="63" t="str">
        <f t="shared" ref="U96:U100" si="224">IF(F96="","",F96)</f>
        <v/>
      </c>
      <c r="V96" s="64" t="str">
        <f t="shared" ref="V96:V100" si="225">IF(U96="","",",")</f>
        <v/>
      </c>
      <c r="W96" s="65" t="str">
        <f t="shared" ref="W96:W100" si="226">IF(G96="","",G96)</f>
        <v/>
      </c>
      <c r="X96" s="64" t="str">
        <f t="shared" ref="X96:X100" si="227">IF(U96="","",",")</f>
        <v/>
      </c>
      <c r="Y96" s="64" t="str">
        <f t="shared" ref="Y96:Y100" si="228">IF(U96="","",250)</f>
        <v/>
      </c>
      <c r="Z96" s="56" t="str">
        <f t="shared" ref="Z96:Z100" si="229">IF(U96="","",")")</f>
        <v/>
      </c>
      <c r="AA96" s="66" t="str">
        <f t="shared" ref="AA96:AA100" si="230">IF(AB96="","","(")</f>
        <v/>
      </c>
      <c r="AB96" s="57" t="str">
        <f t="shared" ref="AB96:AB100" si="231">IF(H96="","",H96)</f>
        <v/>
      </c>
      <c r="AC96" s="67" t="str">
        <f t="shared" ref="AC96:AC100" si="232">IF(AB96="","",",")</f>
        <v/>
      </c>
      <c r="AD96" s="59" t="str">
        <f t="shared" ref="AD96:AD100" si="233">IF(I96="","",I96)</f>
        <v/>
      </c>
      <c r="AE96" s="68" t="str">
        <f t="shared" ref="AE96:AE100" si="234">IF(AB96="","",",")</f>
        <v/>
      </c>
      <c r="AF96" s="61" t="str">
        <f t="shared" ref="AF96:AF100" si="235">IF(AB96="","",350)</f>
        <v/>
      </c>
      <c r="AG96" s="61" t="str">
        <f t="shared" ref="AG96:AG100" si="236">IF(AB96="","",")")</f>
        <v/>
      </c>
      <c r="AH96" s="69" t="str">
        <f t="shared" ref="AH96:AH100" si="237">IF(AI96="","","(")</f>
        <v/>
      </c>
      <c r="AI96" s="70" t="str">
        <f t="shared" ref="AI96:AI100" si="238">IF(J96="","",J96)</f>
        <v/>
      </c>
      <c r="AJ96" s="64" t="str">
        <f t="shared" ref="AJ96:AJ100" si="239">IF(AI96="","",",")</f>
        <v/>
      </c>
      <c r="AK96" s="64" t="str">
        <f t="shared" ref="AK96:AK100" si="240">IF(K96="","",K96)</f>
        <v/>
      </c>
      <c r="AL96" s="64" t="str">
        <f t="shared" ref="AL96:AL100" si="241">IF(AI96="","",",")</f>
        <v/>
      </c>
      <c r="AM96" s="64" t="str">
        <f t="shared" ref="AM96:AM100" si="242">IF(AI96="","",450)</f>
        <v/>
      </c>
      <c r="AN96" s="64" t="str">
        <f t="shared" ref="AN96:AN100" si="243">IF(AI96="","",")")</f>
        <v/>
      </c>
    </row>
    <row r="97" spans="1:40" ht="25.5" outlineLevel="1" thickTop="1" thickBot="1" x14ac:dyDescent="0.4">
      <c r="B97" t="s">
        <v>997</v>
      </c>
      <c r="C97" s="82" t="s">
        <v>1150</v>
      </c>
      <c r="D97" s="83" t="s">
        <v>1029</v>
      </c>
      <c r="E97" s="83"/>
      <c r="F97" s="83"/>
      <c r="G97" s="83"/>
      <c r="H97" s="83"/>
      <c r="I97" s="83"/>
      <c r="J97" s="83"/>
      <c r="K97" s="83"/>
      <c r="L97" s="84" t="str">
        <f>IF(C97="","",_xlfn.CONCAT("       triggerLine: ","""",C97,", ",M97:AN97,""", sC: ","""",B97,""", lines: ["))</f>
        <v xml:space="preserve">       triggerLine: "QUIERO CANTAR, (Re,,22)", sC: "ta as", lines: [</v>
      </c>
      <c r="M97" s="56" t="str">
        <f t="shared" si="217"/>
        <v>(</v>
      </c>
      <c r="N97" s="57" t="str">
        <f t="shared" si="218"/>
        <v>Re</v>
      </c>
      <c r="O97" s="58" t="str">
        <f t="shared" si="219"/>
        <v>,</v>
      </c>
      <c r="P97" s="59" t="str">
        <f t="shared" si="220"/>
        <v/>
      </c>
      <c r="Q97" s="60" t="str">
        <f t="shared" si="221"/>
        <v>,</v>
      </c>
      <c r="R97" s="61">
        <f t="shared" si="5"/>
        <v>22</v>
      </c>
      <c r="S97" s="56" t="str">
        <f t="shared" si="222"/>
        <v>)</v>
      </c>
      <c r="T97" s="62" t="str">
        <f t="shared" si="223"/>
        <v/>
      </c>
      <c r="U97" s="63" t="str">
        <f t="shared" si="224"/>
        <v/>
      </c>
      <c r="V97" s="64" t="str">
        <f t="shared" si="225"/>
        <v/>
      </c>
      <c r="W97" s="65" t="str">
        <f t="shared" si="226"/>
        <v/>
      </c>
      <c r="X97" s="64" t="str">
        <f t="shared" si="227"/>
        <v/>
      </c>
      <c r="Y97" s="64" t="str">
        <f t="shared" si="228"/>
        <v/>
      </c>
      <c r="Z97" s="56" t="str">
        <f t="shared" si="229"/>
        <v/>
      </c>
      <c r="AA97" s="66" t="str">
        <f t="shared" si="230"/>
        <v/>
      </c>
      <c r="AB97" s="57" t="str">
        <f t="shared" si="231"/>
        <v/>
      </c>
      <c r="AC97" s="67" t="str">
        <f t="shared" si="232"/>
        <v/>
      </c>
      <c r="AD97" s="59" t="str">
        <f t="shared" si="233"/>
        <v/>
      </c>
      <c r="AE97" s="68" t="str">
        <f t="shared" si="234"/>
        <v/>
      </c>
      <c r="AF97" s="61" t="str">
        <f t="shared" si="235"/>
        <v/>
      </c>
      <c r="AG97" s="61" t="str">
        <f t="shared" si="236"/>
        <v/>
      </c>
      <c r="AH97" s="69" t="str">
        <f t="shared" si="237"/>
        <v/>
      </c>
      <c r="AI97" s="70" t="str">
        <f t="shared" si="238"/>
        <v/>
      </c>
      <c r="AJ97" s="64" t="str">
        <f t="shared" si="239"/>
        <v/>
      </c>
      <c r="AK97" s="64" t="str">
        <f t="shared" si="240"/>
        <v/>
      </c>
      <c r="AL97" s="64" t="str">
        <f t="shared" si="241"/>
        <v/>
      </c>
      <c r="AM97" s="64" t="str">
        <f t="shared" si="242"/>
        <v/>
      </c>
      <c r="AN97" s="64" t="str">
        <f t="shared" si="243"/>
        <v/>
      </c>
    </row>
    <row r="98" spans="1:40" ht="25.5" outlineLevel="1" thickTop="1" thickBot="1" x14ac:dyDescent="0.4">
      <c r="B98" t="s">
        <v>999</v>
      </c>
      <c r="C98" s="85" t="s">
        <v>1142</v>
      </c>
      <c r="D98" s="86" t="s">
        <v>1143</v>
      </c>
      <c r="E98" s="86" t="s">
        <v>1012</v>
      </c>
      <c r="F98" s="86"/>
      <c r="G98" s="86"/>
      <c r="H98" s="87"/>
      <c r="I98" s="87"/>
      <c r="J98" s="87"/>
      <c r="K98" s="87"/>
      <c r="L98" s="88" t="str">
        <f>IF(C98="","",_xlfn.CONCAT("            { line: ","""",C98,", ",M98:AN98,""", sC: ","""",B98,"""},"))</f>
        <v xml:space="preserve">            { line: "A TI QUIERO CANTAR,, (Fa#,m,15)", sC: "as"},</v>
      </c>
      <c r="M98" s="56" t="str">
        <f t="shared" si="217"/>
        <v>(</v>
      </c>
      <c r="N98" s="57" t="str">
        <f t="shared" si="218"/>
        <v>Fa#</v>
      </c>
      <c r="O98" s="58" t="str">
        <f t="shared" si="219"/>
        <v>,</v>
      </c>
      <c r="P98" s="59" t="str">
        <f t="shared" si="220"/>
        <v>m</v>
      </c>
      <c r="Q98" s="60" t="str">
        <f t="shared" si="221"/>
        <v>,</v>
      </c>
      <c r="R98" s="61">
        <f t="shared" si="5"/>
        <v>15</v>
      </c>
      <c r="S98" s="56" t="str">
        <f t="shared" si="222"/>
        <v>)</v>
      </c>
      <c r="T98" s="62" t="str">
        <f t="shared" si="223"/>
        <v/>
      </c>
      <c r="U98" s="63" t="str">
        <f t="shared" si="224"/>
        <v/>
      </c>
      <c r="V98" s="64" t="str">
        <f t="shared" si="225"/>
        <v/>
      </c>
      <c r="W98" s="65" t="str">
        <f t="shared" si="226"/>
        <v/>
      </c>
      <c r="X98" s="64" t="str">
        <f t="shared" si="227"/>
        <v/>
      </c>
      <c r="Y98" s="64" t="str">
        <f t="shared" si="228"/>
        <v/>
      </c>
      <c r="Z98" s="56" t="str">
        <f t="shared" si="229"/>
        <v/>
      </c>
      <c r="AA98" s="66" t="str">
        <f t="shared" si="230"/>
        <v/>
      </c>
      <c r="AB98" s="57" t="str">
        <f t="shared" si="231"/>
        <v/>
      </c>
      <c r="AC98" s="67" t="str">
        <f t="shared" si="232"/>
        <v/>
      </c>
      <c r="AD98" s="59" t="str">
        <f t="shared" si="233"/>
        <v/>
      </c>
      <c r="AE98" s="68" t="str">
        <f t="shared" si="234"/>
        <v/>
      </c>
      <c r="AF98" s="61" t="str">
        <f t="shared" si="235"/>
        <v/>
      </c>
      <c r="AG98" s="61" t="str">
        <f t="shared" si="236"/>
        <v/>
      </c>
      <c r="AH98" s="69" t="str">
        <f t="shared" si="237"/>
        <v/>
      </c>
      <c r="AI98" s="70" t="str">
        <f t="shared" si="238"/>
        <v/>
      </c>
      <c r="AJ98" s="64" t="str">
        <f t="shared" si="239"/>
        <v/>
      </c>
      <c r="AK98" s="64" t="str">
        <f t="shared" si="240"/>
        <v/>
      </c>
      <c r="AL98" s="64" t="str">
        <f t="shared" si="241"/>
        <v/>
      </c>
      <c r="AM98" s="64" t="str">
        <f t="shared" si="242"/>
        <v/>
      </c>
      <c r="AN98" s="64" t="str">
        <f t="shared" si="243"/>
        <v/>
      </c>
    </row>
    <row r="99" spans="1:40" ht="25.5" outlineLevel="1" thickTop="1" thickBot="1" x14ac:dyDescent="0.4">
      <c r="B99" t="s">
        <v>999</v>
      </c>
      <c r="C99" s="85" t="s">
        <v>1144</v>
      </c>
      <c r="D99" s="89" t="s">
        <v>1015</v>
      </c>
      <c r="E99" s="89"/>
      <c r="F99" s="89"/>
      <c r="G99" s="89"/>
      <c r="H99" s="90"/>
      <c r="I99" s="90"/>
      <c r="J99" s="90"/>
      <c r="K99" s="90"/>
      <c r="L99" s="88" t="str">
        <f>IF(C99="","",_xlfn.CONCAT("            { line: ","""",C99,", ",M99:AN99,""", sC: ","""",B99,"""},"))</f>
        <v xml:space="preserve">            { line: "DESPIERTA, DESPIERTA GLORIA MÍA,, (Sol,,14)", sC: "as"},</v>
      </c>
      <c r="M99" s="56" t="str">
        <f t="shared" si="217"/>
        <v>(</v>
      </c>
      <c r="N99" s="57" t="str">
        <f t="shared" si="218"/>
        <v>Sol</v>
      </c>
      <c r="O99" s="58" t="str">
        <f t="shared" si="219"/>
        <v>,</v>
      </c>
      <c r="P99" s="59" t="str">
        <f t="shared" si="220"/>
        <v/>
      </c>
      <c r="Q99" s="60" t="str">
        <f t="shared" si="221"/>
        <v>,</v>
      </c>
      <c r="R99" s="61">
        <f t="shared" si="5"/>
        <v>14</v>
      </c>
      <c r="S99" s="56" t="str">
        <f t="shared" si="222"/>
        <v>)</v>
      </c>
      <c r="T99" s="62" t="str">
        <f t="shared" si="223"/>
        <v/>
      </c>
      <c r="U99" s="63" t="str">
        <f t="shared" si="224"/>
        <v/>
      </c>
      <c r="V99" s="64" t="str">
        <f t="shared" si="225"/>
        <v/>
      </c>
      <c r="W99" s="65" t="str">
        <f t="shared" si="226"/>
        <v/>
      </c>
      <c r="X99" s="64" t="str">
        <f t="shared" si="227"/>
        <v/>
      </c>
      <c r="Y99" s="64" t="str">
        <f t="shared" si="228"/>
        <v/>
      </c>
      <c r="Z99" s="56" t="str">
        <f t="shared" si="229"/>
        <v/>
      </c>
      <c r="AA99" s="66" t="str">
        <f t="shared" si="230"/>
        <v/>
      </c>
      <c r="AB99" s="57" t="str">
        <f t="shared" si="231"/>
        <v/>
      </c>
      <c r="AC99" s="67" t="str">
        <f t="shared" si="232"/>
        <v/>
      </c>
      <c r="AD99" s="59" t="str">
        <f t="shared" si="233"/>
        <v/>
      </c>
      <c r="AE99" s="68" t="str">
        <f t="shared" si="234"/>
        <v/>
      </c>
      <c r="AF99" s="61" t="str">
        <f t="shared" si="235"/>
        <v/>
      </c>
      <c r="AG99" s="61" t="str">
        <f t="shared" si="236"/>
        <v/>
      </c>
      <c r="AH99" s="69" t="str">
        <f t="shared" si="237"/>
        <v/>
      </c>
      <c r="AI99" s="70" t="str">
        <f t="shared" si="238"/>
        <v/>
      </c>
      <c r="AJ99" s="64" t="str">
        <f t="shared" si="239"/>
        <v/>
      </c>
      <c r="AK99" s="64" t="str">
        <f t="shared" si="240"/>
        <v/>
      </c>
      <c r="AL99" s="64" t="str">
        <f t="shared" si="241"/>
        <v/>
      </c>
      <c r="AM99" s="64" t="str">
        <f t="shared" si="242"/>
        <v/>
      </c>
      <c r="AN99" s="64" t="str">
        <f t="shared" si="243"/>
        <v/>
      </c>
    </row>
    <row r="100" spans="1:40" ht="25.5" outlineLevel="1" thickTop="1" thickBot="1" x14ac:dyDescent="0.4">
      <c r="B100" t="s">
        <v>999</v>
      </c>
      <c r="C100" s="93" t="s">
        <v>1145</v>
      </c>
      <c r="D100" s="83" t="s">
        <v>1013</v>
      </c>
      <c r="E100" s="83"/>
      <c r="F100" s="83" t="s">
        <v>1029</v>
      </c>
      <c r="G100" s="83"/>
      <c r="H100" s="83"/>
      <c r="I100" s="83"/>
      <c r="J100" s="83"/>
      <c r="K100" s="83"/>
      <c r="L100" s="94" t="str">
        <f>IF(C100="","",_xlfn.CONCAT("            { line: ","""",C100,", ",M100:AN100,""", sC: ","""",B100,"""},  ]},"))</f>
        <v xml:space="preserve">            { line: "DESPIERTA, ARPA Y CÍTARA., (La,,20)(Re,,250)", sC: "as"},  ]},</v>
      </c>
      <c r="M100" s="56" t="str">
        <f t="shared" si="217"/>
        <v>(</v>
      </c>
      <c r="N100" s="57" t="str">
        <f t="shared" si="218"/>
        <v>La</v>
      </c>
      <c r="O100" s="58" t="str">
        <f t="shared" si="219"/>
        <v>,</v>
      </c>
      <c r="P100" s="59" t="str">
        <f t="shared" si="220"/>
        <v/>
      </c>
      <c r="Q100" s="60" t="str">
        <f t="shared" si="221"/>
        <v>,</v>
      </c>
      <c r="R100" s="61">
        <f t="shared" si="5"/>
        <v>20</v>
      </c>
      <c r="S100" s="56" t="str">
        <f t="shared" si="222"/>
        <v>)</v>
      </c>
      <c r="T100" s="62" t="str">
        <f t="shared" si="223"/>
        <v>(</v>
      </c>
      <c r="U100" s="63" t="str">
        <f t="shared" si="224"/>
        <v>Re</v>
      </c>
      <c r="V100" s="64" t="str">
        <f t="shared" si="225"/>
        <v>,</v>
      </c>
      <c r="W100" s="65" t="str">
        <f t="shared" si="226"/>
        <v/>
      </c>
      <c r="X100" s="64" t="str">
        <f t="shared" si="227"/>
        <v>,</v>
      </c>
      <c r="Y100" s="64">
        <f t="shared" si="228"/>
        <v>250</v>
      </c>
      <c r="Z100" s="56" t="str">
        <f t="shared" si="229"/>
        <v>)</v>
      </c>
      <c r="AA100" s="66" t="str">
        <f t="shared" si="230"/>
        <v/>
      </c>
      <c r="AB100" s="57" t="str">
        <f t="shared" si="231"/>
        <v/>
      </c>
      <c r="AC100" s="67" t="str">
        <f t="shared" si="232"/>
        <v/>
      </c>
      <c r="AD100" s="59" t="str">
        <f t="shared" si="233"/>
        <v/>
      </c>
      <c r="AE100" s="68" t="str">
        <f t="shared" si="234"/>
        <v/>
      </c>
      <c r="AF100" s="61" t="str">
        <f t="shared" si="235"/>
        <v/>
      </c>
      <c r="AG100" s="61" t="str">
        <f t="shared" si="236"/>
        <v/>
      </c>
      <c r="AH100" s="69" t="str">
        <f t="shared" si="237"/>
        <v/>
      </c>
      <c r="AI100" s="70" t="str">
        <f t="shared" si="238"/>
        <v/>
      </c>
      <c r="AJ100" s="64" t="str">
        <f t="shared" si="239"/>
        <v/>
      </c>
      <c r="AK100" s="64" t="str">
        <f t="shared" si="240"/>
        <v/>
      </c>
      <c r="AL100" s="64" t="str">
        <f t="shared" si="241"/>
        <v/>
      </c>
      <c r="AM100" s="64" t="str">
        <f t="shared" si="242"/>
        <v/>
      </c>
      <c r="AN100" s="64" t="str">
        <f t="shared" si="243"/>
        <v/>
      </c>
    </row>
    <row r="101" spans="1:40" ht="24" customHeight="1" x14ac:dyDescent="0.4">
      <c r="A101" s="95"/>
      <c r="B101" s="95"/>
      <c r="C101" s="95"/>
      <c r="D101" s="95"/>
      <c r="E101" s="95"/>
      <c r="F101" s="95"/>
      <c r="G101" s="95"/>
      <c r="H101" s="95"/>
      <c r="I101" s="95"/>
      <c r="J101" s="95"/>
      <c r="K101" s="95"/>
      <c r="L101" s="99" t="str">
        <f ca="1">_xlfn.CONCAT("]}, // ULTIMA LINEA DEL CANTO: ",L1)</f>
        <v>]}, // ULTIMA LINEA DEL CANTO: QUIERO CANTAR</v>
      </c>
      <c r="M101" s="95"/>
    </row>
    <row r="102" spans="1:40" ht="20.25" x14ac:dyDescent="0.25">
      <c r="L102" s="100" t="s">
        <v>1008</v>
      </c>
      <c r="M102" s="101"/>
    </row>
    <row r="103" spans="1:40" ht="15.75" hidden="1" outlineLevel="1" thickBot="1" x14ac:dyDescent="0.3">
      <c r="M103" s="101"/>
    </row>
    <row r="104" spans="1:40" ht="27.75" hidden="1" outlineLevel="1" thickTop="1" thickBot="1" x14ac:dyDescent="0.4">
      <c r="A104" s="73"/>
      <c r="B104" s="73"/>
      <c r="C104" s="73"/>
      <c r="D104" s="74"/>
      <c r="E104" s="74"/>
      <c r="F104" s="74"/>
      <c r="G104" s="74"/>
      <c r="H104" s="74"/>
      <c r="I104" s="74"/>
      <c r="J104" s="74"/>
      <c r="K104" s="74"/>
      <c r="L104" s="75" t="s">
        <v>993</v>
      </c>
      <c r="M104" s="56"/>
      <c r="N104" s="57"/>
      <c r="O104" s="58"/>
      <c r="P104" s="59"/>
      <c r="Q104" s="60"/>
      <c r="R104" s="61" t="str">
        <f t="shared" ref="R104:R113" si="244">IF(N104="Do",10,IF(N104="Re",22,IF(N104="Mi",20,IF(N104="Fa",20,IF(N104="Sol",14,IF(N104="La",20,IF(N104="Si",20,IF(N104="Do#",14,IF(N104="Fa#",15,IF(N104="Sol#",20,IF(N104="Si♭",17,"")))))))))))</f>
        <v/>
      </c>
      <c r="S104" s="56"/>
      <c r="T104" s="62"/>
      <c r="U104" s="63"/>
      <c r="V104" s="64"/>
      <c r="W104" s="65"/>
      <c r="X104" s="64"/>
      <c r="Y104" s="64"/>
      <c r="Z104" s="56"/>
      <c r="AA104" s="66"/>
      <c r="AB104" s="57"/>
      <c r="AC104" s="67"/>
      <c r="AD104" s="59"/>
      <c r="AE104" s="68"/>
      <c r="AF104" s="61"/>
      <c r="AG104" s="61"/>
      <c r="AH104" s="69"/>
      <c r="AI104" s="70"/>
      <c r="AJ104" s="64"/>
      <c r="AK104" s="64"/>
      <c r="AL104" s="64"/>
      <c r="AM104" s="64"/>
      <c r="AN104" s="64"/>
    </row>
    <row r="105" spans="1:40" ht="25.5" hidden="1" outlineLevel="1" thickTop="1" thickBot="1" x14ac:dyDescent="0.4">
      <c r="C105" s="79" t="s">
        <v>995</v>
      </c>
      <c r="D105" s="80"/>
      <c r="E105" s="80"/>
      <c r="F105" s="80"/>
      <c r="G105" s="80"/>
      <c r="H105" s="80"/>
      <c r="I105" s="80"/>
      <c r="J105" s="80"/>
      <c r="K105" s="80"/>
      <c r="L105" s="81" t="s">
        <v>996</v>
      </c>
      <c r="M105" s="56" t="str">
        <f t="shared" ref="M105:M112" si="245">IF(N105="","","(")</f>
        <v/>
      </c>
      <c r="N105" s="57" t="str">
        <f t="shared" ref="N105:N112" si="246">IF(D105="","",D105)</f>
        <v/>
      </c>
      <c r="O105" s="58" t="str">
        <f t="shared" ref="O105:O112" si="247">IF(N105="","",",")</f>
        <v/>
      </c>
      <c r="P105" s="59" t="str">
        <f t="shared" ref="P105:P112" si="248">IF(E105="","",E105)</f>
        <v/>
      </c>
      <c r="Q105" s="60" t="str">
        <f t="shared" ref="Q105:Q112" si="249">IF(N105="","",",")</f>
        <v/>
      </c>
      <c r="R105" s="61" t="str">
        <f t="shared" si="244"/>
        <v/>
      </c>
      <c r="S105" s="56" t="str">
        <f t="shared" ref="S105:S112" si="250">IF(N105="","",")")</f>
        <v/>
      </c>
      <c r="T105" s="62" t="str">
        <f t="shared" ref="T105:T112" si="251">IF(U105="","","(")</f>
        <v/>
      </c>
      <c r="U105" s="63" t="str">
        <f t="shared" ref="U105:U112" si="252">IF(F105="","",F105)</f>
        <v/>
      </c>
      <c r="V105" s="64" t="str">
        <f t="shared" ref="V105:V112" si="253">IF(U105="","",",")</f>
        <v/>
      </c>
      <c r="W105" s="65" t="str">
        <f t="shared" ref="W105:W112" si="254">IF(G105="","",G105)</f>
        <v/>
      </c>
      <c r="X105" s="64" t="str">
        <f t="shared" ref="X105:X112" si="255">IF(U105="","",",")</f>
        <v/>
      </c>
      <c r="Y105" s="64" t="str">
        <f t="shared" ref="Y105:Y112" si="256">IF(U105="","",250)</f>
        <v/>
      </c>
      <c r="Z105" s="56" t="str">
        <f t="shared" ref="Z105:Z112" si="257">IF(U105="","",")")</f>
        <v/>
      </c>
      <c r="AA105" s="66" t="str">
        <f t="shared" ref="AA105:AA112" si="258">IF(AB105="","","(")</f>
        <v/>
      </c>
      <c r="AB105" s="57" t="str">
        <f t="shared" ref="AB105:AB112" si="259">IF(H105="","",H105)</f>
        <v/>
      </c>
      <c r="AC105" s="67" t="str">
        <f t="shared" ref="AC105:AC112" si="260">IF(AB105="","",",")</f>
        <v/>
      </c>
      <c r="AD105" s="59" t="str">
        <f t="shared" ref="AD105:AD112" si="261">IF(I105="","",I105)</f>
        <v/>
      </c>
      <c r="AE105" s="68" t="str">
        <f t="shared" ref="AE105:AE112" si="262">IF(AB105="","",",")</f>
        <v/>
      </c>
      <c r="AF105" s="61" t="str">
        <f t="shared" ref="AF105:AF112" si="263">IF(AB105="","",350)</f>
        <v/>
      </c>
      <c r="AG105" s="61" t="str">
        <f t="shared" ref="AG105:AG112" si="264">IF(AB105="","",")")</f>
        <v/>
      </c>
      <c r="AH105" s="69" t="str">
        <f t="shared" ref="AH105:AH112" si="265">IF(AI105="","","(")</f>
        <v/>
      </c>
      <c r="AI105" s="70" t="str">
        <f t="shared" ref="AI105:AI112" si="266">IF(J105="","",J105)</f>
        <v/>
      </c>
      <c r="AJ105" s="64" t="str">
        <f t="shared" ref="AJ105:AJ112" si="267">IF(AI105="","",",")</f>
        <v/>
      </c>
      <c r="AK105" s="64" t="str">
        <f t="shared" ref="AK105:AK112" si="268">IF(K105="","",K105)</f>
        <v/>
      </c>
      <c r="AL105" s="64" t="str">
        <f t="shared" ref="AL105:AL112" si="269">IF(AI105="","",",")</f>
        <v/>
      </c>
      <c r="AM105" s="64" t="str">
        <f t="shared" ref="AM105:AM112" si="270">IF(AI105="","",450)</f>
        <v/>
      </c>
      <c r="AN105" s="64" t="str">
        <f t="shared" ref="AN105:AN112" si="271">IF(AI105="","",")")</f>
        <v/>
      </c>
    </row>
    <row r="106" spans="1:40" ht="25.5" hidden="1" outlineLevel="1" thickTop="1" thickBot="1" x14ac:dyDescent="0.4">
      <c r="B106" t="s">
        <v>997</v>
      </c>
      <c r="C106" s="82" t="s">
        <v>998</v>
      </c>
      <c r="D106" s="83"/>
      <c r="E106" s="83"/>
      <c r="F106" s="83"/>
      <c r="G106" s="83"/>
      <c r="H106" s="83"/>
      <c r="I106" s="83"/>
      <c r="J106" s="83"/>
      <c r="K106" s="83"/>
      <c r="L106" s="84" t="str">
        <f>IF(C106="","",_xlfn.CONCAT("       triggerLine: ","""",C106,", ",M106:AN106,""", sC: ","""",B106,""", lines: ["))</f>
        <v xml:space="preserve">       triggerLine: "ASAMBLEA UNO, ", sC: "ta as", lines: [</v>
      </c>
      <c r="M106" s="56" t="str">
        <f t="shared" si="245"/>
        <v/>
      </c>
      <c r="N106" s="57" t="str">
        <f t="shared" si="246"/>
        <v/>
      </c>
      <c r="O106" s="58" t="str">
        <f t="shared" si="247"/>
        <v/>
      </c>
      <c r="P106" s="59" t="str">
        <f t="shared" si="248"/>
        <v/>
      </c>
      <c r="Q106" s="60" t="str">
        <f t="shared" si="249"/>
        <v/>
      </c>
      <c r="R106" s="61" t="str">
        <f t="shared" si="244"/>
        <v/>
      </c>
      <c r="S106" s="56" t="str">
        <f t="shared" si="250"/>
        <v/>
      </c>
      <c r="T106" s="62" t="str">
        <f t="shared" si="251"/>
        <v/>
      </c>
      <c r="U106" s="63" t="str">
        <f t="shared" si="252"/>
        <v/>
      </c>
      <c r="V106" s="64" t="str">
        <f t="shared" si="253"/>
        <v/>
      </c>
      <c r="W106" s="65" t="str">
        <f t="shared" si="254"/>
        <v/>
      </c>
      <c r="X106" s="64" t="str">
        <f t="shared" si="255"/>
        <v/>
      </c>
      <c r="Y106" s="64" t="str">
        <f t="shared" si="256"/>
        <v/>
      </c>
      <c r="Z106" s="56" t="str">
        <f t="shared" si="257"/>
        <v/>
      </c>
      <c r="AA106" s="66" t="str">
        <f t="shared" si="258"/>
        <v/>
      </c>
      <c r="AB106" s="57" t="str">
        <f t="shared" si="259"/>
        <v/>
      </c>
      <c r="AC106" s="67" t="str">
        <f t="shared" si="260"/>
        <v/>
      </c>
      <c r="AD106" s="59" t="str">
        <f t="shared" si="261"/>
        <v/>
      </c>
      <c r="AE106" s="68" t="str">
        <f t="shared" si="262"/>
        <v/>
      </c>
      <c r="AF106" s="61" t="str">
        <f t="shared" si="263"/>
        <v/>
      </c>
      <c r="AG106" s="61" t="str">
        <f t="shared" si="264"/>
        <v/>
      </c>
      <c r="AH106" s="69" t="str">
        <f t="shared" si="265"/>
        <v/>
      </c>
      <c r="AI106" s="70" t="str">
        <f t="shared" si="266"/>
        <v/>
      </c>
      <c r="AJ106" s="64" t="str">
        <f t="shared" si="267"/>
        <v/>
      </c>
      <c r="AK106" s="64" t="str">
        <f t="shared" si="268"/>
        <v/>
      </c>
      <c r="AL106" s="64" t="str">
        <f t="shared" si="269"/>
        <v/>
      </c>
      <c r="AM106" s="64" t="str">
        <f t="shared" si="270"/>
        <v/>
      </c>
      <c r="AN106" s="64" t="str">
        <f t="shared" si="271"/>
        <v/>
      </c>
    </row>
    <row r="107" spans="1:40" ht="25.5" hidden="1" outlineLevel="1" thickTop="1" thickBot="1" x14ac:dyDescent="0.4">
      <c r="B107" t="s">
        <v>999</v>
      </c>
      <c r="C107" s="85" t="s">
        <v>1000</v>
      </c>
      <c r="D107" s="86"/>
      <c r="E107" s="86"/>
      <c r="F107" s="86"/>
      <c r="G107" s="86"/>
      <c r="H107" s="87"/>
      <c r="I107" s="87"/>
      <c r="J107" s="87"/>
      <c r="K107" s="87"/>
      <c r="L107" s="88" t="str">
        <f>IF(C107="","",_xlfn.CONCAT("            { line: ","""",C107,", ",M107:AN107,""", sC: ","""",B107,"""},"))</f>
        <v xml:space="preserve">            { line: "ASAMBLEA DOS, ", sC: "as"},</v>
      </c>
      <c r="M107" s="56" t="str">
        <f t="shared" si="245"/>
        <v/>
      </c>
      <c r="N107" s="57" t="str">
        <f t="shared" si="246"/>
        <v/>
      </c>
      <c r="O107" s="58" t="str">
        <f t="shared" si="247"/>
        <v/>
      </c>
      <c r="P107" s="59" t="str">
        <f t="shared" si="248"/>
        <v/>
      </c>
      <c r="Q107" s="60" t="str">
        <f t="shared" si="249"/>
        <v/>
      </c>
      <c r="R107" s="61" t="str">
        <f t="shared" si="244"/>
        <v/>
      </c>
      <c r="S107" s="56" t="str">
        <f t="shared" si="250"/>
        <v/>
      </c>
      <c r="T107" s="62" t="str">
        <f t="shared" si="251"/>
        <v/>
      </c>
      <c r="U107" s="63" t="str">
        <f t="shared" si="252"/>
        <v/>
      </c>
      <c r="V107" s="64" t="str">
        <f t="shared" si="253"/>
        <v/>
      </c>
      <c r="W107" s="65" t="str">
        <f t="shared" si="254"/>
        <v/>
      </c>
      <c r="X107" s="64" t="str">
        <f t="shared" si="255"/>
        <v/>
      </c>
      <c r="Y107" s="64" t="str">
        <f t="shared" si="256"/>
        <v/>
      </c>
      <c r="Z107" s="56" t="str">
        <f t="shared" si="257"/>
        <v/>
      </c>
      <c r="AA107" s="66" t="str">
        <f t="shared" si="258"/>
        <v/>
      </c>
      <c r="AB107" s="57" t="str">
        <f t="shared" si="259"/>
        <v/>
      </c>
      <c r="AC107" s="67" t="str">
        <f t="shared" si="260"/>
        <v/>
      </c>
      <c r="AD107" s="59" t="str">
        <f t="shared" si="261"/>
        <v/>
      </c>
      <c r="AE107" s="68" t="str">
        <f t="shared" si="262"/>
        <v/>
      </c>
      <c r="AF107" s="61" t="str">
        <f t="shared" si="263"/>
        <v/>
      </c>
      <c r="AG107" s="61" t="str">
        <f t="shared" si="264"/>
        <v/>
      </c>
      <c r="AH107" s="69" t="str">
        <f t="shared" si="265"/>
        <v/>
      </c>
      <c r="AI107" s="70" t="str">
        <f t="shared" si="266"/>
        <v/>
      </c>
      <c r="AJ107" s="64" t="str">
        <f t="shared" si="267"/>
        <v/>
      </c>
      <c r="AK107" s="64" t="str">
        <f t="shared" si="268"/>
        <v/>
      </c>
      <c r="AL107" s="64" t="str">
        <f t="shared" si="269"/>
        <v/>
      </c>
      <c r="AM107" s="64" t="str">
        <f t="shared" si="270"/>
        <v/>
      </c>
      <c r="AN107" s="64" t="str">
        <f t="shared" si="271"/>
        <v/>
      </c>
    </row>
    <row r="108" spans="1:40" ht="25.5" hidden="1" outlineLevel="1" thickTop="1" thickBot="1" x14ac:dyDescent="0.4">
      <c r="B108" t="s">
        <v>999</v>
      </c>
      <c r="C108" s="85" t="s">
        <v>1001</v>
      </c>
      <c r="D108" s="89"/>
      <c r="E108" s="89"/>
      <c r="F108" s="89"/>
      <c r="G108" s="89"/>
      <c r="H108" s="90"/>
      <c r="I108" s="90"/>
      <c r="J108" s="90"/>
      <c r="K108" s="90"/>
      <c r="L108" s="88" t="str">
        <f>IF(C108="","",_xlfn.CONCAT("            { line: ","""",C108,", ",M108:AN108,""", sC: ","""",B108,"""},"))</f>
        <v xml:space="preserve">            { line: "ASAMBLEA TRES, ", sC: "as"},</v>
      </c>
      <c r="M108" s="56" t="str">
        <f t="shared" si="245"/>
        <v/>
      </c>
      <c r="N108" s="57" t="str">
        <f t="shared" si="246"/>
        <v/>
      </c>
      <c r="O108" s="58" t="str">
        <f t="shared" si="247"/>
        <v/>
      </c>
      <c r="P108" s="59" t="str">
        <f t="shared" si="248"/>
        <v/>
      </c>
      <c r="Q108" s="60" t="str">
        <f t="shared" si="249"/>
        <v/>
      </c>
      <c r="R108" s="61" t="str">
        <f t="shared" si="244"/>
        <v/>
      </c>
      <c r="S108" s="56" t="str">
        <f t="shared" si="250"/>
        <v/>
      </c>
      <c r="T108" s="62" t="str">
        <f t="shared" si="251"/>
        <v/>
      </c>
      <c r="U108" s="63" t="str">
        <f t="shared" si="252"/>
        <v/>
      </c>
      <c r="V108" s="64" t="str">
        <f t="shared" si="253"/>
        <v/>
      </c>
      <c r="W108" s="65" t="str">
        <f t="shared" si="254"/>
        <v/>
      </c>
      <c r="X108" s="64" t="str">
        <f t="shared" si="255"/>
        <v/>
      </c>
      <c r="Y108" s="64" t="str">
        <f t="shared" si="256"/>
        <v/>
      </c>
      <c r="Z108" s="56" t="str">
        <f t="shared" si="257"/>
        <v/>
      </c>
      <c r="AA108" s="66" t="str">
        <f t="shared" si="258"/>
        <v/>
      </c>
      <c r="AB108" s="57" t="str">
        <f t="shared" si="259"/>
        <v/>
      </c>
      <c r="AC108" s="67" t="str">
        <f t="shared" si="260"/>
        <v/>
      </c>
      <c r="AD108" s="59" t="str">
        <f t="shared" si="261"/>
        <v/>
      </c>
      <c r="AE108" s="68" t="str">
        <f t="shared" si="262"/>
        <v/>
      </c>
      <c r="AF108" s="61" t="str">
        <f t="shared" si="263"/>
        <v/>
      </c>
      <c r="AG108" s="61" t="str">
        <f t="shared" si="264"/>
        <v/>
      </c>
      <c r="AH108" s="69" t="str">
        <f t="shared" si="265"/>
        <v/>
      </c>
      <c r="AI108" s="70" t="str">
        <f t="shared" si="266"/>
        <v/>
      </c>
      <c r="AJ108" s="64" t="str">
        <f t="shared" si="267"/>
        <v/>
      </c>
      <c r="AK108" s="64" t="str">
        <f t="shared" si="268"/>
        <v/>
      </c>
      <c r="AL108" s="64" t="str">
        <f t="shared" si="269"/>
        <v/>
      </c>
      <c r="AM108" s="64" t="str">
        <f t="shared" si="270"/>
        <v/>
      </c>
      <c r="AN108" s="64" t="str">
        <f t="shared" si="271"/>
        <v/>
      </c>
    </row>
    <row r="109" spans="1:40" ht="25.5" hidden="1" outlineLevel="1" thickTop="1" thickBot="1" x14ac:dyDescent="0.4">
      <c r="B109" t="s">
        <v>999</v>
      </c>
      <c r="C109" s="85" t="s">
        <v>1002</v>
      </c>
      <c r="D109" s="86"/>
      <c r="E109" s="86"/>
      <c r="F109" s="86"/>
      <c r="G109" s="86"/>
      <c r="H109" s="87"/>
      <c r="I109" s="87"/>
      <c r="J109" s="87"/>
      <c r="K109" s="87"/>
      <c r="L109" s="88" t="str">
        <f>IF(C109="","",_xlfn.CONCAT("            { line: ","""",C109,", ",M109:AN109,""", sC: ","""",B109,"""},"))</f>
        <v xml:space="preserve">            { line: "ASAMBLEA CUATRO, ", sC: "as"},</v>
      </c>
      <c r="M109" s="56" t="str">
        <f t="shared" si="245"/>
        <v/>
      </c>
      <c r="N109" s="57" t="str">
        <f t="shared" si="246"/>
        <v/>
      </c>
      <c r="O109" s="58" t="str">
        <f t="shared" si="247"/>
        <v/>
      </c>
      <c r="P109" s="59" t="str">
        <f t="shared" si="248"/>
        <v/>
      </c>
      <c r="Q109" s="60" t="str">
        <f t="shared" si="249"/>
        <v/>
      </c>
      <c r="R109" s="61" t="str">
        <f t="shared" si="244"/>
        <v/>
      </c>
      <c r="S109" s="56" t="str">
        <f t="shared" si="250"/>
        <v/>
      </c>
      <c r="T109" s="62" t="str">
        <f t="shared" si="251"/>
        <v/>
      </c>
      <c r="U109" s="63" t="str">
        <f t="shared" si="252"/>
        <v/>
      </c>
      <c r="V109" s="64" t="str">
        <f t="shared" si="253"/>
        <v/>
      </c>
      <c r="W109" s="65" t="str">
        <f t="shared" si="254"/>
        <v/>
      </c>
      <c r="X109" s="64" t="str">
        <f t="shared" si="255"/>
        <v/>
      </c>
      <c r="Y109" s="64" t="str">
        <f t="shared" si="256"/>
        <v/>
      </c>
      <c r="Z109" s="56" t="str">
        <f t="shared" si="257"/>
        <v/>
      </c>
      <c r="AA109" s="66" t="str">
        <f t="shared" si="258"/>
        <v/>
      </c>
      <c r="AB109" s="57" t="str">
        <f t="shared" si="259"/>
        <v/>
      </c>
      <c r="AC109" s="67" t="str">
        <f t="shared" si="260"/>
        <v/>
      </c>
      <c r="AD109" s="59" t="str">
        <f t="shared" si="261"/>
        <v/>
      </c>
      <c r="AE109" s="68" t="str">
        <f t="shared" si="262"/>
        <v/>
      </c>
      <c r="AF109" s="61" t="str">
        <f t="shared" si="263"/>
        <v/>
      </c>
      <c r="AG109" s="61" t="str">
        <f t="shared" si="264"/>
        <v/>
      </c>
      <c r="AH109" s="69" t="str">
        <f t="shared" si="265"/>
        <v/>
      </c>
      <c r="AI109" s="70" t="str">
        <f t="shared" si="266"/>
        <v/>
      </c>
      <c r="AJ109" s="64" t="str">
        <f t="shared" si="267"/>
        <v/>
      </c>
      <c r="AK109" s="64" t="str">
        <f t="shared" si="268"/>
        <v/>
      </c>
      <c r="AL109" s="64" t="str">
        <f t="shared" si="269"/>
        <v/>
      </c>
      <c r="AM109" s="64" t="str">
        <f t="shared" si="270"/>
        <v/>
      </c>
      <c r="AN109" s="64" t="str">
        <f t="shared" si="271"/>
        <v/>
      </c>
    </row>
    <row r="110" spans="1:40" ht="25.5" hidden="1" outlineLevel="1" thickTop="1" thickBot="1" x14ac:dyDescent="0.4">
      <c r="B110" t="s">
        <v>999</v>
      </c>
      <c r="C110" s="85" t="s">
        <v>1003</v>
      </c>
      <c r="D110" s="89"/>
      <c r="E110" s="89"/>
      <c r="F110" s="89"/>
      <c r="G110" s="89"/>
      <c r="H110" s="90"/>
      <c r="I110" s="90"/>
      <c r="J110" s="90"/>
      <c r="K110" s="90"/>
      <c r="L110" s="88" t="str">
        <f>IF(C110="","",_xlfn.CONCAT("            { line: ","""",C110,", ",M110:AN110,""", sC: ","""",B110,"""},"))</f>
        <v xml:space="preserve">            { line: "ASAMBLEA CISCO, ", sC: "as"},</v>
      </c>
      <c r="M110" s="56" t="str">
        <f t="shared" si="245"/>
        <v/>
      </c>
      <c r="N110" s="57" t="str">
        <f t="shared" si="246"/>
        <v/>
      </c>
      <c r="O110" s="58" t="str">
        <f t="shared" si="247"/>
        <v/>
      </c>
      <c r="P110" s="59" t="str">
        <f t="shared" si="248"/>
        <v/>
      </c>
      <c r="Q110" s="60" t="str">
        <f t="shared" si="249"/>
        <v/>
      </c>
      <c r="R110" s="61" t="str">
        <f t="shared" si="244"/>
        <v/>
      </c>
      <c r="S110" s="56" t="str">
        <f t="shared" si="250"/>
        <v/>
      </c>
      <c r="T110" s="62" t="str">
        <f t="shared" si="251"/>
        <v/>
      </c>
      <c r="U110" s="63" t="str">
        <f t="shared" si="252"/>
        <v/>
      </c>
      <c r="V110" s="64" t="str">
        <f t="shared" si="253"/>
        <v/>
      </c>
      <c r="W110" s="65" t="str">
        <f t="shared" si="254"/>
        <v/>
      </c>
      <c r="X110" s="64" t="str">
        <f t="shared" si="255"/>
        <v/>
      </c>
      <c r="Y110" s="64" t="str">
        <f t="shared" si="256"/>
        <v/>
      </c>
      <c r="Z110" s="56" t="str">
        <f t="shared" si="257"/>
        <v/>
      </c>
      <c r="AA110" s="66" t="str">
        <f t="shared" si="258"/>
        <v/>
      </c>
      <c r="AB110" s="57" t="str">
        <f t="shared" si="259"/>
        <v/>
      </c>
      <c r="AC110" s="67" t="str">
        <f t="shared" si="260"/>
        <v/>
      </c>
      <c r="AD110" s="59" t="str">
        <f t="shared" si="261"/>
        <v/>
      </c>
      <c r="AE110" s="68" t="str">
        <f t="shared" si="262"/>
        <v/>
      </c>
      <c r="AF110" s="61" t="str">
        <f t="shared" si="263"/>
        <v/>
      </c>
      <c r="AG110" s="61" t="str">
        <f t="shared" si="264"/>
        <v/>
      </c>
      <c r="AH110" s="69" t="str">
        <f t="shared" si="265"/>
        <v/>
      </c>
      <c r="AI110" s="70" t="str">
        <f t="shared" si="266"/>
        <v/>
      </c>
      <c r="AJ110" s="64" t="str">
        <f t="shared" si="267"/>
        <v/>
      </c>
      <c r="AK110" s="64" t="str">
        <f t="shared" si="268"/>
        <v/>
      </c>
      <c r="AL110" s="64" t="str">
        <f t="shared" si="269"/>
        <v/>
      </c>
      <c r="AM110" s="64" t="str">
        <f t="shared" si="270"/>
        <v/>
      </c>
      <c r="AN110" s="64" t="str">
        <f t="shared" si="271"/>
        <v/>
      </c>
    </row>
    <row r="111" spans="1:40" ht="25.5" hidden="1" outlineLevel="1" thickTop="1" thickBot="1" x14ac:dyDescent="0.4">
      <c r="B111" t="s">
        <v>999</v>
      </c>
      <c r="C111" s="85" t="s">
        <v>1004</v>
      </c>
      <c r="D111" s="91"/>
      <c r="E111" s="91"/>
      <c r="F111" s="91"/>
      <c r="G111" s="91"/>
      <c r="H111" s="92"/>
      <c r="I111" s="92"/>
      <c r="J111" s="92"/>
      <c r="K111" s="92"/>
      <c r="L111" s="88" t="str">
        <f>IF(C111="","",_xlfn.CONCAT("            { line: ","""",C111,", ",M111:AN111,""", sC: ","""",B111,"""},"))</f>
        <v xml:space="preserve">            { line: "ASAMBLEA SEIS, ", sC: "as"},</v>
      </c>
      <c r="M111" s="56" t="str">
        <f t="shared" si="245"/>
        <v/>
      </c>
      <c r="N111" s="57" t="str">
        <f t="shared" si="246"/>
        <v/>
      </c>
      <c r="O111" s="58" t="str">
        <f t="shared" si="247"/>
        <v/>
      </c>
      <c r="P111" s="59" t="str">
        <f t="shared" si="248"/>
        <v/>
      </c>
      <c r="Q111" s="60" t="str">
        <f t="shared" si="249"/>
        <v/>
      </c>
      <c r="R111" s="61" t="str">
        <f t="shared" si="244"/>
        <v/>
      </c>
      <c r="S111" s="56" t="str">
        <f t="shared" si="250"/>
        <v/>
      </c>
      <c r="T111" s="62" t="str">
        <f t="shared" si="251"/>
        <v/>
      </c>
      <c r="U111" s="63" t="str">
        <f t="shared" si="252"/>
        <v/>
      </c>
      <c r="V111" s="64" t="str">
        <f t="shared" si="253"/>
        <v/>
      </c>
      <c r="W111" s="65" t="str">
        <f t="shared" si="254"/>
        <v/>
      </c>
      <c r="X111" s="64" t="str">
        <f t="shared" si="255"/>
        <v/>
      </c>
      <c r="Y111" s="64" t="str">
        <f t="shared" si="256"/>
        <v/>
      </c>
      <c r="Z111" s="56" t="str">
        <f t="shared" si="257"/>
        <v/>
      </c>
      <c r="AA111" s="66" t="str">
        <f t="shared" si="258"/>
        <v/>
      </c>
      <c r="AB111" s="57" t="str">
        <f t="shared" si="259"/>
        <v/>
      </c>
      <c r="AC111" s="67" t="str">
        <f t="shared" si="260"/>
        <v/>
      </c>
      <c r="AD111" s="59" t="str">
        <f t="shared" si="261"/>
        <v/>
      </c>
      <c r="AE111" s="68" t="str">
        <f t="shared" si="262"/>
        <v/>
      </c>
      <c r="AF111" s="61" t="str">
        <f t="shared" si="263"/>
        <v/>
      </c>
      <c r="AG111" s="61" t="str">
        <f t="shared" si="264"/>
        <v/>
      </c>
      <c r="AH111" s="69" t="str">
        <f t="shared" si="265"/>
        <v/>
      </c>
      <c r="AI111" s="70" t="str">
        <f t="shared" si="266"/>
        <v/>
      </c>
      <c r="AJ111" s="64" t="str">
        <f t="shared" si="267"/>
        <v/>
      </c>
      <c r="AK111" s="64" t="str">
        <f t="shared" si="268"/>
        <v/>
      </c>
      <c r="AL111" s="64" t="str">
        <f t="shared" si="269"/>
        <v/>
      </c>
      <c r="AM111" s="64" t="str">
        <f t="shared" si="270"/>
        <v/>
      </c>
      <c r="AN111" s="64" t="str">
        <f t="shared" si="271"/>
        <v/>
      </c>
    </row>
    <row r="112" spans="1:40" ht="25.5" hidden="1" outlineLevel="1" thickTop="1" thickBot="1" x14ac:dyDescent="0.4">
      <c r="B112" t="s">
        <v>999</v>
      </c>
      <c r="C112" s="93" t="s">
        <v>1005</v>
      </c>
      <c r="D112" s="83"/>
      <c r="E112" s="83"/>
      <c r="F112" s="83"/>
      <c r="G112" s="83"/>
      <c r="H112" s="83"/>
      <c r="I112" s="83"/>
      <c r="J112" s="83"/>
      <c r="K112" s="83"/>
      <c r="L112" s="94" t="str">
        <f>IF(C112="","",_xlfn.CONCAT("            { line: ","""",C112,", ",M112:AN112,""", sC: ","""",B112,"""},  ]},"))</f>
        <v xml:space="preserve">            { line: "ASAMBLEA CIERRE, ", sC: "as"},  ]},</v>
      </c>
      <c r="M112" s="56" t="str">
        <f t="shared" si="245"/>
        <v/>
      </c>
      <c r="N112" s="57" t="str">
        <f t="shared" si="246"/>
        <v/>
      </c>
      <c r="O112" s="58" t="str">
        <f t="shared" si="247"/>
        <v/>
      </c>
      <c r="P112" s="59" t="str">
        <f t="shared" si="248"/>
        <v/>
      </c>
      <c r="Q112" s="60" t="str">
        <f t="shared" si="249"/>
        <v/>
      </c>
      <c r="R112" s="61" t="str">
        <f t="shared" si="244"/>
        <v/>
      </c>
      <c r="S112" s="56" t="str">
        <f t="shared" si="250"/>
        <v/>
      </c>
      <c r="T112" s="62" t="str">
        <f t="shared" si="251"/>
        <v/>
      </c>
      <c r="U112" s="63" t="str">
        <f t="shared" si="252"/>
        <v/>
      </c>
      <c r="V112" s="64" t="str">
        <f t="shared" si="253"/>
        <v/>
      </c>
      <c r="W112" s="65" t="str">
        <f t="shared" si="254"/>
        <v/>
      </c>
      <c r="X112" s="64" t="str">
        <f t="shared" si="255"/>
        <v/>
      </c>
      <c r="Y112" s="64" t="str">
        <f t="shared" si="256"/>
        <v/>
      </c>
      <c r="Z112" s="56" t="str">
        <f t="shared" si="257"/>
        <v/>
      </c>
      <c r="AA112" s="66" t="str">
        <f t="shared" si="258"/>
        <v/>
      </c>
      <c r="AB112" s="57" t="str">
        <f t="shared" si="259"/>
        <v/>
      </c>
      <c r="AC112" s="67" t="str">
        <f t="shared" si="260"/>
        <v/>
      </c>
      <c r="AD112" s="59" t="str">
        <f t="shared" si="261"/>
        <v/>
      </c>
      <c r="AE112" s="68" t="str">
        <f t="shared" si="262"/>
        <v/>
      </c>
      <c r="AF112" s="61" t="str">
        <f t="shared" si="263"/>
        <v/>
      </c>
      <c r="AG112" s="61" t="str">
        <f t="shared" si="264"/>
        <v/>
      </c>
      <c r="AH112" s="69" t="str">
        <f t="shared" si="265"/>
        <v/>
      </c>
      <c r="AI112" s="70" t="str">
        <f t="shared" si="266"/>
        <v/>
      </c>
      <c r="AJ112" s="64" t="str">
        <f t="shared" si="267"/>
        <v/>
      </c>
      <c r="AK112" s="64" t="str">
        <f t="shared" si="268"/>
        <v/>
      </c>
      <c r="AL112" s="64" t="str">
        <f t="shared" si="269"/>
        <v/>
      </c>
      <c r="AM112" s="64" t="str">
        <f t="shared" si="270"/>
        <v/>
      </c>
      <c r="AN112" s="64" t="str">
        <f t="shared" si="271"/>
        <v/>
      </c>
    </row>
    <row r="113" spans="1:40" ht="27.75" hidden="1" outlineLevel="1" thickTop="1" thickBot="1" x14ac:dyDescent="0.4">
      <c r="A113" s="73"/>
      <c r="B113" s="73"/>
      <c r="C113" s="73"/>
      <c r="D113" s="74"/>
      <c r="E113" s="74"/>
      <c r="F113" s="74"/>
      <c r="G113" s="74"/>
      <c r="H113" s="74"/>
      <c r="I113" s="74"/>
      <c r="J113" s="74"/>
      <c r="K113" s="74"/>
      <c r="L113" s="75" t="s">
        <v>993</v>
      </c>
      <c r="M113" s="56"/>
      <c r="N113" s="57"/>
      <c r="O113" s="58"/>
      <c r="P113" s="59"/>
      <c r="Q113" s="60"/>
      <c r="R113" s="61" t="str">
        <f t="shared" si="244"/>
        <v/>
      </c>
      <c r="S113" s="56"/>
      <c r="T113" s="62"/>
      <c r="U113" s="63"/>
      <c r="V113" s="64"/>
      <c r="W113" s="65"/>
      <c r="X113" s="64"/>
      <c r="Y113" s="64"/>
      <c r="Z113" s="56"/>
      <c r="AA113" s="66"/>
      <c r="AB113" s="57"/>
      <c r="AC113" s="67"/>
      <c r="AD113" s="59"/>
      <c r="AE113" s="68"/>
      <c r="AF113" s="61"/>
      <c r="AG113" s="61"/>
      <c r="AH113" s="69"/>
      <c r="AI113" s="70"/>
      <c r="AJ113" s="64"/>
      <c r="AK113" s="64"/>
      <c r="AL113" s="64"/>
      <c r="AM113" s="64"/>
      <c r="AN113" s="64"/>
    </row>
    <row r="114"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8657"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F5B95-376E-4288-BEAC-FAEAAA53195C}">
  <sheetPr codeName="Sheet71">
    <tabColor rgb="FF00B0F0"/>
  </sheetPr>
  <dimension ref="A1:AN91"/>
  <sheetViews>
    <sheetView zoomScale="85" zoomScaleNormal="85" workbookViewId="0">
      <pane xSplit="2" ySplit="1" topLeftCell="C21" activePane="bottomRight" state="frozen"/>
      <selection pane="topRight" activeCell="C1" sqref="C1"/>
      <selection pane="bottomLeft" activeCell="A2" sqref="A2"/>
      <selection pane="bottomRight" activeCell="B30" sqref="B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142</v>
      </c>
      <c r="E1" s="40"/>
      <c r="F1" s="40"/>
      <c r="G1" s="40"/>
      <c r="H1" s="40"/>
      <c r="I1" s="40"/>
      <c r="J1" s="40"/>
      <c r="K1" s="40"/>
      <c r="L1" s="41" t="str">
        <f ca="1">UPPER(VLOOKUP(C1,Table223[],3,FALSE))</f>
        <v>RESUCITÓ</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RESUCITÓ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resucito</v>
      </c>
      <c r="L7" s="48" t="str">
        <f ca="1">_xlfn.CONCAT("        id: ","""",C7,"""",",")</f>
        <v xml:space="preserve">        id: "resucito",</v>
      </c>
    </row>
    <row r="8" spans="2:32" ht="23.25" x14ac:dyDescent="0.25">
      <c r="C8" t="str">
        <f ca="1">PROPER(L1)</f>
        <v>Resucitó</v>
      </c>
      <c r="L8" s="48" t="str">
        <f ca="1">_xlfn.CONCAT("        tt: ","""",C8,"""",",")</f>
        <v xml:space="preserve">        tt: "Resucitó",</v>
      </c>
    </row>
    <row r="9" spans="2:32" ht="23.25" x14ac:dyDescent="0.25">
      <c r="C9" t="str">
        <f ca="1">PROPER(L1)</f>
        <v>Resucitó</v>
      </c>
      <c r="L9" s="48" t="str">
        <f ca="1">_xlfn.CONCAT("        title: ","""",C9,"""",",")</f>
        <v xml:space="preserve">        title: "Resucitó",</v>
      </c>
    </row>
    <row r="10" spans="2:32" ht="23.25" x14ac:dyDescent="0.25">
      <c r="C10" t="str">
        <f ca="1">VLOOKUP(C1,Table223[],4,FALSE)</f>
        <v>(Kiko Argüello)</v>
      </c>
      <c r="L10" s="48" t="str">
        <f ca="1">_xlfn.CONCAT("        ","subtitle: ","""",C10,"""",",")</f>
        <v xml:space="preserve">        subtitle: "(Kiko Argüello)",</v>
      </c>
    </row>
    <row r="11" spans="2:32" ht="23.25" x14ac:dyDescent="0.25">
      <c r="C11" t="str">
        <f ca="1">_xlfn.CONCAT("category: [",VLOOKUP(C1,Table223[],16,FALSE),"],")</f>
        <v>category: ["Precatecumenado","Pascua","Pentecostés","Comunión"],</v>
      </c>
      <c r="L11" s="48" t="str">
        <f ca="1">_xlfn.CONCAT("        ",C11)</f>
        <v xml:space="preserve">        category: ["Precatecumenado","Pascua","Pentecostés","Comunión"],</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142</v>
      </c>
      <c r="L16" s="48" t="str">
        <f ca="1">_xlfn.CONCAT("        dbno: ","""",C16,"""",",")</f>
        <v xml:space="preserve">        dbno: "142",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resucito</v>
      </c>
      <c r="L19" s="48" t="str">
        <f ca="1">_xlfn.CONCAT("        audioSrc: ","""https://audio.resucito.do/",C19,".mp3""",",")</f>
        <v xml:space="preserve">        audioSrc: "https://audio.resucito.do/resucito.mp3",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141</v>
      </c>
      <c r="C26" t="str">
        <f ca="1">VLOOKUP(B26,Table4[],13,FALSE)</f>
        <v>"/src/index.html?canto=quierocantar"</v>
      </c>
      <c r="L26" s="48" t="str">
        <f ca="1">_xlfn.CONCAT("        ant: ",C26,",")</f>
        <v xml:space="preserve">        ant: "/src/index.html?canto=quierocantar",</v>
      </c>
    </row>
    <row r="27" spans="1:40" ht="23.25" x14ac:dyDescent="0.25">
      <c r="B27">
        <f ca="1">+C1+1</f>
        <v>143</v>
      </c>
      <c r="C27" t="str">
        <f ca="1">VLOOKUP(B27,Table4[],13,FALSE)</f>
        <v>"/src/index.html?canto=resurrexit"</v>
      </c>
      <c r="L27" s="48" t="str">
        <f ca="1">_xlfn.CONCAT("        sig: ",C27,",")</f>
        <v xml:space="preserve">        sig: "/src/index.html?canto=resurrexit",</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997</v>
      </c>
      <c r="C30" s="113" t="s">
        <v>1170</v>
      </c>
      <c r="D30" s="112" t="s">
        <v>1013</v>
      </c>
      <c r="E30" s="52" t="s">
        <v>1012</v>
      </c>
      <c r="F30" s="53" t="s">
        <v>1015</v>
      </c>
      <c r="G30" s="53"/>
      <c r="H30" s="52"/>
      <c r="I30" s="52"/>
      <c r="J30" s="54"/>
      <c r="K30" s="54"/>
      <c r="L30" s="55" t="str">
        <f t="shared" ref="L30:L31" si="0">IF(C30="","",_xlfn.CONCAT("            { line: ","""",C30,", ",M30:AN30,""", sC: ","""",B30,"""},"))</f>
        <v xml:space="preserve">            { line: "RESUCITÓ, RESUCITÓ,, (La,m,20)(Sol,,250)", sC: "ta as"},</v>
      </c>
      <c r="M30" s="56" t="str">
        <f t="shared" ref="M30:M35" si="1">IF(N30="","","(")</f>
        <v>(</v>
      </c>
      <c r="N30" s="57" t="str">
        <f t="shared" ref="N30:N71" si="2">IF(D30="","",D30)</f>
        <v>La</v>
      </c>
      <c r="O30" s="58" t="str">
        <f t="shared" ref="O30:O35" si="3">IF(N30="","",",")</f>
        <v>,</v>
      </c>
      <c r="P30" s="59" t="str">
        <f t="shared" ref="P30:P71" si="4">IF(E30="","",E30)</f>
        <v>m</v>
      </c>
      <c r="Q30" s="60" t="str">
        <f t="shared" ref="Q30:Q35" si="5">IF(N30="","",",")</f>
        <v>,</v>
      </c>
      <c r="R30" s="61">
        <f t="shared" ref="R30:R77" si="6">IF(N30="Do",10,IF(N30="Re",22,IF(N30="Mi",20,IF(N30="Fa",20,IF(N30="Sol",14,IF(N30="La",20,IF(N30="Si",20,IF(N30="Do#",14,IF(N30="Fa#",15,IF(N30="Sol#",20,IF(N30="Si♭",17,"")))))))))))</f>
        <v>20</v>
      </c>
      <c r="S30" s="56" t="str">
        <f t="shared" ref="S30:S35" si="7">IF(N30="","",")")</f>
        <v>)</v>
      </c>
      <c r="T30" s="62" t="str">
        <f t="shared" ref="T30:T35" si="8">IF(U30="","","(")</f>
        <v>(</v>
      </c>
      <c r="U30" s="63" t="str">
        <f t="shared" ref="U30:U71" si="9">IF(F30="","",F30)</f>
        <v>Sol</v>
      </c>
      <c r="V30" s="64" t="str">
        <f t="shared" ref="V30:V35" si="10">IF(U30="","",",")</f>
        <v>,</v>
      </c>
      <c r="W30" s="65" t="str">
        <f t="shared" ref="W30:W71" si="11">IF(G30="","",G30)</f>
        <v/>
      </c>
      <c r="X30" s="64" t="str">
        <f t="shared" ref="X30:X35" si="12">IF(U30="","",",")</f>
        <v>,</v>
      </c>
      <c r="Y30" s="64">
        <f t="shared" ref="Y30:Y35" si="13">IF(U30="","",250)</f>
        <v>250</v>
      </c>
      <c r="Z30" s="56" t="str">
        <f t="shared" ref="Z30:Z35" si="14">IF(U30="","",")")</f>
        <v>)</v>
      </c>
      <c r="AA30" s="66" t="str">
        <f t="shared" ref="AA30:AA35" si="15">IF(AB30="","","(")</f>
        <v/>
      </c>
      <c r="AB30" s="57" t="str">
        <f t="shared" ref="AB30:AB71"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71"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999</v>
      </c>
      <c r="C31" s="113" t="s">
        <v>1171</v>
      </c>
      <c r="D31" s="112" t="s">
        <v>1032</v>
      </c>
      <c r="E31" s="52"/>
      <c r="F31" s="53" t="s">
        <v>1011</v>
      </c>
      <c r="G31" s="53"/>
      <c r="H31" s="52"/>
      <c r="I31" s="52"/>
      <c r="J31" s="54"/>
      <c r="K31" s="54"/>
      <c r="L31" s="55" t="str">
        <f t="shared" si="0"/>
        <v xml:space="preserve">            { line: "RESUCITÓ, ALELUYA., (Fa,,20)(Mi,,250)", sC: "as"},</v>
      </c>
      <c r="M31" s="56" t="str">
        <f t="shared" si="1"/>
        <v>(</v>
      </c>
      <c r="N31" s="57" t="str">
        <f t="shared" si="2"/>
        <v>Fa</v>
      </c>
      <c r="O31" s="58" t="str">
        <f t="shared" si="3"/>
        <v>,</v>
      </c>
      <c r="P31" s="59" t="str">
        <f t="shared" si="4"/>
        <v/>
      </c>
      <c r="Q31" s="60" t="str">
        <f t="shared" si="5"/>
        <v>,</v>
      </c>
      <c r="R31" s="61">
        <f t="shared" si="6"/>
        <v>20</v>
      </c>
      <c r="S31" s="56" t="str">
        <f t="shared" si="7"/>
        <v>)</v>
      </c>
      <c r="T31" s="62" t="str">
        <f t="shared" si="8"/>
        <v>(</v>
      </c>
      <c r="U31" s="63" t="str">
        <f t="shared" si="9"/>
        <v>Mi</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1172</v>
      </c>
      <c r="D32" s="112" t="s">
        <v>1013</v>
      </c>
      <c r="E32" s="52" t="s">
        <v>1012</v>
      </c>
      <c r="F32" s="53" t="s">
        <v>1015</v>
      </c>
      <c r="G32" s="53"/>
      <c r="H32" s="52"/>
      <c r="I32" s="52"/>
      <c r="J32" s="54"/>
      <c r="K32" s="54"/>
      <c r="L32" s="55" t="str">
        <f>IF(C32="","",_xlfn.CONCAT("            { line: ","""",C32,", ",M32:AN32,""", sC: ","""",B32,"""},"))</f>
        <v xml:space="preserve">            { line: "ALELUYA, ALELUYA,, (La,m,20)(Sol,,250)", sC: "as"},</v>
      </c>
      <c r="M32" s="56" t="str">
        <f t="shared" si="1"/>
        <v>(</v>
      </c>
      <c r="N32" s="57" t="str">
        <f t="shared" si="2"/>
        <v>La</v>
      </c>
      <c r="O32" s="58" t="str">
        <f t="shared" si="3"/>
        <v>,</v>
      </c>
      <c r="P32" s="59" t="str">
        <f t="shared" si="4"/>
        <v>m</v>
      </c>
      <c r="Q32" s="60" t="str">
        <f t="shared" si="5"/>
        <v>,</v>
      </c>
      <c r="R32" s="61">
        <f t="shared" si="6"/>
        <v>20</v>
      </c>
      <c r="S32" s="56" t="str">
        <f t="shared" si="7"/>
        <v>)</v>
      </c>
      <c r="T32" s="62" t="str">
        <f t="shared" si="8"/>
        <v>(</v>
      </c>
      <c r="U32" s="63" t="str">
        <f t="shared" si="9"/>
        <v>Sol</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1173</v>
      </c>
      <c r="D33" s="112" t="s">
        <v>1032</v>
      </c>
      <c r="E33" s="52"/>
      <c r="F33" s="53" t="s">
        <v>1011</v>
      </c>
      <c r="G33" s="53"/>
      <c r="H33" s="52"/>
      <c r="I33" s="52"/>
      <c r="J33" s="54"/>
      <c r="K33" s="54"/>
      <c r="L33" s="55" t="str">
        <f>IF(C33="","",_xlfn.CONCAT("            { line: ","""",C33,", ",M33:AN33,""", sC: ","""",B33,"""},"))</f>
        <v xml:space="preserve">            { line: "ALELUYA, RESUCITÓ., (Fa,,20)(Mi,,250)", sC: "as"},</v>
      </c>
      <c r="M33" s="56" t="str">
        <f t="shared" si="1"/>
        <v>(</v>
      </c>
      <c r="N33" s="57" t="str">
        <f t="shared" si="2"/>
        <v>Fa</v>
      </c>
      <c r="O33" s="58" t="str">
        <f t="shared" si="3"/>
        <v>,</v>
      </c>
      <c r="P33" s="59" t="str">
        <f t="shared" si="4"/>
        <v/>
      </c>
      <c r="Q33" s="60" t="str">
        <f t="shared" si="5"/>
        <v>,</v>
      </c>
      <c r="R33" s="61">
        <f t="shared" si="6"/>
        <v>20</v>
      </c>
      <c r="S33" s="56" t="str">
        <f t="shared" si="7"/>
        <v>)</v>
      </c>
      <c r="T33" s="62" t="str">
        <f t="shared" si="8"/>
        <v>(</v>
      </c>
      <c r="U33" s="63" t="str">
        <f t="shared" si="9"/>
        <v>Mi</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si="6"/>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1174</v>
      </c>
      <c r="D35" s="112" t="s">
        <v>1013</v>
      </c>
      <c r="E35" s="52" t="s">
        <v>1012</v>
      </c>
      <c r="F35" s="53"/>
      <c r="G35" s="53"/>
      <c r="H35" s="52"/>
      <c r="I35" s="52"/>
      <c r="J35" s="54"/>
      <c r="K35" s="54"/>
      <c r="L35" s="55" t="str">
        <f t="shared" ref="L35:L49" si="29">IF(C35="","",_xlfn.CONCAT("            { line: ","""",C35,", ",M35:AN35,""", sC: ","""",B35,"""},"))</f>
        <v xml:space="preserve">            { line: "La muerte,, (La,m,20)", sC: "tc"},</v>
      </c>
      <c r="M35" s="56" t="str">
        <f t="shared" si="1"/>
        <v>(</v>
      </c>
      <c r="N35" s="57" t="str">
        <f t="shared" si="2"/>
        <v>La</v>
      </c>
      <c r="O35" s="58" t="str">
        <f t="shared" si="3"/>
        <v>,</v>
      </c>
      <c r="P35" s="59" t="str">
        <f t="shared" si="4"/>
        <v>m</v>
      </c>
      <c r="Q35" s="60" t="str">
        <f t="shared" si="5"/>
        <v>,</v>
      </c>
      <c r="R35" s="61">
        <f t="shared" si="6"/>
        <v>20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1175</v>
      </c>
      <c r="D36" s="112" t="s">
        <v>1015</v>
      </c>
      <c r="E36" s="52"/>
      <c r="F36" s="53"/>
      <c r="G36" s="53"/>
      <c r="H36" s="52"/>
      <c r="I36" s="52"/>
      <c r="J36" s="54"/>
      <c r="K36" s="54"/>
      <c r="L36" s="55" t="str">
        <f t="shared" si="29"/>
        <v xml:space="preserve">            { line: "¿dónde está la muerte?,, (Sol,,14)", sC: ""},</v>
      </c>
      <c r="M36" s="56" t="str">
        <f>IF(N36="","","(")</f>
        <v>(</v>
      </c>
      <c r="N36" s="57" t="str">
        <f>IF(D36="","",D36)</f>
        <v>Sol</v>
      </c>
      <c r="O36" s="58" t="str">
        <f>IF(N36="","",",")</f>
        <v>,</v>
      </c>
      <c r="P36" s="59" t="str">
        <f>IF(E36="","",E36)</f>
        <v/>
      </c>
      <c r="Q36" s="60" t="str">
        <f>IF(N36="","",",")</f>
        <v>,</v>
      </c>
      <c r="R36" s="61">
        <f t="shared" si="6"/>
        <v>14</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1176</v>
      </c>
      <c r="D37" s="112" t="s">
        <v>1032</v>
      </c>
      <c r="E37" s="52"/>
      <c r="F37" s="53"/>
      <c r="G37" s="53"/>
      <c r="H37" s="52"/>
      <c r="I37" s="52"/>
      <c r="J37" s="54"/>
      <c r="K37" s="54"/>
      <c r="L37" s="55" t="str">
        <f t="shared" si="29"/>
        <v xml:space="preserve">            { line: "¿dónde está mi muerte?,, (Fa,,20)", sC: ""},</v>
      </c>
      <c r="M37" s="56" t="str">
        <f>IF(N37="","","(")</f>
        <v>(</v>
      </c>
      <c r="N37" s="57" t="str">
        <f>IF(D37="","",D37)</f>
        <v>Fa</v>
      </c>
      <c r="O37" s="58" t="str">
        <f>IF(N37="","",",")</f>
        <v>,</v>
      </c>
      <c r="P37" s="59" t="str">
        <f>IF(E37="","",E37)</f>
        <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1177</v>
      </c>
      <c r="D38" s="112" t="s">
        <v>1011</v>
      </c>
      <c r="E38" s="52"/>
      <c r="F38" s="53"/>
      <c r="G38" s="53"/>
      <c r="H38" s="52"/>
      <c r="I38" s="52"/>
      <c r="J38" s="54"/>
      <c r="K38" s="54"/>
      <c r="L38" s="55" t="str">
        <f t="shared" si="29"/>
        <v xml:space="preserve">            { line: "¿dónde su victoria?, (Mi,,20)", sC: ""},</v>
      </c>
      <c r="M38" s="56" t="str">
        <f>IF(N38="","","(")</f>
        <v>(</v>
      </c>
      <c r="N38" s="57" t="str">
        <f>IF(D38="","",D38)</f>
        <v>Mi</v>
      </c>
      <c r="O38" s="58" t="str">
        <f>IF(N38="","",",")</f>
        <v>,</v>
      </c>
      <c r="P38" s="59" t="str">
        <f>IF(E38="","",E38)</f>
        <v/>
      </c>
      <c r="Q38" s="60" t="str">
        <f>IF(N38="","",",")</f>
        <v>,</v>
      </c>
      <c r="R38" s="61">
        <f t="shared" si="6"/>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outlineLevel="1" thickTop="1" thickBot="1" x14ac:dyDescent="0.4">
      <c r="A39" s="73"/>
      <c r="B39" s="73"/>
      <c r="C39" s="73"/>
      <c r="D39" s="74"/>
      <c r="E39" s="74"/>
      <c r="F39" s="74"/>
      <c r="G39" s="74"/>
      <c r="H39" s="74"/>
      <c r="I39" s="74"/>
      <c r="J39" s="74"/>
      <c r="K39" s="74"/>
      <c r="L39" s="75" t="s">
        <v>993</v>
      </c>
      <c r="M39" s="56"/>
      <c r="N39" s="57"/>
      <c r="O39" s="58"/>
      <c r="P39" s="59"/>
      <c r="Q39" s="60"/>
      <c r="R39" s="61" t="str">
        <f t="shared" si="6"/>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outlineLevel="1" thickTop="1" thickBot="1" x14ac:dyDescent="0.4">
      <c r="C40" s="79" t="s">
        <v>995</v>
      </c>
      <c r="D40" s="80"/>
      <c r="E40" s="80"/>
      <c r="F40" s="80"/>
      <c r="G40" s="80"/>
      <c r="H40" s="80"/>
      <c r="I40" s="80"/>
      <c r="J40" s="80"/>
      <c r="K40" s="80"/>
      <c r="L40" s="81" t="s">
        <v>996</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si="6"/>
        <v/>
      </c>
      <c r="S40" s="56" t="str">
        <f t="shared" ref="S40:S44" si="35">IF(N40="","",")")</f>
        <v/>
      </c>
      <c r="T40" s="62" t="str">
        <f t="shared" ref="T40:T44" si="36">IF(U40="","","(")</f>
        <v/>
      </c>
      <c r="U40" s="63" t="str">
        <f t="shared" ref="U40:U44" si="37">IF(F40="","",F40)</f>
        <v/>
      </c>
      <c r="V40" s="64" t="str">
        <f t="shared" ref="V40:V44" si="38">IF(U40="","",",")</f>
        <v/>
      </c>
      <c r="W40" s="65" t="str">
        <f t="shared" ref="W40:W44" si="39">IF(G40="","",G40)</f>
        <v/>
      </c>
      <c r="X40" s="64" t="str">
        <f t="shared" ref="X40:X44" si="40">IF(U40="","",",")</f>
        <v/>
      </c>
      <c r="Y40" s="64" t="str">
        <f t="shared" ref="Y40:Y44" si="41">IF(U40="","",250)</f>
        <v/>
      </c>
      <c r="Z40" s="56" t="str">
        <f t="shared" ref="Z40:Z44" si="42">IF(U40="","",")")</f>
        <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1:40" ht="25.5" outlineLevel="1" thickTop="1" thickBot="1" x14ac:dyDescent="0.4">
      <c r="B41" t="s">
        <v>997</v>
      </c>
      <c r="C41" s="82" t="s">
        <v>1190</v>
      </c>
      <c r="D41" s="83" t="s">
        <v>1013</v>
      </c>
      <c r="E41" s="83" t="s">
        <v>1012</v>
      </c>
      <c r="F41" s="83" t="s">
        <v>1015</v>
      </c>
      <c r="G41" s="83"/>
      <c r="H41" s="83"/>
      <c r="I41" s="83"/>
      <c r="J41" s="83"/>
      <c r="K41" s="83"/>
      <c r="L41" s="84" t="str">
        <f>IF(C41="","",_xlfn.CONCAT("       triggerLine: ","""",C41,", ",M41:AN41,""", sC: ","""",B41,""", lines: ["))</f>
        <v xml:space="preserve">       triggerLine: "RESUCITÓ, RESUCITÓ, (La,m,20)(Sol,,250)", sC: "ta as", lines: [</v>
      </c>
      <c r="M41" s="56" t="str">
        <f t="shared" si="30"/>
        <v>(</v>
      </c>
      <c r="N41" s="57" t="str">
        <f t="shared" si="31"/>
        <v>La</v>
      </c>
      <c r="O41" s="58" t="str">
        <f t="shared" si="32"/>
        <v>,</v>
      </c>
      <c r="P41" s="59" t="str">
        <f t="shared" si="33"/>
        <v>m</v>
      </c>
      <c r="Q41" s="60" t="str">
        <f t="shared" si="34"/>
        <v>,</v>
      </c>
      <c r="R41" s="61">
        <f t="shared" si="6"/>
        <v>20</v>
      </c>
      <c r="S41" s="56" t="str">
        <f t="shared" si="35"/>
        <v>)</v>
      </c>
      <c r="T41" s="62" t="str">
        <f t="shared" si="36"/>
        <v>(</v>
      </c>
      <c r="U41" s="63" t="str">
        <f t="shared" si="37"/>
        <v>Sol</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outlineLevel="1" thickTop="1" thickBot="1" x14ac:dyDescent="0.4">
      <c r="B42" t="s">
        <v>999</v>
      </c>
      <c r="C42" s="85" t="s">
        <v>1171</v>
      </c>
      <c r="D42" s="86" t="s">
        <v>1032</v>
      </c>
      <c r="E42" s="86"/>
      <c r="F42" s="86" t="s">
        <v>1011</v>
      </c>
      <c r="G42" s="86"/>
      <c r="H42" s="87"/>
      <c r="I42" s="87"/>
      <c r="J42" s="87"/>
      <c r="K42" s="87"/>
      <c r="L42" s="88" t="str">
        <f>IF(C42="","",_xlfn.CONCAT("            { line: ","""",C42,", ",M42:AN42,""", sC: ","""",B42,"""},"))</f>
        <v xml:space="preserve">            { line: "RESUCITÓ, ALELUYA., (Fa,,20)(Mi,,250)", sC: "as"},</v>
      </c>
      <c r="M42" s="56" t="str">
        <f t="shared" si="30"/>
        <v>(</v>
      </c>
      <c r="N42" s="57" t="str">
        <f t="shared" si="31"/>
        <v>Fa</v>
      </c>
      <c r="O42" s="58" t="str">
        <f t="shared" si="32"/>
        <v>,</v>
      </c>
      <c r="P42" s="59" t="str">
        <f t="shared" si="33"/>
        <v/>
      </c>
      <c r="Q42" s="60" t="str">
        <f t="shared" si="34"/>
        <v>,</v>
      </c>
      <c r="R42" s="61">
        <f t="shared" si="6"/>
        <v>20</v>
      </c>
      <c r="S42" s="56" t="str">
        <f t="shared" si="35"/>
        <v>)</v>
      </c>
      <c r="T42" s="62" t="str">
        <f t="shared" si="36"/>
        <v>(</v>
      </c>
      <c r="U42" s="63" t="str">
        <f t="shared" si="37"/>
        <v>Mi</v>
      </c>
      <c r="V42" s="64" t="str">
        <f t="shared" si="38"/>
        <v>,</v>
      </c>
      <c r="W42" s="65" t="str">
        <f t="shared" si="39"/>
        <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outlineLevel="1" thickTop="1" thickBot="1" x14ac:dyDescent="0.4">
      <c r="B43" t="s">
        <v>999</v>
      </c>
      <c r="C43" s="85" t="s">
        <v>1172</v>
      </c>
      <c r="D43" s="89" t="s">
        <v>1013</v>
      </c>
      <c r="E43" s="89" t="s">
        <v>1012</v>
      </c>
      <c r="F43" s="89" t="s">
        <v>1015</v>
      </c>
      <c r="G43" s="89"/>
      <c r="H43" s="90"/>
      <c r="I43" s="90"/>
      <c r="J43" s="90"/>
      <c r="K43" s="90"/>
      <c r="L43" s="88" t="str">
        <f>IF(C43="","",_xlfn.CONCAT("            { line: ","""",C43,", ",M43:AN43,""", sC: ","""",B43,"""},"))</f>
        <v xml:space="preserve">            { line: "ALELUYA, ALELUYA,, (La,m,20)(Sol,,250)", sC: "as"},</v>
      </c>
      <c r="M43" s="56" t="str">
        <f t="shared" si="30"/>
        <v>(</v>
      </c>
      <c r="N43" s="57" t="str">
        <f t="shared" si="31"/>
        <v>La</v>
      </c>
      <c r="O43" s="58" t="str">
        <f t="shared" si="32"/>
        <v>,</v>
      </c>
      <c r="P43" s="59" t="str">
        <f t="shared" si="33"/>
        <v>m</v>
      </c>
      <c r="Q43" s="60" t="str">
        <f t="shared" si="34"/>
        <v>,</v>
      </c>
      <c r="R43" s="61">
        <f t="shared" si="6"/>
        <v>20</v>
      </c>
      <c r="S43" s="56" t="str">
        <f t="shared" si="35"/>
        <v>)</v>
      </c>
      <c r="T43" s="62" t="str">
        <f t="shared" si="36"/>
        <v>(</v>
      </c>
      <c r="U43" s="63" t="str">
        <f t="shared" si="37"/>
        <v>Sol</v>
      </c>
      <c r="V43" s="64" t="str">
        <f t="shared" si="38"/>
        <v>,</v>
      </c>
      <c r="W43" s="65" t="str">
        <f t="shared" si="39"/>
        <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outlineLevel="1" thickTop="1" thickBot="1" x14ac:dyDescent="0.4">
      <c r="B44" t="s">
        <v>999</v>
      </c>
      <c r="C44" s="93" t="s">
        <v>1173</v>
      </c>
      <c r="D44" s="83" t="s">
        <v>1032</v>
      </c>
      <c r="E44" s="83"/>
      <c r="F44" s="83" t="s">
        <v>1011</v>
      </c>
      <c r="G44" s="83"/>
      <c r="H44" s="83"/>
      <c r="I44" s="83"/>
      <c r="J44" s="83"/>
      <c r="K44" s="83"/>
      <c r="L44" s="94" t="str">
        <f>IF(C44="","",_xlfn.CONCAT("            { line: ","""",C44,", ",M44:AN44,""", sC: ","""",B44,"""},  ]},"))</f>
        <v xml:space="preserve">            { line: "ALELUYA, RESUCITÓ., (Fa,,20)(Mi,,250)", sC: "as"},  ]},</v>
      </c>
      <c r="M44" s="56" t="str">
        <f t="shared" si="30"/>
        <v>(</v>
      </c>
      <c r="N44" s="57" t="str">
        <f t="shared" si="31"/>
        <v>Fa</v>
      </c>
      <c r="O44" s="58" t="str">
        <f t="shared" si="32"/>
        <v>,</v>
      </c>
      <c r="P44" s="59" t="str">
        <f t="shared" si="33"/>
        <v/>
      </c>
      <c r="Q44" s="60" t="str">
        <f t="shared" si="34"/>
        <v>,</v>
      </c>
      <c r="R44" s="61">
        <f t="shared" si="6"/>
        <v>20</v>
      </c>
      <c r="S44" s="56" t="str">
        <f t="shared" si="35"/>
        <v>)</v>
      </c>
      <c r="T44" s="62" t="str">
        <f t="shared" si="36"/>
        <v>(</v>
      </c>
      <c r="U44" s="63" t="str">
        <f t="shared" si="37"/>
        <v>Mi</v>
      </c>
      <c r="V44" s="64" t="str">
        <f t="shared" si="38"/>
        <v>,</v>
      </c>
      <c r="W44" s="65" t="str">
        <f t="shared" si="39"/>
        <v/>
      </c>
      <c r="X44" s="64" t="str">
        <f t="shared" si="40"/>
        <v>,</v>
      </c>
      <c r="Y44" s="64">
        <f t="shared" si="41"/>
        <v>250</v>
      </c>
      <c r="Z44" s="56" t="str">
        <f t="shared" si="42"/>
        <v>)</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7.75" outlineLevel="1" thickTop="1" thickBot="1" x14ac:dyDescent="0.4">
      <c r="A45" s="73"/>
      <c r="B45" s="73"/>
      <c r="C45" s="73"/>
      <c r="D45" s="74"/>
      <c r="E45" s="74"/>
      <c r="F45" s="74"/>
      <c r="G45" s="74"/>
      <c r="H45" s="74"/>
      <c r="I45" s="74"/>
      <c r="J45" s="74"/>
      <c r="K45" s="74"/>
      <c r="L45" s="75" t="s">
        <v>993</v>
      </c>
      <c r="M45" s="56"/>
      <c r="N45" s="57"/>
      <c r="O45" s="58"/>
      <c r="P45" s="59"/>
      <c r="Q45" s="60"/>
      <c r="R45" s="61" t="str">
        <f t="shared" si="6"/>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1178</v>
      </c>
      <c r="D46" s="112" t="s">
        <v>1013</v>
      </c>
      <c r="E46" s="52" t="s">
        <v>1012</v>
      </c>
      <c r="F46" s="53"/>
      <c r="G46" s="53"/>
      <c r="H46" s="52"/>
      <c r="I46" s="52"/>
      <c r="J46" s="54"/>
      <c r="K46" s="54"/>
      <c r="L46" s="55" t="str">
        <f t="shared" si="29"/>
        <v xml:space="preserve">            { line: "Gracias, (La,m,20)", sC: "tc"},</v>
      </c>
      <c r="M46" s="56" t="str">
        <f>IF(N46="","","(")</f>
        <v>(</v>
      </c>
      <c r="N46" s="57" t="str">
        <f>IF(D46="","",D46)</f>
        <v>La</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1179</v>
      </c>
      <c r="D47" s="112" t="s">
        <v>1015</v>
      </c>
      <c r="E47" s="52"/>
      <c r="F47" s="53"/>
      <c r="G47" s="53"/>
      <c r="H47" s="52"/>
      <c r="I47" s="52"/>
      <c r="J47" s="54"/>
      <c r="K47" s="54"/>
      <c r="L47" s="55" t="str">
        <f t="shared" si="29"/>
        <v xml:space="preserve">            { line: "sean dadas al Padre,, (Sol,,14)", sC: ""},</v>
      </c>
      <c r="M47" s="56" t="str">
        <f>IF(N47="","","(")</f>
        <v>(</v>
      </c>
      <c r="N47" s="57" t="str">
        <f>IF(D47="","",D47)</f>
        <v>Sol</v>
      </c>
      <c r="O47" s="58" t="str">
        <f>IF(N47="","",",")</f>
        <v>,</v>
      </c>
      <c r="P47" s="59" t="str">
        <f>IF(E47="","",E47)</f>
        <v/>
      </c>
      <c r="Q47" s="60" t="str">
        <f>IF(N47="","",",")</f>
        <v>,</v>
      </c>
      <c r="R47" s="61">
        <f t="shared" si="6"/>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1180</v>
      </c>
      <c r="D48" s="112" t="s">
        <v>1032</v>
      </c>
      <c r="E48" s="52"/>
      <c r="F48" s="53"/>
      <c r="G48" s="53"/>
      <c r="H48" s="52"/>
      <c r="I48" s="52"/>
      <c r="J48" s="54"/>
      <c r="K48" s="54"/>
      <c r="L48" s="55" t="str">
        <f t="shared" si="29"/>
        <v xml:space="preserve">            { line: "que nos pasó a su Reino,, (Fa,,20)", sC: ""},</v>
      </c>
      <c r="M48" s="56" t="str">
        <f>IF(N48="","","(")</f>
        <v>(</v>
      </c>
      <c r="N48" s="57" t="str">
        <f>IF(D48="","",D48)</f>
        <v>Fa</v>
      </c>
      <c r="O48" s="58" t="str">
        <f>IF(N48="","",",")</f>
        <v>,</v>
      </c>
      <c r="P48" s="59" t="str">
        <f>IF(E48="","",E48)</f>
        <v/>
      </c>
      <c r="Q48" s="60" t="str">
        <f>IF(N48="","",",")</f>
        <v>,</v>
      </c>
      <c r="R48" s="61">
        <f t="shared" si="6"/>
        <v>20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C49" s="113" t="s">
        <v>1181</v>
      </c>
      <c r="D49" s="112" t="s">
        <v>1011</v>
      </c>
      <c r="E49" s="52"/>
      <c r="F49" s="53"/>
      <c r="G49" s="53"/>
      <c r="H49" s="52"/>
      <c r="I49" s="52"/>
      <c r="J49" s="54"/>
      <c r="K49" s="54"/>
      <c r="L49" s="55" t="str">
        <f t="shared" si="29"/>
        <v xml:space="preserve">            { line: "donde se vive de amor., (Mi,,20)", sC: ""},</v>
      </c>
      <c r="M49" s="56" t="str">
        <f t="shared" ref="M49" si="57">IF(N49="","","(")</f>
        <v>(</v>
      </c>
      <c r="N49" s="57" t="str">
        <f t="shared" ref="N49" si="58">IF(D49="","",D49)</f>
        <v>Mi</v>
      </c>
      <c r="O49" s="58" t="str">
        <f t="shared" ref="O49" si="59">IF(N49="","",",")</f>
        <v>,</v>
      </c>
      <c r="P49" s="59" t="str">
        <f t="shared" ref="P49" si="60">IF(E49="","",E49)</f>
        <v/>
      </c>
      <c r="Q49" s="60" t="str">
        <f t="shared" ref="Q49" si="61">IF(N49="","",",")</f>
        <v>,</v>
      </c>
      <c r="R49" s="61">
        <f t="shared" si="6"/>
        <v>20</v>
      </c>
      <c r="S49" s="56" t="str">
        <f t="shared" ref="S49" si="62">IF(N49="","",")")</f>
        <v>)</v>
      </c>
      <c r="T49" s="62" t="str">
        <f t="shared" ref="T49" si="63">IF(U49="","","(")</f>
        <v/>
      </c>
      <c r="U49" s="63" t="str">
        <f t="shared" ref="U49" si="64">IF(F49="","",F49)</f>
        <v/>
      </c>
      <c r="V49" s="64" t="str">
        <f t="shared" ref="V49" si="65">IF(U49="","",",")</f>
        <v/>
      </c>
      <c r="W49" s="65" t="str">
        <f t="shared" ref="W49" si="66">IF(G49="","",G49)</f>
        <v/>
      </c>
      <c r="X49" s="64" t="str">
        <f t="shared" ref="X49" si="67">IF(U49="","",",")</f>
        <v/>
      </c>
      <c r="Y49" s="64" t="str">
        <f t="shared" ref="Y49" si="68">IF(U49="","",250)</f>
        <v/>
      </c>
      <c r="Z49" s="56" t="str">
        <f t="shared" ref="Z49" si="69">IF(U49="","",")")</f>
        <v/>
      </c>
      <c r="AA49" s="66" t="str">
        <f t="shared" ref="AA49" si="70">IF(AB49="","","(")</f>
        <v/>
      </c>
      <c r="AB49" s="57" t="str">
        <f t="shared" ref="AB49" si="71">IF(H49="","",H49)</f>
        <v/>
      </c>
      <c r="AC49" s="67" t="str">
        <f t="shared" ref="AC49" si="72">IF(AB49="","",",")</f>
        <v/>
      </c>
      <c r="AD49" s="59" t="str">
        <f t="shared" ref="AD49" si="73">IF(I49="","",I49)</f>
        <v/>
      </c>
      <c r="AE49" s="68" t="str">
        <f t="shared" ref="AE49" si="74">IF(AB49="","",",")</f>
        <v/>
      </c>
      <c r="AF49" s="61" t="str">
        <f t="shared" ref="AF49" si="75">IF(AB49="","",350)</f>
        <v/>
      </c>
      <c r="AG49" s="61" t="str">
        <f t="shared" ref="AG49" si="76">IF(AB49="","",")")</f>
        <v/>
      </c>
      <c r="AH49" s="69" t="str">
        <f t="shared" ref="AH49" si="77">IF(AI49="","","(")</f>
        <v/>
      </c>
      <c r="AI49" s="70" t="str">
        <f t="shared" ref="AI49" si="78">IF(J49="","",J49)</f>
        <v/>
      </c>
      <c r="AJ49" s="64" t="str">
        <f t="shared" ref="AJ49" si="79">IF(AI49="","",",")</f>
        <v/>
      </c>
      <c r="AK49" s="64" t="str">
        <f t="shared" ref="AK49" si="80">IF(K49="","",K49)</f>
        <v/>
      </c>
      <c r="AL49" s="64" t="str">
        <f t="shared" ref="AL49" si="81">IF(AI49="","",",")</f>
        <v/>
      </c>
      <c r="AM49" s="64" t="str">
        <f t="shared" ref="AM49" si="82">IF(AI49="","",450)</f>
        <v/>
      </c>
      <c r="AN49" s="64" t="str">
        <f t="shared" ref="AN49" si="83">IF(AI49="","",")")</f>
        <v/>
      </c>
    </row>
    <row r="50" spans="1:40" ht="27.75" outlineLevel="1" thickTop="1" thickBot="1" x14ac:dyDescent="0.4">
      <c r="A50" s="73"/>
      <c r="B50" s="73"/>
      <c r="C50" s="73"/>
      <c r="D50" s="74"/>
      <c r="E50" s="74"/>
      <c r="F50" s="74"/>
      <c r="G50" s="74"/>
      <c r="H50" s="74"/>
      <c r="I50" s="74"/>
      <c r="J50" s="74"/>
      <c r="K50" s="74"/>
      <c r="L50" s="75" t="s">
        <v>993</v>
      </c>
      <c r="M50" s="56"/>
      <c r="N50" s="57"/>
      <c r="O50" s="58"/>
      <c r="P50" s="59"/>
      <c r="Q50" s="60"/>
      <c r="R50" s="61" t="str">
        <f t="shared" ref="R50:R55" si="84">IF(N50="Do",10,IF(N50="Re",22,IF(N50="Mi",20,IF(N50="Fa",20,IF(N50="Sol",14,IF(N50="La",20,IF(N50="Si",20,IF(N50="Do#",14,IF(N50="Fa#",15,IF(N50="Sol#",20,IF(N50="Si♭",17,"")))))))))))</f>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outlineLevel="1" thickTop="1" thickBot="1" x14ac:dyDescent="0.4">
      <c r="C51" s="79" t="s">
        <v>995</v>
      </c>
      <c r="D51" s="80"/>
      <c r="E51" s="80"/>
      <c r="F51" s="80"/>
      <c r="G51" s="80"/>
      <c r="H51" s="80"/>
      <c r="I51" s="80"/>
      <c r="J51" s="80"/>
      <c r="K51" s="80"/>
      <c r="L51" s="81" t="s">
        <v>996</v>
      </c>
      <c r="M51" s="56" t="str">
        <f t="shared" ref="M51:M55" si="85">IF(N51="","","(")</f>
        <v/>
      </c>
      <c r="N51" s="57" t="str">
        <f t="shared" ref="N51:N55" si="86">IF(D51="","",D51)</f>
        <v/>
      </c>
      <c r="O51" s="58" t="str">
        <f t="shared" ref="O51:O55" si="87">IF(N51="","",",")</f>
        <v/>
      </c>
      <c r="P51" s="59" t="str">
        <f t="shared" ref="P51:P55" si="88">IF(E51="","",E51)</f>
        <v/>
      </c>
      <c r="Q51" s="60" t="str">
        <f t="shared" ref="Q51:Q55" si="89">IF(N51="","",",")</f>
        <v/>
      </c>
      <c r="R51" s="61" t="str">
        <f t="shared" si="84"/>
        <v/>
      </c>
      <c r="S51" s="56" t="str">
        <f t="shared" ref="S51:S55" si="90">IF(N51="","",")")</f>
        <v/>
      </c>
      <c r="T51" s="62" t="str">
        <f t="shared" ref="T51:T55" si="91">IF(U51="","","(")</f>
        <v/>
      </c>
      <c r="U51" s="63" t="str">
        <f t="shared" ref="U51:U55" si="92">IF(F51="","",F51)</f>
        <v/>
      </c>
      <c r="V51" s="64" t="str">
        <f t="shared" ref="V51:V55" si="93">IF(U51="","",",")</f>
        <v/>
      </c>
      <c r="W51" s="65" t="str">
        <f t="shared" ref="W51:W55" si="94">IF(G51="","",G51)</f>
        <v/>
      </c>
      <c r="X51" s="64" t="str">
        <f t="shared" ref="X51:X55" si="95">IF(U51="","",",")</f>
        <v/>
      </c>
      <c r="Y51" s="64" t="str">
        <f t="shared" ref="Y51:Y55" si="96">IF(U51="","",250)</f>
        <v/>
      </c>
      <c r="Z51" s="56" t="str">
        <f t="shared" ref="Z51:Z55" si="97">IF(U51="","",")")</f>
        <v/>
      </c>
      <c r="AA51" s="66" t="str">
        <f t="shared" ref="AA51:AA55" si="98">IF(AB51="","","(")</f>
        <v/>
      </c>
      <c r="AB51" s="57" t="str">
        <f t="shared" ref="AB51:AB55" si="99">IF(H51="","",H51)</f>
        <v/>
      </c>
      <c r="AC51" s="67" t="str">
        <f t="shared" ref="AC51:AC55" si="100">IF(AB51="","",",")</f>
        <v/>
      </c>
      <c r="AD51" s="59" t="str">
        <f t="shared" ref="AD51:AD55" si="101">IF(I51="","",I51)</f>
        <v/>
      </c>
      <c r="AE51" s="68" t="str">
        <f t="shared" ref="AE51:AE55" si="102">IF(AB51="","",",")</f>
        <v/>
      </c>
      <c r="AF51" s="61" t="str">
        <f t="shared" ref="AF51:AF55" si="103">IF(AB51="","",350)</f>
        <v/>
      </c>
      <c r="AG51" s="61" t="str">
        <f t="shared" ref="AG51:AG55" si="104">IF(AB51="","",")")</f>
        <v/>
      </c>
      <c r="AH51" s="69" t="str">
        <f t="shared" ref="AH51:AH55" si="105">IF(AI51="","","(")</f>
        <v/>
      </c>
      <c r="AI51" s="70" t="str">
        <f t="shared" ref="AI51:AI55" si="106">IF(J51="","",J51)</f>
        <v/>
      </c>
      <c r="AJ51" s="64" t="str">
        <f t="shared" ref="AJ51:AJ55" si="107">IF(AI51="","",",")</f>
        <v/>
      </c>
      <c r="AK51" s="64" t="str">
        <f t="shared" ref="AK51:AK55" si="108">IF(K51="","",K51)</f>
        <v/>
      </c>
      <c r="AL51" s="64" t="str">
        <f t="shared" ref="AL51:AL55" si="109">IF(AI51="","",",")</f>
        <v/>
      </c>
      <c r="AM51" s="64" t="str">
        <f t="shared" ref="AM51:AM55" si="110">IF(AI51="","",450)</f>
        <v/>
      </c>
      <c r="AN51" s="64" t="str">
        <f t="shared" ref="AN51:AN55" si="111">IF(AI51="","",")")</f>
        <v/>
      </c>
    </row>
    <row r="52" spans="1:40" ht="25.5" outlineLevel="1" thickTop="1" thickBot="1" x14ac:dyDescent="0.4">
      <c r="B52" t="s">
        <v>997</v>
      </c>
      <c r="C52" s="82" t="s">
        <v>1190</v>
      </c>
      <c r="D52" s="83" t="s">
        <v>1013</v>
      </c>
      <c r="E52" s="83" t="s">
        <v>1012</v>
      </c>
      <c r="F52" s="83" t="s">
        <v>1015</v>
      </c>
      <c r="G52" s="83"/>
      <c r="H52" s="83"/>
      <c r="I52" s="83"/>
      <c r="J52" s="83"/>
      <c r="K52" s="83"/>
      <c r="L52" s="84" t="str">
        <f>IF(C52="","",_xlfn.CONCAT("       triggerLine: ","""",C52,", ",M52:AN52,""", sC: ","""",B52,""", lines: ["))</f>
        <v xml:space="preserve">       triggerLine: "RESUCITÓ, RESUCITÓ, (La,m,20)(Sol,,250)", sC: "ta as", lines: [</v>
      </c>
      <c r="M52" s="56" t="str">
        <f t="shared" si="85"/>
        <v>(</v>
      </c>
      <c r="N52" s="57" t="str">
        <f t="shared" si="86"/>
        <v>La</v>
      </c>
      <c r="O52" s="58" t="str">
        <f t="shared" si="87"/>
        <v>,</v>
      </c>
      <c r="P52" s="59" t="str">
        <f t="shared" si="88"/>
        <v>m</v>
      </c>
      <c r="Q52" s="60" t="str">
        <f t="shared" si="89"/>
        <v>,</v>
      </c>
      <c r="R52" s="61">
        <f t="shared" si="84"/>
        <v>20</v>
      </c>
      <c r="S52" s="56" t="str">
        <f t="shared" si="90"/>
        <v>)</v>
      </c>
      <c r="T52" s="62" t="str">
        <f t="shared" si="91"/>
        <v>(</v>
      </c>
      <c r="U52" s="63" t="str">
        <f t="shared" si="92"/>
        <v>Sol</v>
      </c>
      <c r="V52" s="64" t="str">
        <f t="shared" si="93"/>
        <v>,</v>
      </c>
      <c r="W52" s="65" t="str">
        <f t="shared" si="94"/>
        <v/>
      </c>
      <c r="X52" s="64" t="str">
        <f t="shared" si="95"/>
        <v>,</v>
      </c>
      <c r="Y52" s="64">
        <f t="shared" si="96"/>
        <v>250</v>
      </c>
      <c r="Z52" s="56" t="str">
        <f t="shared" si="97"/>
        <v>)</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outlineLevel="1" thickTop="1" thickBot="1" x14ac:dyDescent="0.4">
      <c r="B53" t="s">
        <v>999</v>
      </c>
      <c r="C53" s="85" t="s">
        <v>1171</v>
      </c>
      <c r="D53" s="86" t="s">
        <v>1032</v>
      </c>
      <c r="E53" s="86"/>
      <c r="F53" s="86" t="s">
        <v>1011</v>
      </c>
      <c r="G53" s="86"/>
      <c r="H53" s="87"/>
      <c r="I53" s="87"/>
      <c r="J53" s="87"/>
      <c r="K53" s="87"/>
      <c r="L53" s="88" t="str">
        <f>IF(C53="","",_xlfn.CONCAT("            { line: ","""",C53,", ",M53:AN53,""", sC: ","""",B53,"""},"))</f>
        <v xml:space="preserve">            { line: "RESUCITÓ, ALELUYA., (Fa,,20)(Mi,,250)", sC: "as"},</v>
      </c>
      <c r="M53" s="56" t="str">
        <f t="shared" si="85"/>
        <v>(</v>
      </c>
      <c r="N53" s="57" t="str">
        <f t="shared" si="86"/>
        <v>Fa</v>
      </c>
      <c r="O53" s="58" t="str">
        <f t="shared" si="87"/>
        <v>,</v>
      </c>
      <c r="P53" s="59" t="str">
        <f t="shared" si="88"/>
        <v/>
      </c>
      <c r="Q53" s="60" t="str">
        <f t="shared" si="89"/>
        <v>,</v>
      </c>
      <c r="R53" s="61">
        <f t="shared" si="84"/>
        <v>20</v>
      </c>
      <c r="S53" s="56" t="str">
        <f t="shared" si="90"/>
        <v>)</v>
      </c>
      <c r="T53" s="62" t="str">
        <f t="shared" si="91"/>
        <v>(</v>
      </c>
      <c r="U53" s="63" t="str">
        <f t="shared" si="92"/>
        <v>Mi</v>
      </c>
      <c r="V53" s="64" t="str">
        <f t="shared" si="93"/>
        <v>,</v>
      </c>
      <c r="W53" s="65" t="str">
        <f t="shared" si="94"/>
        <v/>
      </c>
      <c r="X53" s="64" t="str">
        <f t="shared" si="95"/>
        <v>,</v>
      </c>
      <c r="Y53" s="64">
        <f t="shared" si="96"/>
        <v>250</v>
      </c>
      <c r="Z53" s="56" t="str">
        <f t="shared" si="97"/>
        <v>)</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outlineLevel="1" thickTop="1" thickBot="1" x14ac:dyDescent="0.4">
      <c r="B54" t="s">
        <v>999</v>
      </c>
      <c r="C54" s="85" t="s">
        <v>1172</v>
      </c>
      <c r="D54" s="89" t="s">
        <v>1013</v>
      </c>
      <c r="E54" s="89" t="s">
        <v>1012</v>
      </c>
      <c r="F54" s="89" t="s">
        <v>1015</v>
      </c>
      <c r="G54" s="89"/>
      <c r="H54" s="90"/>
      <c r="I54" s="90"/>
      <c r="J54" s="90"/>
      <c r="K54" s="90"/>
      <c r="L54" s="88" t="str">
        <f>IF(C54="","",_xlfn.CONCAT("            { line: ","""",C54,", ",M54:AN54,""", sC: ","""",B54,"""},"))</f>
        <v xml:space="preserve">            { line: "ALELUYA, ALELUYA,, (La,m,20)(Sol,,250)", sC: "as"},</v>
      </c>
      <c r="M54" s="56" t="str">
        <f t="shared" si="85"/>
        <v>(</v>
      </c>
      <c r="N54" s="57" t="str">
        <f t="shared" si="86"/>
        <v>La</v>
      </c>
      <c r="O54" s="58" t="str">
        <f t="shared" si="87"/>
        <v>,</v>
      </c>
      <c r="P54" s="59" t="str">
        <f t="shared" si="88"/>
        <v>m</v>
      </c>
      <c r="Q54" s="60" t="str">
        <f t="shared" si="89"/>
        <v>,</v>
      </c>
      <c r="R54" s="61">
        <f t="shared" si="84"/>
        <v>20</v>
      </c>
      <c r="S54" s="56" t="str">
        <f t="shared" si="90"/>
        <v>)</v>
      </c>
      <c r="T54" s="62" t="str">
        <f t="shared" si="91"/>
        <v>(</v>
      </c>
      <c r="U54" s="63" t="str">
        <f t="shared" si="92"/>
        <v>Sol</v>
      </c>
      <c r="V54" s="64" t="str">
        <f t="shared" si="93"/>
        <v>,</v>
      </c>
      <c r="W54" s="65" t="str">
        <f t="shared" si="94"/>
        <v/>
      </c>
      <c r="X54" s="64" t="str">
        <f t="shared" si="95"/>
        <v>,</v>
      </c>
      <c r="Y54" s="64">
        <f t="shared" si="96"/>
        <v>250</v>
      </c>
      <c r="Z54" s="56" t="str">
        <f t="shared" si="97"/>
        <v>)</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outlineLevel="1" thickTop="1" thickBot="1" x14ac:dyDescent="0.4">
      <c r="B55" t="s">
        <v>999</v>
      </c>
      <c r="C55" s="93" t="s">
        <v>1173</v>
      </c>
      <c r="D55" s="83" t="s">
        <v>1032</v>
      </c>
      <c r="E55" s="83"/>
      <c r="F55" s="83" t="s">
        <v>1011</v>
      </c>
      <c r="G55" s="83"/>
      <c r="H55" s="83"/>
      <c r="I55" s="83"/>
      <c r="J55" s="83"/>
      <c r="K55" s="83"/>
      <c r="L55" s="94" t="str">
        <f>IF(C55="","",_xlfn.CONCAT("            { line: ","""",C55,", ",M55:AN55,""", sC: ","""",B55,"""},  ]},"))</f>
        <v xml:space="preserve">            { line: "ALELUYA, RESUCITÓ., (Fa,,20)(Mi,,250)", sC: "as"},  ]},</v>
      </c>
      <c r="M55" s="56" t="str">
        <f t="shared" si="85"/>
        <v>(</v>
      </c>
      <c r="N55" s="57" t="str">
        <f t="shared" si="86"/>
        <v>Fa</v>
      </c>
      <c r="O55" s="58" t="str">
        <f t="shared" si="87"/>
        <v>,</v>
      </c>
      <c r="P55" s="59" t="str">
        <f t="shared" si="88"/>
        <v/>
      </c>
      <c r="Q55" s="60" t="str">
        <f t="shared" si="89"/>
        <v>,</v>
      </c>
      <c r="R55" s="61">
        <f t="shared" si="84"/>
        <v>20</v>
      </c>
      <c r="S55" s="56" t="str">
        <f t="shared" si="90"/>
        <v>)</v>
      </c>
      <c r="T55" s="62" t="str">
        <f t="shared" si="91"/>
        <v>(</v>
      </c>
      <c r="U55" s="63" t="str">
        <f t="shared" si="92"/>
        <v>Mi</v>
      </c>
      <c r="V55" s="64" t="str">
        <f t="shared" si="93"/>
        <v>,</v>
      </c>
      <c r="W55" s="65" t="str">
        <f t="shared" si="94"/>
        <v/>
      </c>
      <c r="X55" s="64" t="str">
        <f t="shared" si="95"/>
        <v>,</v>
      </c>
      <c r="Y55" s="64">
        <f t="shared" si="96"/>
        <v>250</v>
      </c>
      <c r="Z55" s="56" t="str">
        <f t="shared" si="97"/>
        <v>)</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36.75" thickTop="1" thickBot="1" x14ac:dyDescent="0.4">
      <c r="A56" s="76"/>
      <c r="B56" s="76"/>
      <c r="C56" s="76" t="s">
        <v>1031</v>
      </c>
      <c r="D56" s="77"/>
      <c r="E56" s="77"/>
      <c r="F56" s="77"/>
      <c r="G56" s="77"/>
      <c r="H56" s="77"/>
      <c r="I56" s="77"/>
      <c r="J56" s="77"/>
      <c r="K56" s="77"/>
      <c r="L56" s="50" t="s">
        <v>994</v>
      </c>
      <c r="M56" s="104"/>
      <c r="N56" s="57"/>
      <c r="O56" s="105"/>
      <c r="P56" s="59"/>
      <c r="Q56" s="106"/>
      <c r="R56" s="61" t="str">
        <f t="shared" si="6"/>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5.5" outlineLevel="1" thickTop="1" thickBot="1" x14ac:dyDescent="0.4">
      <c r="B57" t="s">
        <v>1014</v>
      </c>
      <c r="C57" s="113" t="s">
        <v>1182</v>
      </c>
      <c r="D57" s="112" t="s">
        <v>1013</v>
      </c>
      <c r="E57" s="52" t="s">
        <v>1012</v>
      </c>
      <c r="F57" s="53"/>
      <c r="G57" s="53"/>
      <c r="H57" s="52"/>
      <c r="I57" s="52"/>
      <c r="J57" s="54"/>
      <c r="K57" s="54"/>
      <c r="L57" s="55" t="str">
        <f t="shared" ref="L57:L71" si="112">IF(C57="","",_xlfn.CONCAT("            { line: ","""",C57,", ",M57:AN57,""", sC: ","""",B57,"""},"))</f>
        <v xml:space="preserve">            { line: "Alegría,, (La,m,20)", sC: "tc"},</v>
      </c>
      <c r="M57" s="56" t="str">
        <f t="shared" ref="M57:M71" si="113">IF(N57="","","(")</f>
        <v>(</v>
      </c>
      <c r="N57" s="57" t="str">
        <f t="shared" si="2"/>
        <v>La</v>
      </c>
      <c r="O57" s="58" t="str">
        <f t="shared" ref="O57:O71" si="114">IF(N57="","",",")</f>
        <v>,</v>
      </c>
      <c r="P57" s="59" t="str">
        <f t="shared" si="4"/>
        <v>m</v>
      </c>
      <c r="Q57" s="60" t="str">
        <f t="shared" ref="Q57:Q71" si="115">IF(N57="","",",")</f>
        <v>,</v>
      </c>
      <c r="R57" s="61">
        <f t="shared" si="6"/>
        <v>20</v>
      </c>
      <c r="S57" s="56" t="str">
        <f t="shared" ref="S57:S71" si="116">IF(N57="","",")")</f>
        <v>)</v>
      </c>
      <c r="T57" s="62" t="str">
        <f t="shared" ref="T57:T71" si="117">IF(U57="","","(")</f>
        <v/>
      </c>
      <c r="U57" s="63" t="str">
        <f t="shared" si="9"/>
        <v/>
      </c>
      <c r="V57" s="64" t="str">
        <f t="shared" ref="V57:V71" si="118">IF(U57="","",",")</f>
        <v/>
      </c>
      <c r="W57" s="65" t="str">
        <f t="shared" si="11"/>
        <v/>
      </c>
      <c r="X57" s="64" t="str">
        <f t="shared" ref="X57:X71" si="119">IF(U57="","",",")</f>
        <v/>
      </c>
      <c r="Y57" s="64" t="str">
        <f t="shared" ref="Y57:Y71" si="120">IF(U57="","",250)</f>
        <v/>
      </c>
      <c r="Z57" s="56" t="str">
        <f t="shared" ref="Z57:Z71" si="121">IF(U57="","",")")</f>
        <v/>
      </c>
      <c r="AA57" s="66" t="str">
        <f t="shared" ref="AA57:AA71" si="122">IF(AB57="","","(")</f>
        <v/>
      </c>
      <c r="AB57" s="57" t="str">
        <f t="shared" si="16"/>
        <v/>
      </c>
      <c r="AC57" s="67" t="str">
        <f t="shared" ref="AC57:AC71" si="123">IF(AB57="","",",")</f>
        <v/>
      </c>
      <c r="AD57" s="59" t="str">
        <f t="shared" ref="AD57:AD71" si="124">IF(I57="","",I57)</f>
        <v/>
      </c>
      <c r="AE57" s="68" t="str">
        <f t="shared" ref="AE57:AE71" si="125">IF(AB57="","",",")</f>
        <v/>
      </c>
      <c r="AF57" s="61" t="str">
        <f t="shared" ref="AF57:AF71" si="126">IF(AB57="","",350)</f>
        <v/>
      </c>
      <c r="AG57" s="61" t="str">
        <f t="shared" ref="AG57:AG71" si="127">IF(AB57="","",")")</f>
        <v/>
      </c>
      <c r="AH57" s="69" t="str">
        <f t="shared" ref="AH57:AH71" si="128">IF(AI57="","","(")</f>
        <v/>
      </c>
      <c r="AI57" s="70" t="str">
        <f t="shared" si="23"/>
        <v/>
      </c>
      <c r="AJ57" s="64" t="str">
        <f t="shared" ref="AJ57:AJ71" si="129">IF(AI57="","",",")</f>
        <v/>
      </c>
      <c r="AK57" s="64" t="str">
        <f t="shared" ref="AK57:AK71" si="130">IF(K57="","",K57)</f>
        <v/>
      </c>
      <c r="AL57" s="64" t="str">
        <f t="shared" ref="AL57:AL71" si="131">IF(AI57="","",",")</f>
        <v/>
      </c>
      <c r="AM57" s="64" t="str">
        <f t="shared" ref="AM57:AM71" si="132">IF(AI57="","",450)</f>
        <v/>
      </c>
      <c r="AN57" s="64" t="str">
        <f t="shared" ref="AN57:AN71" si="133">IF(AI57="","",")")</f>
        <v/>
      </c>
    </row>
    <row r="58" spans="1:40" ht="25.5" outlineLevel="1" thickTop="1" thickBot="1" x14ac:dyDescent="0.4">
      <c r="C58" s="113" t="s">
        <v>1183</v>
      </c>
      <c r="D58" s="112" t="s">
        <v>1015</v>
      </c>
      <c r="E58" s="52"/>
      <c r="F58" s="53"/>
      <c r="G58" s="53"/>
      <c r="H58" s="52"/>
      <c r="I58" s="52"/>
      <c r="J58" s="54"/>
      <c r="K58" s="54"/>
      <c r="L58" s="55" t="str">
        <f t="shared" si="112"/>
        <v xml:space="preserve">            { line: "alegría, hermanos,, (Sol,,14)", sC: ""},</v>
      </c>
      <c r="M58" s="56" t="str">
        <f t="shared" si="113"/>
        <v>(</v>
      </c>
      <c r="N58" s="57" t="str">
        <f t="shared" si="2"/>
        <v>Sol</v>
      </c>
      <c r="O58" s="58" t="str">
        <f t="shared" si="114"/>
        <v>,</v>
      </c>
      <c r="P58" s="59" t="str">
        <f t="shared" si="4"/>
        <v/>
      </c>
      <c r="Q58" s="60" t="str">
        <f t="shared" si="115"/>
        <v>,</v>
      </c>
      <c r="R58" s="61">
        <f t="shared" si="6"/>
        <v>14</v>
      </c>
      <c r="S58" s="56" t="str">
        <f t="shared" si="116"/>
        <v>)</v>
      </c>
      <c r="T58" s="62" t="str">
        <f t="shared" si="117"/>
        <v/>
      </c>
      <c r="U58" s="63" t="str">
        <f t="shared" si="9"/>
        <v/>
      </c>
      <c r="V58" s="64" t="str">
        <f t="shared" si="118"/>
        <v/>
      </c>
      <c r="W58" s="65" t="str">
        <f t="shared" si="11"/>
        <v/>
      </c>
      <c r="X58" s="64" t="str">
        <f t="shared" si="119"/>
        <v/>
      </c>
      <c r="Y58" s="64" t="str">
        <f t="shared" si="120"/>
        <v/>
      </c>
      <c r="Z58" s="56" t="str">
        <f t="shared" si="121"/>
        <v/>
      </c>
      <c r="AA58" s="66" t="str">
        <f t="shared" si="122"/>
        <v/>
      </c>
      <c r="AB58" s="57" t="str">
        <f t="shared" si="16"/>
        <v/>
      </c>
      <c r="AC58" s="67" t="str">
        <f t="shared" si="123"/>
        <v/>
      </c>
      <c r="AD58" s="59" t="str">
        <f t="shared" si="124"/>
        <v/>
      </c>
      <c r="AE58" s="68" t="str">
        <f t="shared" si="125"/>
        <v/>
      </c>
      <c r="AF58" s="61" t="str">
        <f t="shared" si="126"/>
        <v/>
      </c>
      <c r="AG58" s="61" t="str">
        <f t="shared" si="127"/>
        <v/>
      </c>
      <c r="AH58" s="69" t="str">
        <f t="shared" si="128"/>
        <v/>
      </c>
      <c r="AI58" s="70" t="str">
        <f t="shared" si="23"/>
        <v/>
      </c>
      <c r="AJ58" s="64" t="str">
        <f t="shared" si="129"/>
        <v/>
      </c>
      <c r="AK58" s="64" t="str">
        <f t="shared" si="130"/>
        <v/>
      </c>
      <c r="AL58" s="64" t="str">
        <f t="shared" si="131"/>
        <v/>
      </c>
      <c r="AM58" s="64" t="str">
        <f t="shared" si="132"/>
        <v/>
      </c>
      <c r="AN58" s="64" t="str">
        <f t="shared" si="133"/>
        <v/>
      </c>
    </row>
    <row r="59" spans="1:40" ht="25.5" outlineLevel="1" thickTop="1" thickBot="1" x14ac:dyDescent="0.4">
      <c r="C59" s="113" t="s">
        <v>1184</v>
      </c>
      <c r="D59" s="112" t="s">
        <v>1032</v>
      </c>
      <c r="E59" s="52"/>
      <c r="F59" s="53"/>
      <c r="G59" s="53"/>
      <c r="H59" s="52"/>
      <c r="I59" s="52"/>
      <c r="J59" s="54"/>
      <c r="K59" s="54"/>
      <c r="L59" s="55" t="str">
        <f t="shared" si="112"/>
        <v xml:space="preserve">            { line: "que si hoy nos queremos, (Fa,,20)", sC: ""},</v>
      </c>
      <c r="M59" s="56" t="str">
        <f t="shared" si="113"/>
        <v>(</v>
      </c>
      <c r="N59" s="57" t="str">
        <f t="shared" si="2"/>
        <v>Fa</v>
      </c>
      <c r="O59" s="58" t="str">
        <f t="shared" si="114"/>
        <v>,</v>
      </c>
      <c r="P59" s="59" t="str">
        <f t="shared" si="4"/>
        <v/>
      </c>
      <c r="Q59" s="60" t="str">
        <f t="shared" si="115"/>
        <v>,</v>
      </c>
      <c r="R59" s="61">
        <f t="shared" si="6"/>
        <v>20</v>
      </c>
      <c r="S59" s="56" t="str">
        <f t="shared" si="116"/>
        <v>)</v>
      </c>
      <c r="T59" s="62" t="str">
        <f t="shared" si="117"/>
        <v/>
      </c>
      <c r="U59" s="63" t="str">
        <f t="shared" si="9"/>
        <v/>
      </c>
      <c r="V59" s="64" t="str">
        <f t="shared" si="118"/>
        <v/>
      </c>
      <c r="W59" s="65" t="str">
        <f t="shared" si="11"/>
        <v/>
      </c>
      <c r="X59" s="64" t="str">
        <f t="shared" si="119"/>
        <v/>
      </c>
      <c r="Y59" s="64" t="str">
        <f t="shared" si="120"/>
        <v/>
      </c>
      <c r="Z59" s="56" t="str">
        <f t="shared" si="121"/>
        <v/>
      </c>
      <c r="AA59" s="66" t="str">
        <f t="shared" si="122"/>
        <v/>
      </c>
      <c r="AB59" s="57" t="str">
        <f t="shared" si="16"/>
        <v/>
      </c>
      <c r="AC59" s="67" t="str">
        <f t="shared" si="123"/>
        <v/>
      </c>
      <c r="AD59" s="59" t="str">
        <f t="shared" si="124"/>
        <v/>
      </c>
      <c r="AE59" s="68" t="str">
        <f t="shared" si="125"/>
        <v/>
      </c>
      <c r="AF59" s="61" t="str">
        <f t="shared" si="126"/>
        <v/>
      </c>
      <c r="AG59" s="61" t="str">
        <f t="shared" si="127"/>
        <v/>
      </c>
      <c r="AH59" s="69" t="str">
        <f t="shared" si="128"/>
        <v/>
      </c>
      <c r="AI59" s="70" t="str">
        <f t="shared" si="23"/>
        <v/>
      </c>
      <c r="AJ59" s="64" t="str">
        <f t="shared" si="129"/>
        <v/>
      </c>
      <c r="AK59" s="64" t="str">
        <f t="shared" si="130"/>
        <v/>
      </c>
      <c r="AL59" s="64" t="str">
        <f t="shared" si="131"/>
        <v/>
      </c>
      <c r="AM59" s="64" t="str">
        <f t="shared" si="132"/>
        <v/>
      </c>
      <c r="AN59" s="64" t="str">
        <f t="shared" si="133"/>
        <v/>
      </c>
    </row>
    <row r="60" spans="1:40" ht="25.5" outlineLevel="1" thickTop="1" thickBot="1" x14ac:dyDescent="0.4">
      <c r="C60" s="113" t="s">
        <v>1185</v>
      </c>
      <c r="D60" s="112" t="s">
        <v>1011</v>
      </c>
      <c r="E60" s="52"/>
      <c r="F60" s="53"/>
      <c r="G60" s="53"/>
      <c r="H60" s="52"/>
      <c r="I60" s="52"/>
      <c r="J60" s="54"/>
      <c r="K60" s="54"/>
      <c r="L60" s="55" t="str">
        <f t="shared" si="112"/>
        <v xml:space="preserve">            { line: "es porque resucitó., (Mi,,20)", sC: ""},</v>
      </c>
      <c r="M60" s="56" t="str">
        <f t="shared" si="113"/>
        <v>(</v>
      </c>
      <c r="N60" s="57" t="str">
        <f t="shared" si="2"/>
        <v>Mi</v>
      </c>
      <c r="O60" s="58" t="str">
        <f t="shared" si="114"/>
        <v>,</v>
      </c>
      <c r="P60" s="59" t="str">
        <f t="shared" si="4"/>
        <v/>
      </c>
      <c r="Q60" s="60" t="str">
        <f t="shared" si="115"/>
        <v>,</v>
      </c>
      <c r="R60" s="61">
        <f t="shared" si="6"/>
        <v>20</v>
      </c>
      <c r="S60" s="56" t="str">
        <f t="shared" si="116"/>
        <v>)</v>
      </c>
      <c r="T60" s="62" t="str">
        <f t="shared" si="117"/>
        <v/>
      </c>
      <c r="U60" s="63" t="str">
        <f t="shared" si="9"/>
        <v/>
      </c>
      <c r="V60" s="64" t="str">
        <f t="shared" si="118"/>
        <v/>
      </c>
      <c r="W60" s="65" t="str">
        <f t="shared" si="11"/>
        <v/>
      </c>
      <c r="X60" s="64" t="str">
        <f t="shared" si="119"/>
        <v/>
      </c>
      <c r="Y60" s="64" t="str">
        <f t="shared" si="120"/>
        <v/>
      </c>
      <c r="Z60" s="56" t="str">
        <f t="shared" si="121"/>
        <v/>
      </c>
      <c r="AA60" s="66" t="str">
        <f t="shared" si="122"/>
        <v/>
      </c>
      <c r="AB60" s="57" t="str">
        <f t="shared" si="16"/>
        <v/>
      </c>
      <c r="AC60" s="67" t="str">
        <f t="shared" si="123"/>
        <v/>
      </c>
      <c r="AD60" s="59" t="str">
        <f t="shared" si="124"/>
        <v/>
      </c>
      <c r="AE60" s="68" t="str">
        <f t="shared" si="125"/>
        <v/>
      </c>
      <c r="AF60" s="61" t="str">
        <f t="shared" si="126"/>
        <v/>
      </c>
      <c r="AG60" s="61" t="str">
        <f t="shared" si="127"/>
        <v/>
      </c>
      <c r="AH60" s="69" t="str">
        <f t="shared" si="128"/>
        <v/>
      </c>
      <c r="AI60" s="70" t="str">
        <f t="shared" si="23"/>
        <v/>
      </c>
      <c r="AJ60" s="64" t="str">
        <f t="shared" si="129"/>
        <v/>
      </c>
      <c r="AK60" s="64" t="str">
        <f t="shared" si="130"/>
        <v/>
      </c>
      <c r="AL60" s="64" t="str">
        <f t="shared" si="131"/>
        <v/>
      </c>
      <c r="AM60" s="64" t="str">
        <f t="shared" si="132"/>
        <v/>
      </c>
      <c r="AN60" s="64" t="str">
        <f t="shared" si="133"/>
        <v/>
      </c>
    </row>
    <row r="61" spans="1:40" ht="27.75" outlineLevel="1" thickTop="1" thickBot="1" x14ac:dyDescent="0.4">
      <c r="A61" s="73"/>
      <c r="B61" s="73"/>
      <c r="C61" s="73"/>
      <c r="D61" s="74"/>
      <c r="E61" s="74"/>
      <c r="F61" s="74"/>
      <c r="G61" s="74"/>
      <c r="H61" s="74"/>
      <c r="I61" s="74"/>
      <c r="J61" s="74"/>
      <c r="K61" s="74"/>
      <c r="L61" s="75" t="s">
        <v>993</v>
      </c>
      <c r="M61" s="56"/>
      <c r="N61" s="57"/>
      <c r="O61" s="58"/>
      <c r="P61" s="59"/>
      <c r="Q61" s="60"/>
      <c r="R61" s="61" t="str">
        <f t="shared" ref="R61:R67" si="134">IF(N61="Do",10,IF(N61="Re",22,IF(N61="Mi",20,IF(N61="Fa",20,IF(N61="Sol",14,IF(N61="La",20,IF(N61="Si",20,IF(N61="Do#",14,IF(N61="Fa#",15,IF(N61="Sol#",20,IF(N61="Si♭",17,"")))))))))))</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outlineLevel="1" thickTop="1" thickBot="1" x14ac:dyDescent="0.4">
      <c r="C62" s="79" t="s">
        <v>995</v>
      </c>
      <c r="D62" s="80"/>
      <c r="E62" s="80"/>
      <c r="F62" s="80"/>
      <c r="G62" s="80"/>
      <c r="H62" s="80"/>
      <c r="I62" s="80"/>
      <c r="J62" s="80"/>
      <c r="K62" s="80"/>
      <c r="L62" s="81" t="s">
        <v>996</v>
      </c>
      <c r="M62" s="56" t="str">
        <f t="shared" ref="M62:M66" si="135">IF(N62="","","(")</f>
        <v/>
      </c>
      <c r="N62" s="57" t="str">
        <f t="shared" ref="N62:N66" si="136">IF(D62="","",D62)</f>
        <v/>
      </c>
      <c r="O62" s="58" t="str">
        <f t="shared" ref="O62:O66" si="137">IF(N62="","",",")</f>
        <v/>
      </c>
      <c r="P62" s="59" t="str">
        <f t="shared" ref="P62:P66" si="138">IF(E62="","",E62)</f>
        <v/>
      </c>
      <c r="Q62" s="60" t="str">
        <f t="shared" ref="Q62:Q66" si="139">IF(N62="","",",")</f>
        <v/>
      </c>
      <c r="R62" s="61" t="str">
        <f t="shared" si="134"/>
        <v/>
      </c>
      <c r="S62" s="56" t="str">
        <f t="shared" ref="S62:S66" si="140">IF(N62="","",")")</f>
        <v/>
      </c>
      <c r="T62" s="62" t="str">
        <f t="shared" ref="T62:T66" si="141">IF(U62="","","(")</f>
        <v/>
      </c>
      <c r="U62" s="63" t="str">
        <f t="shared" ref="U62:U66" si="142">IF(F62="","",F62)</f>
        <v/>
      </c>
      <c r="V62" s="64" t="str">
        <f t="shared" ref="V62:V66" si="143">IF(U62="","",",")</f>
        <v/>
      </c>
      <c r="W62" s="65" t="str">
        <f t="shared" ref="W62:W66" si="144">IF(G62="","",G62)</f>
        <v/>
      </c>
      <c r="X62" s="64" t="str">
        <f t="shared" ref="X62:X66" si="145">IF(U62="","",",")</f>
        <v/>
      </c>
      <c r="Y62" s="64" t="str">
        <f t="shared" ref="Y62:Y66" si="146">IF(U62="","",250)</f>
        <v/>
      </c>
      <c r="Z62" s="56" t="str">
        <f t="shared" ref="Z62:Z66" si="147">IF(U62="","",")")</f>
        <v/>
      </c>
      <c r="AA62" s="66" t="str">
        <f t="shared" ref="AA62:AA66" si="148">IF(AB62="","","(")</f>
        <v/>
      </c>
      <c r="AB62" s="57" t="str">
        <f t="shared" ref="AB62:AB66" si="149">IF(H62="","",H62)</f>
        <v/>
      </c>
      <c r="AC62" s="67" t="str">
        <f t="shared" ref="AC62:AC66" si="150">IF(AB62="","",",")</f>
        <v/>
      </c>
      <c r="AD62" s="59" t="str">
        <f t="shared" ref="AD62:AD66" si="151">IF(I62="","",I62)</f>
        <v/>
      </c>
      <c r="AE62" s="68" t="str">
        <f t="shared" ref="AE62:AE66" si="152">IF(AB62="","",",")</f>
        <v/>
      </c>
      <c r="AF62" s="61" t="str">
        <f t="shared" ref="AF62:AF66" si="153">IF(AB62="","",350)</f>
        <v/>
      </c>
      <c r="AG62" s="61" t="str">
        <f t="shared" ref="AG62:AG66" si="154">IF(AB62="","",")")</f>
        <v/>
      </c>
      <c r="AH62" s="69" t="str">
        <f t="shared" ref="AH62:AH66" si="155">IF(AI62="","","(")</f>
        <v/>
      </c>
      <c r="AI62" s="70" t="str">
        <f t="shared" ref="AI62:AI66" si="156">IF(J62="","",J62)</f>
        <v/>
      </c>
      <c r="AJ62" s="64" t="str">
        <f t="shared" ref="AJ62:AJ66" si="157">IF(AI62="","",",")</f>
        <v/>
      </c>
      <c r="AK62" s="64" t="str">
        <f t="shared" ref="AK62:AK66" si="158">IF(K62="","",K62)</f>
        <v/>
      </c>
      <c r="AL62" s="64" t="str">
        <f t="shared" ref="AL62:AL66" si="159">IF(AI62="","",",")</f>
        <v/>
      </c>
      <c r="AM62" s="64" t="str">
        <f t="shared" ref="AM62:AM66" si="160">IF(AI62="","",450)</f>
        <v/>
      </c>
      <c r="AN62" s="64" t="str">
        <f t="shared" ref="AN62:AN66" si="161">IF(AI62="","",")")</f>
        <v/>
      </c>
    </row>
    <row r="63" spans="1:40" ht="25.5" outlineLevel="1" thickTop="1" thickBot="1" x14ac:dyDescent="0.4">
      <c r="B63" t="s">
        <v>997</v>
      </c>
      <c r="C63" s="82" t="s">
        <v>1190</v>
      </c>
      <c r="D63" s="83" t="s">
        <v>1013</v>
      </c>
      <c r="E63" s="83" t="s">
        <v>1012</v>
      </c>
      <c r="F63" s="83" t="s">
        <v>1015</v>
      </c>
      <c r="G63" s="83"/>
      <c r="H63" s="83"/>
      <c r="I63" s="83"/>
      <c r="J63" s="83"/>
      <c r="K63" s="83"/>
      <c r="L63" s="84" t="str">
        <f>IF(C63="","",_xlfn.CONCAT("       triggerLine: ","""",C63,", ",M63:AN63,""", sC: ","""",B63,""", lines: ["))</f>
        <v xml:space="preserve">       triggerLine: "RESUCITÓ, RESUCITÓ, (La,m,20)(Sol,,250)", sC: "ta as", lines: [</v>
      </c>
      <c r="M63" s="56" t="str">
        <f t="shared" si="135"/>
        <v>(</v>
      </c>
      <c r="N63" s="57" t="str">
        <f t="shared" si="136"/>
        <v>La</v>
      </c>
      <c r="O63" s="58" t="str">
        <f t="shared" si="137"/>
        <v>,</v>
      </c>
      <c r="P63" s="59" t="str">
        <f t="shared" si="138"/>
        <v>m</v>
      </c>
      <c r="Q63" s="60" t="str">
        <f t="shared" si="139"/>
        <v>,</v>
      </c>
      <c r="R63" s="61">
        <f t="shared" si="134"/>
        <v>20</v>
      </c>
      <c r="S63" s="56" t="str">
        <f t="shared" si="140"/>
        <v>)</v>
      </c>
      <c r="T63" s="62" t="str">
        <f t="shared" si="141"/>
        <v>(</v>
      </c>
      <c r="U63" s="63" t="str">
        <f t="shared" si="142"/>
        <v>Sol</v>
      </c>
      <c r="V63" s="64" t="str">
        <f t="shared" si="143"/>
        <v>,</v>
      </c>
      <c r="W63" s="65" t="str">
        <f t="shared" si="144"/>
        <v/>
      </c>
      <c r="X63" s="64" t="str">
        <f t="shared" si="145"/>
        <v>,</v>
      </c>
      <c r="Y63" s="64">
        <f t="shared" si="146"/>
        <v>250</v>
      </c>
      <c r="Z63" s="56" t="str">
        <f t="shared" si="147"/>
        <v>)</v>
      </c>
      <c r="AA63" s="66" t="str">
        <f t="shared" si="148"/>
        <v/>
      </c>
      <c r="AB63" s="57" t="str">
        <f t="shared" si="149"/>
        <v/>
      </c>
      <c r="AC63" s="67" t="str">
        <f t="shared" si="150"/>
        <v/>
      </c>
      <c r="AD63" s="59" t="str">
        <f t="shared" si="151"/>
        <v/>
      </c>
      <c r="AE63" s="68" t="str">
        <f t="shared" si="152"/>
        <v/>
      </c>
      <c r="AF63" s="61" t="str">
        <f t="shared" si="153"/>
        <v/>
      </c>
      <c r="AG63" s="61" t="str">
        <f t="shared" si="154"/>
        <v/>
      </c>
      <c r="AH63" s="69" t="str">
        <f t="shared" si="155"/>
        <v/>
      </c>
      <c r="AI63" s="70" t="str">
        <f t="shared" si="156"/>
        <v/>
      </c>
      <c r="AJ63" s="64" t="str">
        <f t="shared" si="157"/>
        <v/>
      </c>
      <c r="AK63" s="64" t="str">
        <f t="shared" si="158"/>
        <v/>
      </c>
      <c r="AL63" s="64" t="str">
        <f t="shared" si="159"/>
        <v/>
      </c>
      <c r="AM63" s="64" t="str">
        <f t="shared" si="160"/>
        <v/>
      </c>
      <c r="AN63" s="64" t="str">
        <f t="shared" si="161"/>
        <v/>
      </c>
    </row>
    <row r="64" spans="1:40" ht="25.5" outlineLevel="1" thickTop="1" thickBot="1" x14ac:dyDescent="0.4">
      <c r="B64" t="s">
        <v>999</v>
      </c>
      <c r="C64" s="85" t="s">
        <v>1171</v>
      </c>
      <c r="D64" s="86" t="s">
        <v>1032</v>
      </c>
      <c r="E64" s="86"/>
      <c r="F64" s="86" t="s">
        <v>1011</v>
      </c>
      <c r="G64" s="86"/>
      <c r="H64" s="87"/>
      <c r="I64" s="87"/>
      <c r="J64" s="87"/>
      <c r="K64" s="87"/>
      <c r="L64" s="88" t="str">
        <f>IF(C64="","",_xlfn.CONCAT("            { line: ","""",C64,", ",M64:AN64,""", sC: ","""",B64,"""},"))</f>
        <v xml:space="preserve">            { line: "RESUCITÓ, ALELUYA., (Fa,,20)(Mi,,250)", sC: "as"},</v>
      </c>
      <c r="M64" s="56" t="str">
        <f t="shared" si="135"/>
        <v>(</v>
      </c>
      <c r="N64" s="57" t="str">
        <f t="shared" si="136"/>
        <v>Fa</v>
      </c>
      <c r="O64" s="58" t="str">
        <f t="shared" si="137"/>
        <v>,</v>
      </c>
      <c r="P64" s="59" t="str">
        <f t="shared" si="138"/>
        <v/>
      </c>
      <c r="Q64" s="60" t="str">
        <f t="shared" si="139"/>
        <v>,</v>
      </c>
      <c r="R64" s="61">
        <f t="shared" si="134"/>
        <v>20</v>
      </c>
      <c r="S64" s="56" t="str">
        <f t="shared" si="140"/>
        <v>)</v>
      </c>
      <c r="T64" s="62" t="str">
        <f t="shared" si="141"/>
        <v>(</v>
      </c>
      <c r="U64" s="63" t="str">
        <f t="shared" si="142"/>
        <v>Mi</v>
      </c>
      <c r="V64" s="64" t="str">
        <f t="shared" si="143"/>
        <v>,</v>
      </c>
      <c r="W64" s="65" t="str">
        <f t="shared" si="144"/>
        <v/>
      </c>
      <c r="X64" s="64" t="str">
        <f t="shared" si="145"/>
        <v>,</v>
      </c>
      <c r="Y64" s="64">
        <f t="shared" si="146"/>
        <v>250</v>
      </c>
      <c r="Z64" s="56" t="str">
        <f t="shared" si="147"/>
        <v>)</v>
      </c>
      <c r="AA64" s="66" t="str">
        <f t="shared" si="148"/>
        <v/>
      </c>
      <c r="AB64" s="57" t="str">
        <f t="shared" si="149"/>
        <v/>
      </c>
      <c r="AC64" s="67" t="str">
        <f t="shared" si="150"/>
        <v/>
      </c>
      <c r="AD64" s="59" t="str">
        <f t="shared" si="151"/>
        <v/>
      </c>
      <c r="AE64" s="68" t="str">
        <f t="shared" si="152"/>
        <v/>
      </c>
      <c r="AF64" s="61" t="str">
        <f t="shared" si="153"/>
        <v/>
      </c>
      <c r="AG64" s="61" t="str">
        <f t="shared" si="154"/>
        <v/>
      </c>
      <c r="AH64" s="69" t="str">
        <f t="shared" si="155"/>
        <v/>
      </c>
      <c r="AI64" s="70" t="str">
        <f t="shared" si="156"/>
        <v/>
      </c>
      <c r="AJ64" s="64" t="str">
        <f t="shared" si="157"/>
        <v/>
      </c>
      <c r="AK64" s="64" t="str">
        <f t="shared" si="158"/>
        <v/>
      </c>
      <c r="AL64" s="64" t="str">
        <f t="shared" si="159"/>
        <v/>
      </c>
      <c r="AM64" s="64" t="str">
        <f t="shared" si="160"/>
        <v/>
      </c>
      <c r="AN64" s="64" t="str">
        <f t="shared" si="161"/>
        <v/>
      </c>
    </row>
    <row r="65" spans="1:40" ht="25.5" outlineLevel="1" thickTop="1" thickBot="1" x14ac:dyDescent="0.4">
      <c r="B65" t="s">
        <v>999</v>
      </c>
      <c r="C65" s="85" t="s">
        <v>1172</v>
      </c>
      <c r="D65" s="89" t="s">
        <v>1013</v>
      </c>
      <c r="E65" s="89" t="s">
        <v>1012</v>
      </c>
      <c r="F65" s="89" t="s">
        <v>1015</v>
      </c>
      <c r="G65" s="89"/>
      <c r="H65" s="90"/>
      <c r="I65" s="90"/>
      <c r="J65" s="90"/>
      <c r="K65" s="90"/>
      <c r="L65" s="88" t="str">
        <f>IF(C65="","",_xlfn.CONCAT("            { line: ","""",C65,", ",M65:AN65,""", sC: ","""",B65,"""},"))</f>
        <v xml:space="preserve">            { line: "ALELUYA, ALELUYA,, (La,m,20)(Sol,,250)", sC: "as"},</v>
      </c>
      <c r="M65" s="56" t="str">
        <f t="shared" si="135"/>
        <v>(</v>
      </c>
      <c r="N65" s="57" t="str">
        <f t="shared" si="136"/>
        <v>La</v>
      </c>
      <c r="O65" s="58" t="str">
        <f t="shared" si="137"/>
        <v>,</v>
      </c>
      <c r="P65" s="59" t="str">
        <f t="shared" si="138"/>
        <v>m</v>
      </c>
      <c r="Q65" s="60" t="str">
        <f t="shared" si="139"/>
        <v>,</v>
      </c>
      <c r="R65" s="61">
        <f t="shared" si="134"/>
        <v>20</v>
      </c>
      <c r="S65" s="56" t="str">
        <f t="shared" si="140"/>
        <v>)</v>
      </c>
      <c r="T65" s="62" t="str">
        <f t="shared" si="141"/>
        <v>(</v>
      </c>
      <c r="U65" s="63" t="str">
        <f t="shared" si="142"/>
        <v>Sol</v>
      </c>
      <c r="V65" s="64" t="str">
        <f t="shared" si="143"/>
        <v>,</v>
      </c>
      <c r="W65" s="65" t="str">
        <f t="shared" si="144"/>
        <v/>
      </c>
      <c r="X65" s="64" t="str">
        <f t="shared" si="145"/>
        <v>,</v>
      </c>
      <c r="Y65" s="64">
        <f t="shared" si="146"/>
        <v>250</v>
      </c>
      <c r="Z65" s="56" t="str">
        <f t="shared" si="147"/>
        <v>)</v>
      </c>
      <c r="AA65" s="66" t="str">
        <f t="shared" si="148"/>
        <v/>
      </c>
      <c r="AB65" s="57" t="str">
        <f t="shared" si="149"/>
        <v/>
      </c>
      <c r="AC65" s="67" t="str">
        <f t="shared" si="150"/>
        <v/>
      </c>
      <c r="AD65" s="59" t="str">
        <f t="shared" si="151"/>
        <v/>
      </c>
      <c r="AE65" s="68" t="str">
        <f t="shared" si="152"/>
        <v/>
      </c>
      <c r="AF65" s="61" t="str">
        <f t="shared" si="153"/>
        <v/>
      </c>
      <c r="AG65" s="61" t="str">
        <f t="shared" si="154"/>
        <v/>
      </c>
      <c r="AH65" s="69" t="str">
        <f t="shared" si="155"/>
        <v/>
      </c>
      <c r="AI65" s="70" t="str">
        <f t="shared" si="156"/>
        <v/>
      </c>
      <c r="AJ65" s="64" t="str">
        <f t="shared" si="157"/>
        <v/>
      </c>
      <c r="AK65" s="64" t="str">
        <f t="shared" si="158"/>
        <v/>
      </c>
      <c r="AL65" s="64" t="str">
        <f t="shared" si="159"/>
        <v/>
      </c>
      <c r="AM65" s="64" t="str">
        <f t="shared" si="160"/>
        <v/>
      </c>
      <c r="AN65" s="64" t="str">
        <f t="shared" si="161"/>
        <v/>
      </c>
    </row>
    <row r="66" spans="1:40" ht="25.5" outlineLevel="1" thickTop="1" thickBot="1" x14ac:dyDescent="0.4">
      <c r="B66" t="s">
        <v>999</v>
      </c>
      <c r="C66" s="93" t="s">
        <v>1173</v>
      </c>
      <c r="D66" s="83" t="s">
        <v>1032</v>
      </c>
      <c r="E66" s="83"/>
      <c r="F66" s="83" t="s">
        <v>1011</v>
      </c>
      <c r="G66" s="83"/>
      <c r="H66" s="83"/>
      <c r="I66" s="83"/>
      <c r="J66" s="83"/>
      <c r="K66" s="83"/>
      <c r="L66" s="94" t="str">
        <f>IF(C66="","",_xlfn.CONCAT("            { line: ","""",C66,", ",M66:AN66,""", sC: ","""",B66,"""},  ]},"))</f>
        <v xml:space="preserve">            { line: "ALELUYA, RESUCITÓ., (Fa,,20)(Mi,,250)", sC: "as"},  ]},</v>
      </c>
      <c r="M66" s="56" t="str">
        <f t="shared" si="135"/>
        <v>(</v>
      </c>
      <c r="N66" s="57" t="str">
        <f t="shared" si="136"/>
        <v>Fa</v>
      </c>
      <c r="O66" s="58" t="str">
        <f t="shared" si="137"/>
        <v>,</v>
      </c>
      <c r="P66" s="59" t="str">
        <f t="shared" si="138"/>
        <v/>
      </c>
      <c r="Q66" s="60" t="str">
        <f t="shared" si="139"/>
        <v>,</v>
      </c>
      <c r="R66" s="61">
        <f t="shared" si="134"/>
        <v>20</v>
      </c>
      <c r="S66" s="56" t="str">
        <f t="shared" si="140"/>
        <v>)</v>
      </c>
      <c r="T66" s="62" t="str">
        <f t="shared" si="141"/>
        <v>(</v>
      </c>
      <c r="U66" s="63" t="str">
        <f t="shared" si="142"/>
        <v>Mi</v>
      </c>
      <c r="V66" s="64" t="str">
        <f t="shared" si="143"/>
        <v>,</v>
      </c>
      <c r="W66" s="65" t="str">
        <f t="shared" si="144"/>
        <v/>
      </c>
      <c r="X66" s="64" t="str">
        <f t="shared" si="145"/>
        <v>,</v>
      </c>
      <c r="Y66" s="64">
        <f t="shared" si="146"/>
        <v>250</v>
      </c>
      <c r="Z66" s="56" t="str">
        <f t="shared" si="147"/>
        <v>)</v>
      </c>
      <c r="AA66" s="66" t="str">
        <f t="shared" si="148"/>
        <v/>
      </c>
      <c r="AB66" s="57" t="str">
        <f t="shared" si="149"/>
        <v/>
      </c>
      <c r="AC66" s="67" t="str">
        <f t="shared" si="150"/>
        <v/>
      </c>
      <c r="AD66" s="59" t="str">
        <f t="shared" si="151"/>
        <v/>
      </c>
      <c r="AE66" s="68" t="str">
        <f t="shared" si="152"/>
        <v/>
      </c>
      <c r="AF66" s="61" t="str">
        <f t="shared" si="153"/>
        <v/>
      </c>
      <c r="AG66" s="61" t="str">
        <f t="shared" si="154"/>
        <v/>
      </c>
      <c r="AH66" s="69" t="str">
        <f t="shared" si="155"/>
        <v/>
      </c>
      <c r="AI66" s="70" t="str">
        <f t="shared" si="156"/>
        <v/>
      </c>
      <c r="AJ66" s="64" t="str">
        <f t="shared" si="157"/>
        <v/>
      </c>
      <c r="AK66" s="64" t="str">
        <f t="shared" si="158"/>
        <v/>
      </c>
      <c r="AL66" s="64" t="str">
        <f t="shared" si="159"/>
        <v/>
      </c>
      <c r="AM66" s="64" t="str">
        <f t="shared" si="160"/>
        <v/>
      </c>
      <c r="AN66" s="64" t="str">
        <f t="shared" si="161"/>
        <v/>
      </c>
    </row>
    <row r="67" spans="1:40" ht="27.75" outlineLevel="1" thickTop="1" thickBot="1" x14ac:dyDescent="0.4">
      <c r="A67" s="73"/>
      <c r="B67" s="73"/>
      <c r="C67" s="73"/>
      <c r="D67" s="74"/>
      <c r="E67" s="74"/>
      <c r="F67" s="74"/>
      <c r="G67" s="74"/>
      <c r="H67" s="74"/>
      <c r="I67" s="74"/>
      <c r="J67" s="74"/>
      <c r="K67" s="74"/>
      <c r="L67" s="75" t="s">
        <v>993</v>
      </c>
      <c r="M67" s="56"/>
      <c r="N67" s="57"/>
      <c r="O67" s="58"/>
      <c r="P67" s="59"/>
      <c r="Q67" s="60"/>
      <c r="R67" s="61" t="str">
        <f t="shared" si="134"/>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outlineLevel="1" thickTop="1" thickBot="1" x14ac:dyDescent="0.4">
      <c r="B68" t="s">
        <v>1014</v>
      </c>
      <c r="C68" s="113" t="s">
        <v>1186</v>
      </c>
      <c r="D68" s="112" t="s">
        <v>1013</v>
      </c>
      <c r="E68" s="52" t="s">
        <v>1012</v>
      </c>
      <c r="F68" s="53"/>
      <c r="G68" s="53"/>
      <c r="H68" s="52"/>
      <c r="I68" s="52"/>
      <c r="J68" s="54"/>
      <c r="K68" s="54"/>
      <c r="L68" s="55" t="str">
        <f t="shared" si="112"/>
        <v xml:space="preserve">            { line: "Si con Él morimos,, (La,m,20)", sC: "tc"},</v>
      </c>
      <c r="M68" s="56" t="str">
        <f t="shared" si="113"/>
        <v>(</v>
      </c>
      <c r="N68" s="57" t="str">
        <f t="shared" si="2"/>
        <v>La</v>
      </c>
      <c r="O68" s="58" t="str">
        <f t="shared" si="114"/>
        <v>,</v>
      </c>
      <c r="P68" s="59" t="str">
        <f t="shared" si="4"/>
        <v>m</v>
      </c>
      <c r="Q68" s="60" t="str">
        <f t="shared" si="115"/>
        <v>,</v>
      </c>
      <c r="R68" s="61">
        <f t="shared" si="6"/>
        <v>20</v>
      </c>
      <c r="S68" s="56" t="str">
        <f t="shared" si="116"/>
        <v>)</v>
      </c>
      <c r="T68" s="62" t="str">
        <f t="shared" si="117"/>
        <v/>
      </c>
      <c r="U68" s="63" t="str">
        <f t="shared" si="9"/>
        <v/>
      </c>
      <c r="V68" s="64" t="str">
        <f t="shared" si="118"/>
        <v/>
      </c>
      <c r="W68" s="65" t="str">
        <f t="shared" si="11"/>
        <v/>
      </c>
      <c r="X68" s="64" t="str">
        <f t="shared" si="119"/>
        <v/>
      </c>
      <c r="Y68" s="64" t="str">
        <f t="shared" si="120"/>
        <v/>
      </c>
      <c r="Z68" s="56" t="str">
        <f t="shared" si="121"/>
        <v/>
      </c>
      <c r="AA68" s="66" t="str">
        <f t="shared" si="122"/>
        <v/>
      </c>
      <c r="AB68" s="57" t="str">
        <f t="shared" si="16"/>
        <v/>
      </c>
      <c r="AC68" s="67" t="str">
        <f t="shared" si="123"/>
        <v/>
      </c>
      <c r="AD68" s="59" t="str">
        <f t="shared" si="124"/>
        <v/>
      </c>
      <c r="AE68" s="68" t="str">
        <f t="shared" si="125"/>
        <v/>
      </c>
      <c r="AF68" s="61" t="str">
        <f t="shared" si="126"/>
        <v/>
      </c>
      <c r="AG68" s="61" t="str">
        <f t="shared" si="127"/>
        <v/>
      </c>
      <c r="AH68" s="69" t="str">
        <f t="shared" si="128"/>
        <v/>
      </c>
      <c r="AI68" s="70" t="str">
        <f t="shared" si="23"/>
        <v/>
      </c>
      <c r="AJ68" s="64" t="str">
        <f t="shared" si="129"/>
        <v/>
      </c>
      <c r="AK68" s="64" t="str">
        <f t="shared" si="130"/>
        <v/>
      </c>
      <c r="AL68" s="64" t="str">
        <f t="shared" si="131"/>
        <v/>
      </c>
      <c r="AM68" s="64" t="str">
        <f t="shared" si="132"/>
        <v/>
      </c>
      <c r="AN68" s="64" t="str">
        <f t="shared" si="133"/>
        <v/>
      </c>
    </row>
    <row r="69" spans="1:40" ht="25.5" outlineLevel="1" thickTop="1" thickBot="1" x14ac:dyDescent="0.4">
      <c r="C69" s="113" t="s">
        <v>1187</v>
      </c>
      <c r="D69" s="112" t="s">
        <v>1015</v>
      </c>
      <c r="E69" s="52"/>
      <c r="F69" s="53"/>
      <c r="G69" s="53"/>
      <c r="H69" s="52"/>
      <c r="I69" s="52"/>
      <c r="J69" s="54"/>
      <c r="K69" s="54"/>
      <c r="L69" s="55" t="str">
        <f t="shared" si="112"/>
        <v xml:space="preserve">            { line: "con Él vivimos,, (Sol,,14)", sC: ""},</v>
      </c>
      <c r="M69" s="56" t="str">
        <f t="shared" si="113"/>
        <v>(</v>
      </c>
      <c r="N69" s="57" t="str">
        <f t="shared" si="2"/>
        <v>Sol</v>
      </c>
      <c r="O69" s="58" t="str">
        <f t="shared" si="114"/>
        <v>,</v>
      </c>
      <c r="P69" s="59" t="str">
        <f t="shared" si="4"/>
        <v/>
      </c>
      <c r="Q69" s="60" t="str">
        <f t="shared" si="115"/>
        <v>,</v>
      </c>
      <c r="R69" s="61">
        <f t="shared" si="6"/>
        <v>14</v>
      </c>
      <c r="S69" s="56" t="str">
        <f t="shared" si="116"/>
        <v>)</v>
      </c>
      <c r="T69" s="62" t="str">
        <f t="shared" si="117"/>
        <v/>
      </c>
      <c r="U69" s="63" t="str">
        <f t="shared" si="9"/>
        <v/>
      </c>
      <c r="V69" s="64" t="str">
        <f t="shared" si="118"/>
        <v/>
      </c>
      <c r="W69" s="65" t="str">
        <f t="shared" si="11"/>
        <v/>
      </c>
      <c r="X69" s="64" t="str">
        <f t="shared" si="119"/>
        <v/>
      </c>
      <c r="Y69" s="64" t="str">
        <f t="shared" si="120"/>
        <v/>
      </c>
      <c r="Z69" s="56" t="str">
        <f t="shared" si="121"/>
        <v/>
      </c>
      <c r="AA69" s="66" t="str">
        <f t="shared" si="122"/>
        <v/>
      </c>
      <c r="AB69" s="57" t="str">
        <f t="shared" si="16"/>
        <v/>
      </c>
      <c r="AC69" s="67" t="str">
        <f t="shared" si="123"/>
        <v/>
      </c>
      <c r="AD69" s="59" t="str">
        <f t="shared" si="124"/>
        <v/>
      </c>
      <c r="AE69" s="68" t="str">
        <f t="shared" si="125"/>
        <v/>
      </c>
      <c r="AF69" s="61" t="str">
        <f t="shared" si="126"/>
        <v/>
      </c>
      <c r="AG69" s="61" t="str">
        <f t="shared" si="127"/>
        <v/>
      </c>
      <c r="AH69" s="69" t="str">
        <f t="shared" si="128"/>
        <v/>
      </c>
      <c r="AI69" s="70" t="str">
        <f t="shared" si="23"/>
        <v/>
      </c>
      <c r="AJ69" s="64" t="str">
        <f t="shared" si="129"/>
        <v/>
      </c>
      <c r="AK69" s="64" t="str">
        <f t="shared" si="130"/>
        <v/>
      </c>
      <c r="AL69" s="64" t="str">
        <f t="shared" si="131"/>
        <v/>
      </c>
      <c r="AM69" s="64" t="str">
        <f t="shared" si="132"/>
        <v/>
      </c>
      <c r="AN69" s="64" t="str">
        <f t="shared" si="133"/>
        <v/>
      </c>
    </row>
    <row r="70" spans="1:40" ht="25.5" outlineLevel="1" thickTop="1" thickBot="1" x14ac:dyDescent="0.4">
      <c r="C70" s="113" t="s">
        <v>1188</v>
      </c>
      <c r="D70" s="112" t="s">
        <v>1032</v>
      </c>
      <c r="E70" s="52"/>
      <c r="F70" s="53"/>
      <c r="G70" s="53"/>
      <c r="H70" s="52"/>
      <c r="I70" s="52"/>
      <c r="J70" s="54"/>
      <c r="K70" s="54"/>
      <c r="L70" s="55" t="str">
        <f t="shared" si="112"/>
        <v xml:space="preserve">            { line: "con Él cantamos:, (Fa,,20)", sC: ""},</v>
      </c>
      <c r="M70" s="56" t="str">
        <f t="shared" si="113"/>
        <v>(</v>
      </c>
      <c r="N70" s="57" t="str">
        <f t="shared" si="2"/>
        <v>Fa</v>
      </c>
      <c r="O70" s="58" t="str">
        <f t="shared" si="114"/>
        <v>,</v>
      </c>
      <c r="P70" s="59" t="str">
        <f t="shared" si="4"/>
        <v/>
      </c>
      <c r="Q70" s="60" t="str">
        <f t="shared" si="115"/>
        <v>,</v>
      </c>
      <c r="R70" s="61">
        <f t="shared" si="6"/>
        <v>20</v>
      </c>
      <c r="S70" s="56" t="str">
        <f t="shared" si="116"/>
        <v>)</v>
      </c>
      <c r="T70" s="62" t="str">
        <f t="shared" si="117"/>
        <v/>
      </c>
      <c r="U70" s="63" t="str">
        <f t="shared" si="9"/>
        <v/>
      </c>
      <c r="V70" s="64" t="str">
        <f t="shared" si="118"/>
        <v/>
      </c>
      <c r="W70" s="65" t="str">
        <f t="shared" si="11"/>
        <v/>
      </c>
      <c r="X70" s="64" t="str">
        <f t="shared" si="119"/>
        <v/>
      </c>
      <c r="Y70" s="64" t="str">
        <f t="shared" si="120"/>
        <v/>
      </c>
      <c r="Z70" s="56" t="str">
        <f t="shared" si="121"/>
        <v/>
      </c>
      <c r="AA70" s="66" t="str">
        <f t="shared" si="122"/>
        <v/>
      </c>
      <c r="AB70" s="57" t="str">
        <f t="shared" si="16"/>
        <v/>
      </c>
      <c r="AC70" s="67" t="str">
        <f t="shared" si="123"/>
        <v/>
      </c>
      <c r="AD70" s="59" t="str">
        <f t="shared" si="124"/>
        <v/>
      </c>
      <c r="AE70" s="68" t="str">
        <f t="shared" si="125"/>
        <v/>
      </c>
      <c r="AF70" s="61" t="str">
        <f t="shared" si="126"/>
        <v/>
      </c>
      <c r="AG70" s="61" t="str">
        <f t="shared" si="127"/>
        <v/>
      </c>
      <c r="AH70" s="69" t="str">
        <f t="shared" si="128"/>
        <v/>
      </c>
      <c r="AI70" s="70" t="str">
        <f t="shared" si="23"/>
        <v/>
      </c>
      <c r="AJ70" s="64" t="str">
        <f t="shared" si="129"/>
        <v/>
      </c>
      <c r="AK70" s="64" t="str">
        <f t="shared" si="130"/>
        <v/>
      </c>
      <c r="AL70" s="64" t="str">
        <f t="shared" si="131"/>
        <v/>
      </c>
      <c r="AM70" s="64" t="str">
        <f t="shared" si="132"/>
        <v/>
      </c>
      <c r="AN70" s="64" t="str">
        <f t="shared" si="133"/>
        <v/>
      </c>
    </row>
    <row r="71" spans="1:40" ht="25.5" outlineLevel="1" thickTop="1" thickBot="1" x14ac:dyDescent="0.4">
      <c r="C71" s="113" t="s">
        <v>1189</v>
      </c>
      <c r="D71" s="112" t="s">
        <v>1011</v>
      </c>
      <c r="E71" s="52"/>
      <c r="F71" s="53"/>
      <c r="G71" s="53"/>
      <c r="H71" s="52"/>
      <c r="I71" s="52"/>
      <c r="J71" s="54"/>
      <c r="K71" s="54"/>
      <c r="L71" s="55" t="str">
        <f t="shared" si="112"/>
        <v xml:space="preserve">            { line: "¡Aleluya!, (Mi,,20)", sC: ""},</v>
      </c>
      <c r="M71" s="56" t="str">
        <f t="shared" si="113"/>
        <v>(</v>
      </c>
      <c r="N71" s="57" t="str">
        <f t="shared" si="2"/>
        <v>Mi</v>
      </c>
      <c r="O71" s="58" t="str">
        <f t="shared" si="114"/>
        <v>,</v>
      </c>
      <c r="P71" s="59" t="str">
        <f t="shared" si="4"/>
        <v/>
      </c>
      <c r="Q71" s="60" t="str">
        <f t="shared" si="115"/>
        <v>,</v>
      </c>
      <c r="R71" s="61">
        <f t="shared" si="6"/>
        <v>20</v>
      </c>
      <c r="S71" s="56" t="str">
        <f t="shared" si="116"/>
        <v>)</v>
      </c>
      <c r="T71" s="62" t="str">
        <f t="shared" si="117"/>
        <v/>
      </c>
      <c r="U71" s="63" t="str">
        <f t="shared" si="9"/>
        <v/>
      </c>
      <c r="V71" s="64" t="str">
        <f t="shared" si="118"/>
        <v/>
      </c>
      <c r="W71" s="65" t="str">
        <f t="shared" si="11"/>
        <v/>
      </c>
      <c r="X71" s="64" t="str">
        <f t="shared" si="119"/>
        <v/>
      </c>
      <c r="Y71" s="64" t="str">
        <f t="shared" si="120"/>
        <v/>
      </c>
      <c r="Z71" s="56" t="str">
        <f t="shared" si="121"/>
        <v/>
      </c>
      <c r="AA71" s="66" t="str">
        <f t="shared" si="122"/>
        <v/>
      </c>
      <c r="AB71" s="57" t="str">
        <f t="shared" si="16"/>
        <v/>
      </c>
      <c r="AC71" s="67" t="str">
        <f t="shared" si="123"/>
        <v/>
      </c>
      <c r="AD71" s="59" t="str">
        <f t="shared" si="124"/>
        <v/>
      </c>
      <c r="AE71" s="68" t="str">
        <f t="shared" si="125"/>
        <v/>
      </c>
      <c r="AF71" s="61" t="str">
        <f t="shared" si="126"/>
        <v/>
      </c>
      <c r="AG71" s="61" t="str">
        <f t="shared" si="127"/>
        <v/>
      </c>
      <c r="AH71" s="69" t="str">
        <f t="shared" si="128"/>
        <v/>
      </c>
      <c r="AI71" s="70" t="str">
        <f t="shared" si="23"/>
        <v/>
      </c>
      <c r="AJ71" s="64" t="str">
        <f t="shared" si="129"/>
        <v/>
      </c>
      <c r="AK71" s="64" t="str">
        <f t="shared" si="130"/>
        <v/>
      </c>
      <c r="AL71" s="64" t="str">
        <f t="shared" si="131"/>
        <v/>
      </c>
      <c r="AM71" s="64" t="str">
        <f t="shared" si="132"/>
        <v/>
      </c>
      <c r="AN71" s="64" t="str">
        <f t="shared" si="133"/>
        <v/>
      </c>
    </row>
    <row r="72" spans="1:40" ht="27.75" outlineLevel="1" thickTop="1" thickBot="1" x14ac:dyDescent="0.4">
      <c r="A72" s="73"/>
      <c r="B72" s="73"/>
      <c r="C72" s="73"/>
      <c r="D72" s="74"/>
      <c r="E72" s="74"/>
      <c r="F72" s="74"/>
      <c r="G72" s="74"/>
      <c r="H72" s="74"/>
      <c r="I72" s="74"/>
      <c r="J72" s="74"/>
      <c r="K72" s="74"/>
      <c r="L72" s="75" t="s">
        <v>993</v>
      </c>
      <c r="M72" s="56"/>
      <c r="N72" s="57"/>
      <c r="O72" s="58"/>
      <c r="P72" s="59"/>
      <c r="Q72" s="60"/>
      <c r="R72" s="61" t="str">
        <f t="shared" si="6"/>
        <v/>
      </c>
      <c r="S72" s="56"/>
      <c r="T72" s="62"/>
      <c r="U72" s="63"/>
      <c r="V72" s="64"/>
      <c r="W72" s="65"/>
      <c r="X72" s="64"/>
      <c r="Y72" s="64"/>
      <c r="Z72" s="56"/>
      <c r="AA72" s="66"/>
      <c r="AB72" s="57"/>
      <c r="AC72" s="67"/>
      <c r="AD72" s="59"/>
      <c r="AE72" s="68"/>
      <c r="AF72" s="61"/>
      <c r="AG72" s="61"/>
      <c r="AH72" s="69"/>
      <c r="AI72" s="70"/>
      <c r="AJ72" s="64"/>
      <c r="AK72" s="64"/>
      <c r="AL72" s="64"/>
      <c r="AM72" s="64"/>
      <c r="AN72" s="64"/>
    </row>
    <row r="73" spans="1:40" ht="25.5" outlineLevel="1" thickTop="1" thickBot="1" x14ac:dyDescent="0.4">
      <c r="C73" s="79" t="s">
        <v>995</v>
      </c>
      <c r="D73" s="80"/>
      <c r="E73" s="80"/>
      <c r="F73" s="80"/>
      <c r="G73" s="80"/>
      <c r="H73" s="80"/>
      <c r="I73" s="80"/>
      <c r="J73" s="80"/>
      <c r="K73" s="80"/>
      <c r="L73" s="81" t="s">
        <v>996</v>
      </c>
      <c r="M73" s="56" t="str">
        <f t="shared" ref="M73:M77" si="162">IF(N73="","","(")</f>
        <v/>
      </c>
      <c r="N73" s="57" t="str">
        <f t="shared" ref="N73:N77" si="163">IF(D73="","",D73)</f>
        <v/>
      </c>
      <c r="O73" s="58" t="str">
        <f t="shared" ref="O73:O77" si="164">IF(N73="","",",")</f>
        <v/>
      </c>
      <c r="P73" s="59" t="str">
        <f t="shared" ref="P73:P77" si="165">IF(E73="","",E73)</f>
        <v/>
      </c>
      <c r="Q73" s="60" t="str">
        <f t="shared" ref="Q73:Q77" si="166">IF(N73="","",",")</f>
        <v/>
      </c>
      <c r="R73" s="61" t="str">
        <f t="shared" si="6"/>
        <v/>
      </c>
      <c r="S73" s="56" t="str">
        <f t="shared" ref="S73:S77" si="167">IF(N73="","",")")</f>
        <v/>
      </c>
      <c r="T73" s="62" t="str">
        <f t="shared" ref="T73:T77" si="168">IF(U73="","","(")</f>
        <v/>
      </c>
      <c r="U73" s="63" t="str">
        <f t="shared" ref="U73:U77" si="169">IF(F73="","",F73)</f>
        <v/>
      </c>
      <c r="V73" s="64" t="str">
        <f t="shared" ref="V73:V77" si="170">IF(U73="","",",")</f>
        <v/>
      </c>
      <c r="W73" s="65" t="str">
        <f t="shared" ref="W73:W77" si="171">IF(G73="","",G73)</f>
        <v/>
      </c>
      <c r="X73" s="64" t="str">
        <f t="shared" ref="X73:X77" si="172">IF(U73="","",",")</f>
        <v/>
      </c>
      <c r="Y73" s="64" t="str">
        <f t="shared" ref="Y73:Y77" si="173">IF(U73="","",250)</f>
        <v/>
      </c>
      <c r="Z73" s="56" t="str">
        <f t="shared" ref="Z73:Z77" si="174">IF(U73="","",")")</f>
        <v/>
      </c>
      <c r="AA73" s="66" t="str">
        <f t="shared" ref="AA73:AA77" si="175">IF(AB73="","","(")</f>
        <v/>
      </c>
      <c r="AB73" s="57" t="str">
        <f t="shared" ref="AB73:AB77" si="176">IF(H73="","",H73)</f>
        <v/>
      </c>
      <c r="AC73" s="67" t="str">
        <f t="shared" ref="AC73:AC77" si="177">IF(AB73="","",",")</f>
        <v/>
      </c>
      <c r="AD73" s="59" t="str">
        <f t="shared" ref="AD73:AD77" si="178">IF(I73="","",I73)</f>
        <v/>
      </c>
      <c r="AE73" s="68" t="str">
        <f t="shared" ref="AE73:AE77" si="179">IF(AB73="","",",")</f>
        <v/>
      </c>
      <c r="AF73" s="61" t="str">
        <f t="shared" ref="AF73:AF77" si="180">IF(AB73="","",350)</f>
        <v/>
      </c>
      <c r="AG73" s="61" t="str">
        <f t="shared" ref="AG73:AG77" si="181">IF(AB73="","",")")</f>
        <v/>
      </c>
      <c r="AH73" s="69" t="str">
        <f t="shared" ref="AH73:AH77" si="182">IF(AI73="","","(")</f>
        <v/>
      </c>
      <c r="AI73" s="70" t="str">
        <f t="shared" ref="AI73:AI77" si="183">IF(J73="","",J73)</f>
        <v/>
      </c>
      <c r="AJ73" s="64" t="str">
        <f t="shared" ref="AJ73:AJ77" si="184">IF(AI73="","",",")</f>
        <v/>
      </c>
      <c r="AK73" s="64" t="str">
        <f t="shared" ref="AK73:AK77" si="185">IF(K73="","",K73)</f>
        <v/>
      </c>
      <c r="AL73" s="64" t="str">
        <f t="shared" ref="AL73:AL77" si="186">IF(AI73="","",",")</f>
        <v/>
      </c>
      <c r="AM73" s="64" t="str">
        <f t="shared" ref="AM73:AM77" si="187">IF(AI73="","",450)</f>
        <v/>
      </c>
      <c r="AN73" s="64" t="str">
        <f t="shared" ref="AN73:AN77" si="188">IF(AI73="","",")")</f>
        <v/>
      </c>
    </row>
    <row r="74" spans="1:40" ht="25.5" outlineLevel="1" thickTop="1" thickBot="1" x14ac:dyDescent="0.4">
      <c r="B74" t="s">
        <v>997</v>
      </c>
      <c r="C74" s="82" t="s">
        <v>1190</v>
      </c>
      <c r="D74" s="83" t="s">
        <v>1013</v>
      </c>
      <c r="E74" s="83" t="s">
        <v>1012</v>
      </c>
      <c r="F74" s="83" t="s">
        <v>1015</v>
      </c>
      <c r="G74" s="83"/>
      <c r="H74" s="83"/>
      <c r="I74" s="83"/>
      <c r="J74" s="83"/>
      <c r="K74" s="83"/>
      <c r="L74" s="84" t="str">
        <f>IF(C74="","",_xlfn.CONCAT("       triggerLine: ","""",C74,", ",M74:AN74,""", sC: ","""",B74,""", lines: ["))</f>
        <v xml:space="preserve">       triggerLine: "RESUCITÓ, RESUCITÓ, (La,m,20)(Sol,,250)", sC: "ta as", lines: [</v>
      </c>
      <c r="M74" s="56" t="str">
        <f t="shared" si="162"/>
        <v>(</v>
      </c>
      <c r="N74" s="57" t="str">
        <f t="shared" si="163"/>
        <v>La</v>
      </c>
      <c r="O74" s="58" t="str">
        <f t="shared" si="164"/>
        <v>,</v>
      </c>
      <c r="P74" s="59" t="str">
        <f t="shared" si="165"/>
        <v>m</v>
      </c>
      <c r="Q74" s="60" t="str">
        <f t="shared" si="166"/>
        <v>,</v>
      </c>
      <c r="R74" s="61">
        <f t="shared" si="6"/>
        <v>20</v>
      </c>
      <c r="S74" s="56" t="str">
        <f t="shared" si="167"/>
        <v>)</v>
      </c>
      <c r="T74" s="62" t="str">
        <f t="shared" si="168"/>
        <v>(</v>
      </c>
      <c r="U74" s="63" t="str">
        <f t="shared" si="169"/>
        <v>Sol</v>
      </c>
      <c r="V74" s="64" t="str">
        <f t="shared" si="170"/>
        <v>,</v>
      </c>
      <c r="W74" s="65" t="str">
        <f t="shared" si="171"/>
        <v/>
      </c>
      <c r="X74" s="64" t="str">
        <f t="shared" si="172"/>
        <v>,</v>
      </c>
      <c r="Y74" s="64">
        <f t="shared" si="173"/>
        <v>250</v>
      </c>
      <c r="Z74" s="56" t="str">
        <f t="shared" si="174"/>
        <v>)</v>
      </c>
      <c r="AA74" s="66" t="str">
        <f t="shared" si="175"/>
        <v/>
      </c>
      <c r="AB74" s="57" t="str">
        <f t="shared" si="176"/>
        <v/>
      </c>
      <c r="AC74" s="67" t="str">
        <f t="shared" si="177"/>
        <v/>
      </c>
      <c r="AD74" s="59" t="str">
        <f t="shared" si="178"/>
        <v/>
      </c>
      <c r="AE74" s="68" t="str">
        <f t="shared" si="179"/>
        <v/>
      </c>
      <c r="AF74" s="61" t="str">
        <f t="shared" si="180"/>
        <v/>
      </c>
      <c r="AG74" s="61" t="str">
        <f t="shared" si="181"/>
        <v/>
      </c>
      <c r="AH74" s="69" t="str">
        <f t="shared" si="182"/>
        <v/>
      </c>
      <c r="AI74" s="70" t="str">
        <f t="shared" si="183"/>
        <v/>
      </c>
      <c r="AJ74" s="64" t="str">
        <f t="shared" si="184"/>
        <v/>
      </c>
      <c r="AK74" s="64" t="str">
        <f t="shared" si="185"/>
        <v/>
      </c>
      <c r="AL74" s="64" t="str">
        <f t="shared" si="186"/>
        <v/>
      </c>
      <c r="AM74" s="64" t="str">
        <f t="shared" si="187"/>
        <v/>
      </c>
      <c r="AN74" s="64" t="str">
        <f t="shared" si="188"/>
        <v/>
      </c>
    </row>
    <row r="75" spans="1:40" ht="25.5" outlineLevel="1" thickTop="1" thickBot="1" x14ac:dyDescent="0.4">
      <c r="B75" t="s">
        <v>999</v>
      </c>
      <c r="C75" s="85" t="s">
        <v>1171</v>
      </c>
      <c r="D75" s="86" t="s">
        <v>1032</v>
      </c>
      <c r="E75" s="86"/>
      <c r="F75" s="86" t="s">
        <v>1011</v>
      </c>
      <c r="G75" s="86"/>
      <c r="H75" s="87"/>
      <c r="I75" s="87"/>
      <c r="J75" s="87"/>
      <c r="K75" s="87"/>
      <c r="L75" s="88" t="str">
        <f>IF(C75="","",_xlfn.CONCAT("            { line: ","""",C75,", ",M75:AN75,""", sC: ","""",B75,"""},"))</f>
        <v xml:space="preserve">            { line: "RESUCITÓ, ALELUYA., (Fa,,20)(Mi,,250)", sC: "as"},</v>
      </c>
      <c r="M75" s="56" t="str">
        <f t="shared" si="162"/>
        <v>(</v>
      </c>
      <c r="N75" s="57" t="str">
        <f t="shared" si="163"/>
        <v>Fa</v>
      </c>
      <c r="O75" s="58" t="str">
        <f t="shared" si="164"/>
        <v>,</v>
      </c>
      <c r="P75" s="59" t="str">
        <f t="shared" si="165"/>
        <v/>
      </c>
      <c r="Q75" s="60" t="str">
        <f t="shared" si="166"/>
        <v>,</v>
      </c>
      <c r="R75" s="61">
        <f t="shared" si="6"/>
        <v>20</v>
      </c>
      <c r="S75" s="56" t="str">
        <f t="shared" si="167"/>
        <v>)</v>
      </c>
      <c r="T75" s="62" t="str">
        <f t="shared" si="168"/>
        <v>(</v>
      </c>
      <c r="U75" s="63" t="str">
        <f t="shared" si="169"/>
        <v>Mi</v>
      </c>
      <c r="V75" s="64" t="str">
        <f t="shared" si="170"/>
        <v>,</v>
      </c>
      <c r="W75" s="65" t="str">
        <f t="shared" si="171"/>
        <v/>
      </c>
      <c r="X75" s="64" t="str">
        <f t="shared" si="172"/>
        <v>,</v>
      </c>
      <c r="Y75" s="64">
        <f t="shared" si="173"/>
        <v>250</v>
      </c>
      <c r="Z75" s="56" t="str">
        <f t="shared" si="174"/>
        <v>)</v>
      </c>
      <c r="AA75" s="66" t="str">
        <f t="shared" si="175"/>
        <v/>
      </c>
      <c r="AB75" s="57" t="str">
        <f t="shared" si="176"/>
        <v/>
      </c>
      <c r="AC75" s="67" t="str">
        <f t="shared" si="177"/>
        <v/>
      </c>
      <c r="AD75" s="59" t="str">
        <f t="shared" si="178"/>
        <v/>
      </c>
      <c r="AE75" s="68" t="str">
        <f t="shared" si="179"/>
        <v/>
      </c>
      <c r="AF75" s="61" t="str">
        <f t="shared" si="180"/>
        <v/>
      </c>
      <c r="AG75" s="61" t="str">
        <f t="shared" si="181"/>
        <v/>
      </c>
      <c r="AH75" s="69" t="str">
        <f t="shared" si="182"/>
        <v/>
      </c>
      <c r="AI75" s="70" t="str">
        <f t="shared" si="183"/>
        <v/>
      </c>
      <c r="AJ75" s="64" t="str">
        <f t="shared" si="184"/>
        <v/>
      </c>
      <c r="AK75" s="64" t="str">
        <f t="shared" si="185"/>
        <v/>
      </c>
      <c r="AL75" s="64" t="str">
        <f t="shared" si="186"/>
        <v/>
      </c>
      <c r="AM75" s="64" t="str">
        <f t="shared" si="187"/>
        <v/>
      </c>
      <c r="AN75" s="64" t="str">
        <f t="shared" si="188"/>
        <v/>
      </c>
    </row>
    <row r="76" spans="1:40" ht="25.5" outlineLevel="1" thickTop="1" thickBot="1" x14ac:dyDescent="0.4">
      <c r="B76" t="s">
        <v>999</v>
      </c>
      <c r="C76" s="85" t="s">
        <v>1172</v>
      </c>
      <c r="D76" s="89" t="s">
        <v>1013</v>
      </c>
      <c r="E76" s="89" t="s">
        <v>1012</v>
      </c>
      <c r="F76" s="89" t="s">
        <v>1015</v>
      </c>
      <c r="G76" s="89"/>
      <c r="H76" s="90"/>
      <c r="I76" s="90"/>
      <c r="J76" s="90"/>
      <c r="K76" s="90"/>
      <c r="L76" s="88" t="str">
        <f>IF(C76="","",_xlfn.CONCAT("            { line: ","""",C76,", ",M76:AN76,""", sC: ","""",B76,"""},"))</f>
        <v xml:space="preserve">            { line: "ALELUYA, ALELUYA,, (La,m,20)(Sol,,250)", sC: "as"},</v>
      </c>
      <c r="M76" s="56" t="str">
        <f t="shared" si="162"/>
        <v>(</v>
      </c>
      <c r="N76" s="57" t="str">
        <f t="shared" si="163"/>
        <v>La</v>
      </c>
      <c r="O76" s="58" t="str">
        <f t="shared" si="164"/>
        <v>,</v>
      </c>
      <c r="P76" s="59" t="str">
        <f t="shared" si="165"/>
        <v>m</v>
      </c>
      <c r="Q76" s="60" t="str">
        <f t="shared" si="166"/>
        <v>,</v>
      </c>
      <c r="R76" s="61">
        <f t="shared" si="6"/>
        <v>20</v>
      </c>
      <c r="S76" s="56" t="str">
        <f t="shared" si="167"/>
        <v>)</v>
      </c>
      <c r="T76" s="62" t="str">
        <f t="shared" si="168"/>
        <v>(</v>
      </c>
      <c r="U76" s="63" t="str">
        <f t="shared" si="169"/>
        <v>Sol</v>
      </c>
      <c r="V76" s="64" t="str">
        <f t="shared" si="170"/>
        <v>,</v>
      </c>
      <c r="W76" s="65" t="str">
        <f t="shared" si="171"/>
        <v/>
      </c>
      <c r="X76" s="64" t="str">
        <f t="shared" si="172"/>
        <v>,</v>
      </c>
      <c r="Y76" s="64">
        <f t="shared" si="173"/>
        <v>250</v>
      </c>
      <c r="Z76" s="56" t="str">
        <f t="shared" si="174"/>
        <v>)</v>
      </c>
      <c r="AA76" s="66" t="str">
        <f t="shared" si="175"/>
        <v/>
      </c>
      <c r="AB76" s="57" t="str">
        <f t="shared" si="176"/>
        <v/>
      </c>
      <c r="AC76" s="67" t="str">
        <f t="shared" si="177"/>
        <v/>
      </c>
      <c r="AD76" s="59" t="str">
        <f t="shared" si="178"/>
        <v/>
      </c>
      <c r="AE76" s="68" t="str">
        <f t="shared" si="179"/>
        <v/>
      </c>
      <c r="AF76" s="61" t="str">
        <f t="shared" si="180"/>
        <v/>
      </c>
      <c r="AG76" s="61" t="str">
        <f t="shared" si="181"/>
        <v/>
      </c>
      <c r="AH76" s="69" t="str">
        <f t="shared" si="182"/>
        <v/>
      </c>
      <c r="AI76" s="70" t="str">
        <f t="shared" si="183"/>
        <v/>
      </c>
      <c r="AJ76" s="64" t="str">
        <f t="shared" si="184"/>
        <v/>
      </c>
      <c r="AK76" s="64" t="str">
        <f t="shared" si="185"/>
        <v/>
      </c>
      <c r="AL76" s="64" t="str">
        <f t="shared" si="186"/>
        <v/>
      </c>
      <c r="AM76" s="64" t="str">
        <f t="shared" si="187"/>
        <v/>
      </c>
      <c r="AN76" s="64" t="str">
        <f t="shared" si="188"/>
        <v/>
      </c>
    </row>
    <row r="77" spans="1:40" ht="25.5" outlineLevel="1" thickTop="1" thickBot="1" x14ac:dyDescent="0.4">
      <c r="B77" t="s">
        <v>999</v>
      </c>
      <c r="C77" s="93" t="s">
        <v>1173</v>
      </c>
      <c r="D77" s="83" t="s">
        <v>1032</v>
      </c>
      <c r="E77" s="83"/>
      <c r="F77" s="83" t="s">
        <v>1011</v>
      </c>
      <c r="G77" s="83"/>
      <c r="H77" s="83"/>
      <c r="I77" s="83"/>
      <c r="J77" s="83"/>
      <c r="K77" s="83"/>
      <c r="L77" s="94" t="str">
        <f>IF(C77="","",_xlfn.CONCAT("            { line: ","""",C77,", ",M77:AN77,""", sC: ","""",B77,"""},  ]},"))</f>
        <v xml:space="preserve">            { line: "ALELUYA, RESUCITÓ., (Fa,,20)(Mi,,250)", sC: "as"},  ]},</v>
      </c>
      <c r="M77" s="56" t="str">
        <f t="shared" si="162"/>
        <v>(</v>
      </c>
      <c r="N77" s="57" t="str">
        <f t="shared" si="163"/>
        <v>Fa</v>
      </c>
      <c r="O77" s="58" t="str">
        <f t="shared" si="164"/>
        <v>,</v>
      </c>
      <c r="P77" s="59" t="str">
        <f t="shared" si="165"/>
        <v/>
      </c>
      <c r="Q77" s="60" t="str">
        <f t="shared" si="166"/>
        <v>,</v>
      </c>
      <c r="R77" s="61">
        <f t="shared" si="6"/>
        <v>20</v>
      </c>
      <c r="S77" s="56" t="str">
        <f t="shared" si="167"/>
        <v>)</v>
      </c>
      <c r="T77" s="62" t="str">
        <f t="shared" si="168"/>
        <v>(</v>
      </c>
      <c r="U77" s="63" t="str">
        <f t="shared" si="169"/>
        <v>Mi</v>
      </c>
      <c r="V77" s="64" t="str">
        <f t="shared" si="170"/>
        <v>,</v>
      </c>
      <c r="W77" s="65" t="str">
        <f t="shared" si="171"/>
        <v/>
      </c>
      <c r="X77" s="64" t="str">
        <f t="shared" si="172"/>
        <v>,</v>
      </c>
      <c r="Y77" s="64">
        <f t="shared" si="173"/>
        <v>250</v>
      </c>
      <c r="Z77" s="56" t="str">
        <f t="shared" si="174"/>
        <v>)</v>
      </c>
      <c r="AA77" s="66" t="str">
        <f t="shared" si="175"/>
        <v/>
      </c>
      <c r="AB77" s="57" t="str">
        <f t="shared" si="176"/>
        <v/>
      </c>
      <c r="AC77" s="67" t="str">
        <f t="shared" si="177"/>
        <v/>
      </c>
      <c r="AD77" s="59" t="str">
        <f t="shared" si="178"/>
        <v/>
      </c>
      <c r="AE77" s="68" t="str">
        <f t="shared" si="179"/>
        <v/>
      </c>
      <c r="AF77" s="61" t="str">
        <f t="shared" si="180"/>
        <v/>
      </c>
      <c r="AG77" s="61" t="str">
        <f t="shared" si="181"/>
        <v/>
      </c>
      <c r="AH77" s="69" t="str">
        <f t="shared" si="182"/>
        <v/>
      </c>
      <c r="AI77" s="70" t="str">
        <f t="shared" si="183"/>
        <v/>
      </c>
      <c r="AJ77" s="64" t="str">
        <f t="shared" si="184"/>
        <v/>
      </c>
      <c r="AK77" s="64" t="str">
        <f t="shared" si="185"/>
        <v/>
      </c>
      <c r="AL77" s="64" t="str">
        <f t="shared" si="186"/>
        <v/>
      </c>
      <c r="AM77" s="64" t="str">
        <f t="shared" si="187"/>
        <v/>
      </c>
      <c r="AN77" s="64" t="str">
        <f t="shared" si="188"/>
        <v/>
      </c>
    </row>
    <row r="78" spans="1:40" ht="24" customHeight="1" x14ac:dyDescent="0.4">
      <c r="A78" s="95"/>
      <c r="B78" s="95"/>
      <c r="C78" s="95"/>
      <c r="D78" s="95"/>
      <c r="E78" s="95"/>
      <c r="F78" s="95"/>
      <c r="G78" s="95"/>
      <c r="H78" s="95"/>
      <c r="I78" s="95"/>
      <c r="J78" s="95"/>
      <c r="K78" s="95"/>
      <c r="L78" s="99" t="str">
        <f ca="1">_xlfn.CONCAT("]}, // ULTIMA LINEA DEL CANTO: ",L1)</f>
        <v>]}, // ULTIMA LINEA DEL CANTO: RESUCITÓ</v>
      </c>
      <c r="M78" s="95"/>
    </row>
    <row r="79" spans="1:40" ht="20.25" x14ac:dyDescent="0.25">
      <c r="L79" s="100" t="s">
        <v>1008</v>
      </c>
      <c r="M79" s="101"/>
    </row>
    <row r="80" spans="1:40" ht="15.75" hidden="1" outlineLevel="1" thickBot="1" x14ac:dyDescent="0.3">
      <c r="M80" s="101"/>
    </row>
    <row r="81" spans="1:40" ht="27.75" hidden="1" outlineLevel="1" thickTop="1" thickBot="1" x14ac:dyDescent="0.4">
      <c r="A81" s="73"/>
      <c r="B81" s="73"/>
      <c r="C81" s="73"/>
      <c r="D81" s="74"/>
      <c r="E81" s="74"/>
      <c r="F81" s="74"/>
      <c r="G81" s="74"/>
      <c r="H81" s="74"/>
      <c r="I81" s="74"/>
      <c r="J81" s="74"/>
      <c r="K81" s="74"/>
      <c r="L81" s="75" t="s">
        <v>993</v>
      </c>
      <c r="M81" s="56"/>
      <c r="N81" s="57"/>
      <c r="O81" s="58"/>
      <c r="P81" s="59"/>
      <c r="Q81" s="60"/>
      <c r="R81" s="61" t="str">
        <f t="shared" ref="R81:R90" si="189">IF(N81="Do",10,IF(N81="Re",22,IF(N81="Mi",20,IF(N81="Fa",20,IF(N81="Sol",14,IF(N81="La",20,IF(N81="Si",20,IF(N81="Do#",14,IF(N81="Fa#",15,IF(N81="Sol#",20,IF(N81="Si♭",17,"")))))))))))</f>
        <v/>
      </c>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hidden="1" outlineLevel="1" thickTop="1" thickBot="1" x14ac:dyDescent="0.4">
      <c r="C82" s="79" t="s">
        <v>995</v>
      </c>
      <c r="D82" s="80"/>
      <c r="E82" s="80"/>
      <c r="F82" s="80"/>
      <c r="G82" s="80"/>
      <c r="H82" s="80"/>
      <c r="I82" s="80"/>
      <c r="J82" s="80"/>
      <c r="K82" s="80"/>
      <c r="L82" s="81" t="s">
        <v>996</v>
      </c>
      <c r="M82" s="56" t="str">
        <f t="shared" ref="M82:M89" si="190">IF(N82="","","(")</f>
        <v/>
      </c>
      <c r="N82" s="57" t="str">
        <f t="shared" ref="N82:N89" si="191">IF(D82="","",D82)</f>
        <v/>
      </c>
      <c r="O82" s="58" t="str">
        <f t="shared" ref="O82:O89" si="192">IF(N82="","",",")</f>
        <v/>
      </c>
      <c r="P82" s="59" t="str">
        <f t="shared" ref="P82:P89" si="193">IF(E82="","",E82)</f>
        <v/>
      </c>
      <c r="Q82" s="60" t="str">
        <f t="shared" ref="Q82:Q89" si="194">IF(N82="","",",")</f>
        <v/>
      </c>
      <c r="R82" s="61" t="str">
        <f t="shared" si="189"/>
        <v/>
      </c>
      <c r="S82" s="56" t="str">
        <f t="shared" ref="S82:S89" si="195">IF(N82="","",")")</f>
        <v/>
      </c>
      <c r="T82" s="62" t="str">
        <f t="shared" ref="T82:T89" si="196">IF(U82="","","(")</f>
        <v/>
      </c>
      <c r="U82" s="63" t="str">
        <f t="shared" ref="U82:U89" si="197">IF(F82="","",F82)</f>
        <v/>
      </c>
      <c r="V82" s="64" t="str">
        <f t="shared" ref="V82:V89" si="198">IF(U82="","",",")</f>
        <v/>
      </c>
      <c r="W82" s="65" t="str">
        <f t="shared" ref="W82:W89" si="199">IF(G82="","",G82)</f>
        <v/>
      </c>
      <c r="X82" s="64" t="str">
        <f t="shared" ref="X82:X89" si="200">IF(U82="","",",")</f>
        <v/>
      </c>
      <c r="Y82" s="64" t="str">
        <f t="shared" ref="Y82:Y89" si="201">IF(U82="","",250)</f>
        <v/>
      </c>
      <c r="Z82" s="56" t="str">
        <f t="shared" ref="Z82:Z89" si="202">IF(U82="","",")")</f>
        <v/>
      </c>
      <c r="AA82" s="66" t="str">
        <f t="shared" ref="AA82:AA89" si="203">IF(AB82="","","(")</f>
        <v/>
      </c>
      <c r="AB82" s="57" t="str">
        <f t="shared" ref="AB82:AB89" si="204">IF(H82="","",H82)</f>
        <v/>
      </c>
      <c r="AC82" s="67" t="str">
        <f t="shared" ref="AC82:AC89" si="205">IF(AB82="","",",")</f>
        <v/>
      </c>
      <c r="AD82" s="59" t="str">
        <f t="shared" ref="AD82:AD89" si="206">IF(I82="","",I82)</f>
        <v/>
      </c>
      <c r="AE82" s="68" t="str">
        <f t="shared" ref="AE82:AE89" si="207">IF(AB82="","",",")</f>
        <v/>
      </c>
      <c r="AF82" s="61" t="str">
        <f t="shared" ref="AF82:AF89" si="208">IF(AB82="","",350)</f>
        <v/>
      </c>
      <c r="AG82" s="61" t="str">
        <f t="shared" ref="AG82:AG89" si="209">IF(AB82="","",")")</f>
        <v/>
      </c>
      <c r="AH82" s="69" t="str">
        <f t="shared" ref="AH82:AH89" si="210">IF(AI82="","","(")</f>
        <v/>
      </c>
      <c r="AI82" s="70" t="str">
        <f t="shared" ref="AI82:AI89" si="211">IF(J82="","",J82)</f>
        <v/>
      </c>
      <c r="AJ82" s="64" t="str">
        <f t="shared" ref="AJ82:AJ89" si="212">IF(AI82="","",",")</f>
        <v/>
      </c>
      <c r="AK82" s="64" t="str">
        <f t="shared" ref="AK82:AK89" si="213">IF(K82="","",K82)</f>
        <v/>
      </c>
      <c r="AL82" s="64" t="str">
        <f t="shared" ref="AL82:AL89" si="214">IF(AI82="","",",")</f>
        <v/>
      </c>
      <c r="AM82" s="64" t="str">
        <f t="shared" ref="AM82:AM89" si="215">IF(AI82="","",450)</f>
        <v/>
      </c>
      <c r="AN82" s="64" t="str">
        <f t="shared" ref="AN82:AN89" si="216">IF(AI82="","",")")</f>
        <v/>
      </c>
    </row>
    <row r="83" spans="1:40" ht="25.5" hidden="1" outlineLevel="1" thickTop="1" thickBot="1" x14ac:dyDescent="0.4">
      <c r="B83" t="s">
        <v>997</v>
      </c>
      <c r="C83" s="82" t="s">
        <v>998</v>
      </c>
      <c r="D83" s="83"/>
      <c r="E83" s="83"/>
      <c r="F83" s="83"/>
      <c r="G83" s="83"/>
      <c r="H83" s="83"/>
      <c r="I83" s="83"/>
      <c r="J83" s="83"/>
      <c r="K83" s="83"/>
      <c r="L83" s="84" t="str">
        <f>IF(C83="","",_xlfn.CONCAT("       triggerLine: ","""",C83,", ",M83:AN83,""", sC: ","""",B83,""", lines: ["))</f>
        <v xml:space="preserve">       triggerLine: "ASAMBLEA UNO, ", sC: "ta as", lines: [</v>
      </c>
      <c r="M83" s="56" t="str">
        <f t="shared" si="190"/>
        <v/>
      </c>
      <c r="N83" s="57" t="str">
        <f t="shared" si="191"/>
        <v/>
      </c>
      <c r="O83" s="58" t="str">
        <f t="shared" si="192"/>
        <v/>
      </c>
      <c r="P83" s="59" t="str">
        <f t="shared" si="193"/>
        <v/>
      </c>
      <c r="Q83" s="60" t="str">
        <f t="shared" si="194"/>
        <v/>
      </c>
      <c r="R83" s="61" t="str">
        <f t="shared" si="189"/>
        <v/>
      </c>
      <c r="S83" s="56" t="str">
        <f t="shared" si="195"/>
        <v/>
      </c>
      <c r="T83" s="62" t="str">
        <f t="shared" si="196"/>
        <v/>
      </c>
      <c r="U83" s="63" t="str">
        <f t="shared" si="197"/>
        <v/>
      </c>
      <c r="V83" s="64" t="str">
        <f t="shared" si="198"/>
        <v/>
      </c>
      <c r="W83" s="65" t="str">
        <f t="shared" si="199"/>
        <v/>
      </c>
      <c r="X83" s="64" t="str">
        <f t="shared" si="200"/>
        <v/>
      </c>
      <c r="Y83" s="64" t="str">
        <f t="shared" si="201"/>
        <v/>
      </c>
      <c r="Z83" s="56" t="str">
        <f t="shared" si="202"/>
        <v/>
      </c>
      <c r="AA83" s="66" t="str">
        <f t="shared" si="203"/>
        <v/>
      </c>
      <c r="AB83" s="57" t="str">
        <f t="shared" si="204"/>
        <v/>
      </c>
      <c r="AC83" s="67" t="str">
        <f t="shared" si="205"/>
        <v/>
      </c>
      <c r="AD83" s="59" t="str">
        <f t="shared" si="206"/>
        <v/>
      </c>
      <c r="AE83" s="68" t="str">
        <f t="shared" si="207"/>
        <v/>
      </c>
      <c r="AF83" s="61" t="str">
        <f t="shared" si="208"/>
        <v/>
      </c>
      <c r="AG83" s="61" t="str">
        <f t="shared" si="209"/>
        <v/>
      </c>
      <c r="AH83" s="69" t="str">
        <f t="shared" si="210"/>
        <v/>
      </c>
      <c r="AI83" s="70" t="str">
        <f t="shared" si="211"/>
        <v/>
      </c>
      <c r="AJ83" s="64" t="str">
        <f t="shared" si="212"/>
        <v/>
      </c>
      <c r="AK83" s="64" t="str">
        <f t="shared" si="213"/>
        <v/>
      </c>
      <c r="AL83" s="64" t="str">
        <f t="shared" si="214"/>
        <v/>
      </c>
      <c r="AM83" s="64" t="str">
        <f t="shared" si="215"/>
        <v/>
      </c>
      <c r="AN83" s="64" t="str">
        <f t="shared" si="216"/>
        <v/>
      </c>
    </row>
    <row r="84" spans="1:40" ht="25.5" hidden="1" outlineLevel="1" thickTop="1" thickBot="1" x14ac:dyDescent="0.4">
      <c r="B84" t="s">
        <v>999</v>
      </c>
      <c r="C84" s="85" t="s">
        <v>1000</v>
      </c>
      <c r="D84" s="86"/>
      <c r="E84" s="86"/>
      <c r="F84" s="86"/>
      <c r="G84" s="86"/>
      <c r="H84" s="87"/>
      <c r="I84" s="87"/>
      <c r="J84" s="87"/>
      <c r="K84" s="87"/>
      <c r="L84" s="88" t="str">
        <f>IF(C84="","",_xlfn.CONCAT("            { line: ","""",C84,", ",M84:AN84,""", sC: ","""",B84,"""},"))</f>
        <v xml:space="preserve">            { line: "ASAMBLEA DOS, ", sC: "as"},</v>
      </c>
      <c r="M84" s="56" t="str">
        <f t="shared" si="190"/>
        <v/>
      </c>
      <c r="N84" s="57" t="str">
        <f t="shared" si="191"/>
        <v/>
      </c>
      <c r="O84" s="58" t="str">
        <f t="shared" si="192"/>
        <v/>
      </c>
      <c r="P84" s="59" t="str">
        <f t="shared" si="193"/>
        <v/>
      </c>
      <c r="Q84" s="60" t="str">
        <f t="shared" si="194"/>
        <v/>
      </c>
      <c r="R84" s="61" t="str">
        <f t="shared" si="189"/>
        <v/>
      </c>
      <c r="S84" s="56" t="str">
        <f t="shared" si="195"/>
        <v/>
      </c>
      <c r="T84" s="62" t="str">
        <f t="shared" si="196"/>
        <v/>
      </c>
      <c r="U84" s="63" t="str">
        <f t="shared" si="197"/>
        <v/>
      </c>
      <c r="V84" s="64" t="str">
        <f t="shared" si="198"/>
        <v/>
      </c>
      <c r="W84" s="65" t="str">
        <f t="shared" si="199"/>
        <v/>
      </c>
      <c r="X84" s="64" t="str">
        <f t="shared" si="200"/>
        <v/>
      </c>
      <c r="Y84" s="64" t="str">
        <f t="shared" si="201"/>
        <v/>
      </c>
      <c r="Z84" s="56" t="str">
        <f t="shared" si="202"/>
        <v/>
      </c>
      <c r="AA84" s="66" t="str">
        <f t="shared" si="203"/>
        <v/>
      </c>
      <c r="AB84" s="57" t="str">
        <f t="shared" si="204"/>
        <v/>
      </c>
      <c r="AC84" s="67" t="str">
        <f t="shared" si="205"/>
        <v/>
      </c>
      <c r="AD84" s="59" t="str">
        <f t="shared" si="206"/>
        <v/>
      </c>
      <c r="AE84" s="68" t="str">
        <f t="shared" si="207"/>
        <v/>
      </c>
      <c r="AF84" s="61" t="str">
        <f t="shared" si="208"/>
        <v/>
      </c>
      <c r="AG84" s="61" t="str">
        <f t="shared" si="209"/>
        <v/>
      </c>
      <c r="AH84" s="69" t="str">
        <f t="shared" si="210"/>
        <v/>
      </c>
      <c r="AI84" s="70" t="str">
        <f t="shared" si="211"/>
        <v/>
      </c>
      <c r="AJ84" s="64" t="str">
        <f t="shared" si="212"/>
        <v/>
      </c>
      <c r="AK84" s="64" t="str">
        <f t="shared" si="213"/>
        <v/>
      </c>
      <c r="AL84" s="64" t="str">
        <f t="shared" si="214"/>
        <v/>
      </c>
      <c r="AM84" s="64" t="str">
        <f t="shared" si="215"/>
        <v/>
      </c>
      <c r="AN84" s="64" t="str">
        <f t="shared" si="216"/>
        <v/>
      </c>
    </row>
    <row r="85" spans="1:40" ht="25.5" hidden="1" outlineLevel="1" thickTop="1" thickBot="1" x14ac:dyDescent="0.4">
      <c r="B85" t="s">
        <v>999</v>
      </c>
      <c r="C85" s="85" t="s">
        <v>1001</v>
      </c>
      <c r="D85" s="89"/>
      <c r="E85" s="89"/>
      <c r="F85" s="89"/>
      <c r="G85" s="89"/>
      <c r="H85" s="90"/>
      <c r="I85" s="90"/>
      <c r="J85" s="90"/>
      <c r="K85" s="90"/>
      <c r="L85" s="88" t="str">
        <f>IF(C85="","",_xlfn.CONCAT("            { line: ","""",C85,", ",M85:AN85,""", sC: ","""",B85,"""},"))</f>
        <v xml:space="preserve">            { line: "ASAMBLEA TRES, ", sC: "as"},</v>
      </c>
      <c r="M85" s="56" t="str">
        <f t="shared" si="190"/>
        <v/>
      </c>
      <c r="N85" s="57" t="str">
        <f t="shared" si="191"/>
        <v/>
      </c>
      <c r="O85" s="58" t="str">
        <f t="shared" si="192"/>
        <v/>
      </c>
      <c r="P85" s="59" t="str">
        <f t="shared" si="193"/>
        <v/>
      </c>
      <c r="Q85" s="60" t="str">
        <f t="shared" si="194"/>
        <v/>
      </c>
      <c r="R85" s="61" t="str">
        <f t="shared" si="189"/>
        <v/>
      </c>
      <c r="S85" s="56" t="str">
        <f t="shared" si="195"/>
        <v/>
      </c>
      <c r="T85" s="62" t="str">
        <f t="shared" si="196"/>
        <v/>
      </c>
      <c r="U85" s="63" t="str">
        <f t="shared" si="197"/>
        <v/>
      </c>
      <c r="V85" s="64" t="str">
        <f t="shared" si="198"/>
        <v/>
      </c>
      <c r="W85" s="65" t="str">
        <f t="shared" si="199"/>
        <v/>
      </c>
      <c r="X85" s="64" t="str">
        <f t="shared" si="200"/>
        <v/>
      </c>
      <c r="Y85" s="64" t="str">
        <f t="shared" si="201"/>
        <v/>
      </c>
      <c r="Z85" s="56" t="str">
        <f t="shared" si="202"/>
        <v/>
      </c>
      <c r="AA85" s="66" t="str">
        <f t="shared" si="203"/>
        <v/>
      </c>
      <c r="AB85" s="57" t="str">
        <f t="shared" si="204"/>
        <v/>
      </c>
      <c r="AC85" s="67" t="str">
        <f t="shared" si="205"/>
        <v/>
      </c>
      <c r="AD85" s="59" t="str">
        <f t="shared" si="206"/>
        <v/>
      </c>
      <c r="AE85" s="68" t="str">
        <f t="shared" si="207"/>
        <v/>
      </c>
      <c r="AF85" s="61" t="str">
        <f t="shared" si="208"/>
        <v/>
      </c>
      <c r="AG85" s="61" t="str">
        <f t="shared" si="209"/>
        <v/>
      </c>
      <c r="AH85" s="69" t="str">
        <f t="shared" si="210"/>
        <v/>
      </c>
      <c r="AI85" s="70" t="str">
        <f t="shared" si="211"/>
        <v/>
      </c>
      <c r="AJ85" s="64" t="str">
        <f t="shared" si="212"/>
        <v/>
      </c>
      <c r="AK85" s="64" t="str">
        <f t="shared" si="213"/>
        <v/>
      </c>
      <c r="AL85" s="64" t="str">
        <f t="shared" si="214"/>
        <v/>
      </c>
      <c r="AM85" s="64" t="str">
        <f t="shared" si="215"/>
        <v/>
      </c>
      <c r="AN85" s="64" t="str">
        <f t="shared" si="216"/>
        <v/>
      </c>
    </row>
    <row r="86" spans="1:40" ht="25.5" hidden="1" outlineLevel="1" thickTop="1" thickBot="1" x14ac:dyDescent="0.4">
      <c r="B86" t="s">
        <v>999</v>
      </c>
      <c r="C86" s="85" t="s">
        <v>1002</v>
      </c>
      <c r="D86" s="86"/>
      <c r="E86" s="86"/>
      <c r="F86" s="86"/>
      <c r="G86" s="86"/>
      <c r="H86" s="87"/>
      <c r="I86" s="87"/>
      <c r="J86" s="87"/>
      <c r="K86" s="87"/>
      <c r="L86" s="88" t="str">
        <f>IF(C86="","",_xlfn.CONCAT("            { line: ","""",C86,", ",M86:AN86,""", sC: ","""",B86,"""},"))</f>
        <v xml:space="preserve">            { line: "ASAMBLEA CUATRO, ", sC: "as"},</v>
      </c>
      <c r="M86" s="56" t="str">
        <f t="shared" si="190"/>
        <v/>
      </c>
      <c r="N86" s="57" t="str">
        <f t="shared" si="191"/>
        <v/>
      </c>
      <c r="O86" s="58" t="str">
        <f t="shared" si="192"/>
        <v/>
      </c>
      <c r="P86" s="59" t="str">
        <f t="shared" si="193"/>
        <v/>
      </c>
      <c r="Q86" s="60" t="str">
        <f t="shared" si="194"/>
        <v/>
      </c>
      <c r="R86" s="61" t="str">
        <f t="shared" si="189"/>
        <v/>
      </c>
      <c r="S86" s="56" t="str">
        <f t="shared" si="195"/>
        <v/>
      </c>
      <c r="T86" s="62" t="str">
        <f t="shared" si="196"/>
        <v/>
      </c>
      <c r="U86" s="63" t="str">
        <f t="shared" si="197"/>
        <v/>
      </c>
      <c r="V86" s="64" t="str">
        <f t="shared" si="198"/>
        <v/>
      </c>
      <c r="W86" s="65" t="str">
        <f t="shared" si="199"/>
        <v/>
      </c>
      <c r="X86" s="64" t="str">
        <f t="shared" si="200"/>
        <v/>
      </c>
      <c r="Y86" s="64" t="str">
        <f t="shared" si="201"/>
        <v/>
      </c>
      <c r="Z86" s="56" t="str">
        <f t="shared" si="202"/>
        <v/>
      </c>
      <c r="AA86" s="66" t="str">
        <f t="shared" si="203"/>
        <v/>
      </c>
      <c r="AB86" s="57" t="str">
        <f t="shared" si="204"/>
        <v/>
      </c>
      <c r="AC86" s="67" t="str">
        <f t="shared" si="205"/>
        <v/>
      </c>
      <c r="AD86" s="59" t="str">
        <f t="shared" si="206"/>
        <v/>
      </c>
      <c r="AE86" s="68" t="str">
        <f t="shared" si="207"/>
        <v/>
      </c>
      <c r="AF86" s="61" t="str">
        <f t="shared" si="208"/>
        <v/>
      </c>
      <c r="AG86" s="61" t="str">
        <f t="shared" si="209"/>
        <v/>
      </c>
      <c r="AH86" s="69" t="str">
        <f t="shared" si="210"/>
        <v/>
      </c>
      <c r="AI86" s="70" t="str">
        <f t="shared" si="211"/>
        <v/>
      </c>
      <c r="AJ86" s="64" t="str">
        <f t="shared" si="212"/>
        <v/>
      </c>
      <c r="AK86" s="64" t="str">
        <f t="shared" si="213"/>
        <v/>
      </c>
      <c r="AL86" s="64" t="str">
        <f t="shared" si="214"/>
        <v/>
      </c>
      <c r="AM86" s="64" t="str">
        <f t="shared" si="215"/>
        <v/>
      </c>
      <c r="AN86" s="64" t="str">
        <f t="shared" si="216"/>
        <v/>
      </c>
    </row>
    <row r="87" spans="1:40" ht="25.5" hidden="1" outlineLevel="1" thickTop="1" thickBot="1" x14ac:dyDescent="0.4">
      <c r="B87" t="s">
        <v>999</v>
      </c>
      <c r="C87" s="85" t="s">
        <v>1003</v>
      </c>
      <c r="D87" s="89"/>
      <c r="E87" s="89"/>
      <c r="F87" s="89"/>
      <c r="G87" s="89"/>
      <c r="H87" s="90"/>
      <c r="I87" s="90"/>
      <c r="J87" s="90"/>
      <c r="K87" s="90"/>
      <c r="L87" s="88" t="str">
        <f>IF(C87="","",_xlfn.CONCAT("            { line: ","""",C87,", ",M87:AN87,""", sC: ","""",B87,"""},"))</f>
        <v xml:space="preserve">            { line: "ASAMBLEA CISCO, ", sC: "as"},</v>
      </c>
      <c r="M87" s="56" t="str">
        <f t="shared" si="190"/>
        <v/>
      </c>
      <c r="N87" s="57" t="str">
        <f t="shared" si="191"/>
        <v/>
      </c>
      <c r="O87" s="58" t="str">
        <f t="shared" si="192"/>
        <v/>
      </c>
      <c r="P87" s="59" t="str">
        <f t="shared" si="193"/>
        <v/>
      </c>
      <c r="Q87" s="60" t="str">
        <f t="shared" si="194"/>
        <v/>
      </c>
      <c r="R87" s="61" t="str">
        <f t="shared" si="189"/>
        <v/>
      </c>
      <c r="S87" s="56" t="str">
        <f t="shared" si="195"/>
        <v/>
      </c>
      <c r="T87" s="62" t="str">
        <f t="shared" si="196"/>
        <v/>
      </c>
      <c r="U87" s="63" t="str">
        <f t="shared" si="197"/>
        <v/>
      </c>
      <c r="V87" s="64" t="str">
        <f t="shared" si="198"/>
        <v/>
      </c>
      <c r="W87" s="65" t="str">
        <f t="shared" si="199"/>
        <v/>
      </c>
      <c r="X87" s="64" t="str">
        <f t="shared" si="200"/>
        <v/>
      </c>
      <c r="Y87" s="64" t="str">
        <f t="shared" si="201"/>
        <v/>
      </c>
      <c r="Z87" s="56" t="str">
        <f t="shared" si="202"/>
        <v/>
      </c>
      <c r="AA87" s="66" t="str">
        <f t="shared" si="203"/>
        <v/>
      </c>
      <c r="AB87" s="57" t="str">
        <f t="shared" si="204"/>
        <v/>
      </c>
      <c r="AC87" s="67" t="str">
        <f t="shared" si="205"/>
        <v/>
      </c>
      <c r="AD87" s="59" t="str">
        <f t="shared" si="206"/>
        <v/>
      </c>
      <c r="AE87" s="68" t="str">
        <f t="shared" si="207"/>
        <v/>
      </c>
      <c r="AF87" s="61" t="str">
        <f t="shared" si="208"/>
        <v/>
      </c>
      <c r="AG87" s="61" t="str">
        <f t="shared" si="209"/>
        <v/>
      </c>
      <c r="AH87" s="69" t="str">
        <f t="shared" si="210"/>
        <v/>
      </c>
      <c r="AI87" s="70" t="str">
        <f t="shared" si="211"/>
        <v/>
      </c>
      <c r="AJ87" s="64" t="str">
        <f t="shared" si="212"/>
        <v/>
      </c>
      <c r="AK87" s="64" t="str">
        <f t="shared" si="213"/>
        <v/>
      </c>
      <c r="AL87" s="64" t="str">
        <f t="shared" si="214"/>
        <v/>
      </c>
      <c r="AM87" s="64" t="str">
        <f t="shared" si="215"/>
        <v/>
      </c>
      <c r="AN87" s="64" t="str">
        <f t="shared" si="216"/>
        <v/>
      </c>
    </row>
    <row r="88" spans="1:40" ht="25.5" hidden="1" outlineLevel="1" thickTop="1" thickBot="1" x14ac:dyDescent="0.4">
      <c r="B88" t="s">
        <v>999</v>
      </c>
      <c r="C88" s="85" t="s">
        <v>1004</v>
      </c>
      <c r="D88" s="91"/>
      <c r="E88" s="91"/>
      <c r="F88" s="91"/>
      <c r="G88" s="91"/>
      <c r="H88" s="92"/>
      <c r="I88" s="92"/>
      <c r="J88" s="92"/>
      <c r="K88" s="92"/>
      <c r="L88" s="88" t="str">
        <f>IF(C88="","",_xlfn.CONCAT("            { line: ","""",C88,", ",M88:AN88,""", sC: ","""",B88,"""},"))</f>
        <v xml:space="preserve">            { line: "ASAMBLEA SEIS, ", sC: "as"},</v>
      </c>
      <c r="M88" s="56" t="str">
        <f t="shared" si="190"/>
        <v/>
      </c>
      <c r="N88" s="57" t="str">
        <f t="shared" si="191"/>
        <v/>
      </c>
      <c r="O88" s="58" t="str">
        <f t="shared" si="192"/>
        <v/>
      </c>
      <c r="P88" s="59" t="str">
        <f t="shared" si="193"/>
        <v/>
      </c>
      <c r="Q88" s="60" t="str">
        <f t="shared" si="194"/>
        <v/>
      </c>
      <c r="R88" s="61" t="str">
        <f t="shared" si="189"/>
        <v/>
      </c>
      <c r="S88" s="56" t="str">
        <f t="shared" si="195"/>
        <v/>
      </c>
      <c r="T88" s="62" t="str">
        <f t="shared" si="196"/>
        <v/>
      </c>
      <c r="U88" s="63" t="str">
        <f t="shared" si="197"/>
        <v/>
      </c>
      <c r="V88" s="64" t="str">
        <f t="shared" si="198"/>
        <v/>
      </c>
      <c r="W88" s="65" t="str">
        <f t="shared" si="199"/>
        <v/>
      </c>
      <c r="X88" s="64" t="str">
        <f t="shared" si="200"/>
        <v/>
      </c>
      <c r="Y88" s="64" t="str">
        <f t="shared" si="201"/>
        <v/>
      </c>
      <c r="Z88" s="56" t="str">
        <f t="shared" si="202"/>
        <v/>
      </c>
      <c r="AA88" s="66" t="str">
        <f t="shared" si="203"/>
        <v/>
      </c>
      <c r="AB88" s="57" t="str">
        <f t="shared" si="204"/>
        <v/>
      </c>
      <c r="AC88" s="67" t="str">
        <f t="shared" si="205"/>
        <v/>
      </c>
      <c r="AD88" s="59" t="str">
        <f t="shared" si="206"/>
        <v/>
      </c>
      <c r="AE88" s="68" t="str">
        <f t="shared" si="207"/>
        <v/>
      </c>
      <c r="AF88" s="61" t="str">
        <f t="shared" si="208"/>
        <v/>
      </c>
      <c r="AG88" s="61" t="str">
        <f t="shared" si="209"/>
        <v/>
      </c>
      <c r="AH88" s="69" t="str">
        <f t="shared" si="210"/>
        <v/>
      </c>
      <c r="AI88" s="70" t="str">
        <f t="shared" si="211"/>
        <v/>
      </c>
      <c r="AJ88" s="64" t="str">
        <f t="shared" si="212"/>
        <v/>
      </c>
      <c r="AK88" s="64" t="str">
        <f t="shared" si="213"/>
        <v/>
      </c>
      <c r="AL88" s="64" t="str">
        <f t="shared" si="214"/>
        <v/>
      </c>
      <c r="AM88" s="64" t="str">
        <f t="shared" si="215"/>
        <v/>
      </c>
      <c r="AN88" s="64" t="str">
        <f t="shared" si="216"/>
        <v/>
      </c>
    </row>
    <row r="89" spans="1:40" ht="25.5" hidden="1" outlineLevel="1" thickTop="1" thickBot="1" x14ac:dyDescent="0.4">
      <c r="B89" t="s">
        <v>999</v>
      </c>
      <c r="C89" s="93" t="s">
        <v>1005</v>
      </c>
      <c r="D89" s="83"/>
      <c r="E89" s="83"/>
      <c r="F89" s="83"/>
      <c r="G89" s="83"/>
      <c r="H89" s="83"/>
      <c r="I89" s="83"/>
      <c r="J89" s="83"/>
      <c r="K89" s="83"/>
      <c r="L89" s="94" t="str">
        <f>IF(C89="","",_xlfn.CONCAT("            { line: ","""",C89,", ",M89:AN89,""", sC: ","""",B89,"""},  ]},"))</f>
        <v xml:space="preserve">            { line: "ASAMBLEA CIERRE, ", sC: "as"},  ]},</v>
      </c>
      <c r="M89" s="56" t="str">
        <f t="shared" si="190"/>
        <v/>
      </c>
      <c r="N89" s="57" t="str">
        <f t="shared" si="191"/>
        <v/>
      </c>
      <c r="O89" s="58" t="str">
        <f t="shared" si="192"/>
        <v/>
      </c>
      <c r="P89" s="59" t="str">
        <f t="shared" si="193"/>
        <v/>
      </c>
      <c r="Q89" s="60" t="str">
        <f t="shared" si="194"/>
        <v/>
      </c>
      <c r="R89" s="61" t="str">
        <f t="shared" si="189"/>
        <v/>
      </c>
      <c r="S89" s="56" t="str">
        <f t="shared" si="195"/>
        <v/>
      </c>
      <c r="T89" s="62" t="str">
        <f t="shared" si="196"/>
        <v/>
      </c>
      <c r="U89" s="63" t="str">
        <f t="shared" si="197"/>
        <v/>
      </c>
      <c r="V89" s="64" t="str">
        <f t="shared" si="198"/>
        <v/>
      </c>
      <c r="W89" s="65" t="str">
        <f t="shared" si="199"/>
        <v/>
      </c>
      <c r="X89" s="64" t="str">
        <f t="shared" si="200"/>
        <v/>
      </c>
      <c r="Y89" s="64" t="str">
        <f t="shared" si="201"/>
        <v/>
      </c>
      <c r="Z89" s="56" t="str">
        <f t="shared" si="202"/>
        <v/>
      </c>
      <c r="AA89" s="66" t="str">
        <f t="shared" si="203"/>
        <v/>
      </c>
      <c r="AB89" s="57" t="str">
        <f t="shared" si="204"/>
        <v/>
      </c>
      <c r="AC89" s="67" t="str">
        <f t="shared" si="205"/>
        <v/>
      </c>
      <c r="AD89" s="59" t="str">
        <f t="shared" si="206"/>
        <v/>
      </c>
      <c r="AE89" s="68" t="str">
        <f t="shared" si="207"/>
        <v/>
      </c>
      <c r="AF89" s="61" t="str">
        <f t="shared" si="208"/>
        <v/>
      </c>
      <c r="AG89" s="61" t="str">
        <f t="shared" si="209"/>
        <v/>
      </c>
      <c r="AH89" s="69" t="str">
        <f t="shared" si="210"/>
        <v/>
      </c>
      <c r="AI89" s="70" t="str">
        <f t="shared" si="211"/>
        <v/>
      </c>
      <c r="AJ89" s="64" t="str">
        <f t="shared" si="212"/>
        <v/>
      </c>
      <c r="AK89" s="64" t="str">
        <f t="shared" si="213"/>
        <v/>
      </c>
      <c r="AL89" s="64" t="str">
        <f t="shared" si="214"/>
        <v/>
      </c>
      <c r="AM89" s="64" t="str">
        <f t="shared" si="215"/>
        <v/>
      </c>
      <c r="AN89" s="64" t="str">
        <f t="shared" si="216"/>
        <v/>
      </c>
    </row>
    <row r="90" spans="1:40" ht="27.75" hidden="1" outlineLevel="1" thickTop="1" thickBot="1" x14ac:dyDescent="0.4">
      <c r="A90" s="73"/>
      <c r="B90" s="73"/>
      <c r="C90" s="73"/>
      <c r="D90" s="74"/>
      <c r="E90" s="74"/>
      <c r="F90" s="74"/>
      <c r="G90" s="74"/>
      <c r="H90" s="74"/>
      <c r="I90" s="74"/>
      <c r="J90" s="74"/>
      <c r="K90" s="74"/>
      <c r="L90" s="75" t="s">
        <v>993</v>
      </c>
      <c r="M90" s="56"/>
      <c r="N90" s="57"/>
      <c r="O90" s="58"/>
      <c r="P90" s="59"/>
      <c r="Q90" s="60"/>
      <c r="R90" s="61" t="str">
        <f t="shared" si="189"/>
        <v/>
      </c>
      <c r="S90" s="56"/>
      <c r="T90" s="62"/>
      <c r="U90" s="63"/>
      <c r="V90" s="64"/>
      <c r="W90" s="65"/>
      <c r="X90" s="64"/>
      <c r="Y90" s="64"/>
      <c r="Z90" s="56"/>
      <c r="AA90" s="66"/>
      <c r="AB90" s="57"/>
      <c r="AC90" s="67"/>
      <c r="AD90" s="59"/>
      <c r="AE90" s="68"/>
      <c r="AF90" s="61"/>
      <c r="AG90" s="61"/>
      <c r="AH90" s="69"/>
      <c r="AI90" s="70"/>
      <c r="AJ90" s="64"/>
      <c r="AK90" s="64"/>
      <c r="AL90" s="64"/>
      <c r="AM90" s="64"/>
      <c r="AN90" s="64"/>
    </row>
    <row r="91"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D5527-03B0-4AE7-A8BC-F43FA36AE792}">
  <sheetPr codeName="Sheet72">
    <tabColor rgb="FF00B0F0"/>
  </sheetPr>
  <dimension ref="A1:AN93"/>
  <sheetViews>
    <sheetView zoomScale="85" zoomScaleNormal="85" workbookViewId="0">
      <pane xSplit="2" ySplit="1" topLeftCell="C72" activePane="bottomRight" state="frozen"/>
      <selection pane="topRight" activeCell="C1" sqref="C1"/>
      <selection pane="bottomLeft" activeCell="A2" sqref="A2"/>
      <selection pane="bottomRight" activeCell="C110" sqref="C11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143</v>
      </c>
      <c r="E1" s="40"/>
      <c r="F1" s="40"/>
      <c r="G1" s="40"/>
      <c r="H1" s="40"/>
      <c r="I1" s="40"/>
      <c r="J1" s="40"/>
      <c r="K1" s="40"/>
      <c r="L1" s="41" t="str">
        <f ca="1">UPPER(VLOOKUP(C1,Table223[],3,FALSE))</f>
        <v>RESURREXIT</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RESURREXIT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resurrexit</v>
      </c>
      <c r="L7" s="48" t="str">
        <f ca="1">_xlfn.CONCAT("        id: ","""",C7,"""",",")</f>
        <v xml:space="preserve">        id: "resurrexit",</v>
      </c>
    </row>
    <row r="8" spans="2:32" ht="23.25" x14ac:dyDescent="0.25">
      <c r="C8" t="str">
        <f ca="1">PROPER(L1)</f>
        <v>Resurrexit</v>
      </c>
      <c r="L8" s="48" t="str">
        <f ca="1">_xlfn.CONCAT("        tt: ","""",C8,"""",",")</f>
        <v xml:space="preserve">        tt: "Resurrexit",</v>
      </c>
    </row>
    <row r="9" spans="2:32" ht="23.25" x14ac:dyDescent="0.25">
      <c r="C9" t="str">
        <f ca="1">PROPER(L1)</f>
        <v>Resurrexit</v>
      </c>
      <c r="L9" s="48" t="str">
        <f ca="1">_xlfn.CONCAT("        title: ","""",C9,"""",",")</f>
        <v xml:space="preserve">        title: "Resurrexit",</v>
      </c>
    </row>
    <row r="10" spans="2:32" ht="23.25" x14ac:dyDescent="0.25">
      <c r="C10" t="str">
        <f ca="1">VLOOKUP(C1,Table223[],4,FALSE)</f>
        <v>Juan 11,25s</v>
      </c>
      <c r="L10" s="48" t="str">
        <f ca="1">_xlfn.CONCAT("        ","subtitle: ","""",C10,"""",",")</f>
        <v xml:space="preserve">        subtitle: "Juan 11,25s",</v>
      </c>
    </row>
    <row r="11" spans="2:32" ht="23.25" x14ac:dyDescent="0.25">
      <c r="C11" t="str">
        <f ca="1">_xlfn.CONCAT("category: [",VLOOKUP(C1,Table223[],16,FALSE),"],")</f>
        <v>category: ["Precatecumenado","Pascua","Pentecostés","Nuevo Testamento"],</v>
      </c>
      <c r="L11" s="48" t="str">
        <f ca="1">_xlfn.CONCAT("        ",C11)</f>
        <v xml:space="preserve">        category: ["Precatecumenado","Pascua","Pentecostés","Nuevo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C13">
        <v>3</v>
      </c>
      <c r="L13" s="48" t="str">
        <f>_xlfn.CONCAT("        cejilla: ","""",C13,"""",",")</f>
        <v xml:space="preserve">        cejilla: "3",</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143</v>
      </c>
      <c r="L16" s="48" t="str">
        <f ca="1">_xlfn.CONCAT("        dbno: ","""",C16,"""",",")</f>
        <v xml:space="preserve">        dbno: "143",</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resurrexit</v>
      </c>
      <c r="L19" s="48" t="str">
        <f ca="1">_xlfn.CONCAT("        audioSrc: ","""https://audio.resucito.do/",C19,".mp3""",",")</f>
        <v xml:space="preserve">        audioSrc: "https://audio.resucito.do/resurrexit.mp3",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142</v>
      </c>
      <c r="C26" t="str">
        <f ca="1">VLOOKUP(B26,Table4[],13,FALSE)</f>
        <v>"/src/index.html?canto=resucito"</v>
      </c>
      <c r="L26" s="48" t="str">
        <f ca="1">_xlfn.CONCAT("        ant: ",C26,",")</f>
        <v xml:space="preserve">        ant: "/src/index.html?canto=resucito",</v>
      </c>
    </row>
    <row r="27" spans="1:40" ht="23.25" x14ac:dyDescent="0.25">
      <c r="B27">
        <f ca="1">+C1+1</f>
        <v>144</v>
      </c>
      <c r="C27" t="str">
        <f ca="1">VLOOKUP(B27,Table4[],13,FALSE)</f>
        <v>"/src/index.html?canto=salvereinadeloscielos"</v>
      </c>
      <c r="L27" s="48" t="str">
        <f ca="1">_xlfn.CONCAT("        sig: ",C27,",")</f>
        <v xml:space="preserve">        sig: "/src/index.html?canto=salvereinadeloscielos",</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997</v>
      </c>
      <c r="C30" s="113" t="s">
        <v>1191</v>
      </c>
      <c r="D30" s="112" t="s">
        <v>1013</v>
      </c>
      <c r="E30" s="52" t="s">
        <v>1012</v>
      </c>
      <c r="F30" s="53" t="s">
        <v>1192</v>
      </c>
      <c r="G30" s="53"/>
      <c r="H30" s="52"/>
      <c r="I30" s="52"/>
      <c r="J30" s="54"/>
      <c r="K30" s="54"/>
      <c r="L30" s="55" t="str">
        <f t="shared" ref="L30:L31" si="0">IF(C30="","",_xlfn.CONCAT("            { line: ","""",C30,", ",M30:AN30,""", sC: ","""",B30,"""},"))</f>
        <v xml:space="preserve">            { line: "RESURREXIT, RESURREXIT,, (La,m,20)(Mi7,,250)", sC: "ta as"},</v>
      </c>
      <c r="M30" s="56" t="str">
        <f t="shared" ref="M30:M35" si="1">IF(N30="","","(")</f>
        <v>(</v>
      </c>
      <c r="N30" s="57" t="str">
        <f t="shared" ref="N30:N79" si="2">IF(D30="","",D30)</f>
        <v>La</v>
      </c>
      <c r="O30" s="58" t="str">
        <f t="shared" ref="O30:O35" si="3">IF(N30="","",",")</f>
        <v>,</v>
      </c>
      <c r="P30" s="59" t="str">
        <f t="shared" ref="P30:P79" si="4">IF(E30="","",E30)</f>
        <v>m</v>
      </c>
      <c r="Q30" s="60" t="str">
        <f t="shared" ref="Q30:Q35" si="5">IF(N30="","",",")</f>
        <v>,</v>
      </c>
      <c r="R30" s="61">
        <f t="shared" ref="R30:R79" si="6">IF(N30="Do",10,IF(N30="Re",22,IF(N30="Mi",20,IF(N30="Fa",20,IF(N30="Sol",14,IF(N30="La",20,IF(N30="Si",20,IF(N30="Do#",14,IF(N30="Fa#",15,IF(N30="Sol#",20,IF(N30="Si♭",17,"")))))))))))</f>
        <v>20</v>
      </c>
      <c r="S30" s="56" t="str">
        <f t="shared" ref="S30:S35" si="7">IF(N30="","",")")</f>
        <v>)</v>
      </c>
      <c r="T30" s="62" t="str">
        <f t="shared" ref="T30:T35" si="8">IF(U30="","","(")</f>
        <v>(</v>
      </c>
      <c r="U30" s="63" t="str">
        <f t="shared" ref="U30:U79" si="9">IF(F30="","",F30)</f>
        <v>Mi7</v>
      </c>
      <c r="V30" s="64" t="str">
        <f t="shared" ref="V30:V35" si="10">IF(U30="","",",")</f>
        <v>,</v>
      </c>
      <c r="W30" s="65" t="str">
        <f t="shared" ref="W30:W79" si="11">IF(G30="","",G30)</f>
        <v/>
      </c>
      <c r="X30" s="64" t="str">
        <f t="shared" ref="X30:X35" si="12">IF(U30="","",",")</f>
        <v>,</v>
      </c>
      <c r="Y30" s="64">
        <f t="shared" ref="Y30:Y35" si="13">IF(U30="","",250)</f>
        <v>250</v>
      </c>
      <c r="Z30" s="56" t="str">
        <f t="shared" ref="Z30:Z35" si="14">IF(U30="","",")")</f>
        <v>)</v>
      </c>
      <c r="AA30" s="66" t="str">
        <f t="shared" ref="AA30:AA35" si="15">IF(AB30="","","(")</f>
        <v/>
      </c>
      <c r="AB30" s="57" t="str">
        <f t="shared" ref="AB30:AB79"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79"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999</v>
      </c>
      <c r="C31" s="113" t="s">
        <v>1193</v>
      </c>
      <c r="D31" s="112" t="s">
        <v>1032</v>
      </c>
      <c r="E31" s="52"/>
      <c r="F31" s="53" t="s">
        <v>1011</v>
      </c>
      <c r="G31" s="53"/>
      <c r="H31" s="52"/>
      <c r="I31" s="52"/>
      <c r="J31" s="54"/>
      <c r="K31" s="54"/>
      <c r="L31" s="55" t="str">
        <f t="shared" si="0"/>
        <v xml:space="preserve">            { line: "RESURREXIT, RESURREXIT., (Fa,,20)(Mi,,250)", sC: "as"},</v>
      </c>
      <c r="M31" s="56" t="str">
        <f t="shared" si="1"/>
        <v>(</v>
      </c>
      <c r="N31" s="57" t="str">
        <f t="shared" si="2"/>
        <v>Fa</v>
      </c>
      <c r="O31" s="58" t="str">
        <f t="shared" si="3"/>
        <v>,</v>
      </c>
      <c r="P31" s="59" t="str">
        <f t="shared" si="4"/>
        <v/>
      </c>
      <c r="Q31" s="60" t="str">
        <f t="shared" si="5"/>
        <v>,</v>
      </c>
      <c r="R31" s="61">
        <f t="shared" si="6"/>
        <v>20</v>
      </c>
      <c r="S31" s="56" t="str">
        <f t="shared" si="7"/>
        <v>)</v>
      </c>
      <c r="T31" s="62" t="str">
        <f t="shared" si="8"/>
        <v>(</v>
      </c>
      <c r="U31" s="63" t="str">
        <f t="shared" si="9"/>
        <v>Mi</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1194</v>
      </c>
      <c r="D32" s="112" t="s">
        <v>1013</v>
      </c>
      <c r="E32" s="52" t="s">
        <v>1012</v>
      </c>
      <c r="F32" s="53" t="s">
        <v>1011</v>
      </c>
      <c r="G32" s="53">
        <v>7</v>
      </c>
      <c r="H32" s="52" t="s">
        <v>1032</v>
      </c>
      <c r="I32" s="52"/>
      <c r="J32" s="54" t="s">
        <v>1011</v>
      </c>
      <c r="K32" s="54"/>
      <c r="L32" s="55" t="str">
        <f>IF(C32="","",_xlfn.CONCAT("            { line: ","""",C32,", ",M32:AN32,""", sC: ","""",B32,"""},"))</f>
        <v xml:space="preserve">            { line: "GLORIA, GLORIA, GLORIA, GLORIA., (La,m,20)(Mi,7,250)(Fa,,350)(Mi,,450)", sC: "as"},</v>
      </c>
      <c r="M32" s="56" t="str">
        <f t="shared" si="1"/>
        <v>(</v>
      </c>
      <c r="N32" s="57" t="str">
        <f t="shared" si="2"/>
        <v>La</v>
      </c>
      <c r="O32" s="58" t="str">
        <f t="shared" si="3"/>
        <v>,</v>
      </c>
      <c r="P32" s="59" t="str">
        <f t="shared" si="4"/>
        <v>m</v>
      </c>
      <c r="Q32" s="60" t="str">
        <f t="shared" si="5"/>
        <v>,</v>
      </c>
      <c r="R32" s="61">
        <f t="shared" si="6"/>
        <v>20</v>
      </c>
      <c r="S32" s="56" t="str">
        <f t="shared" si="7"/>
        <v>)</v>
      </c>
      <c r="T32" s="62" t="str">
        <f t="shared" si="8"/>
        <v>(</v>
      </c>
      <c r="U32" s="63" t="str">
        <f t="shared" si="9"/>
        <v>Mi</v>
      </c>
      <c r="V32" s="64" t="str">
        <f t="shared" si="10"/>
        <v>,</v>
      </c>
      <c r="W32" s="65">
        <f t="shared" si="11"/>
        <v>7</v>
      </c>
      <c r="X32" s="64" t="str">
        <f t="shared" si="12"/>
        <v>,</v>
      </c>
      <c r="Y32" s="64">
        <f t="shared" si="13"/>
        <v>250</v>
      </c>
      <c r="Z32" s="56" t="str">
        <f t="shared" si="14"/>
        <v>)</v>
      </c>
      <c r="AA32" s="66" t="str">
        <f t="shared" si="15"/>
        <v>(</v>
      </c>
      <c r="AB32" s="57" t="str">
        <f t="shared" si="16"/>
        <v>Fa</v>
      </c>
      <c r="AC32" s="67" t="str">
        <f t="shared" si="17"/>
        <v>,</v>
      </c>
      <c r="AD32" s="59" t="str">
        <f t="shared" si="18"/>
        <v/>
      </c>
      <c r="AE32" s="68" t="str">
        <f t="shared" si="19"/>
        <v>,</v>
      </c>
      <c r="AF32" s="61">
        <f t="shared" si="20"/>
        <v>350</v>
      </c>
      <c r="AG32" s="61" t="str">
        <f t="shared" si="21"/>
        <v>)</v>
      </c>
      <c r="AH32" s="69" t="str">
        <f t="shared" si="22"/>
        <v>(</v>
      </c>
      <c r="AI32" s="70" t="str">
        <f t="shared" si="23"/>
        <v>Mi</v>
      </c>
      <c r="AJ32" s="64" t="str">
        <f t="shared" si="24"/>
        <v>,</v>
      </c>
      <c r="AK32" s="64" t="str">
        <f t="shared" si="25"/>
        <v/>
      </c>
      <c r="AL32" s="64" t="str">
        <f t="shared" si="26"/>
        <v>,</v>
      </c>
      <c r="AM32" s="64">
        <f t="shared" si="27"/>
        <v>450</v>
      </c>
      <c r="AN32" s="64" t="str">
        <f t="shared" si="28"/>
        <v>)</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IF(N33="Do",10,IF(N33="Re",22,IF(N33="Mi",20,IF(N33="Fa",20,IF(N33="Sol",14,IF(N33="La",20,IF(N33="Si",20,IF(N33="Do#",14,IF(N33="Fa#",15,IF(N33="Sol#",20,IF(N33="Si♭",17,"")))))))))))</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C34" s="113" t="s">
        <v>1195</v>
      </c>
      <c r="D34" s="112" t="s">
        <v>1013</v>
      </c>
      <c r="E34" s="52" t="s">
        <v>1012</v>
      </c>
      <c r="F34" s="53" t="s">
        <v>1192</v>
      </c>
      <c r="G34" s="53"/>
      <c r="H34" s="52"/>
      <c r="I34" s="52"/>
      <c r="J34" s="54"/>
      <c r="K34" s="54"/>
      <c r="L34" s="55" t="str">
        <f>IF(C34="","",_xlfn.CONCAT("            { line: ","""",C34,", ",M34:AN34,""", sC: ","""",B34,"""},"))</f>
        <v xml:space="preserve">            { line: "Yo soy la Resurrección,, (La,m,20)(Mi7,,250)", sC: ""},</v>
      </c>
      <c r="M34" s="56" t="str">
        <f t="shared" si="1"/>
        <v>(</v>
      </c>
      <c r="N34" s="57" t="str">
        <f t="shared" si="2"/>
        <v>La</v>
      </c>
      <c r="O34" s="58" t="str">
        <f t="shared" si="3"/>
        <v>,</v>
      </c>
      <c r="P34" s="59" t="str">
        <f t="shared" si="4"/>
        <v>m</v>
      </c>
      <c r="Q34" s="60" t="str">
        <f t="shared" si="5"/>
        <v>,</v>
      </c>
      <c r="R34" s="61">
        <f t="shared" si="6"/>
        <v>20</v>
      </c>
      <c r="S34" s="56" t="str">
        <f t="shared" si="7"/>
        <v>)</v>
      </c>
      <c r="T34" s="62" t="str">
        <f t="shared" si="8"/>
        <v>(</v>
      </c>
      <c r="U34" s="63" t="str">
        <f t="shared" si="9"/>
        <v>Mi7</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1196</v>
      </c>
      <c r="D35" s="112" t="s">
        <v>1029</v>
      </c>
      <c r="E35" s="52" t="s">
        <v>1012</v>
      </c>
      <c r="F35" s="53" t="s">
        <v>1192</v>
      </c>
      <c r="G35" s="53"/>
      <c r="H35" s="52"/>
      <c r="I35" s="52"/>
      <c r="J35" s="54"/>
      <c r="K35" s="54"/>
      <c r="L35" s="55" t="str">
        <f t="shared" ref="L35:L54" si="29">IF(C35="","",_xlfn.CONCAT("            { line: ","""",C35,", ",M35:AN35,""", sC: ","""",B35,"""},"))</f>
        <v xml:space="preserve">            { line: "la Resurrección, la Resurrección., (Re,m,22)(Mi7,,250)", sC: ""},</v>
      </c>
      <c r="M35" s="56" t="str">
        <f t="shared" si="1"/>
        <v>(</v>
      </c>
      <c r="N35" s="57" t="str">
        <f t="shared" si="2"/>
        <v>Re</v>
      </c>
      <c r="O35" s="58" t="str">
        <f t="shared" si="3"/>
        <v>,</v>
      </c>
      <c r="P35" s="59" t="str">
        <f t="shared" si="4"/>
        <v>m</v>
      </c>
      <c r="Q35" s="60" t="str">
        <f t="shared" si="5"/>
        <v>,</v>
      </c>
      <c r="R35" s="61">
        <f t="shared" si="6"/>
        <v>22</v>
      </c>
      <c r="S35" s="56" t="str">
        <f t="shared" si="7"/>
        <v>)</v>
      </c>
      <c r="T35" s="62" t="str">
        <f t="shared" si="8"/>
        <v>(</v>
      </c>
      <c r="U35" s="63" t="str">
        <f t="shared" si="9"/>
        <v>Mi7</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IF(N36="Do",10,IF(N36="Re",22,IF(N36="Mi",20,IF(N36="Fa",20,IF(N36="Sol",14,IF(N36="La",20,IF(N36="Si",20,IF(N36="Do#",14,IF(N36="Fa#",15,IF(N36="Sol#",20,IF(N36="Si♭",17,"")))))))))))</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997</v>
      </c>
      <c r="C37" s="113" t="s">
        <v>1197</v>
      </c>
      <c r="D37" s="112" t="s">
        <v>1013</v>
      </c>
      <c r="E37" s="52" t="s">
        <v>1012</v>
      </c>
      <c r="F37" s="53" t="s">
        <v>1192</v>
      </c>
      <c r="G37" s="53"/>
      <c r="H37" s="52"/>
      <c r="I37" s="52"/>
      <c r="J37" s="54"/>
      <c r="K37" s="54"/>
      <c r="L37" s="55" t="str">
        <f t="shared" si="29"/>
        <v xml:space="preserve">            { line: "YO SOY LA RESURRECCIÓN,, (La,m,20)(Mi7,,250)", sC: "ta as"},</v>
      </c>
      <c r="M37" s="56" t="str">
        <f>IF(N37="","","(")</f>
        <v>(</v>
      </c>
      <c r="N37" s="57" t="str">
        <f>IF(D37="","",D37)</f>
        <v>La</v>
      </c>
      <c r="O37" s="58" t="str">
        <f>IF(N37="","",",")</f>
        <v>,</v>
      </c>
      <c r="P37" s="59" t="str">
        <f>IF(E37="","",E37)</f>
        <v>m</v>
      </c>
      <c r="Q37" s="60" t="str">
        <f>IF(N37="","",",")</f>
        <v>,</v>
      </c>
      <c r="R37" s="61">
        <f t="shared" si="6"/>
        <v>20</v>
      </c>
      <c r="S37" s="56" t="str">
        <f>IF(N37="","",")")</f>
        <v>)</v>
      </c>
      <c r="T37" s="62" t="str">
        <f>IF(U37="","","(")</f>
        <v>(</v>
      </c>
      <c r="U37" s="63" t="str">
        <f>IF(F37="","",F37)</f>
        <v>Mi7</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1198</v>
      </c>
      <c r="D38" s="112" t="s">
        <v>1199</v>
      </c>
      <c r="E38" s="52"/>
      <c r="F38" s="53"/>
      <c r="G38" s="53"/>
      <c r="H38" s="52"/>
      <c r="I38" s="52"/>
      <c r="J38" s="54"/>
      <c r="K38" s="54"/>
      <c r="L38" s="55" t="str">
        <f t="shared" si="29"/>
        <v xml:space="preserve">            { line: "LA RESURRECCIÓN,, (Rem,,)", sC: "as"},</v>
      </c>
      <c r="M38" s="56" t="str">
        <f>IF(N38="","","(")</f>
        <v>(</v>
      </c>
      <c r="N38" s="57" t="str">
        <f>IF(D38="","",D38)</f>
        <v>Rem</v>
      </c>
      <c r="O38" s="58" t="str">
        <f>IF(N38="","",",")</f>
        <v>,</v>
      </c>
      <c r="P38" s="59" t="str">
        <f>IF(E38="","",E38)</f>
        <v/>
      </c>
      <c r="Q38" s="60" t="str">
        <f>IF(N38="","",",")</f>
        <v>,</v>
      </c>
      <c r="R38" s="61" t="str">
        <f t="shared" si="6"/>
        <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999</v>
      </c>
      <c r="C39" s="113" t="s">
        <v>1200</v>
      </c>
      <c r="D39" s="112" t="s">
        <v>1192</v>
      </c>
      <c r="E39" s="52"/>
      <c r="F39" s="53"/>
      <c r="G39" s="53"/>
      <c r="H39" s="52"/>
      <c r="I39" s="52"/>
      <c r="J39" s="54"/>
      <c r="K39" s="54"/>
      <c r="L39" s="55" t="str">
        <f t="shared" si="29"/>
        <v xml:space="preserve">            { line: "LA RESURRECCIÓN., (Mi7,,)", sC: "as"},</v>
      </c>
      <c r="M39" s="56" t="str">
        <f>IF(N39="","","(")</f>
        <v>(</v>
      </c>
      <c r="N39" s="57" t="str">
        <f>IF(D39="","",D39)</f>
        <v>Mi7</v>
      </c>
      <c r="O39" s="58" t="str">
        <f>IF(N39="","",",")</f>
        <v>,</v>
      </c>
      <c r="P39" s="59" t="str">
        <f>IF(E39="","",E39)</f>
        <v/>
      </c>
      <c r="Q39" s="60" t="str">
        <f>IF(N39="","",",")</f>
        <v>,</v>
      </c>
      <c r="R39" s="61" t="str">
        <f t="shared" si="6"/>
        <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outlineLevel="1" thickTop="1" thickBot="1" x14ac:dyDescent="0.4">
      <c r="A40" s="73"/>
      <c r="B40" s="73"/>
      <c r="C40" s="73"/>
      <c r="D40" s="74"/>
      <c r="E40" s="74"/>
      <c r="F40" s="74"/>
      <c r="G40" s="74"/>
      <c r="H40" s="74"/>
      <c r="I40" s="74"/>
      <c r="J40" s="74"/>
      <c r="K40" s="74"/>
      <c r="L40" s="75" t="s">
        <v>993</v>
      </c>
      <c r="M40" s="56"/>
      <c r="N40" s="57"/>
      <c r="O40" s="58"/>
      <c r="P40" s="59"/>
      <c r="Q40" s="60"/>
      <c r="R40" s="61" t="str">
        <f>IF(N40="Do",10,IF(N40="Re",22,IF(N40="Mi",20,IF(N40="Fa",20,IF(N40="Sol",14,IF(N40="La",20,IF(N40="Si",20,IF(N40="Do#",14,IF(N40="Fa#",15,IF(N40="Sol#",20,IF(N40="Si♭",17,"")))))))))))</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1014</v>
      </c>
      <c r="C41" s="113" t="s">
        <v>1201</v>
      </c>
      <c r="D41" s="112" t="s">
        <v>1029</v>
      </c>
      <c r="E41" s="52" t="s">
        <v>1012</v>
      </c>
      <c r="F41" s="53" t="s">
        <v>1192</v>
      </c>
      <c r="G41" s="53"/>
      <c r="H41" s="52"/>
      <c r="I41" s="52"/>
      <c r="J41" s="54"/>
      <c r="K41" s="54"/>
      <c r="L41" s="55" t="str">
        <f t="shared" si="29"/>
        <v xml:space="preserve">            { line: "El que cree en mí, aunque muera vivirá,, (Re,m,22)(Mi7,,250)", sC: "tc"},</v>
      </c>
      <c r="M41" s="56" t="str">
        <f t="shared" ref="M41:M43" si="30">IF(N41="","","(")</f>
        <v>(</v>
      </c>
      <c r="N41" s="57" t="str">
        <f t="shared" ref="N41:N43" si="31">IF(D41="","",D41)</f>
        <v>Re</v>
      </c>
      <c r="O41" s="58" t="str">
        <f t="shared" ref="O41:O43" si="32">IF(N41="","",",")</f>
        <v>,</v>
      </c>
      <c r="P41" s="59" t="str">
        <f t="shared" ref="P41:P43" si="33">IF(E41="","",E41)</f>
        <v>m</v>
      </c>
      <c r="Q41" s="60" t="str">
        <f t="shared" ref="Q41:Q43" si="34">IF(N41="","",",")</f>
        <v>,</v>
      </c>
      <c r="R41" s="61">
        <f t="shared" si="6"/>
        <v>22</v>
      </c>
      <c r="S41" s="56" t="str">
        <f t="shared" ref="S41:S43" si="35">IF(N41="","",")")</f>
        <v>)</v>
      </c>
      <c r="T41" s="62" t="str">
        <f t="shared" ref="T41:T43" si="36">IF(U41="","","(")</f>
        <v>(</v>
      </c>
      <c r="U41" s="63" t="str">
        <f t="shared" ref="U41:U43" si="37">IF(F41="","",F41)</f>
        <v>Mi7</v>
      </c>
      <c r="V41" s="64" t="str">
        <f t="shared" ref="V41:V43" si="38">IF(U41="","",",")</f>
        <v>,</v>
      </c>
      <c r="W41" s="65" t="str">
        <f t="shared" ref="W41:W43" si="39">IF(G41="","",G41)</f>
        <v/>
      </c>
      <c r="X41" s="64" t="str">
        <f t="shared" ref="X41:X43" si="40">IF(U41="","",",")</f>
        <v>,</v>
      </c>
      <c r="Y41" s="64">
        <f t="shared" ref="Y41:Y43" si="41">IF(U41="","",250)</f>
        <v>250</v>
      </c>
      <c r="Z41" s="56" t="str">
        <f t="shared" ref="Z41:Z43" si="42">IF(U41="","",")")</f>
        <v>)</v>
      </c>
      <c r="AA41" s="66" t="str">
        <f t="shared" ref="AA41:AA43" si="43">IF(AB41="","","(")</f>
        <v/>
      </c>
      <c r="AB41" s="57" t="str">
        <f t="shared" ref="AB41:AB43" si="44">IF(H41="","",H41)</f>
        <v/>
      </c>
      <c r="AC41" s="67" t="str">
        <f t="shared" ref="AC41:AC43" si="45">IF(AB41="","",",")</f>
        <v/>
      </c>
      <c r="AD41" s="59" t="str">
        <f t="shared" ref="AD41:AD43" si="46">IF(I41="","",I41)</f>
        <v/>
      </c>
      <c r="AE41" s="68" t="str">
        <f t="shared" ref="AE41:AE43" si="47">IF(AB41="","",",")</f>
        <v/>
      </c>
      <c r="AF41" s="61" t="str">
        <f t="shared" ref="AF41:AF43" si="48">IF(AB41="","",350)</f>
        <v/>
      </c>
      <c r="AG41" s="61" t="str">
        <f t="shared" ref="AG41:AG43" si="49">IF(AB41="","",")")</f>
        <v/>
      </c>
      <c r="AH41" s="69" t="str">
        <f t="shared" ref="AH41:AH43" si="50">IF(AI41="","","(")</f>
        <v/>
      </c>
      <c r="AI41" s="70" t="str">
        <f t="shared" ref="AI41:AI43" si="51">IF(J41="","",J41)</f>
        <v/>
      </c>
      <c r="AJ41" s="64" t="str">
        <f t="shared" ref="AJ41:AJ43" si="52">IF(AI41="","",",")</f>
        <v/>
      </c>
      <c r="AK41" s="64" t="str">
        <f t="shared" ref="AK41:AK43" si="53">IF(K41="","",K41)</f>
        <v/>
      </c>
      <c r="AL41" s="64" t="str">
        <f t="shared" ref="AL41:AL43" si="54">IF(AI41="","",",")</f>
        <v/>
      </c>
      <c r="AM41" s="64" t="str">
        <f t="shared" ref="AM41:AM43" si="55">IF(AI41="","",450)</f>
        <v/>
      </c>
      <c r="AN41" s="64" t="str">
        <f t="shared" ref="AN41:AN43" si="56">IF(AI41="","",")")</f>
        <v/>
      </c>
    </row>
    <row r="42" spans="1:40" ht="25.5" thickTop="1" thickBot="1" x14ac:dyDescent="0.4">
      <c r="C42" s="113" t="s">
        <v>1202</v>
      </c>
      <c r="D42" s="112" t="s">
        <v>1199</v>
      </c>
      <c r="E42" s="52"/>
      <c r="F42" s="53" t="s">
        <v>1032</v>
      </c>
      <c r="G42" s="53"/>
      <c r="H42" s="52"/>
      <c r="I42" s="52"/>
      <c r="J42" s="54"/>
      <c r="K42" s="54"/>
      <c r="L42" s="55" t="str">
        <f t="shared" si="29"/>
        <v xml:space="preserve">            { line: "y todo el que vive y cree en mí,, (Rem,,)(Fa,,250)", sC: ""},</v>
      </c>
      <c r="M42" s="56" t="str">
        <f t="shared" si="30"/>
        <v>(</v>
      </c>
      <c r="N42" s="57" t="str">
        <f t="shared" si="31"/>
        <v>Rem</v>
      </c>
      <c r="O42" s="58" t="str">
        <f t="shared" si="32"/>
        <v>,</v>
      </c>
      <c r="P42" s="59" t="str">
        <f t="shared" si="33"/>
        <v/>
      </c>
      <c r="Q42" s="60" t="str">
        <f t="shared" si="34"/>
        <v>,</v>
      </c>
      <c r="R42" s="61" t="str">
        <f t="shared" si="6"/>
        <v/>
      </c>
      <c r="S42" s="56" t="str">
        <f t="shared" si="35"/>
        <v>)</v>
      </c>
      <c r="T42" s="62" t="str">
        <f t="shared" si="36"/>
        <v>(</v>
      </c>
      <c r="U42" s="63" t="str">
        <f t="shared" si="37"/>
        <v>Fa</v>
      </c>
      <c r="V42" s="64" t="str">
        <f t="shared" si="38"/>
        <v>,</v>
      </c>
      <c r="W42" s="65" t="str">
        <f t="shared" si="39"/>
        <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1203</v>
      </c>
      <c r="D43" s="112" t="s">
        <v>1192</v>
      </c>
      <c r="E43" s="52"/>
      <c r="F43" s="53" t="s">
        <v>1032</v>
      </c>
      <c r="G43" s="53"/>
      <c r="H43" s="52" t="s">
        <v>1192</v>
      </c>
      <c r="I43" s="52"/>
      <c r="J43" s="54"/>
      <c r="K43" s="54"/>
      <c r="L43" s="55" t="str">
        <f t="shared" si="29"/>
        <v xml:space="preserve">            { line: "no morirá jamás, no morirá jamás., (Mi7,,)(Fa,,250)(Mi7,,350)", sC: ""},</v>
      </c>
      <c r="M43" s="56" t="str">
        <f t="shared" si="30"/>
        <v>(</v>
      </c>
      <c r="N43" s="57" t="str">
        <f t="shared" si="31"/>
        <v>Mi7</v>
      </c>
      <c r="O43" s="58" t="str">
        <f t="shared" si="32"/>
        <v>,</v>
      </c>
      <c r="P43" s="59" t="str">
        <f t="shared" si="33"/>
        <v/>
      </c>
      <c r="Q43" s="60" t="str">
        <f t="shared" si="34"/>
        <v>,</v>
      </c>
      <c r="R43" s="61" t="str">
        <f t="shared" si="6"/>
        <v/>
      </c>
      <c r="S43" s="56" t="str">
        <f t="shared" si="35"/>
        <v>)</v>
      </c>
      <c r="T43" s="62" t="str">
        <f t="shared" si="36"/>
        <v>(</v>
      </c>
      <c r="U43" s="63" t="str">
        <f t="shared" si="37"/>
        <v>Fa</v>
      </c>
      <c r="V43" s="64" t="str">
        <f t="shared" si="38"/>
        <v>,</v>
      </c>
      <c r="W43" s="65" t="str">
        <f t="shared" si="39"/>
        <v/>
      </c>
      <c r="X43" s="64" t="str">
        <f t="shared" si="40"/>
        <v>,</v>
      </c>
      <c r="Y43" s="64">
        <f t="shared" si="41"/>
        <v>250</v>
      </c>
      <c r="Z43" s="56" t="str">
        <f t="shared" si="42"/>
        <v>)</v>
      </c>
      <c r="AA43" s="66" t="str">
        <f t="shared" si="43"/>
        <v>(</v>
      </c>
      <c r="AB43" s="57" t="str">
        <f t="shared" si="44"/>
        <v>Mi7</v>
      </c>
      <c r="AC43" s="67" t="str">
        <f t="shared" si="45"/>
        <v>,</v>
      </c>
      <c r="AD43" s="59" t="str">
        <f t="shared" si="46"/>
        <v/>
      </c>
      <c r="AE43" s="68" t="str">
        <f t="shared" si="47"/>
        <v>,</v>
      </c>
      <c r="AF43" s="61">
        <f t="shared" si="48"/>
        <v>350</v>
      </c>
      <c r="AG43" s="61" t="str">
        <f t="shared" si="49"/>
        <v>)</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7.75" outlineLevel="1" thickTop="1" thickBot="1" x14ac:dyDescent="0.4">
      <c r="A44" s="73"/>
      <c r="B44" s="73"/>
      <c r="C44" s="73"/>
      <c r="D44" s="74"/>
      <c r="E44" s="74"/>
      <c r="F44" s="74"/>
      <c r="G44" s="74"/>
      <c r="H44" s="74"/>
      <c r="I44" s="74"/>
      <c r="J44" s="74"/>
      <c r="K44" s="74"/>
      <c r="L44" s="75" t="s">
        <v>993</v>
      </c>
      <c r="M44" s="56"/>
      <c r="N44" s="57"/>
      <c r="O44" s="58"/>
      <c r="P44" s="59"/>
      <c r="Q44" s="60"/>
      <c r="R44" s="61" t="str">
        <f>IF(N44="Do",10,IF(N44="Re",22,IF(N44="Mi",20,IF(N44="Fa",20,IF(N44="Sol",14,IF(N44="La",20,IF(N44="Si",20,IF(N44="Do#",14,IF(N44="Fa#",15,IF(N44="Sol#",20,IF(N44="Si♭",17,"")))))))))))</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outlineLevel="1" thickTop="1" thickBot="1" x14ac:dyDescent="0.4">
      <c r="C45" s="79" t="s">
        <v>995</v>
      </c>
      <c r="D45" s="80"/>
      <c r="E45" s="80"/>
      <c r="F45" s="80"/>
      <c r="G45" s="80"/>
      <c r="H45" s="80"/>
      <c r="I45" s="80"/>
      <c r="J45" s="80"/>
      <c r="K45" s="80"/>
      <c r="L45" s="81" t="s">
        <v>996</v>
      </c>
      <c r="M45" s="56" t="str">
        <f t="shared" ref="M45:M47" si="57">IF(N45="","","(")</f>
        <v/>
      </c>
      <c r="N45" s="57" t="str">
        <f t="shared" ref="N45:N47" si="58">IF(D45="","",D45)</f>
        <v/>
      </c>
      <c r="O45" s="58" t="str">
        <f t="shared" ref="O45:O47" si="59">IF(N45="","",",")</f>
        <v/>
      </c>
      <c r="P45" s="59" t="str">
        <f t="shared" ref="P45:P47" si="60">IF(E45="","",E45)</f>
        <v/>
      </c>
      <c r="Q45" s="60" t="str">
        <f t="shared" ref="Q45:Q47" si="61">IF(N45="","",",")</f>
        <v/>
      </c>
      <c r="R45" s="61" t="str">
        <f>IF(N45="Do",10,IF(N45="Re",22,IF(N45="Mi",20,IF(N45="Fa",20,IF(N45="Sol",14,IF(N45="La",20,IF(N45="Si",20,IF(N45="Do#",14,IF(N45="Fa#",15,IF(N45="Sol#",20,IF(N45="Si♭",17,"")))))))))))</f>
        <v/>
      </c>
      <c r="S45" s="56" t="str">
        <f t="shared" ref="S45:S47" si="62">IF(N45="","",")")</f>
        <v/>
      </c>
      <c r="T45" s="62" t="str">
        <f t="shared" ref="T45:T47" si="63">IF(U45="","","(")</f>
        <v/>
      </c>
      <c r="U45" s="63" t="str">
        <f t="shared" ref="U45:U47" si="64">IF(F45="","",F45)</f>
        <v/>
      </c>
      <c r="V45" s="64" t="str">
        <f t="shared" ref="V45:V47" si="65">IF(U45="","",",")</f>
        <v/>
      </c>
      <c r="W45" s="65" t="str">
        <f t="shared" ref="W45:W47" si="66">IF(G45="","",G45)</f>
        <v/>
      </c>
      <c r="X45" s="64" t="str">
        <f t="shared" ref="X45:X47" si="67">IF(U45="","",",")</f>
        <v/>
      </c>
      <c r="Y45" s="64" t="str">
        <f t="shared" ref="Y45:Y47" si="68">IF(U45="","",250)</f>
        <v/>
      </c>
      <c r="Z45" s="56" t="str">
        <f t="shared" ref="Z45:Z47" si="69">IF(U45="","",")")</f>
        <v/>
      </c>
      <c r="AA45" s="66" t="str">
        <f t="shared" ref="AA45:AA47" si="70">IF(AB45="","","(")</f>
        <v/>
      </c>
      <c r="AB45" s="57" t="str">
        <f t="shared" ref="AB45:AB47" si="71">IF(H45="","",H45)</f>
        <v/>
      </c>
      <c r="AC45" s="67" t="str">
        <f t="shared" ref="AC45:AC47" si="72">IF(AB45="","",",")</f>
        <v/>
      </c>
      <c r="AD45" s="59" t="str">
        <f t="shared" ref="AD45:AD47" si="73">IF(I45="","",I45)</f>
        <v/>
      </c>
      <c r="AE45" s="68" t="str">
        <f t="shared" ref="AE45:AE47" si="74">IF(AB45="","",",")</f>
        <v/>
      </c>
      <c r="AF45" s="61" t="str">
        <f t="shared" ref="AF45:AF47" si="75">IF(AB45="","",350)</f>
        <v/>
      </c>
      <c r="AG45" s="61" t="str">
        <f t="shared" ref="AG45:AG47" si="76">IF(AB45="","",")")</f>
        <v/>
      </c>
      <c r="AH45" s="69" t="str">
        <f t="shared" ref="AH45:AH47" si="77">IF(AI45="","","(")</f>
        <v/>
      </c>
      <c r="AI45" s="70" t="str">
        <f t="shared" ref="AI45:AI47" si="78">IF(J45="","",J45)</f>
        <v/>
      </c>
      <c r="AJ45" s="64" t="str">
        <f t="shared" ref="AJ45:AJ47" si="79">IF(AI45="","",",")</f>
        <v/>
      </c>
      <c r="AK45" s="64" t="str">
        <f t="shared" ref="AK45:AK47" si="80">IF(K45="","",K45)</f>
        <v/>
      </c>
      <c r="AL45" s="64" t="str">
        <f t="shared" ref="AL45:AL47" si="81">IF(AI45="","",",")</f>
        <v/>
      </c>
      <c r="AM45" s="64" t="str">
        <f t="shared" ref="AM45:AM47" si="82">IF(AI45="","",450)</f>
        <v/>
      </c>
      <c r="AN45" s="64" t="str">
        <f t="shared" ref="AN45:AN47" si="83">IF(AI45="","",")")</f>
        <v/>
      </c>
    </row>
    <row r="46" spans="1:40" ht="25.5" outlineLevel="1" thickTop="1" thickBot="1" x14ac:dyDescent="0.4">
      <c r="B46" t="s">
        <v>997</v>
      </c>
      <c r="C46" s="82" t="s">
        <v>1191</v>
      </c>
      <c r="D46" s="83" t="s">
        <v>1013</v>
      </c>
      <c r="E46" s="83" t="s">
        <v>1012</v>
      </c>
      <c r="F46" s="83" t="s">
        <v>1192</v>
      </c>
      <c r="G46" s="83"/>
      <c r="H46" s="83"/>
      <c r="I46" s="83"/>
      <c r="J46" s="83"/>
      <c r="K46" s="83"/>
      <c r="L46" s="84" t="str">
        <f>IF(C46="","",_xlfn.CONCAT("       triggerLine: ","""",C46,", ",M46:AN46,""", sC: ","""",B46,""", lines: ["))</f>
        <v xml:space="preserve">       triggerLine: "RESURREXIT, RESURREXIT,, (La,m,20)(Mi7,,250)", sC: "ta as", lines: [</v>
      </c>
      <c r="M46" s="56" t="str">
        <f t="shared" si="57"/>
        <v>(</v>
      </c>
      <c r="N46" s="57" t="str">
        <f t="shared" si="58"/>
        <v>La</v>
      </c>
      <c r="O46" s="58" t="str">
        <f t="shared" si="59"/>
        <v>,</v>
      </c>
      <c r="P46" s="59" t="str">
        <f t="shared" si="60"/>
        <v>m</v>
      </c>
      <c r="Q46" s="60" t="str">
        <f t="shared" si="61"/>
        <v>,</v>
      </c>
      <c r="R46" s="61">
        <f>IF(N46="Do",10,IF(N46="Re",22,IF(N46="Mi",20,IF(N46="Fa",20,IF(N46="Sol",14,IF(N46="La",20,IF(N46="Si",20,IF(N46="Do#",14,IF(N46="Fa#",15,IF(N46="Sol#",20,IF(N46="Si♭",17,"")))))))))))</f>
        <v>20</v>
      </c>
      <c r="S46" s="56" t="str">
        <f t="shared" si="62"/>
        <v>)</v>
      </c>
      <c r="T46" s="62" t="str">
        <f t="shared" si="63"/>
        <v>(</v>
      </c>
      <c r="U46" s="63" t="str">
        <f t="shared" si="64"/>
        <v>Mi7</v>
      </c>
      <c r="V46" s="64" t="str">
        <f t="shared" si="65"/>
        <v>,</v>
      </c>
      <c r="W46" s="65" t="str">
        <f t="shared" si="66"/>
        <v/>
      </c>
      <c r="X46" s="64" t="str">
        <f t="shared" si="67"/>
        <v>,</v>
      </c>
      <c r="Y46" s="64">
        <f t="shared" si="68"/>
        <v>250</v>
      </c>
      <c r="Z46" s="56" t="str">
        <f t="shared" si="69"/>
        <v>)</v>
      </c>
      <c r="AA46" s="66" t="str">
        <f t="shared" si="70"/>
        <v/>
      </c>
      <c r="AB46" s="57" t="str">
        <f t="shared" si="71"/>
        <v/>
      </c>
      <c r="AC46" s="67" t="str">
        <f t="shared" si="72"/>
        <v/>
      </c>
      <c r="AD46" s="59" t="str">
        <f t="shared" si="73"/>
        <v/>
      </c>
      <c r="AE46" s="68" t="str">
        <f t="shared" si="74"/>
        <v/>
      </c>
      <c r="AF46" s="61" t="str">
        <f t="shared" si="75"/>
        <v/>
      </c>
      <c r="AG46" s="61" t="str">
        <f t="shared" si="76"/>
        <v/>
      </c>
      <c r="AH46" s="69" t="str">
        <f t="shared" si="77"/>
        <v/>
      </c>
      <c r="AI46" s="70" t="str">
        <f t="shared" si="78"/>
        <v/>
      </c>
      <c r="AJ46" s="64" t="str">
        <f t="shared" si="79"/>
        <v/>
      </c>
      <c r="AK46" s="64" t="str">
        <f t="shared" si="80"/>
        <v/>
      </c>
      <c r="AL46" s="64" t="str">
        <f t="shared" si="81"/>
        <v/>
      </c>
      <c r="AM46" s="64" t="str">
        <f t="shared" si="82"/>
        <v/>
      </c>
      <c r="AN46" s="64" t="str">
        <f t="shared" si="83"/>
        <v/>
      </c>
    </row>
    <row r="47" spans="1:40" ht="25.5" outlineLevel="1" thickTop="1" thickBot="1" x14ac:dyDescent="0.4">
      <c r="B47" t="s">
        <v>999</v>
      </c>
      <c r="C47" s="93" t="s">
        <v>1193</v>
      </c>
      <c r="D47" s="83" t="s">
        <v>1032</v>
      </c>
      <c r="E47" s="83"/>
      <c r="F47" s="83" t="s">
        <v>1011</v>
      </c>
      <c r="G47" s="83"/>
      <c r="H47" s="83"/>
      <c r="I47" s="83"/>
      <c r="J47" s="83"/>
      <c r="K47" s="83"/>
      <c r="L47" s="94" t="str">
        <f>IF(C47="","",_xlfn.CONCAT("            { line: ","""",C47,", ",M47:AN47,""", sC: ","""",B47,"""},  ]},"))</f>
        <v xml:space="preserve">            { line: "RESURREXIT, RESURREXIT., (Fa,,20)(Mi,,250)", sC: "as"},  ]},</v>
      </c>
      <c r="M47" s="56" t="str">
        <f t="shared" si="57"/>
        <v>(</v>
      </c>
      <c r="N47" s="57" t="str">
        <f t="shared" si="58"/>
        <v>Fa</v>
      </c>
      <c r="O47" s="58" t="str">
        <f t="shared" si="59"/>
        <v>,</v>
      </c>
      <c r="P47" s="59" t="str">
        <f t="shared" si="60"/>
        <v/>
      </c>
      <c r="Q47" s="60" t="str">
        <f t="shared" si="61"/>
        <v>,</v>
      </c>
      <c r="R47" s="61">
        <f>IF(N47="Do",10,IF(N47="Re",22,IF(N47="Mi",20,IF(N47="Fa",20,IF(N47="Sol",14,IF(N47="La",20,IF(N47="Si",20,IF(N47="Do#",14,IF(N47="Fa#",15,IF(N47="Sol#",20,IF(N47="Si♭",17,"")))))))))))</f>
        <v>20</v>
      </c>
      <c r="S47" s="56" t="str">
        <f t="shared" si="62"/>
        <v>)</v>
      </c>
      <c r="T47" s="62" t="str">
        <f t="shared" si="63"/>
        <v>(</v>
      </c>
      <c r="U47" s="63" t="str">
        <f t="shared" si="64"/>
        <v>Mi</v>
      </c>
      <c r="V47" s="64" t="str">
        <f t="shared" si="65"/>
        <v>,</v>
      </c>
      <c r="W47" s="65" t="str">
        <f t="shared" si="66"/>
        <v/>
      </c>
      <c r="X47" s="64" t="str">
        <f t="shared" si="67"/>
        <v>,</v>
      </c>
      <c r="Y47" s="64">
        <f t="shared" si="68"/>
        <v>250</v>
      </c>
      <c r="Z47" s="56" t="str">
        <f t="shared" si="69"/>
        <v>)</v>
      </c>
      <c r="AA47" s="66" t="str">
        <f t="shared" si="70"/>
        <v/>
      </c>
      <c r="AB47" s="57" t="str">
        <f t="shared" si="71"/>
        <v/>
      </c>
      <c r="AC47" s="67" t="str">
        <f t="shared" si="72"/>
        <v/>
      </c>
      <c r="AD47" s="59" t="str">
        <f t="shared" si="73"/>
        <v/>
      </c>
      <c r="AE47" s="68" t="str">
        <f t="shared" si="74"/>
        <v/>
      </c>
      <c r="AF47" s="61" t="str">
        <f t="shared" si="75"/>
        <v/>
      </c>
      <c r="AG47" s="61" t="str">
        <f t="shared" si="76"/>
        <v/>
      </c>
      <c r="AH47" s="69" t="str">
        <f t="shared" si="77"/>
        <v/>
      </c>
      <c r="AI47" s="70" t="str">
        <f t="shared" si="78"/>
        <v/>
      </c>
      <c r="AJ47" s="64" t="str">
        <f t="shared" si="79"/>
        <v/>
      </c>
      <c r="AK47" s="64" t="str">
        <f t="shared" si="80"/>
        <v/>
      </c>
      <c r="AL47" s="64" t="str">
        <f t="shared" si="81"/>
        <v/>
      </c>
      <c r="AM47" s="64" t="str">
        <f t="shared" si="82"/>
        <v/>
      </c>
      <c r="AN47" s="64" t="str">
        <f t="shared" si="83"/>
        <v/>
      </c>
    </row>
    <row r="48" spans="1:40" ht="25.5" outlineLevel="1" thickTop="1" thickBot="1" x14ac:dyDescent="0.4">
      <c r="C48" s="79" t="s">
        <v>995</v>
      </c>
      <c r="D48" s="80"/>
      <c r="E48" s="80"/>
      <c r="F48" s="80"/>
      <c r="G48" s="80"/>
      <c r="H48" s="80"/>
      <c r="I48" s="80"/>
      <c r="J48" s="80"/>
      <c r="K48" s="80"/>
      <c r="L48" s="81" t="s">
        <v>996</v>
      </c>
      <c r="M48" s="56" t="str">
        <f t="shared" ref="M48:M50" si="84">IF(N48="","","(")</f>
        <v/>
      </c>
      <c r="N48" s="57" t="str">
        <f t="shared" ref="N48:N50" si="85">IF(D48="","",D48)</f>
        <v/>
      </c>
      <c r="O48" s="58" t="str">
        <f t="shared" ref="O48:O50" si="86">IF(N48="","",",")</f>
        <v/>
      </c>
      <c r="P48" s="59" t="str">
        <f t="shared" ref="P48:P50" si="87">IF(E48="","",E48)</f>
        <v/>
      </c>
      <c r="Q48" s="60" t="str">
        <f t="shared" ref="Q48:Q50" si="88">IF(N48="","",",")</f>
        <v/>
      </c>
      <c r="R48" s="61" t="str">
        <f>IF(N48="Do",10,IF(N48="Re",22,IF(N48="Mi",20,IF(N48="Fa",20,IF(N48="Sol",14,IF(N48="La",20,IF(N48="Si",20,IF(N48="Do#",14,IF(N48="Fa#",15,IF(N48="Sol#",20,IF(N48="Si♭",17,"")))))))))))</f>
        <v/>
      </c>
      <c r="S48" s="56" t="str">
        <f t="shared" ref="S48:S50" si="89">IF(N48="","",")")</f>
        <v/>
      </c>
      <c r="T48" s="62" t="str">
        <f t="shared" ref="T48:T50" si="90">IF(U48="","","(")</f>
        <v/>
      </c>
      <c r="U48" s="63" t="str">
        <f t="shared" ref="U48:U50" si="91">IF(F48="","",F48)</f>
        <v/>
      </c>
      <c r="V48" s="64" t="str">
        <f t="shared" ref="V48:V50" si="92">IF(U48="","",",")</f>
        <v/>
      </c>
      <c r="W48" s="65" t="str">
        <f t="shared" ref="W48:W50" si="93">IF(G48="","",G48)</f>
        <v/>
      </c>
      <c r="X48" s="64" t="str">
        <f t="shared" ref="X48:X50" si="94">IF(U48="","",",")</f>
        <v/>
      </c>
      <c r="Y48" s="64" t="str">
        <f t="shared" ref="Y48:Y50" si="95">IF(U48="","",250)</f>
        <v/>
      </c>
      <c r="Z48" s="56" t="str">
        <f t="shared" ref="Z48:Z50" si="96">IF(U48="","",")")</f>
        <v/>
      </c>
      <c r="AA48" s="66" t="str">
        <f t="shared" ref="AA48:AA50" si="97">IF(AB48="","","(")</f>
        <v/>
      </c>
      <c r="AB48" s="57" t="str">
        <f t="shared" ref="AB48:AB50" si="98">IF(H48="","",H48)</f>
        <v/>
      </c>
      <c r="AC48" s="67" t="str">
        <f t="shared" ref="AC48:AC50" si="99">IF(AB48="","",",")</f>
        <v/>
      </c>
      <c r="AD48" s="59" t="str">
        <f t="shared" ref="AD48:AD50" si="100">IF(I48="","",I48)</f>
        <v/>
      </c>
      <c r="AE48" s="68" t="str">
        <f t="shared" ref="AE48:AE50" si="101">IF(AB48="","",",")</f>
        <v/>
      </c>
      <c r="AF48" s="61" t="str">
        <f t="shared" ref="AF48:AF50" si="102">IF(AB48="","",350)</f>
        <v/>
      </c>
      <c r="AG48" s="61" t="str">
        <f t="shared" ref="AG48:AG50" si="103">IF(AB48="","",")")</f>
        <v/>
      </c>
      <c r="AH48" s="69" t="str">
        <f t="shared" ref="AH48:AH50" si="104">IF(AI48="","","(")</f>
        <v/>
      </c>
      <c r="AI48" s="70" t="str">
        <f t="shared" ref="AI48:AI50" si="105">IF(J48="","",J48)</f>
        <v/>
      </c>
      <c r="AJ48" s="64" t="str">
        <f t="shared" ref="AJ48:AJ50" si="106">IF(AI48="","",",")</f>
        <v/>
      </c>
      <c r="AK48" s="64" t="str">
        <f t="shared" ref="AK48:AK50" si="107">IF(K48="","",K48)</f>
        <v/>
      </c>
      <c r="AL48" s="64" t="str">
        <f t="shared" ref="AL48:AL50" si="108">IF(AI48="","",",")</f>
        <v/>
      </c>
      <c r="AM48" s="64" t="str">
        <f t="shared" ref="AM48:AM50" si="109">IF(AI48="","",450)</f>
        <v/>
      </c>
      <c r="AN48" s="64" t="str">
        <f t="shared" ref="AN48:AN50" si="110">IF(AI48="","",")")</f>
        <v/>
      </c>
    </row>
    <row r="49" spans="1:40" ht="25.5" outlineLevel="1" thickTop="1" thickBot="1" x14ac:dyDescent="0.4">
      <c r="B49" t="s">
        <v>997</v>
      </c>
      <c r="C49" s="82" t="s">
        <v>1213</v>
      </c>
      <c r="D49" s="83" t="s">
        <v>1013</v>
      </c>
      <c r="E49" s="83" t="s">
        <v>1012</v>
      </c>
      <c r="F49" s="83" t="s">
        <v>1192</v>
      </c>
      <c r="G49" s="83"/>
      <c r="H49" s="83"/>
      <c r="I49" s="83"/>
      <c r="J49" s="83"/>
      <c r="K49" s="83"/>
      <c r="L49" s="84" t="str">
        <f>IF(C49="","",_xlfn.CONCAT("       triggerLine: ","""",C49,", ",M49:AN49,""", sC: ","""",B49,""", lines: ["))</f>
        <v xml:space="preserve">       triggerLine: " GLORIA, GLORIA, (La,m,20)(Mi7,,250)", sC: "ta as", lines: [</v>
      </c>
      <c r="M49" s="56" t="str">
        <f t="shared" si="84"/>
        <v>(</v>
      </c>
      <c r="N49" s="57" t="str">
        <f t="shared" si="85"/>
        <v>La</v>
      </c>
      <c r="O49" s="58" t="str">
        <f t="shared" si="86"/>
        <v>,</v>
      </c>
      <c r="P49" s="59" t="str">
        <f t="shared" si="87"/>
        <v>m</v>
      </c>
      <c r="Q49" s="60" t="str">
        <f t="shared" si="88"/>
        <v>,</v>
      </c>
      <c r="R49" s="61">
        <f>IF(N49="Do",10,IF(N49="Re",22,IF(N49="Mi",20,IF(N49="Fa",20,IF(N49="Sol",14,IF(N49="La",20,IF(N49="Si",20,IF(N49="Do#",14,IF(N49="Fa#",15,IF(N49="Sol#",20,IF(N49="Si♭",17,"")))))))))))</f>
        <v>20</v>
      </c>
      <c r="S49" s="56" t="str">
        <f t="shared" si="89"/>
        <v>)</v>
      </c>
      <c r="T49" s="62" t="str">
        <f t="shared" si="90"/>
        <v>(</v>
      </c>
      <c r="U49" s="63" t="str">
        <f t="shared" si="91"/>
        <v>Mi7</v>
      </c>
      <c r="V49" s="64" t="str">
        <f t="shared" si="92"/>
        <v>,</v>
      </c>
      <c r="W49" s="65" t="str">
        <f t="shared" si="93"/>
        <v/>
      </c>
      <c r="X49" s="64" t="str">
        <f t="shared" si="94"/>
        <v>,</v>
      </c>
      <c r="Y49" s="64">
        <f t="shared" si="95"/>
        <v>250</v>
      </c>
      <c r="Z49" s="56" t="str">
        <f t="shared" si="96"/>
        <v>)</v>
      </c>
      <c r="AA49" s="66" t="str">
        <f t="shared" si="97"/>
        <v/>
      </c>
      <c r="AB49" s="57" t="str">
        <f t="shared" si="98"/>
        <v/>
      </c>
      <c r="AC49" s="67" t="str">
        <f t="shared" si="99"/>
        <v/>
      </c>
      <c r="AD49" s="59" t="str">
        <f t="shared" si="100"/>
        <v/>
      </c>
      <c r="AE49" s="68" t="str">
        <f t="shared" si="101"/>
        <v/>
      </c>
      <c r="AF49" s="61" t="str">
        <f t="shared" si="102"/>
        <v/>
      </c>
      <c r="AG49" s="61" t="str">
        <f t="shared" si="103"/>
        <v/>
      </c>
      <c r="AH49" s="69" t="str">
        <f t="shared" si="104"/>
        <v/>
      </c>
      <c r="AI49" s="70" t="str">
        <f t="shared" si="105"/>
        <v/>
      </c>
      <c r="AJ49" s="64" t="str">
        <f t="shared" si="106"/>
        <v/>
      </c>
      <c r="AK49" s="64" t="str">
        <f t="shared" si="107"/>
        <v/>
      </c>
      <c r="AL49" s="64" t="str">
        <f t="shared" si="108"/>
        <v/>
      </c>
      <c r="AM49" s="64" t="str">
        <f t="shared" si="109"/>
        <v/>
      </c>
      <c r="AN49" s="64" t="str">
        <f t="shared" si="110"/>
        <v/>
      </c>
    </row>
    <row r="50" spans="1:40" ht="25.5" outlineLevel="1" thickTop="1" thickBot="1" x14ac:dyDescent="0.4">
      <c r="B50" t="s">
        <v>999</v>
      </c>
      <c r="C50" s="93" t="s">
        <v>1212</v>
      </c>
      <c r="D50" s="83" t="s">
        <v>1013</v>
      </c>
      <c r="E50" s="83" t="s">
        <v>1012</v>
      </c>
      <c r="F50" s="83" t="s">
        <v>1011</v>
      </c>
      <c r="G50" s="83">
        <v>7</v>
      </c>
      <c r="H50" s="83" t="s">
        <v>1032</v>
      </c>
      <c r="I50" s="83"/>
      <c r="J50" s="83" t="s">
        <v>1011</v>
      </c>
      <c r="K50" s="83"/>
      <c r="L50" s="94" t="str">
        <f>IF(C50="","",_xlfn.CONCAT("            { line: ","""",C50,", ",M50:AN50,""", sC: ","""",B50,"""},  ]},"))</f>
        <v xml:space="preserve">            { line: "GLORIA, GLORIA,, (La,m,20)(Mi,7,250)(Fa,,350)(Mi,,450)", sC: "as"},  ]},</v>
      </c>
      <c r="M50" s="56" t="str">
        <f t="shared" si="84"/>
        <v>(</v>
      </c>
      <c r="N50" s="57" t="str">
        <f t="shared" si="85"/>
        <v>La</v>
      </c>
      <c r="O50" s="58" t="str">
        <f t="shared" si="86"/>
        <v>,</v>
      </c>
      <c r="P50" s="59" t="str">
        <f t="shared" si="87"/>
        <v>m</v>
      </c>
      <c r="Q50" s="60" t="str">
        <f t="shared" si="88"/>
        <v>,</v>
      </c>
      <c r="R50" s="61">
        <f>IF(N50="Do",10,IF(N50="Re",22,IF(N50="Mi",20,IF(N50="Fa",20,IF(N50="Sol",14,IF(N50="La",20,IF(N50="Si",20,IF(N50="Do#",14,IF(N50="Fa#",15,IF(N50="Sol#",20,IF(N50="Si♭",17,"")))))))))))</f>
        <v>20</v>
      </c>
      <c r="S50" s="56" t="str">
        <f t="shared" si="89"/>
        <v>)</v>
      </c>
      <c r="T50" s="62" t="str">
        <f t="shared" si="90"/>
        <v>(</v>
      </c>
      <c r="U50" s="63" t="str">
        <f t="shared" si="91"/>
        <v>Mi</v>
      </c>
      <c r="V50" s="64" t="str">
        <f t="shared" si="92"/>
        <v>,</v>
      </c>
      <c r="W50" s="65">
        <f t="shared" si="93"/>
        <v>7</v>
      </c>
      <c r="X50" s="64" t="str">
        <f t="shared" si="94"/>
        <v>,</v>
      </c>
      <c r="Y50" s="64">
        <f t="shared" si="95"/>
        <v>250</v>
      </c>
      <c r="Z50" s="56" t="str">
        <f t="shared" si="96"/>
        <v>)</v>
      </c>
      <c r="AA50" s="66" t="str">
        <f t="shared" si="97"/>
        <v>(</v>
      </c>
      <c r="AB50" s="57" t="str">
        <f t="shared" si="98"/>
        <v>Fa</v>
      </c>
      <c r="AC50" s="67" t="str">
        <f t="shared" si="99"/>
        <v>,</v>
      </c>
      <c r="AD50" s="59" t="str">
        <f t="shared" si="100"/>
        <v/>
      </c>
      <c r="AE50" s="68" t="str">
        <f t="shared" si="101"/>
        <v>,</v>
      </c>
      <c r="AF50" s="61">
        <f t="shared" si="102"/>
        <v>350</v>
      </c>
      <c r="AG50" s="61" t="str">
        <f t="shared" si="103"/>
        <v>)</v>
      </c>
      <c r="AH50" s="69" t="str">
        <f t="shared" si="104"/>
        <v>(</v>
      </c>
      <c r="AI50" s="70" t="str">
        <f t="shared" si="105"/>
        <v>Mi</v>
      </c>
      <c r="AJ50" s="64" t="str">
        <f t="shared" si="106"/>
        <v>,</v>
      </c>
      <c r="AK50" s="64" t="str">
        <f t="shared" si="107"/>
        <v/>
      </c>
      <c r="AL50" s="64" t="str">
        <f t="shared" si="108"/>
        <v>,</v>
      </c>
      <c r="AM50" s="64">
        <f t="shared" si="109"/>
        <v>450</v>
      </c>
      <c r="AN50" s="64" t="str">
        <f t="shared" si="110"/>
        <v>)</v>
      </c>
    </row>
    <row r="51" spans="1:40" ht="27.75" outlineLevel="1" thickTop="1" thickBot="1" x14ac:dyDescent="0.4">
      <c r="A51" s="73"/>
      <c r="B51" s="73"/>
      <c r="C51" s="73"/>
      <c r="D51" s="74"/>
      <c r="E51" s="74"/>
      <c r="F51" s="74"/>
      <c r="G51" s="74"/>
      <c r="H51" s="74"/>
      <c r="I51" s="74"/>
      <c r="J51" s="74"/>
      <c r="K51" s="74"/>
      <c r="L51" s="75" t="s">
        <v>993</v>
      </c>
      <c r="M51" s="56"/>
      <c r="N51" s="57"/>
      <c r="O51" s="58"/>
      <c r="P51" s="59"/>
      <c r="Q51" s="60"/>
      <c r="R51" s="61" t="str">
        <f>IF(N51="Do",10,IF(N51="Re",22,IF(N51="Mi",20,IF(N51="Fa",20,IF(N51="Sol",14,IF(N51="La",20,IF(N51="Si",20,IF(N51="Do#",14,IF(N51="Fa#",15,IF(N51="Sol#",20,IF(N51="Si♭",17,"")))))))))))</f>
        <v/>
      </c>
      <c r="S51" s="56"/>
      <c r="T51" s="62"/>
      <c r="U51" s="63"/>
      <c r="V51" s="64"/>
      <c r="W51" s="65"/>
      <c r="X51" s="64"/>
      <c r="Y51" s="64"/>
      <c r="Z51" s="56"/>
      <c r="AA51" s="66"/>
      <c r="AB51" s="57"/>
      <c r="AC51" s="67"/>
      <c r="AD51" s="59"/>
      <c r="AE51" s="68"/>
      <c r="AF51" s="61"/>
      <c r="AG51" s="61"/>
      <c r="AH51" s="69"/>
      <c r="AI51" s="70"/>
      <c r="AJ51" s="64"/>
      <c r="AK51" s="64"/>
      <c r="AL51" s="64"/>
      <c r="AM51" s="64"/>
      <c r="AN51" s="64"/>
    </row>
    <row r="52" spans="1:40" ht="25.5" thickTop="1" thickBot="1" x14ac:dyDescent="0.4">
      <c r="B52" t="s">
        <v>1014</v>
      </c>
      <c r="C52" s="113" t="s">
        <v>1204</v>
      </c>
      <c r="D52" s="112" t="s">
        <v>1029</v>
      </c>
      <c r="E52" s="52" t="s">
        <v>1012</v>
      </c>
      <c r="F52" s="53" t="s">
        <v>1011</v>
      </c>
      <c r="G52" s="53"/>
      <c r="H52" s="52" t="s">
        <v>1029</v>
      </c>
      <c r="I52" s="52" t="s">
        <v>1012</v>
      </c>
      <c r="J52" s="54" t="s">
        <v>1011</v>
      </c>
      <c r="K52" s="54"/>
      <c r="L52" s="55" t="str">
        <f t="shared" si="29"/>
        <v xml:space="preserve">            { line: "¿Crees tú esto? ¿Crees tú esto?, (Re,m,22)(Mi,,250)(Re,m,350)(Mi,,450)", sC: "tc"},</v>
      </c>
      <c r="M52" s="56" t="str">
        <f t="shared" ref="M52:M54" si="111">IF(N52="","","(")</f>
        <v>(</v>
      </c>
      <c r="N52" s="57" t="str">
        <f t="shared" ref="N52:N54" si="112">IF(D52="","",D52)</f>
        <v>Re</v>
      </c>
      <c r="O52" s="58" t="str">
        <f t="shared" ref="O52:O54" si="113">IF(N52="","",",")</f>
        <v>,</v>
      </c>
      <c r="P52" s="59" t="str">
        <f t="shared" ref="P52:P54" si="114">IF(E52="","",E52)</f>
        <v>m</v>
      </c>
      <c r="Q52" s="60" t="str">
        <f t="shared" ref="Q52:Q54" si="115">IF(N52="","",",")</f>
        <v>,</v>
      </c>
      <c r="R52" s="61">
        <f t="shared" si="6"/>
        <v>22</v>
      </c>
      <c r="S52" s="56" t="str">
        <f t="shared" ref="S52:S54" si="116">IF(N52="","",")")</f>
        <v>)</v>
      </c>
      <c r="T52" s="62" t="str">
        <f t="shared" ref="T52:T54" si="117">IF(U52="","","(")</f>
        <v>(</v>
      </c>
      <c r="U52" s="63" t="str">
        <f t="shared" ref="U52:U54" si="118">IF(F52="","",F52)</f>
        <v>Mi</v>
      </c>
      <c r="V52" s="64" t="str">
        <f t="shared" ref="V52:V54" si="119">IF(U52="","",",")</f>
        <v>,</v>
      </c>
      <c r="W52" s="65" t="str">
        <f t="shared" ref="W52:W54" si="120">IF(G52="","",G52)</f>
        <v/>
      </c>
      <c r="X52" s="64" t="str">
        <f t="shared" ref="X52:X54" si="121">IF(U52="","",",")</f>
        <v>,</v>
      </c>
      <c r="Y52" s="64">
        <f t="shared" ref="Y52:Y54" si="122">IF(U52="","",250)</f>
        <v>250</v>
      </c>
      <c r="Z52" s="56" t="str">
        <f t="shared" ref="Z52:Z54" si="123">IF(U52="","",")")</f>
        <v>)</v>
      </c>
      <c r="AA52" s="66" t="str">
        <f t="shared" ref="AA52:AA54" si="124">IF(AB52="","","(")</f>
        <v>(</v>
      </c>
      <c r="AB52" s="57" t="str">
        <f t="shared" ref="AB52:AB54" si="125">IF(H52="","",H52)</f>
        <v>Re</v>
      </c>
      <c r="AC52" s="67" t="str">
        <f t="shared" ref="AC52:AC54" si="126">IF(AB52="","",",")</f>
        <v>,</v>
      </c>
      <c r="AD52" s="59" t="str">
        <f t="shared" ref="AD52:AD54" si="127">IF(I52="","",I52)</f>
        <v>m</v>
      </c>
      <c r="AE52" s="68" t="str">
        <f t="shared" ref="AE52:AE54" si="128">IF(AB52="","",",")</f>
        <v>,</v>
      </c>
      <c r="AF52" s="61">
        <f t="shared" ref="AF52:AF54" si="129">IF(AB52="","",350)</f>
        <v>350</v>
      </c>
      <c r="AG52" s="61" t="str">
        <f t="shared" ref="AG52:AG54" si="130">IF(AB52="","",")")</f>
        <v>)</v>
      </c>
      <c r="AH52" s="69" t="str">
        <f t="shared" ref="AH52:AH54" si="131">IF(AI52="","","(")</f>
        <v>(</v>
      </c>
      <c r="AI52" s="70" t="str">
        <f t="shared" ref="AI52:AI54" si="132">IF(J52="","",J52)</f>
        <v>Mi</v>
      </c>
      <c r="AJ52" s="64" t="str">
        <f t="shared" ref="AJ52:AJ54" si="133">IF(AI52="","",",")</f>
        <v>,</v>
      </c>
      <c r="AK52" s="64" t="str">
        <f t="shared" ref="AK52:AK54" si="134">IF(K52="","",K52)</f>
        <v/>
      </c>
      <c r="AL52" s="64" t="str">
        <f t="shared" ref="AL52:AL54" si="135">IF(AI52="","",",")</f>
        <v>,</v>
      </c>
      <c r="AM52" s="64">
        <f t="shared" ref="AM52:AM54" si="136">IF(AI52="","",450)</f>
        <v>450</v>
      </c>
      <c r="AN52" s="64" t="str">
        <f t="shared" ref="AN52:AN54" si="137">IF(AI52="","",")")</f>
        <v>)</v>
      </c>
    </row>
    <row r="53" spans="1:40" ht="25.5" thickTop="1" thickBot="1" x14ac:dyDescent="0.4">
      <c r="C53" s="113" t="s">
        <v>1205</v>
      </c>
      <c r="D53" s="112" t="s">
        <v>1032</v>
      </c>
      <c r="E53" s="52"/>
      <c r="F53" s="53"/>
      <c r="G53" s="53"/>
      <c r="H53" s="52"/>
      <c r="I53" s="52"/>
      <c r="J53" s="54"/>
      <c r="K53" s="54"/>
      <c r="L53" s="55" t="str">
        <f t="shared" si="29"/>
        <v xml:space="preserve">            { line: "Sí, yo creo que tú eres el Cristo,, (Fa,,20)", sC: ""},</v>
      </c>
      <c r="M53" s="56" t="str">
        <f t="shared" si="111"/>
        <v>(</v>
      </c>
      <c r="N53" s="57" t="str">
        <f t="shared" si="112"/>
        <v>Fa</v>
      </c>
      <c r="O53" s="58" t="str">
        <f t="shared" si="113"/>
        <v>,</v>
      </c>
      <c r="P53" s="59" t="str">
        <f t="shared" si="114"/>
        <v/>
      </c>
      <c r="Q53" s="60" t="str">
        <f t="shared" si="115"/>
        <v>,</v>
      </c>
      <c r="R53" s="61">
        <f t="shared" si="6"/>
        <v>20</v>
      </c>
      <c r="S53" s="56" t="str">
        <f t="shared" si="116"/>
        <v>)</v>
      </c>
      <c r="T53" s="62" t="str">
        <f t="shared" si="117"/>
        <v/>
      </c>
      <c r="U53" s="63" t="str">
        <f t="shared" si="118"/>
        <v/>
      </c>
      <c r="V53" s="64" t="str">
        <f t="shared" si="119"/>
        <v/>
      </c>
      <c r="W53" s="65" t="str">
        <f t="shared" si="120"/>
        <v/>
      </c>
      <c r="X53" s="64" t="str">
        <f t="shared" si="121"/>
        <v/>
      </c>
      <c r="Y53" s="64" t="str">
        <f t="shared" si="122"/>
        <v/>
      </c>
      <c r="Z53" s="56" t="str">
        <f t="shared" si="123"/>
        <v/>
      </c>
      <c r="AA53" s="66" t="str">
        <f t="shared" si="124"/>
        <v/>
      </c>
      <c r="AB53" s="57" t="str">
        <f t="shared" si="125"/>
        <v/>
      </c>
      <c r="AC53" s="67" t="str">
        <f t="shared" si="126"/>
        <v/>
      </c>
      <c r="AD53" s="59" t="str">
        <f t="shared" si="127"/>
        <v/>
      </c>
      <c r="AE53" s="68" t="str">
        <f t="shared" si="128"/>
        <v/>
      </c>
      <c r="AF53" s="61" t="str">
        <f t="shared" si="129"/>
        <v/>
      </c>
      <c r="AG53" s="61" t="str">
        <f t="shared" si="130"/>
        <v/>
      </c>
      <c r="AH53" s="69" t="str">
        <f t="shared" si="131"/>
        <v/>
      </c>
      <c r="AI53" s="70" t="str">
        <f t="shared" si="132"/>
        <v/>
      </c>
      <c r="AJ53" s="64" t="str">
        <f t="shared" si="133"/>
        <v/>
      </c>
      <c r="AK53" s="64" t="str">
        <f t="shared" si="134"/>
        <v/>
      </c>
      <c r="AL53" s="64" t="str">
        <f t="shared" si="135"/>
        <v/>
      </c>
      <c r="AM53" s="64" t="str">
        <f t="shared" si="136"/>
        <v/>
      </c>
      <c r="AN53" s="64" t="str">
        <f t="shared" si="137"/>
        <v/>
      </c>
    </row>
    <row r="54" spans="1:40" ht="25.5" thickTop="1" thickBot="1" x14ac:dyDescent="0.4">
      <c r="C54" s="113" t="s">
        <v>1206</v>
      </c>
      <c r="D54" s="112" t="s">
        <v>1192</v>
      </c>
      <c r="E54" s="52"/>
      <c r="F54" s="53" t="s">
        <v>1032</v>
      </c>
      <c r="G54" s="53"/>
      <c r="H54" s="52" t="s">
        <v>1192</v>
      </c>
      <c r="I54" s="52"/>
      <c r="J54" s="54"/>
      <c r="K54" s="54"/>
      <c r="L54" s="55" t="str">
        <f t="shared" si="29"/>
        <v xml:space="preserve">            { line: "el Hijo de Dios, que ha de venir al mundo., (Mi7,,)(Fa,,250)(Mi7,,350)", sC: ""},</v>
      </c>
      <c r="M54" s="56" t="str">
        <f t="shared" si="111"/>
        <v>(</v>
      </c>
      <c r="N54" s="57" t="str">
        <f t="shared" si="112"/>
        <v>Mi7</v>
      </c>
      <c r="O54" s="58" t="str">
        <f t="shared" si="113"/>
        <v>,</v>
      </c>
      <c r="P54" s="59" t="str">
        <f t="shared" si="114"/>
        <v/>
      </c>
      <c r="Q54" s="60" t="str">
        <f t="shared" si="115"/>
        <v>,</v>
      </c>
      <c r="R54" s="61" t="str">
        <f t="shared" si="6"/>
        <v/>
      </c>
      <c r="S54" s="56" t="str">
        <f t="shared" si="116"/>
        <v>)</v>
      </c>
      <c r="T54" s="62" t="str">
        <f t="shared" si="117"/>
        <v>(</v>
      </c>
      <c r="U54" s="63" t="str">
        <f t="shared" si="118"/>
        <v>Fa</v>
      </c>
      <c r="V54" s="64" t="str">
        <f t="shared" si="119"/>
        <v>,</v>
      </c>
      <c r="W54" s="65" t="str">
        <f t="shared" si="120"/>
        <v/>
      </c>
      <c r="X54" s="64" t="str">
        <f t="shared" si="121"/>
        <v>,</v>
      </c>
      <c r="Y54" s="64">
        <f t="shared" si="122"/>
        <v>250</v>
      </c>
      <c r="Z54" s="56" t="str">
        <f t="shared" si="123"/>
        <v>)</v>
      </c>
      <c r="AA54" s="66" t="str">
        <f t="shared" si="124"/>
        <v>(</v>
      </c>
      <c r="AB54" s="57" t="str">
        <f t="shared" si="125"/>
        <v>Mi7</v>
      </c>
      <c r="AC54" s="67" t="str">
        <f t="shared" si="126"/>
        <v>,</v>
      </c>
      <c r="AD54" s="59" t="str">
        <f t="shared" si="127"/>
        <v/>
      </c>
      <c r="AE54" s="68" t="str">
        <f t="shared" si="128"/>
        <v>,</v>
      </c>
      <c r="AF54" s="61">
        <f t="shared" si="129"/>
        <v>350</v>
      </c>
      <c r="AG54" s="61" t="str">
        <f t="shared" si="130"/>
        <v>)</v>
      </c>
      <c r="AH54" s="69" t="str">
        <f t="shared" si="131"/>
        <v/>
      </c>
      <c r="AI54" s="70" t="str">
        <f t="shared" si="132"/>
        <v/>
      </c>
      <c r="AJ54" s="64" t="str">
        <f t="shared" si="133"/>
        <v/>
      </c>
      <c r="AK54" s="64" t="str">
        <f t="shared" si="134"/>
        <v/>
      </c>
      <c r="AL54" s="64" t="str">
        <f t="shared" si="135"/>
        <v/>
      </c>
      <c r="AM54" s="64" t="str">
        <f t="shared" si="136"/>
        <v/>
      </c>
      <c r="AN54" s="64" t="str">
        <f t="shared" si="137"/>
        <v/>
      </c>
    </row>
    <row r="55" spans="1:40" ht="36.75" thickTop="1" thickBot="1" x14ac:dyDescent="0.4">
      <c r="A55" s="76"/>
      <c r="B55" s="76"/>
      <c r="C55" s="76" t="s">
        <v>1031</v>
      </c>
      <c r="D55" s="77"/>
      <c r="E55" s="77"/>
      <c r="F55" s="77"/>
      <c r="G55" s="77"/>
      <c r="H55" s="77"/>
      <c r="I55" s="77"/>
      <c r="J55" s="77"/>
      <c r="K55" s="77"/>
      <c r="L55" s="50" t="s">
        <v>994</v>
      </c>
      <c r="M55" s="104"/>
      <c r="N55" s="57"/>
      <c r="O55" s="105"/>
      <c r="P55" s="59"/>
      <c r="Q55" s="106"/>
      <c r="R55" s="61" t="str">
        <f t="shared" si="6"/>
        <v/>
      </c>
      <c r="S55" s="104"/>
      <c r="T55" s="107"/>
      <c r="U55" s="108"/>
      <c r="V55" s="109"/>
      <c r="W55" s="110"/>
      <c r="X55" s="109"/>
      <c r="Y55" s="109"/>
      <c r="Z55" s="104"/>
      <c r="AA55" s="66"/>
      <c r="AB55" s="57"/>
      <c r="AC55" s="67"/>
      <c r="AD55" s="59"/>
      <c r="AE55" s="68"/>
      <c r="AF55" s="61"/>
      <c r="AG55" s="61"/>
      <c r="AH55" s="66"/>
      <c r="AI55" s="111"/>
      <c r="AJ55" s="109"/>
      <c r="AK55" s="109"/>
      <c r="AL55" s="109"/>
      <c r="AM55" s="109"/>
      <c r="AN55" s="109"/>
    </row>
    <row r="56" spans="1:40" ht="27.75" outlineLevel="1" thickTop="1" thickBot="1" x14ac:dyDescent="0.4">
      <c r="A56" s="73"/>
      <c r="B56" s="73"/>
      <c r="C56" s="73"/>
      <c r="D56" s="74"/>
      <c r="E56" s="74"/>
      <c r="F56" s="74"/>
      <c r="G56" s="74"/>
      <c r="H56" s="74"/>
      <c r="I56" s="74"/>
      <c r="J56" s="74"/>
      <c r="K56" s="74"/>
      <c r="L56" s="75" t="s">
        <v>993</v>
      </c>
      <c r="M56" s="56"/>
      <c r="N56" s="57"/>
      <c r="O56" s="58"/>
      <c r="P56" s="59"/>
      <c r="Q56" s="60"/>
      <c r="R56" s="61" t="str">
        <f>IF(N56="Do",10,IF(N56="Re",22,IF(N56="Mi",20,IF(N56="Fa",20,IF(N56="Sol",14,IF(N56="La",20,IF(N56="Si",20,IF(N56="Do#",14,IF(N56="Fa#",15,IF(N56="Sol#",20,IF(N56="Si♭",17,"")))))))))))</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outlineLevel="1" thickTop="1" thickBot="1" x14ac:dyDescent="0.4">
      <c r="C57" s="79" t="s">
        <v>995</v>
      </c>
      <c r="D57" s="80"/>
      <c r="E57" s="80"/>
      <c r="F57" s="80"/>
      <c r="G57" s="80"/>
      <c r="H57" s="80"/>
      <c r="I57" s="80"/>
      <c r="J57" s="80"/>
      <c r="K57" s="80"/>
      <c r="L57" s="81" t="s">
        <v>996</v>
      </c>
      <c r="M57" s="56" t="str">
        <f t="shared" ref="M57:M62" si="138">IF(N57="","","(")</f>
        <v/>
      </c>
      <c r="N57" s="57" t="str">
        <f t="shared" ref="N57:N62" si="139">IF(D57="","",D57)</f>
        <v/>
      </c>
      <c r="O57" s="58" t="str">
        <f t="shared" ref="O57:O62" si="140">IF(N57="","",",")</f>
        <v/>
      </c>
      <c r="P57" s="59" t="str">
        <f t="shared" ref="P57:P62" si="141">IF(E57="","",E57)</f>
        <v/>
      </c>
      <c r="Q57" s="60" t="str">
        <f t="shared" ref="Q57:Q62" si="142">IF(N57="","",",")</f>
        <v/>
      </c>
      <c r="R57" s="61" t="str">
        <f>IF(N57="Do",10,IF(N57="Re",22,IF(N57="Mi",20,IF(N57="Fa",20,IF(N57="Sol",14,IF(N57="La",20,IF(N57="Si",20,IF(N57="Do#",14,IF(N57="Fa#",15,IF(N57="Sol#",20,IF(N57="Si♭",17,"")))))))))))</f>
        <v/>
      </c>
      <c r="S57" s="56" t="str">
        <f t="shared" ref="S57:S62" si="143">IF(N57="","",")")</f>
        <v/>
      </c>
      <c r="T57" s="62" t="str">
        <f t="shared" ref="T57:T62" si="144">IF(U57="","","(")</f>
        <v/>
      </c>
      <c r="U57" s="63" t="str">
        <f t="shared" ref="U57:U62" si="145">IF(F57="","",F57)</f>
        <v/>
      </c>
      <c r="V57" s="64" t="str">
        <f t="shared" ref="V57:V62" si="146">IF(U57="","",",")</f>
        <v/>
      </c>
      <c r="W57" s="65" t="str">
        <f t="shared" ref="W57:W62" si="147">IF(G57="","",G57)</f>
        <v/>
      </c>
      <c r="X57" s="64" t="str">
        <f t="shared" ref="X57:X62" si="148">IF(U57="","",",")</f>
        <v/>
      </c>
      <c r="Y57" s="64" t="str">
        <f t="shared" ref="Y57:Y62" si="149">IF(U57="","",250)</f>
        <v/>
      </c>
      <c r="Z57" s="56" t="str">
        <f t="shared" ref="Z57:Z62" si="150">IF(U57="","",")")</f>
        <v/>
      </c>
      <c r="AA57" s="66" t="str">
        <f t="shared" ref="AA57:AA62" si="151">IF(AB57="","","(")</f>
        <v/>
      </c>
      <c r="AB57" s="57" t="str">
        <f t="shared" ref="AB57:AB62" si="152">IF(H57="","",H57)</f>
        <v/>
      </c>
      <c r="AC57" s="67" t="str">
        <f t="shared" ref="AC57:AC62" si="153">IF(AB57="","",",")</f>
        <v/>
      </c>
      <c r="AD57" s="59" t="str">
        <f t="shared" ref="AD57:AD62" si="154">IF(I57="","",I57)</f>
        <v/>
      </c>
      <c r="AE57" s="68" t="str">
        <f t="shared" ref="AE57:AE62" si="155">IF(AB57="","",",")</f>
        <v/>
      </c>
      <c r="AF57" s="61" t="str">
        <f t="shared" ref="AF57:AF62" si="156">IF(AB57="","",350)</f>
        <v/>
      </c>
      <c r="AG57" s="61" t="str">
        <f t="shared" ref="AG57:AG62" si="157">IF(AB57="","",")")</f>
        <v/>
      </c>
      <c r="AH57" s="69" t="str">
        <f t="shared" ref="AH57:AH62" si="158">IF(AI57="","","(")</f>
        <v/>
      </c>
      <c r="AI57" s="70" t="str">
        <f t="shared" ref="AI57:AI62" si="159">IF(J57="","",J57)</f>
        <v/>
      </c>
      <c r="AJ57" s="64" t="str">
        <f t="shared" ref="AJ57:AJ62" si="160">IF(AI57="","",",")</f>
        <v/>
      </c>
      <c r="AK57" s="64" t="str">
        <f t="shared" ref="AK57:AK62" si="161">IF(K57="","",K57)</f>
        <v/>
      </c>
      <c r="AL57" s="64" t="str">
        <f t="shared" ref="AL57:AL62" si="162">IF(AI57="","",",")</f>
        <v/>
      </c>
      <c r="AM57" s="64" t="str">
        <f t="shared" ref="AM57:AM62" si="163">IF(AI57="","",450)</f>
        <v/>
      </c>
      <c r="AN57" s="64" t="str">
        <f t="shared" ref="AN57:AN62" si="164">IF(AI57="","",")")</f>
        <v/>
      </c>
    </row>
    <row r="58" spans="1:40" ht="25.5" outlineLevel="1" thickTop="1" thickBot="1" x14ac:dyDescent="0.4">
      <c r="B58" t="s">
        <v>997</v>
      </c>
      <c r="C58" s="82" t="s">
        <v>1191</v>
      </c>
      <c r="D58" s="83" t="s">
        <v>1013</v>
      </c>
      <c r="E58" s="83" t="s">
        <v>1012</v>
      </c>
      <c r="F58" s="83" t="s">
        <v>1192</v>
      </c>
      <c r="G58" s="83"/>
      <c r="H58" s="83"/>
      <c r="I58" s="83"/>
      <c r="J58" s="83"/>
      <c r="K58" s="83"/>
      <c r="L58" s="84" t="str">
        <f>IF(C58="","",_xlfn.CONCAT("       triggerLine: ","""",C58,", ",M58:AN58,""", sC: ","""",B58,""", lines: ["))</f>
        <v xml:space="preserve">       triggerLine: "RESURREXIT, RESURREXIT,, (La,m,20)(Mi7,,250)", sC: "ta as", lines: [</v>
      </c>
      <c r="M58" s="56" t="str">
        <f t="shared" si="138"/>
        <v>(</v>
      </c>
      <c r="N58" s="57" t="str">
        <f t="shared" si="139"/>
        <v>La</v>
      </c>
      <c r="O58" s="58" t="str">
        <f t="shared" si="140"/>
        <v>,</v>
      </c>
      <c r="P58" s="59" t="str">
        <f t="shared" si="141"/>
        <v>m</v>
      </c>
      <c r="Q58" s="60" t="str">
        <f t="shared" si="142"/>
        <v>,</v>
      </c>
      <c r="R58" s="61">
        <f>IF(N58="Do",10,IF(N58="Re",22,IF(N58="Mi",20,IF(N58="Fa",20,IF(N58="Sol",14,IF(N58="La",20,IF(N58="Si",20,IF(N58="Do#",14,IF(N58="Fa#",15,IF(N58="Sol#",20,IF(N58="Si♭",17,"")))))))))))</f>
        <v>20</v>
      </c>
      <c r="S58" s="56" t="str">
        <f t="shared" si="143"/>
        <v>)</v>
      </c>
      <c r="T58" s="62" t="str">
        <f t="shared" si="144"/>
        <v>(</v>
      </c>
      <c r="U58" s="63" t="str">
        <f t="shared" si="145"/>
        <v>Mi7</v>
      </c>
      <c r="V58" s="64" t="str">
        <f t="shared" si="146"/>
        <v>,</v>
      </c>
      <c r="W58" s="65" t="str">
        <f t="shared" si="147"/>
        <v/>
      </c>
      <c r="X58" s="64" t="str">
        <f t="shared" si="148"/>
        <v>,</v>
      </c>
      <c r="Y58" s="64">
        <f t="shared" si="149"/>
        <v>250</v>
      </c>
      <c r="Z58" s="56" t="str">
        <f t="shared" si="150"/>
        <v>)</v>
      </c>
      <c r="AA58" s="66" t="str">
        <f t="shared" si="151"/>
        <v/>
      </c>
      <c r="AB58" s="57" t="str">
        <f t="shared" si="152"/>
        <v/>
      </c>
      <c r="AC58" s="67" t="str">
        <f t="shared" si="153"/>
        <v/>
      </c>
      <c r="AD58" s="59" t="str">
        <f t="shared" si="154"/>
        <v/>
      </c>
      <c r="AE58" s="68" t="str">
        <f t="shared" si="155"/>
        <v/>
      </c>
      <c r="AF58" s="61" t="str">
        <f t="shared" si="156"/>
        <v/>
      </c>
      <c r="AG58" s="61" t="str">
        <f t="shared" si="157"/>
        <v/>
      </c>
      <c r="AH58" s="69" t="str">
        <f t="shared" si="158"/>
        <v/>
      </c>
      <c r="AI58" s="70" t="str">
        <f t="shared" si="159"/>
        <v/>
      </c>
      <c r="AJ58" s="64" t="str">
        <f t="shared" si="160"/>
        <v/>
      </c>
      <c r="AK58" s="64" t="str">
        <f t="shared" si="161"/>
        <v/>
      </c>
      <c r="AL58" s="64" t="str">
        <f t="shared" si="162"/>
        <v/>
      </c>
      <c r="AM58" s="64" t="str">
        <f t="shared" si="163"/>
        <v/>
      </c>
      <c r="AN58" s="64" t="str">
        <f t="shared" si="164"/>
        <v/>
      </c>
    </row>
    <row r="59" spans="1:40" ht="25.5" outlineLevel="1" thickTop="1" thickBot="1" x14ac:dyDescent="0.4">
      <c r="B59" t="s">
        <v>999</v>
      </c>
      <c r="C59" s="93" t="s">
        <v>1193</v>
      </c>
      <c r="D59" s="83" t="s">
        <v>1032</v>
      </c>
      <c r="E59" s="83"/>
      <c r="F59" s="83" t="s">
        <v>1011</v>
      </c>
      <c r="G59" s="83"/>
      <c r="H59" s="83"/>
      <c r="I59" s="83"/>
      <c r="J59" s="83"/>
      <c r="K59" s="83"/>
      <c r="L59" s="94" t="str">
        <f>IF(C59="","",_xlfn.CONCAT("            { line: ","""",C59,", ",M59:AN59,""", sC: ","""",B59,"""},  ]},"))</f>
        <v xml:space="preserve">            { line: "RESURREXIT, RESURREXIT., (Fa,,20)(Mi,,250)", sC: "as"},  ]},</v>
      </c>
      <c r="M59" s="56" t="str">
        <f t="shared" si="138"/>
        <v>(</v>
      </c>
      <c r="N59" s="57" t="str">
        <f t="shared" si="139"/>
        <v>Fa</v>
      </c>
      <c r="O59" s="58" t="str">
        <f t="shared" si="140"/>
        <v>,</v>
      </c>
      <c r="P59" s="59" t="str">
        <f t="shared" si="141"/>
        <v/>
      </c>
      <c r="Q59" s="60" t="str">
        <f t="shared" si="142"/>
        <v>,</v>
      </c>
      <c r="R59" s="61">
        <f>IF(N59="Do",10,IF(N59="Re",22,IF(N59="Mi",20,IF(N59="Fa",20,IF(N59="Sol",14,IF(N59="La",20,IF(N59="Si",20,IF(N59="Do#",14,IF(N59="Fa#",15,IF(N59="Sol#",20,IF(N59="Si♭",17,"")))))))))))</f>
        <v>20</v>
      </c>
      <c r="S59" s="56" t="str">
        <f t="shared" si="143"/>
        <v>)</v>
      </c>
      <c r="T59" s="62" t="str">
        <f t="shared" si="144"/>
        <v>(</v>
      </c>
      <c r="U59" s="63" t="str">
        <f t="shared" si="145"/>
        <v>Mi</v>
      </c>
      <c r="V59" s="64" t="str">
        <f t="shared" si="146"/>
        <v>,</v>
      </c>
      <c r="W59" s="65" t="str">
        <f t="shared" si="147"/>
        <v/>
      </c>
      <c r="X59" s="64" t="str">
        <f t="shared" si="148"/>
        <v>,</v>
      </c>
      <c r="Y59" s="64">
        <f t="shared" si="149"/>
        <v>250</v>
      </c>
      <c r="Z59" s="56" t="str">
        <f t="shared" si="150"/>
        <v>)</v>
      </c>
      <c r="AA59" s="66" t="str">
        <f t="shared" si="151"/>
        <v/>
      </c>
      <c r="AB59" s="57" t="str">
        <f t="shared" si="152"/>
        <v/>
      </c>
      <c r="AC59" s="67" t="str">
        <f t="shared" si="153"/>
        <v/>
      </c>
      <c r="AD59" s="59" t="str">
        <f t="shared" si="154"/>
        <v/>
      </c>
      <c r="AE59" s="68" t="str">
        <f t="shared" si="155"/>
        <v/>
      </c>
      <c r="AF59" s="61" t="str">
        <f t="shared" si="156"/>
        <v/>
      </c>
      <c r="AG59" s="61" t="str">
        <f t="shared" si="157"/>
        <v/>
      </c>
      <c r="AH59" s="69" t="str">
        <f t="shared" si="158"/>
        <v/>
      </c>
      <c r="AI59" s="70" t="str">
        <f t="shared" si="159"/>
        <v/>
      </c>
      <c r="AJ59" s="64" t="str">
        <f t="shared" si="160"/>
        <v/>
      </c>
      <c r="AK59" s="64" t="str">
        <f t="shared" si="161"/>
        <v/>
      </c>
      <c r="AL59" s="64" t="str">
        <f t="shared" si="162"/>
        <v/>
      </c>
      <c r="AM59" s="64" t="str">
        <f t="shared" si="163"/>
        <v/>
      </c>
      <c r="AN59" s="64" t="str">
        <f t="shared" si="164"/>
        <v/>
      </c>
    </row>
    <row r="60" spans="1:40" ht="25.5" outlineLevel="1" thickTop="1" thickBot="1" x14ac:dyDescent="0.4">
      <c r="C60" s="79" t="s">
        <v>995</v>
      </c>
      <c r="D60" s="80"/>
      <c r="E60" s="80"/>
      <c r="F60" s="80"/>
      <c r="G60" s="80"/>
      <c r="H60" s="80"/>
      <c r="I60" s="80"/>
      <c r="J60" s="80"/>
      <c r="K60" s="80"/>
      <c r="L60" s="81" t="s">
        <v>996</v>
      </c>
      <c r="M60" s="56" t="str">
        <f t="shared" si="138"/>
        <v/>
      </c>
      <c r="N60" s="57" t="str">
        <f t="shared" si="139"/>
        <v/>
      </c>
      <c r="O60" s="58" t="str">
        <f t="shared" si="140"/>
        <v/>
      </c>
      <c r="P60" s="59" t="str">
        <f t="shared" si="141"/>
        <v/>
      </c>
      <c r="Q60" s="60" t="str">
        <f t="shared" si="142"/>
        <v/>
      </c>
      <c r="R60" s="61" t="str">
        <f>IF(N60="Do",10,IF(N60="Re",22,IF(N60="Mi",20,IF(N60="Fa",20,IF(N60="Sol",14,IF(N60="La",20,IF(N60="Si",20,IF(N60="Do#",14,IF(N60="Fa#",15,IF(N60="Sol#",20,IF(N60="Si♭",17,"")))))))))))</f>
        <v/>
      </c>
      <c r="S60" s="56" t="str">
        <f t="shared" si="143"/>
        <v/>
      </c>
      <c r="T60" s="62" t="str">
        <f t="shared" si="144"/>
        <v/>
      </c>
      <c r="U60" s="63" t="str">
        <f t="shared" si="145"/>
        <v/>
      </c>
      <c r="V60" s="64" t="str">
        <f t="shared" si="146"/>
        <v/>
      </c>
      <c r="W60" s="65" t="str">
        <f t="shared" si="147"/>
        <v/>
      </c>
      <c r="X60" s="64" t="str">
        <f t="shared" si="148"/>
        <v/>
      </c>
      <c r="Y60" s="64" t="str">
        <f t="shared" si="149"/>
        <v/>
      </c>
      <c r="Z60" s="56" t="str">
        <f t="shared" si="150"/>
        <v/>
      </c>
      <c r="AA60" s="66" t="str">
        <f t="shared" si="151"/>
        <v/>
      </c>
      <c r="AB60" s="57" t="str">
        <f t="shared" si="152"/>
        <v/>
      </c>
      <c r="AC60" s="67" t="str">
        <f t="shared" si="153"/>
        <v/>
      </c>
      <c r="AD60" s="59" t="str">
        <f t="shared" si="154"/>
        <v/>
      </c>
      <c r="AE60" s="68" t="str">
        <f t="shared" si="155"/>
        <v/>
      </c>
      <c r="AF60" s="61" t="str">
        <f t="shared" si="156"/>
        <v/>
      </c>
      <c r="AG60" s="61" t="str">
        <f t="shared" si="157"/>
        <v/>
      </c>
      <c r="AH60" s="69" t="str">
        <f t="shared" si="158"/>
        <v/>
      </c>
      <c r="AI60" s="70" t="str">
        <f t="shared" si="159"/>
        <v/>
      </c>
      <c r="AJ60" s="64" t="str">
        <f t="shared" si="160"/>
        <v/>
      </c>
      <c r="AK60" s="64" t="str">
        <f t="shared" si="161"/>
        <v/>
      </c>
      <c r="AL60" s="64" t="str">
        <f t="shared" si="162"/>
        <v/>
      </c>
      <c r="AM60" s="64" t="str">
        <f t="shared" si="163"/>
        <v/>
      </c>
      <c r="AN60" s="64" t="str">
        <f t="shared" si="164"/>
        <v/>
      </c>
    </row>
    <row r="61" spans="1:40" ht="25.5" outlineLevel="1" thickTop="1" thickBot="1" x14ac:dyDescent="0.4">
      <c r="B61" t="s">
        <v>997</v>
      </c>
      <c r="C61" s="82" t="s">
        <v>1213</v>
      </c>
      <c r="D61" s="83" t="s">
        <v>1013</v>
      </c>
      <c r="E61" s="83" t="s">
        <v>1012</v>
      </c>
      <c r="F61" s="83" t="s">
        <v>1192</v>
      </c>
      <c r="G61" s="83"/>
      <c r="H61" s="83"/>
      <c r="I61" s="83"/>
      <c r="J61" s="83"/>
      <c r="K61" s="83"/>
      <c r="L61" s="84" t="str">
        <f>IF(C61="","",_xlfn.CONCAT("       triggerLine: ","""",C61,", ",M61:AN61,""", sC: ","""",B61,""", lines: ["))</f>
        <v xml:space="preserve">       triggerLine: " GLORIA, GLORIA, (La,m,20)(Mi7,,250)", sC: "ta as", lines: [</v>
      </c>
      <c r="M61" s="56" t="str">
        <f t="shared" si="138"/>
        <v>(</v>
      </c>
      <c r="N61" s="57" t="str">
        <f t="shared" si="139"/>
        <v>La</v>
      </c>
      <c r="O61" s="58" t="str">
        <f t="shared" si="140"/>
        <v>,</v>
      </c>
      <c r="P61" s="59" t="str">
        <f t="shared" si="141"/>
        <v>m</v>
      </c>
      <c r="Q61" s="60" t="str">
        <f t="shared" si="142"/>
        <v>,</v>
      </c>
      <c r="R61" s="61">
        <f>IF(N61="Do",10,IF(N61="Re",22,IF(N61="Mi",20,IF(N61="Fa",20,IF(N61="Sol",14,IF(N61="La",20,IF(N61="Si",20,IF(N61="Do#",14,IF(N61="Fa#",15,IF(N61="Sol#",20,IF(N61="Si♭",17,"")))))))))))</f>
        <v>20</v>
      </c>
      <c r="S61" s="56" t="str">
        <f t="shared" si="143"/>
        <v>)</v>
      </c>
      <c r="T61" s="62" t="str">
        <f t="shared" si="144"/>
        <v>(</v>
      </c>
      <c r="U61" s="63" t="str">
        <f t="shared" si="145"/>
        <v>Mi7</v>
      </c>
      <c r="V61" s="64" t="str">
        <f t="shared" si="146"/>
        <v>,</v>
      </c>
      <c r="W61" s="65" t="str">
        <f t="shared" si="147"/>
        <v/>
      </c>
      <c r="X61" s="64" t="str">
        <f t="shared" si="148"/>
        <v>,</v>
      </c>
      <c r="Y61" s="64">
        <f t="shared" si="149"/>
        <v>250</v>
      </c>
      <c r="Z61" s="56" t="str">
        <f t="shared" si="150"/>
        <v>)</v>
      </c>
      <c r="AA61" s="66" t="str">
        <f t="shared" si="151"/>
        <v/>
      </c>
      <c r="AB61" s="57" t="str">
        <f t="shared" si="152"/>
        <v/>
      </c>
      <c r="AC61" s="67" t="str">
        <f t="shared" si="153"/>
        <v/>
      </c>
      <c r="AD61" s="59" t="str">
        <f t="shared" si="154"/>
        <v/>
      </c>
      <c r="AE61" s="68" t="str">
        <f t="shared" si="155"/>
        <v/>
      </c>
      <c r="AF61" s="61" t="str">
        <f t="shared" si="156"/>
        <v/>
      </c>
      <c r="AG61" s="61" t="str">
        <f t="shared" si="157"/>
        <v/>
      </c>
      <c r="AH61" s="69" t="str">
        <f t="shared" si="158"/>
        <v/>
      </c>
      <c r="AI61" s="70" t="str">
        <f t="shared" si="159"/>
        <v/>
      </c>
      <c r="AJ61" s="64" t="str">
        <f t="shared" si="160"/>
        <v/>
      </c>
      <c r="AK61" s="64" t="str">
        <f t="shared" si="161"/>
        <v/>
      </c>
      <c r="AL61" s="64" t="str">
        <f t="shared" si="162"/>
        <v/>
      </c>
      <c r="AM61" s="64" t="str">
        <f t="shared" si="163"/>
        <v/>
      </c>
      <c r="AN61" s="64" t="str">
        <f t="shared" si="164"/>
        <v/>
      </c>
    </row>
    <row r="62" spans="1:40" ht="25.5" outlineLevel="1" thickTop="1" thickBot="1" x14ac:dyDescent="0.4">
      <c r="B62" t="s">
        <v>999</v>
      </c>
      <c r="C62" s="93" t="s">
        <v>1212</v>
      </c>
      <c r="D62" s="83" t="s">
        <v>1013</v>
      </c>
      <c r="E62" s="83" t="s">
        <v>1012</v>
      </c>
      <c r="F62" s="83" t="s">
        <v>1011</v>
      </c>
      <c r="G62" s="83">
        <v>7</v>
      </c>
      <c r="H62" s="83" t="s">
        <v>1032</v>
      </c>
      <c r="I62" s="83"/>
      <c r="J62" s="83" t="s">
        <v>1011</v>
      </c>
      <c r="K62" s="83"/>
      <c r="L62" s="94" t="str">
        <f>IF(C62="","",_xlfn.CONCAT("            { line: ","""",C62,", ",M62:AN62,""", sC: ","""",B62,"""},  ]},"))</f>
        <v xml:space="preserve">            { line: "GLORIA, GLORIA,, (La,m,20)(Mi,7,250)(Fa,,350)(Mi,,450)", sC: "as"},  ]},</v>
      </c>
      <c r="M62" s="56" t="str">
        <f t="shared" si="138"/>
        <v>(</v>
      </c>
      <c r="N62" s="57" t="str">
        <f t="shared" si="139"/>
        <v>La</v>
      </c>
      <c r="O62" s="58" t="str">
        <f t="shared" si="140"/>
        <v>,</v>
      </c>
      <c r="P62" s="59" t="str">
        <f t="shared" si="141"/>
        <v>m</v>
      </c>
      <c r="Q62" s="60" t="str">
        <f t="shared" si="142"/>
        <v>,</v>
      </c>
      <c r="R62" s="61">
        <f>IF(N62="Do",10,IF(N62="Re",22,IF(N62="Mi",20,IF(N62="Fa",20,IF(N62="Sol",14,IF(N62="La",20,IF(N62="Si",20,IF(N62="Do#",14,IF(N62="Fa#",15,IF(N62="Sol#",20,IF(N62="Si♭",17,"")))))))))))</f>
        <v>20</v>
      </c>
      <c r="S62" s="56" t="str">
        <f t="shared" si="143"/>
        <v>)</v>
      </c>
      <c r="T62" s="62" t="str">
        <f t="shared" si="144"/>
        <v>(</v>
      </c>
      <c r="U62" s="63" t="str">
        <f t="shared" si="145"/>
        <v>Mi</v>
      </c>
      <c r="V62" s="64" t="str">
        <f t="shared" si="146"/>
        <v>,</v>
      </c>
      <c r="W62" s="65">
        <f t="shared" si="147"/>
        <v>7</v>
      </c>
      <c r="X62" s="64" t="str">
        <f t="shared" si="148"/>
        <v>,</v>
      </c>
      <c r="Y62" s="64">
        <f t="shared" si="149"/>
        <v>250</v>
      </c>
      <c r="Z62" s="56" t="str">
        <f t="shared" si="150"/>
        <v>)</v>
      </c>
      <c r="AA62" s="66" t="str">
        <f t="shared" si="151"/>
        <v>(</v>
      </c>
      <c r="AB62" s="57" t="str">
        <f t="shared" si="152"/>
        <v>Fa</v>
      </c>
      <c r="AC62" s="67" t="str">
        <f t="shared" si="153"/>
        <v>,</v>
      </c>
      <c r="AD62" s="59" t="str">
        <f t="shared" si="154"/>
        <v/>
      </c>
      <c r="AE62" s="68" t="str">
        <f t="shared" si="155"/>
        <v>,</v>
      </c>
      <c r="AF62" s="61">
        <f t="shared" si="156"/>
        <v>350</v>
      </c>
      <c r="AG62" s="61" t="str">
        <f t="shared" si="157"/>
        <v>)</v>
      </c>
      <c r="AH62" s="69" t="str">
        <f t="shared" si="158"/>
        <v>(</v>
      </c>
      <c r="AI62" s="70" t="str">
        <f t="shared" si="159"/>
        <v>Mi</v>
      </c>
      <c r="AJ62" s="64" t="str">
        <f t="shared" si="160"/>
        <v>,</v>
      </c>
      <c r="AK62" s="64" t="str">
        <f t="shared" si="161"/>
        <v/>
      </c>
      <c r="AL62" s="64" t="str">
        <f t="shared" si="162"/>
        <v>,</v>
      </c>
      <c r="AM62" s="64">
        <f t="shared" si="163"/>
        <v>450</v>
      </c>
      <c r="AN62" s="64" t="str">
        <f t="shared" si="164"/>
        <v>)</v>
      </c>
    </row>
    <row r="63" spans="1:40" ht="27.75" outlineLevel="1" thickTop="1" thickBot="1" x14ac:dyDescent="0.4">
      <c r="A63" s="73"/>
      <c r="B63" s="73"/>
      <c r="C63" s="73"/>
      <c r="D63" s="74"/>
      <c r="E63" s="74"/>
      <c r="F63" s="74"/>
      <c r="G63" s="74"/>
      <c r="H63" s="74"/>
      <c r="I63" s="74"/>
      <c r="J63" s="74"/>
      <c r="K63" s="74"/>
      <c r="L63" s="75" t="s">
        <v>993</v>
      </c>
      <c r="M63" s="56"/>
      <c r="N63" s="57"/>
      <c r="O63" s="58"/>
      <c r="P63" s="59"/>
      <c r="Q63" s="60"/>
      <c r="R63" s="61" t="str">
        <f>IF(N63="Do",10,IF(N63="Re",22,IF(N63="Mi",20,IF(N63="Fa",20,IF(N63="Sol",14,IF(N63="La",20,IF(N63="Si",20,IF(N63="Do#",14,IF(N63="Fa#",15,IF(N63="Sol#",20,IF(N63="Si♭",17,"")))))))))))</f>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outlineLevel="1" thickTop="1" thickBot="1" x14ac:dyDescent="0.4">
      <c r="B64" t="s">
        <v>999</v>
      </c>
      <c r="C64" s="113" t="s">
        <v>1207</v>
      </c>
      <c r="D64" s="112" t="s">
        <v>1013</v>
      </c>
      <c r="E64" s="52" t="s">
        <v>1012</v>
      </c>
      <c r="F64" s="53"/>
      <c r="G64" s="53"/>
      <c r="H64" s="52"/>
      <c r="I64" s="52"/>
      <c r="J64" s="54"/>
      <c r="K64" s="54"/>
      <c r="L64" s="78" t="str">
        <f t="shared" ref="L64:L79" si="165">IF(C64="","",_xlfn.CONCAT("            { line: ","""",C64,", ",M64:AN64,""", sC: ","""",B64,"""},"))</f>
        <v xml:space="preserve">            { line: "LA, LA, LA, LA, LA LA,, (La,m,20)", sC: "as"},</v>
      </c>
      <c r="M64" s="56" t="str">
        <f t="shared" ref="M64:M79" si="166">IF(N64="","","(")</f>
        <v>(</v>
      </c>
      <c r="N64" s="57" t="str">
        <f t="shared" si="2"/>
        <v>La</v>
      </c>
      <c r="O64" s="58" t="str">
        <f t="shared" ref="O64:O79" si="167">IF(N64="","",",")</f>
        <v>,</v>
      </c>
      <c r="P64" s="59" t="str">
        <f t="shared" si="4"/>
        <v>m</v>
      </c>
      <c r="Q64" s="60" t="str">
        <f t="shared" ref="Q64:Q79" si="168">IF(N64="","",",")</f>
        <v>,</v>
      </c>
      <c r="R64" s="61">
        <f t="shared" si="6"/>
        <v>20</v>
      </c>
      <c r="S64" s="56" t="str">
        <f t="shared" ref="S64:S79" si="169">IF(N64="","",")")</f>
        <v>)</v>
      </c>
      <c r="T64" s="62" t="str">
        <f t="shared" ref="T64:T79" si="170">IF(U64="","","(")</f>
        <v/>
      </c>
      <c r="U64" s="63" t="str">
        <f t="shared" si="9"/>
        <v/>
      </c>
      <c r="V64" s="64" t="str">
        <f t="shared" ref="V64:V79" si="171">IF(U64="","",",")</f>
        <v/>
      </c>
      <c r="W64" s="65" t="str">
        <f t="shared" si="11"/>
        <v/>
      </c>
      <c r="X64" s="64" t="str">
        <f t="shared" ref="X64:X79" si="172">IF(U64="","",",")</f>
        <v/>
      </c>
      <c r="Y64" s="64" t="str">
        <f t="shared" ref="Y64:Y79" si="173">IF(U64="","",250)</f>
        <v/>
      </c>
      <c r="Z64" s="56" t="str">
        <f t="shared" ref="Z64:Z79" si="174">IF(U64="","",")")</f>
        <v/>
      </c>
      <c r="AA64" s="66" t="str">
        <f t="shared" ref="AA64:AA79" si="175">IF(AB64="","","(")</f>
        <v/>
      </c>
      <c r="AB64" s="57" t="str">
        <f t="shared" si="16"/>
        <v/>
      </c>
      <c r="AC64" s="67" t="str">
        <f t="shared" ref="AC64:AC79" si="176">IF(AB64="","",",")</f>
        <v/>
      </c>
      <c r="AD64" s="59" t="str">
        <f t="shared" ref="AD64:AD79" si="177">IF(I64="","",I64)</f>
        <v/>
      </c>
      <c r="AE64" s="68" t="str">
        <f t="shared" ref="AE64:AE79" si="178">IF(AB64="","",",")</f>
        <v/>
      </c>
      <c r="AF64" s="61" t="str">
        <f t="shared" ref="AF64:AF79" si="179">IF(AB64="","",350)</f>
        <v/>
      </c>
      <c r="AG64" s="61" t="str">
        <f t="shared" ref="AG64:AG79" si="180">IF(AB64="","",")")</f>
        <v/>
      </c>
      <c r="AH64" s="69" t="str">
        <f t="shared" ref="AH64:AH79" si="181">IF(AI64="","","(")</f>
        <v/>
      </c>
      <c r="AI64" s="70" t="str">
        <f t="shared" si="23"/>
        <v/>
      </c>
      <c r="AJ64" s="64" t="str">
        <f t="shared" ref="AJ64:AJ79" si="182">IF(AI64="","",",")</f>
        <v/>
      </c>
      <c r="AK64" s="64" t="str">
        <f t="shared" ref="AK64:AK79" si="183">IF(K64="","",K64)</f>
        <v/>
      </c>
      <c r="AL64" s="64" t="str">
        <f t="shared" ref="AL64:AL79" si="184">IF(AI64="","",",")</f>
        <v/>
      </c>
      <c r="AM64" s="64" t="str">
        <f t="shared" ref="AM64:AM79" si="185">IF(AI64="","",450)</f>
        <v/>
      </c>
      <c r="AN64" s="64" t="str">
        <f t="shared" ref="AN64:AN79" si="186">IF(AI64="","",")")</f>
        <v/>
      </c>
    </row>
    <row r="65" spans="1:40" ht="25.5" outlineLevel="1" thickTop="1" thickBot="1" x14ac:dyDescent="0.4">
      <c r="B65" t="s">
        <v>999</v>
      </c>
      <c r="C65" s="113" t="s">
        <v>1208</v>
      </c>
      <c r="D65" s="112" t="s">
        <v>1029</v>
      </c>
      <c r="E65" s="52" t="s">
        <v>1012</v>
      </c>
      <c r="F65" s="53" t="s">
        <v>1192</v>
      </c>
      <c r="G65" s="53"/>
      <c r="H65" s="52"/>
      <c r="I65" s="52"/>
      <c r="J65" s="54"/>
      <c r="K65" s="54"/>
      <c r="L65" s="55" t="str">
        <f t="shared" si="165"/>
        <v xml:space="preserve">            { line: "LA LA LA LA, LA LA, LA LA;, (Re,m,22)(Mi7,,250)", sC: "as"},</v>
      </c>
      <c r="M65" s="56" t="str">
        <f t="shared" si="166"/>
        <v>(</v>
      </c>
      <c r="N65" s="57" t="str">
        <f t="shared" si="2"/>
        <v>Re</v>
      </c>
      <c r="O65" s="58" t="str">
        <f t="shared" si="167"/>
        <v>,</v>
      </c>
      <c r="P65" s="59" t="str">
        <f t="shared" si="4"/>
        <v>m</v>
      </c>
      <c r="Q65" s="60" t="str">
        <f t="shared" si="168"/>
        <v>,</v>
      </c>
      <c r="R65" s="61">
        <f t="shared" si="6"/>
        <v>22</v>
      </c>
      <c r="S65" s="56" t="str">
        <f t="shared" si="169"/>
        <v>)</v>
      </c>
      <c r="T65" s="62" t="str">
        <f t="shared" si="170"/>
        <v>(</v>
      </c>
      <c r="U65" s="63" t="str">
        <f t="shared" si="9"/>
        <v>Mi7</v>
      </c>
      <c r="V65" s="64" t="str">
        <f t="shared" si="171"/>
        <v>,</v>
      </c>
      <c r="W65" s="65" t="str">
        <f t="shared" si="11"/>
        <v/>
      </c>
      <c r="X65" s="64" t="str">
        <f t="shared" si="172"/>
        <v>,</v>
      </c>
      <c r="Y65" s="64">
        <f t="shared" si="173"/>
        <v>250</v>
      </c>
      <c r="Z65" s="56" t="str">
        <f t="shared" si="174"/>
        <v>)</v>
      </c>
      <c r="AA65" s="66" t="str">
        <f t="shared" si="175"/>
        <v/>
      </c>
      <c r="AB65" s="57" t="str">
        <f t="shared" si="16"/>
        <v/>
      </c>
      <c r="AC65" s="67" t="str">
        <f t="shared" si="176"/>
        <v/>
      </c>
      <c r="AD65" s="59" t="str">
        <f t="shared" si="177"/>
        <v/>
      </c>
      <c r="AE65" s="68" t="str">
        <f t="shared" si="178"/>
        <v/>
      </c>
      <c r="AF65" s="61" t="str">
        <f t="shared" si="179"/>
        <v/>
      </c>
      <c r="AG65" s="61" t="str">
        <f t="shared" si="180"/>
        <v/>
      </c>
      <c r="AH65" s="69" t="str">
        <f t="shared" si="181"/>
        <v/>
      </c>
      <c r="AI65" s="70" t="str">
        <f t="shared" si="23"/>
        <v/>
      </c>
      <c r="AJ65" s="64" t="str">
        <f t="shared" si="182"/>
        <v/>
      </c>
      <c r="AK65" s="64" t="str">
        <f t="shared" si="183"/>
        <v/>
      </c>
      <c r="AL65" s="64" t="str">
        <f t="shared" si="184"/>
        <v/>
      </c>
      <c r="AM65" s="64" t="str">
        <f t="shared" si="185"/>
        <v/>
      </c>
      <c r="AN65" s="64" t="str">
        <f t="shared" si="186"/>
        <v/>
      </c>
    </row>
    <row r="66" spans="1:40" ht="27.75" outlineLevel="1" thickTop="1" thickBot="1" x14ac:dyDescent="0.4">
      <c r="A66" s="73"/>
      <c r="B66" s="73"/>
      <c r="C66" s="73"/>
      <c r="D66" s="74"/>
      <c r="E66" s="74"/>
      <c r="F66" s="74"/>
      <c r="G66" s="74"/>
      <c r="H66" s="74"/>
      <c r="I66" s="74"/>
      <c r="J66" s="74"/>
      <c r="K66" s="74"/>
      <c r="L66" s="75" t="s">
        <v>993</v>
      </c>
      <c r="M66" s="56"/>
      <c r="N66" s="57"/>
      <c r="O66" s="58"/>
      <c r="P66" s="59"/>
      <c r="Q66" s="60"/>
      <c r="R66" s="61" t="str">
        <f>IF(N66="Do",10,IF(N66="Re",22,IF(N66="Mi",20,IF(N66="Fa",20,IF(N66="Sol",14,IF(N66="La",20,IF(N66="Si",20,IF(N66="Do#",14,IF(N66="Fa#",15,IF(N66="Sol#",20,IF(N66="Si♭",17,"")))))))))))</f>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5.5" outlineLevel="1" thickTop="1" thickBot="1" x14ac:dyDescent="0.4">
      <c r="B67" t="s">
        <v>999</v>
      </c>
      <c r="C67" s="113" t="s">
        <v>1207</v>
      </c>
      <c r="D67" s="112" t="s">
        <v>1013</v>
      </c>
      <c r="E67" s="52" t="s">
        <v>1012</v>
      </c>
      <c r="F67" s="53"/>
      <c r="G67" s="53"/>
      <c r="H67" s="52"/>
      <c r="I67" s="52"/>
      <c r="J67" s="54"/>
      <c r="K67" s="54"/>
      <c r="L67" s="55" t="str">
        <f t="shared" si="165"/>
        <v xml:space="preserve">            { line: "LA, LA, LA, LA, LA LA,, (La,m,20)", sC: "as"},</v>
      </c>
      <c r="M67" s="56" t="str">
        <f t="shared" si="166"/>
        <v>(</v>
      </c>
      <c r="N67" s="57" t="str">
        <f t="shared" si="2"/>
        <v>La</v>
      </c>
      <c r="O67" s="58" t="str">
        <f t="shared" si="167"/>
        <v>,</v>
      </c>
      <c r="P67" s="59" t="str">
        <f t="shared" si="4"/>
        <v>m</v>
      </c>
      <c r="Q67" s="60" t="str">
        <f t="shared" si="168"/>
        <v>,</v>
      </c>
      <c r="R67" s="61">
        <f t="shared" si="6"/>
        <v>20</v>
      </c>
      <c r="S67" s="56" t="str">
        <f t="shared" si="169"/>
        <v>)</v>
      </c>
      <c r="T67" s="62" t="str">
        <f t="shared" si="170"/>
        <v/>
      </c>
      <c r="U67" s="63" t="str">
        <f t="shared" si="9"/>
        <v/>
      </c>
      <c r="V67" s="64" t="str">
        <f t="shared" si="171"/>
        <v/>
      </c>
      <c r="W67" s="65" t="str">
        <f t="shared" si="11"/>
        <v/>
      </c>
      <c r="X67" s="64" t="str">
        <f t="shared" si="172"/>
        <v/>
      </c>
      <c r="Y67" s="64" t="str">
        <f t="shared" si="173"/>
        <v/>
      </c>
      <c r="Z67" s="56" t="str">
        <f t="shared" si="174"/>
        <v/>
      </c>
      <c r="AA67" s="66" t="str">
        <f t="shared" si="175"/>
        <v/>
      </c>
      <c r="AB67" s="57" t="str">
        <f t="shared" si="16"/>
        <v/>
      </c>
      <c r="AC67" s="67" t="str">
        <f t="shared" si="176"/>
        <v/>
      </c>
      <c r="AD67" s="59" t="str">
        <f t="shared" si="177"/>
        <v/>
      </c>
      <c r="AE67" s="68" t="str">
        <f t="shared" si="178"/>
        <v/>
      </c>
      <c r="AF67" s="61" t="str">
        <f t="shared" si="179"/>
        <v/>
      </c>
      <c r="AG67" s="61" t="str">
        <f t="shared" si="180"/>
        <v/>
      </c>
      <c r="AH67" s="69" t="str">
        <f t="shared" si="181"/>
        <v/>
      </c>
      <c r="AI67" s="70" t="str">
        <f t="shared" si="23"/>
        <v/>
      </c>
      <c r="AJ67" s="64" t="str">
        <f t="shared" si="182"/>
        <v/>
      </c>
      <c r="AK67" s="64" t="str">
        <f t="shared" si="183"/>
        <v/>
      </c>
      <c r="AL67" s="64" t="str">
        <f t="shared" si="184"/>
        <v/>
      </c>
      <c r="AM67" s="64" t="str">
        <f t="shared" si="185"/>
        <v/>
      </c>
      <c r="AN67" s="64" t="str">
        <f t="shared" si="186"/>
        <v/>
      </c>
    </row>
    <row r="68" spans="1:40" ht="25.5" outlineLevel="1" thickTop="1" thickBot="1" x14ac:dyDescent="0.4">
      <c r="B68" t="s">
        <v>999</v>
      </c>
      <c r="C68" s="113" t="s">
        <v>1209</v>
      </c>
      <c r="D68" s="112" t="s">
        <v>1029</v>
      </c>
      <c r="E68" s="52" t="s">
        <v>1012</v>
      </c>
      <c r="F68" s="53" t="s">
        <v>1192</v>
      </c>
      <c r="G68" s="53"/>
      <c r="H68" s="52"/>
      <c r="I68" s="52"/>
      <c r="J68" s="54"/>
      <c r="K68" s="54"/>
      <c r="L68" s="55" t="str">
        <f t="shared" si="165"/>
        <v xml:space="preserve">            { line: "LA, LA LA LA., (Re,m,22)(Mi7,,250)", sC: "as"},</v>
      </c>
      <c r="M68" s="56" t="str">
        <f t="shared" si="166"/>
        <v>(</v>
      </c>
      <c r="N68" s="57" t="str">
        <f t="shared" si="2"/>
        <v>Re</v>
      </c>
      <c r="O68" s="58" t="str">
        <f t="shared" si="167"/>
        <v>,</v>
      </c>
      <c r="P68" s="59" t="str">
        <f t="shared" si="4"/>
        <v>m</v>
      </c>
      <c r="Q68" s="60" t="str">
        <f t="shared" si="168"/>
        <v>,</v>
      </c>
      <c r="R68" s="61">
        <f t="shared" si="6"/>
        <v>22</v>
      </c>
      <c r="S68" s="56" t="str">
        <f t="shared" si="169"/>
        <v>)</v>
      </c>
      <c r="T68" s="62" t="str">
        <f t="shared" si="170"/>
        <v>(</v>
      </c>
      <c r="U68" s="63" t="str">
        <f t="shared" si="9"/>
        <v>Mi7</v>
      </c>
      <c r="V68" s="64" t="str">
        <f t="shared" si="171"/>
        <v>,</v>
      </c>
      <c r="W68" s="65" t="str">
        <f t="shared" si="11"/>
        <v/>
      </c>
      <c r="X68" s="64" t="str">
        <f t="shared" si="172"/>
        <v>,</v>
      </c>
      <c r="Y68" s="64">
        <f t="shared" si="173"/>
        <v>250</v>
      </c>
      <c r="Z68" s="56" t="str">
        <f t="shared" si="174"/>
        <v>)</v>
      </c>
      <c r="AA68" s="66" t="str">
        <f t="shared" si="175"/>
        <v/>
      </c>
      <c r="AB68" s="57" t="str">
        <f t="shared" si="16"/>
        <v/>
      </c>
      <c r="AC68" s="67" t="str">
        <f t="shared" si="176"/>
        <v/>
      </c>
      <c r="AD68" s="59" t="str">
        <f t="shared" si="177"/>
        <v/>
      </c>
      <c r="AE68" s="68" t="str">
        <f t="shared" si="178"/>
        <v/>
      </c>
      <c r="AF68" s="61" t="str">
        <f t="shared" si="179"/>
        <v/>
      </c>
      <c r="AG68" s="61" t="str">
        <f t="shared" si="180"/>
        <v/>
      </c>
      <c r="AH68" s="69" t="str">
        <f t="shared" si="181"/>
        <v/>
      </c>
      <c r="AI68" s="70" t="str">
        <f t="shared" si="23"/>
        <v/>
      </c>
      <c r="AJ68" s="64" t="str">
        <f t="shared" si="182"/>
        <v/>
      </c>
      <c r="AK68" s="64" t="str">
        <f t="shared" si="183"/>
        <v/>
      </c>
      <c r="AL68" s="64" t="str">
        <f t="shared" si="184"/>
        <v/>
      </c>
      <c r="AM68" s="64" t="str">
        <f t="shared" si="185"/>
        <v/>
      </c>
      <c r="AN68" s="64" t="str">
        <f t="shared" si="186"/>
        <v/>
      </c>
    </row>
    <row r="69" spans="1:40" ht="27.75" outlineLevel="1" thickTop="1" thickBot="1" x14ac:dyDescent="0.4">
      <c r="A69" s="73"/>
      <c r="B69" s="73"/>
      <c r="C69" s="73"/>
      <c r="D69" s="74"/>
      <c r="E69" s="74"/>
      <c r="F69" s="74"/>
      <c r="G69" s="74"/>
      <c r="H69" s="74"/>
      <c r="I69" s="74"/>
      <c r="J69" s="74"/>
      <c r="K69" s="74"/>
      <c r="L69" s="75" t="s">
        <v>993</v>
      </c>
      <c r="M69" s="56"/>
      <c r="N69" s="57"/>
      <c r="O69" s="58"/>
      <c r="P69" s="59"/>
      <c r="Q69" s="60"/>
      <c r="R69" s="61" t="str">
        <f>IF(N69="Do",10,IF(N69="Re",22,IF(N69="Mi",20,IF(N69="Fa",20,IF(N69="Sol",14,IF(N69="La",20,IF(N69="Si",20,IF(N69="Do#",14,IF(N69="Fa#",15,IF(N69="Sol#",20,IF(N69="Si♭",17,"")))))))))))</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outlineLevel="1" thickTop="1" thickBot="1" x14ac:dyDescent="0.4">
      <c r="C70" s="79" t="s">
        <v>995</v>
      </c>
      <c r="D70" s="80"/>
      <c r="E70" s="80"/>
      <c r="F70" s="80"/>
      <c r="G70" s="80"/>
      <c r="H70" s="80"/>
      <c r="I70" s="80"/>
      <c r="J70" s="80"/>
      <c r="K70" s="80"/>
      <c r="L70" s="81" t="s">
        <v>996</v>
      </c>
      <c r="M70" s="56" t="str">
        <f t="shared" ref="M70:M75" si="187">IF(N70="","","(")</f>
        <v/>
      </c>
      <c r="N70" s="57" t="str">
        <f t="shared" ref="N70:N75" si="188">IF(D70="","",D70)</f>
        <v/>
      </c>
      <c r="O70" s="58" t="str">
        <f t="shared" ref="O70:O75" si="189">IF(N70="","",",")</f>
        <v/>
      </c>
      <c r="P70" s="59" t="str">
        <f t="shared" ref="P70:P75" si="190">IF(E70="","",E70)</f>
        <v/>
      </c>
      <c r="Q70" s="60" t="str">
        <f t="shared" ref="Q70:Q75" si="191">IF(N70="","",",")</f>
        <v/>
      </c>
      <c r="R70" s="61" t="str">
        <f>IF(N70="Do",10,IF(N70="Re",22,IF(N70="Mi",20,IF(N70="Fa",20,IF(N70="Sol",14,IF(N70="La",20,IF(N70="Si",20,IF(N70="Do#",14,IF(N70="Fa#",15,IF(N70="Sol#",20,IF(N70="Si♭",17,"")))))))))))</f>
        <v/>
      </c>
      <c r="S70" s="56" t="str">
        <f t="shared" ref="S70:S75" si="192">IF(N70="","",")")</f>
        <v/>
      </c>
      <c r="T70" s="62" t="str">
        <f t="shared" ref="T70:T75" si="193">IF(U70="","","(")</f>
        <v/>
      </c>
      <c r="U70" s="63" t="str">
        <f t="shared" ref="U70:U75" si="194">IF(F70="","",F70)</f>
        <v/>
      </c>
      <c r="V70" s="64" t="str">
        <f t="shared" ref="V70:V75" si="195">IF(U70="","",",")</f>
        <v/>
      </c>
      <c r="W70" s="65" t="str">
        <f t="shared" ref="W70:W75" si="196">IF(G70="","",G70)</f>
        <v/>
      </c>
      <c r="X70" s="64" t="str">
        <f t="shared" ref="X70:X75" si="197">IF(U70="","",",")</f>
        <v/>
      </c>
      <c r="Y70" s="64" t="str">
        <f t="shared" ref="Y70:Y75" si="198">IF(U70="","",250)</f>
        <v/>
      </c>
      <c r="Z70" s="56" t="str">
        <f t="shared" ref="Z70:Z75" si="199">IF(U70="","",")")</f>
        <v/>
      </c>
      <c r="AA70" s="66" t="str">
        <f t="shared" ref="AA70:AA75" si="200">IF(AB70="","","(")</f>
        <v/>
      </c>
      <c r="AB70" s="57" t="str">
        <f t="shared" ref="AB70:AB75" si="201">IF(H70="","",H70)</f>
        <v/>
      </c>
      <c r="AC70" s="67" t="str">
        <f t="shared" ref="AC70:AC75" si="202">IF(AB70="","",",")</f>
        <v/>
      </c>
      <c r="AD70" s="59" t="str">
        <f t="shared" ref="AD70:AD75" si="203">IF(I70="","",I70)</f>
        <v/>
      </c>
      <c r="AE70" s="68" t="str">
        <f t="shared" ref="AE70:AE75" si="204">IF(AB70="","",",")</f>
        <v/>
      </c>
      <c r="AF70" s="61" t="str">
        <f t="shared" ref="AF70:AF75" si="205">IF(AB70="","",350)</f>
        <v/>
      </c>
      <c r="AG70" s="61" t="str">
        <f t="shared" ref="AG70:AG75" si="206">IF(AB70="","",")")</f>
        <v/>
      </c>
      <c r="AH70" s="69" t="str">
        <f t="shared" ref="AH70:AH75" si="207">IF(AI70="","","(")</f>
        <v/>
      </c>
      <c r="AI70" s="70" t="str">
        <f t="shared" ref="AI70:AI75" si="208">IF(J70="","",J70)</f>
        <v/>
      </c>
      <c r="AJ70" s="64" t="str">
        <f t="shared" ref="AJ70:AJ75" si="209">IF(AI70="","",",")</f>
        <v/>
      </c>
      <c r="AK70" s="64" t="str">
        <f t="shared" ref="AK70:AK75" si="210">IF(K70="","",K70)</f>
        <v/>
      </c>
      <c r="AL70" s="64" t="str">
        <f t="shared" ref="AL70:AL75" si="211">IF(AI70="","",",")</f>
        <v/>
      </c>
      <c r="AM70" s="64" t="str">
        <f t="shared" ref="AM70:AM75" si="212">IF(AI70="","",450)</f>
        <v/>
      </c>
      <c r="AN70" s="64" t="str">
        <f t="shared" ref="AN70:AN75" si="213">IF(AI70="","",")")</f>
        <v/>
      </c>
    </row>
    <row r="71" spans="1:40" ht="25.5" outlineLevel="1" thickTop="1" thickBot="1" x14ac:dyDescent="0.4">
      <c r="B71" t="s">
        <v>997</v>
      </c>
      <c r="C71" s="82" t="s">
        <v>1191</v>
      </c>
      <c r="D71" s="83" t="s">
        <v>1013</v>
      </c>
      <c r="E71" s="83" t="s">
        <v>1012</v>
      </c>
      <c r="F71" s="83" t="s">
        <v>1192</v>
      </c>
      <c r="G71" s="83"/>
      <c r="H71" s="83"/>
      <c r="I71" s="83"/>
      <c r="J71" s="83"/>
      <c r="K71" s="83"/>
      <c r="L71" s="84" t="str">
        <f>IF(C71="","",_xlfn.CONCAT("       triggerLine: ","""",C71,", ",M71:AN71,""", sC: ","""",B71,""", lines: ["))</f>
        <v xml:space="preserve">       triggerLine: "RESURREXIT, RESURREXIT,, (La,m,20)(Mi7,,250)", sC: "ta as", lines: [</v>
      </c>
      <c r="M71" s="56" t="str">
        <f t="shared" si="187"/>
        <v>(</v>
      </c>
      <c r="N71" s="57" t="str">
        <f t="shared" si="188"/>
        <v>La</v>
      </c>
      <c r="O71" s="58" t="str">
        <f t="shared" si="189"/>
        <v>,</v>
      </c>
      <c r="P71" s="59" t="str">
        <f t="shared" si="190"/>
        <v>m</v>
      </c>
      <c r="Q71" s="60" t="str">
        <f t="shared" si="191"/>
        <v>,</v>
      </c>
      <c r="R71" s="61">
        <f>IF(N71="Do",10,IF(N71="Re",22,IF(N71="Mi",20,IF(N71="Fa",20,IF(N71="Sol",14,IF(N71="La",20,IF(N71="Si",20,IF(N71="Do#",14,IF(N71="Fa#",15,IF(N71="Sol#",20,IF(N71="Si♭",17,"")))))))))))</f>
        <v>20</v>
      </c>
      <c r="S71" s="56" t="str">
        <f t="shared" si="192"/>
        <v>)</v>
      </c>
      <c r="T71" s="62" t="str">
        <f t="shared" si="193"/>
        <v>(</v>
      </c>
      <c r="U71" s="63" t="str">
        <f t="shared" si="194"/>
        <v>Mi7</v>
      </c>
      <c r="V71" s="64" t="str">
        <f t="shared" si="195"/>
        <v>,</v>
      </c>
      <c r="W71" s="65" t="str">
        <f t="shared" si="196"/>
        <v/>
      </c>
      <c r="X71" s="64" t="str">
        <f t="shared" si="197"/>
        <v>,</v>
      </c>
      <c r="Y71" s="64">
        <f t="shared" si="198"/>
        <v>250</v>
      </c>
      <c r="Z71" s="56" t="str">
        <f t="shared" si="199"/>
        <v>)</v>
      </c>
      <c r="AA71" s="66" t="str">
        <f t="shared" si="200"/>
        <v/>
      </c>
      <c r="AB71" s="57" t="str">
        <f t="shared" si="201"/>
        <v/>
      </c>
      <c r="AC71" s="67" t="str">
        <f t="shared" si="202"/>
        <v/>
      </c>
      <c r="AD71" s="59" t="str">
        <f t="shared" si="203"/>
        <v/>
      </c>
      <c r="AE71" s="68" t="str">
        <f t="shared" si="204"/>
        <v/>
      </c>
      <c r="AF71" s="61" t="str">
        <f t="shared" si="205"/>
        <v/>
      </c>
      <c r="AG71" s="61" t="str">
        <f t="shared" si="206"/>
        <v/>
      </c>
      <c r="AH71" s="69" t="str">
        <f t="shared" si="207"/>
        <v/>
      </c>
      <c r="AI71" s="70" t="str">
        <f t="shared" si="208"/>
        <v/>
      </c>
      <c r="AJ71" s="64" t="str">
        <f t="shared" si="209"/>
        <v/>
      </c>
      <c r="AK71" s="64" t="str">
        <f t="shared" si="210"/>
        <v/>
      </c>
      <c r="AL71" s="64" t="str">
        <f t="shared" si="211"/>
        <v/>
      </c>
      <c r="AM71" s="64" t="str">
        <f t="shared" si="212"/>
        <v/>
      </c>
      <c r="AN71" s="64" t="str">
        <f t="shared" si="213"/>
        <v/>
      </c>
    </row>
    <row r="72" spans="1:40" ht="25.5" outlineLevel="1" thickTop="1" thickBot="1" x14ac:dyDescent="0.4">
      <c r="B72" t="s">
        <v>999</v>
      </c>
      <c r="C72" s="93" t="s">
        <v>1193</v>
      </c>
      <c r="D72" s="83" t="s">
        <v>1032</v>
      </c>
      <c r="E72" s="83"/>
      <c r="F72" s="83" t="s">
        <v>1011</v>
      </c>
      <c r="G72" s="83"/>
      <c r="H72" s="83"/>
      <c r="I72" s="83"/>
      <c r="J72" s="83"/>
      <c r="K72" s="83"/>
      <c r="L72" s="94" t="str">
        <f>IF(C72="","",_xlfn.CONCAT("            { line: ","""",C72,", ",M72:AN72,""", sC: ","""",B72,"""},  ]},"))</f>
        <v xml:space="preserve">            { line: "RESURREXIT, RESURREXIT., (Fa,,20)(Mi,,250)", sC: "as"},  ]},</v>
      </c>
      <c r="M72" s="56" t="str">
        <f t="shared" si="187"/>
        <v>(</v>
      </c>
      <c r="N72" s="57" t="str">
        <f t="shared" si="188"/>
        <v>Fa</v>
      </c>
      <c r="O72" s="58" t="str">
        <f t="shared" si="189"/>
        <v>,</v>
      </c>
      <c r="P72" s="59" t="str">
        <f t="shared" si="190"/>
        <v/>
      </c>
      <c r="Q72" s="60" t="str">
        <f t="shared" si="191"/>
        <v>,</v>
      </c>
      <c r="R72" s="61">
        <f>IF(N72="Do",10,IF(N72="Re",22,IF(N72="Mi",20,IF(N72="Fa",20,IF(N72="Sol",14,IF(N72="La",20,IF(N72="Si",20,IF(N72="Do#",14,IF(N72="Fa#",15,IF(N72="Sol#",20,IF(N72="Si♭",17,"")))))))))))</f>
        <v>20</v>
      </c>
      <c r="S72" s="56" t="str">
        <f t="shared" si="192"/>
        <v>)</v>
      </c>
      <c r="T72" s="62" t="str">
        <f t="shared" si="193"/>
        <v>(</v>
      </c>
      <c r="U72" s="63" t="str">
        <f t="shared" si="194"/>
        <v>Mi</v>
      </c>
      <c r="V72" s="64" t="str">
        <f t="shared" si="195"/>
        <v>,</v>
      </c>
      <c r="W72" s="65" t="str">
        <f t="shared" si="196"/>
        <v/>
      </c>
      <c r="X72" s="64" t="str">
        <f t="shared" si="197"/>
        <v>,</v>
      </c>
      <c r="Y72" s="64">
        <f t="shared" si="198"/>
        <v>250</v>
      </c>
      <c r="Z72" s="56" t="str">
        <f t="shared" si="199"/>
        <v>)</v>
      </c>
      <c r="AA72" s="66" t="str">
        <f t="shared" si="200"/>
        <v/>
      </c>
      <c r="AB72" s="57" t="str">
        <f t="shared" si="201"/>
        <v/>
      </c>
      <c r="AC72" s="67" t="str">
        <f t="shared" si="202"/>
        <v/>
      </c>
      <c r="AD72" s="59" t="str">
        <f t="shared" si="203"/>
        <v/>
      </c>
      <c r="AE72" s="68" t="str">
        <f t="shared" si="204"/>
        <v/>
      </c>
      <c r="AF72" s="61" t="str">
        <f t="shared" si="205"/>
        <v/>
      </c>
      <c r="AG72" s="61" t="str">
        <f t="shared" si="206"/>
        <v/>
      </c>
      <c r="AH72" s="69" t="str">
        <f t="shared" si="207"/>
        <v/>
      </c>
      <c r="AI72" s="70" t="str">
        <f t="shared" si="208"/>
        <v/>
      </c>
      <c r="AJ72" s="64" t="str">
        <f t="shared" si="209"/>
        <v/>
      </c>
      <c r="AK72" s="64" t="str">
        <f t="shared" si="210"/>
        <v/>
      </c>
      <c r="AL72" s="64" t="str">
        <f t="shared" si="211"/>
        <v/>
      </c>
      <c r="AM72" s="64" t="str">
        <f t="shared" si="212"/>
        <v/>
      </c>
      <c r="AN72" s="64" t="str">
        <f t="shared" si="213"/>
        <v/>
      </c>
    </row>
    <row r="73" spans="1:40" ht="25.5" outlineLevel="1" thickTop="1" thickBot="1" x14ac:dyDescent="0.4">
      <c r="C73" s="79" t="s">
        <v>995</v>
      </c>
      <c r="D73" s="80"/>
      <c r="E73" s="80"/>
      <c r="F73" s="80"/>
      <c r="G73" s="80"/>
      <c r="H73" s="80"/>
      <c r="I73" s="80"/>
      <c r="J73" s="80"/>
      <c r="K73" s="80"/>
      <c r="L73" s="81" t="s">
        <v>996</v>
      </c>
      <c r="M73" s="56" t="str">
        <f t="shared" si="187"/>
        <v/>
      </c>
      <c r="N73" s="57" t="str">
        <f t="shared" si="188"/>
        <v/>
      </c>
      <c r="O73" s="58" t="str">
        <f t="shared" si="189"/>
        <v/>
      </c>
      <c r="P73" s="59" t="str">
        <f t="shared" si="190"/>
        <v/>
      </c>
      <c r="Q73" s="60" t="str">
        <f t="shared" si="191"/>
        <v/>
      </c>
      <c r="R73" s="61" t="str">
        <f>IF(N73="Do",10,IF(N73="Re",22,IF(N73="Mi",20,IF(N73="Fa",20,IF(N73="Sol",14,IF(N73="La",20,IF(N73="Si",20,IF(N73="Do#",14,IF(N73="Fa#",15,IF(N73="Sol#",20,IF(N73="Si♭",17,"")))))))))))</f>
        <v/>
      </c>
      <c r="S73" s="56" t="str">
        <f t="shared" si="192"/>
        <v/>
      </c>
      <c r="T73" s="62" t="str">
        <f t="shared" si="193"/>
        <v/>
      </c>
      <c r="U73" s="63" t="str">
        <f t="shared" si="194"/>
        <v/>
      </c>
      <c r="V73" s="64" t="str">
        <f t="shared" si="195"/>
        <v/>
      </c>
      <c r="W73" s="65" t="str">
        <f t="shared" si="196"/>
        <v/>
      </c>
      <c r="X73" s="64" t="str">
        <f t="shared" si="197"/>
        <v/>
      </c>
      <c r="Y73" s="64" t="str">
        <f t="shared" si="198"/>
        <v/>
      </c>
      <c r="Z73" s="56" t="str">
        <f t="shared" si="199"/>
        <v/>
      </c>
      <c r="AA73" s="66" t="str">
        <f t="shared" si="200"/>
        <v/>
      </c>
      <c r="AB73" s="57" t="str">
        <f t="shared" si="201"/>
        <v/>
      </c>
      <c r="AC73" s="67" t="str">
        <f t="shared" si="202"/>
        <v/>
      </c>
      <c r="AD73" s="59" t="str">
        <f t="shared" si="203"/>
        <v/>
      </c>
      <c r="AE73" s="68" t="str">
        <f t="shared" si="204"/>
        <v/>
      </c>
      <c r="AF73" s="61" t="str">
        <f t="shared" si="205"/>
        <v/>
      </c>
      <c r="AG73" s="61" t="str">
        <f t="shared" si="206"/>
        <v/>
      </c>
      <c r="AH73" s="69" t="str">
        <f t="shared" si="207"/>
        <v/>
      </c>
      <c r="AI73" s="70" t="str">
        <f t="shared" si="208"/>
        <v/>
      </c>
      <c r="AJ73" s="64" t="str">
        <f t="shared" si="209"/>
        <v/>
      </c>
      <c r="AK73" s="64" t="str">
        <f t="shared" si="210"/>
        <v/>
      </c>
      <c r="AL73" s="64" t="str">
        <f t="shared" si="211"/>
        <v/>
      </c>
      <c r="AM73" s="64" t="str">
        <f t="shared" si="212"/>
        <v/>
      </c>
      <c r="AN73" s="64" t="str">
        <f t="shared" si="213"/>
        <v/>
      </c>
    </row>
    <row r="74" spans="1:40" ht="25.5" outlineLevel="1" thickTop="1" thickBot="1" x14ac:dyDescent="0.4">
      <c r="B74" t="s">
        <v>997</v>
      </c>
      <c r="C74" s="82" t="s">
        <v>1213</v>
      </c>
      <c r="D74" s="83" t="s">
        <v>1013</v>
      </c>
      <c r="E74" s="83" t="s">
        <v>1012</v>
      </c>
      <c r="F74" s="83" t="s">
        <v>1192</v>
      </c>
      <c r="G74" s="83"/>
      <c r="H74" s="83"/>
      <c r="I74" s="83"/>
      <c r="J74" s="83"/>
      <c r="K74" s="83"/>
      <c r="L74" s="84" t="str">
        <f>IF(C74="","",_xlfn.CONCAT("       triggerLine: ","""",C74,", ",M74:AN74,""", sC: ","""",B74,""", lines: ["))</f>
        <v xml:space="preserve">       triggerLine: " GLORIA, GLORIA, (La,m,20)(Mi7,,250)", sC: "ta as", lines: [</v>
      </c>
      <c r="M74" s="56" t="str">
        <f t="shared" si="187"/>
        <v>(</v>
      </c>
      <c r="N74" s="57" t="str">
        <f t="shared" si="188"/>
        <v>La</v>
      </c>
      <c r="O74" s="58" t="str">
        <f t="shared" si="189"/>
        <v>,</v>
      </c>
      <c r="P74" s="59" t="str">
        <f t="shared" si="190"/>
        <v>m</v>
      </c>
      <c r="Q74" s="60" t="str">
        <f t="shared" si="191"/>
        <v>,</v>
      </c>
      <c r="R74" s="61">
        <f>IF(N74="Do",10,IF(N74="Re",22,IF(N74="Mi",20,IF(N74="Fa",20,IF(N74="Sol",14,IF(N74="La",20,IF(N74="Si",20,IF(N74="Do#",14,IF(N74="Fa#",15,IF(N74="Sol#",20,IF(N74="Si♭",17,"")))))))))))</f>
        <v>20</v>
      </c>
      <c r="S74" s="56" t="str">
        <f t="shared" si="192"/>
        <v>)</v>
      </c>
      <c r="T74" s="62" t="str">
        <f t="shared" si="193"/>
        <v>(</v>
      </c>
      <c r="U74" s="63" t="str">
        <f t="shared" si="194"/>
        <v>Mi7</v>
      </c>
      <c r="V74" s="64" t="str">
        <f t="shared" si="195"/>
        <v>,</v>
      </c>
      <c r="W74" s="65" t="str">
        <f t="shared" si="196"/>
        <v/>
      </c>
      <c r="X74" s="64" t="str">
        <f t="shared" si="197"/>
        <v>,</v>
      </c>
      <c r="Y74" s="64">
        <f t="shared" si="198"/>
        <v>250</v>
      </c>
      <c r="Z74" s="56" t="str">
        <f t="shared" si="199"/>
        <v>)</v>
      </c>
      <c r="AA74" s="66" t="str">
        <f t="shared" si="200"/>
        <v/>
      </c>
      <c r="AB74" s="57" t="str">
        <f t="shared" si="201"/>
        <v/>
      </c>
      <c r="AC74" s="67" t="str">
        <f t="shared" si="202"/>
        <v/>
      </c>
      <c r="AD74" s="59" t="str">
        <f t="shared" si="203"/>
        <v/>
      </c>
      <c r="AE74" s="68" t="str">
        <f t="shared" si="204"/>
        <v/>
      </c>
      <c r="AF74" s="61" t="str">
        <f t="shared" si="205"/>
        <v/>
      </c>
      <c r="AG74" s="61" t="str">
        <f t="shared" si="206"/>
        <v/>
      </c>
      <c r="AH74" s="69" t="str">
        <f t="shared" si="207"/>
        <v/>
      </c>
      <c r="AI74" s="70" t="str">
        <f t="shared" si="208"/>
        <v/>
      </c>
      <c r="AJ74" s="64" t="str">
        <f t="shared" si="209"/>
        <v/>
      </c>
      <c r="AK74" s="64" t="str">
        <f t="shared" si="210"/>
        <v/>
      </c>
      <c r="AL74" s="64" t="str">
        <f t="shared" si="211"/>
        <v/>
      </c>
      <c r="AM74" s="64" t="str">
        <f t="shared" si="212"/>
        <v/>
      </c>
      <c r="AN74" s="64" t="str">
        <f t="shared" si="213"/>
        <v/>
      </c>
    </row>
    <row r="75" spans="1:40" ht="25.5" outlineLevel="1" thickTop="1" thickBot="1" x14ac:dyDescent="0.4">
      <c r="B75" t="s">
        <v>999</v>
      </c>
      <c r="C75" s="93" t="s">
        <v>1212</v>
      </c>
      <c r="D75" s="83" t="s">
        <v>1013</v>
      </c>
      <c r="E75" s="83" t="s">
        <v>1012</v>
      </c>
      <c r="F75" s="83" t="s">
        <v>1011</v>
      </c>
      <c r="G75" s="83">
        <v>7</v>
      </c>
      <c r="H75" s="83" t="s">
        <v>1032</v>
      </c>
      <c r="I75" s="83"/>
      <c r="J75" s="83" t="s">
        <v>1011</v>
      </c>
      <c r="K75" s="83"/>
      <c r="L75" s="94" t="str">
        <f>IF(C75="","",_xlfn.CONCAT("            { line: ","""",C75,", ",M75:AN75,""", sC: ","""",B75,"""},  ]},"))</f>
        <v xml:space="preserve">            { line: "GLORIA, GLORIA,, (La,m,20)(Mi,7,250)(Fa,,350)(Mi,,450)", sC: "as"},  ]},</v>
      </c>
      <c r="M75" s="56" t="str">
        <f t="shared" si="187"/>
        <v>(</v>
      </c>
      <c r="N75" s="57" t="str">
        <f t="shared" si="188"/>
        <v>La</v>
      </c>
      <c r="O75" s="58" t="str">
        <f t="shared" si="189"/>
        <v>,</v>
      </c>
      <c r="P75" s="59" t="str">
        <f t="shared" si="190"/>
        <v>m</v>
      </c>
      <c r="Q75" s="60" t="str">
        <f t="shared" si="191"/>
        <v>,</v>
      </c>
      <c r="R75" s="61">
        <f>IF(N75="Do",10,IF(N75="Re",22,IF(N75="Mi",20,IF(N75="Fa",20,IF(N75="Sol",14,IF(N75="La",20,IF(N75="Si",20,IF(N75="Do#",14,IF(N75="Fa#",15,IF(N75="Sol#",20,IF(N75="Si♭",17,"")))))))))))</f>
        <v>20</v>
      </c>
      <c r="S75" s="56" t="str">
        <f t="shared" si="192"/>
        <v>)</v>
      </c>
      <c r="T75" s="62" t="str">
        <f t="shared" si="193"/>
        <v>(</v>
      </c>
      <c r="U75" s="63" t="str">
        <f t="shared" si="194"/>
        <v>Mi</v>
      </c>
      <c r="V75" s="64" t="str">
        <f t="shared" si="195"/>
        <v>,</v>
      </c>
      <c r="W75" s="65">
        <f t="shared" si="196"/>
        <v>7</v>
      </c>
      <c r="X75" s="64" t="str">
        <f t="shared" si="197"/>
        <v>,</v>
      </c>
      <c r="Y75" s="64">
        <f t="shared" si="198"/>
        <v>250</v>
      </c>
      <c r="Z75" s="56" t="str">
        <f t="shared" si="199"/>
        <v>)</v>
      </c>
      <c r="AA75" s="66" t="str">
        <f t="shared" si="200"/>
        <v>(</v>
      </c>
      <c r="AB75" s="57" t="str">
        <f t="shared" si="201"/>
        <v>Fa</v>
      </c>
      <c r="AC75" s="67" t="str">
        <f t="shared" si="202"/>
        <v>,</v>
      </c>
      <c r="AD75" s="59" t="str">
        <f t="shared" si="203"/>
        <v/>
      </c>
      <c r="AE75" s="68" t="str">
        <f t="shared" si="204"/>
        <v>,</v>
      </c>
      <c r="AF75" s="61">
        <f t="shared" si="205"/>
        <v>350</v>
      </c>
      <c r="AG75" s="61" t="str">
        <f t="shared" si="206"/>
        <v>)</v>
      </c>
      <c r="AH75" s="69" t="str">
        <f t="shared" si="207"/>
        <v>(</v>
      </c>
      <c r="AI75" s="70" t="str">
        <f t="shared" si="208"/>
        <v>Mi</v>
      </c>
      <c r="AJ75" s="64" t="str">
        <f t="shared" si="209"/>
        <v>,</v>
      </c>
      <c r="AK75" s="64" t="str">
        <f t="shared" si="210"/>
        <v/>
      </c>
      <c r="AL75" s="64" t="str">
        <f t="shared" si="211"/>
        <v>,</v>
      </c>
      <c r="AM75" s="64">
        <f t="shared" si="212"/>
        <v>450</v>
      </c>
      <c r="AN75" s="64" t="str">
        <f t="shared" si="213"/>
        <v>)</v>
      </c>
    </row>
    <row r="76" spans="1:40" ht="27.75" outlineLevel="1" thickTop="1" thickBot="1" x14ac:dyDescent="0.4">
      <c r="A76" s="73"/>
      <c r="B76" s="73"/>
      <c r="C76" s="73"/>
      <c r="D76" s="74"/>
      <c r="E76" s="74"/>
      <c r="F76" s="74"/>
      <c r="G76" s="74"/>
      <c r="H76" s="74"/>
      <c r="I76" s="74"/>
      <c r="J76" s="74"/>
      <c r="K76" s="74"/>
      <c r="L76" s="75" t="s">
        <v>993</v>
      </c>
      <c r="M76" s="56"/>
      <c r="N76" s="57"/>
      <c r="O76" s="58"/>
      <c r="P76" s="59"/>
      <c r="Q76" s="60"/>
      <c r="R76" s="61" t="str">
        <f>IF(N76="Do",10,IF(N76="Re",22,IF(N76="Mi",20,IF(N76="Fa",20,IF(N76="Sol",14,IF(N76="La",20,IF(N76="Si",20,IF(N76="Do#",14,IF(N76="Fa#",15,IF(N76="Sol#",20,IF(N76="Si♭",17,"")))))))))))</f>
        <v/>
      </c>
      <c r="S76" s="56"/>
      <c r="T76" s="62"/>
      <c r="U76" s="63"/>
      <c r="V76" s="64"/>
      <c r="W76" s="65"/>
      <c r="X76" s="64"/>
      <c r="Y76" s="64"/>
      <c r="Z76" s="56"/>
      <c r="AA76" s="66"/>
      <c r="AB76" s="57"/>
      <c r="AC76" s="67"/>
      <c r="AD76" s="59"/>
      <c r="AE76" s="68"/>
      <c r="AF76" s="61"/>
      <c r="AG76" s="61"/>
      <c r="AH76" s="69"/>
      <c r="AI76" s="70"/>
      <c r="AJ76" s="64"/>
      <c r="AK76" s="64"/>
      <c r="AL76" s="64"/>
      <c r="AM76" s="64"/>
      <c r="AN76" s="64"/>
    </row>
    <row r="77" spans="1:40" ht="25.5" outlineLevel="1" thickTop="1" thickBot="1" x14ac:dyDescent="0.4">
      <c r="B77" t="s">
        <v>999</v>
      </c>
      <c r="C77" s="113" t="s">
        <v>1172</v>
      </c>
      <c r="D77" s="112" t="s">
        <v>1013</v>
      </c>
      <c r="E77" s="52" t="s">
        <v>1012</v>
      </c>
      <c r="F77" s="53" t="s">
        <v>1192</v>
      </c>
      <c r="G77" s="53"/>
      <c r="H77" s="52"/>
      <c r="I77" s="52"/>
      <c r="J77" s="54"/>
      <c r="K77" s="54"/>
      <c r="L77" s="78" t="str">
        <f t="shared" si="165"/>
        <v xml:space="preserve">            { line: "ALELUYA, ALELUYA,, (La,m,20)(Mi7,,250)", sC: "as"},</v>
      </c>
      <c r="M77" s="56" t="str">
        <f t="shared" si="166"/>
        <v>(</v>
      </c>
      <c r="N77" s="57" t="str">
        <f t="shared" si="2"/>
        <v>La</v>
      </c>
      <c r="O77" s="58" t="str">
        <f t="shared" si="167"/>
        <v>,</v>
      </c>
      <c r="P77" s="59" t="str">
        <f t="shared" si="4"/>
        <v>m</v>
      </c>
      <c r="Q77" s="60" t="str">
        <f t="shared" si="168"/>
        <v>,</v>
      </c>
      <c r="R77" s="61">
        <f t="shared" si="6"/>
        <v>20</v>
      </c>
      <c r="S77" s="56" t="str">
        <f t="shared" si="169"/>
        <v>)</v>
      </c>
      <c r="T77" s="62" t="str">
        <f t="shared" si="170"/>
        <v>(</v>
      </c>
      <c r="U77" s="63" t="str">
        <f t="shared" si="9"/>
        <v>Mi7</v>
      </c>
      <c r="V77" s="64" t="str">
        <f t="shared" si="171"/>
        <v>,</v>
      </c>
      <c r="W77" s="65" t="str">
        <f t="shared" si="11"/>
        <v/>
      </c>
      <c r="X77" s="64" t="str">
        <f t="shared" si="172"/>
        <v>,</v>
      </c>
      <c r="Y77" s="64">
        <f t="shared" si="173"/>
        <v>250</v>
      </c>
      <c r="Z77" s="56" t="str">
        <f t="shared" si="174"/>
        <v>)</v>
      </c>
      <c r="AA77" s="66" t="str">
        <f t="shared" si="175"/>
        <v/>
      </c>
      <c r="AB77" s="57" t="str">
        <f t="shared" si="16"/>
        <v/>
      </c>
      <c r="AC77" s="67" t="str">
        <f t="shared" si="176"/>
        <v/>
      </c>
      <c r="AD77" s="59" t="str">
        <f t="shared" si="177"/>
        <v/>
      </c>
      <c r="AE77" s="68" t="str">
        <f t="shared" si="178"/>
        <v/>
      </c>
      <c r="AF77" s="61" t="str">
        <f t="shared" si="179"/>
        <v/>
      </c>
      <c r="AG77" s="61" t="str">
        <f t="shared" si="180"/>
        <v/>
      </c>
      <c r="AH77" s="69" t="str">
        <f t="shared" si="181"/>
        <v/>
      </c>
      <c r="AI77" s="70" t="str">
        <f t="shared" si="23"/>
        <v/>
      </c>
      <c r="AJ77" s="64" t="str">
        <f t="shared" si="182"/>
        <v/>
      </c>
      <c r="AK77" s="64" t="str">
        <f t="shared" si="183"/>
        <v/>
      </c>
      <c r="AL77" s="64" t="str">
        <f t="shared" si="184"/>
        <v/>
      </c>
      <c r="AM77" s="64" t="str">
        <f t="shared" si="185"/>
        <v/>
      </c>
      <c r="AN77" s="64" t="str">
        <f t="shared" si="186"/>
        <v/>
      </c>
    </row>
    <row r="78" spans="1:40" ht="25.5" outlineLevel="1" thickTop="1" thickBot="1" x14ac:dyDescent="0.4">
      <c r="B78" t="s">
        <v>999</v>
      </c>
      <c r="C78" s="113" t="s">
        <v>1210</v>
      </c>
      <c r="D78" s="112" t="s">
        <v>1032</v>
      </c>
      <c r="E78" s="52"/>
      <c r="F78" s="53" t="s">
        <v>1011</v>
      </c>
      <c r="G78" s="53"/>
      <c r="H78" s="52"/>
      <c r="I78" s="52"/>
      <c r="J78" s="54"/>
      <c r="K78" s="54"/>
      <c r="L78" s="55" t="str">
        <f t="shared" si="165"/>
        <v xml:space="preserve">            { line: "ALELUYA, ALELUYA., (Fa,,20)(Mi,,250)", sC: "as"},</v>
      </c>
      <c r="M78" s="56" t="str">
        <f t="shared" si="166"/>
        <v>(</v>
      </c>
      <c r="N78" s="57" t="str">
        <f t="shared" si="2"/>
        <v>Fa</v>
      </c>
      <c r="O78" s="58" t="str">
        <f t="shared" si="167"/>
        <v>,</v>
      </c>
      <c r="P78" s="59" t="str">
        <f t="shared" si="4"/>
        <v/>
      </c>
      <c r="Q78" s="60" t="str">
        <f t="shared" si="168"/>
        <v>,</v>
      </c>
      <c r="R78" s="61">
        <f t="shared" si="6"/>
        <v>20</v>
      </c>
      <c r="S78" s="56" t="str">
        <f t="shared" si="169"/>
        <v>)</v>
      </c>
      <c r="T78" s="62" t="str">
        <f t="shared" si="170"/>
        <v>(</v>
      </c>
      <c r="U78" s="63" t="str">
        <f t="shared" si="9"/>
        <v>Mi</v>
      </c>
      <c r="V78" s="64" t="str">
        <f t="shared" si="171"/>
        <v>,</v>
      </c>
      <c r="W78" s="65" t="str">
        <f t="shared" si="11"/>
        <v/>
      </c>
      <c r="X78" s="64" t="str">
        <f t="shared" si="172"/>
        <v>,</v>
      </c>
      <c r="Y78" s="64">
        <f t="shared" si="173"/>
        <v>250</v>
      </c>
      <c r="Z78" s="56" t="str">
        <f t="shared" si="174"/>
        <v>)</v>
      </c>
      <c r="AA78" s="66" t="str">
        <f t="shared" si="175"/>
        <v/>
      </c>
      <c r="AB78" s="57" t="str">
        <f t="shared" si="16"/>
        <v/>
      </c>
      <c r="AC78" s="67" t="str">
        <f t="shared" si="176"/>
        <v/>
      </c>
      <c r="AD78" s="59" t="str">
        <f t="shared" si="177"/>
        <v/>
      </c>
      <c r="AE78" s="68" t="str">
        <f t="shared" si="178"/>
        <v/>
      </c>
      <c r="AF78" s="61" t="str">
        <f t="shared" si="179"/>
        <v/>
      </c>
      <c r="AG78" s="61" t="str">
        <f t="shared" si="180"/>
        <v/>
      </c>
      <c r="AH78" s="69" t="str">
        <f t="shared" si="181"/>
        <v/>
      </c>
      <c r="AI78" s="70" t="str">
        <f t="shared" si="23"/>
        <v/>
      </c>
      <c r="AJ78" s="64" t="str">
        <f t="shared" si="182"/>
        <v/>
      </c>
      <c r="AK78" s="64" t="str">
        <f t="shared" si="183"/>
        <v/>
      </c>
      <c r="AL78" s="64" t="str">
        <f t="shared" si="184"/>
        <v/>
      </c>
      <c r="AM78" s="64" t="str">
        <f t="shared" si="185"/>
        <v/>
      </c>
      <c r="AN78" s="64" t="str">
        <f t="shared" si="186"/>
        <v/>
      </c>
    </row>
    <row r="79" spans="1:40" ht="25.5" outlineLevel="1" thickTop="1" thickBot="1" x14ac:dyDescent="0.4">
      <c r="B79" t="s">
        <v>999</v>
      </c>
      <c r="C79" s="113" t="s">
        <v>1211</v>
      </c>
      <c r="D79" s="112" t="s">
        <v>1013</v>
      </c>
      <c r="E79" s="52" t="s">
        <v>1012</v>
      </c>
      <c r="F79" s="53"/>
      <c r="G79" s="53"/>
      <c r="H79" s="52"/>
      <c r="I79" s="52"/>
      <c r="J79" s="54"/>
      <c r="K79" s="54"/>
      <c r="L79" s="55" t="str">
        <f t="shared" si="165"/>
        <v xml:space="preserve">            { line: "ALELUYA., (La,m,20)", sC: "as"},</v>
      </c>
      <c r="M79" s="56" t="str">
        <f t="shared" si="166"/>
        <v>(</v>
      </c>
      <c r="N79" s="57" t="str">
        <f t="shared" si="2"/>
        <v>La</v>
      </c>
      <c r="O79" s="58" t="str">
        <f t="shared" si="167"/>
        <v>,</v>
      </c>
      <c r="P79" s="59" t="str">
        <f t="shared" si="4"/>
        <v>m</v>
      </c>
      <c r="Q79" s="60" t="str">
        <f t="shared" si="168"/>
        <v>,</v>
      </c>
      <c r="R79" s="61">
        <f t="shared" si="6"/>
        <v>20</v>
      </c>
      <c r="S79" s="56" t="str">
        <f t="shared" si="169"/>
        <v>)</v>
      </c>
      <c r="T79" s="62" t="str">
        <f t="shared" si="170"/>
        <v/>
      </c>
      <c r="U79" s="63" t="str">
        <f t="shared" si="9"/>
        <v/>
      </c>
      <c r="V79" s="64" t="str">
        <f t="shared" si="171"/>
        <v/>
      </c>
      <c r="W79" s="65" t="str">
        <f t="shared" si="11"/>
        <v/>
      </c>
      <c r="X79" s="64" t="str">
        <f t="shared" si="172"/>
        <v/>
      </c>
      <c r="Y79" s="64" t="str">
        <f t="shared" si="173"/>
        <v/>
      </c>
      <c r="Z79" s="56" t="str">
        <f t="shared" si="174"/>
        <v/>
      </c>
      <c r="AA79" s="66" t="str">
        <f t="shared" si="175"/>
        <v/>
      </c>
      <c r="AB79" s="57" t="str">
        <f t="shared" si="16"/>
        <v/>
      </c>
      <c r="AC79" s="67" t="str">
        <f t="shared" si="176"/>
        <v/>
      </c>
      <c r="AD79" s="59" t="str">
        <f t="shared" si="177"/>
        <v/>
      </c>
      <c r="AE79" s="68" t="str">
        <f t="shared" si="178"/>
        <v/>
      </c>
      <c r="AF79" s="61" t="str">
        <f t="shared" si="179"/>
        <v/>
      </c>
      <c r="AG79" s="61" t="str">
        <f t="shared" si="180"/>
        <v/>
      </c>
      <c r="AH79" s="69" t="str">
        <f t="shared" si="181"/>
        <v/>
      </c>
      <c r="AI79" s="70" t="str">
        <f t="shared" si="23"/>
        <v/>
      </c>
      <c r="AJ79" s="64" t="str">
        <f t="shared" si="182"/>
        <v/>
      </c>
      <c r="AK79" s="64" t="str">
        <f t="shared" si="183"/>
        <v/>
      </c>
      <c r="AL79" s="64" t="str">
        <f t="shared" si="184"/>
        <v/>
      </c>
      <c r="AM79" s="64" t="str">
        <f t="shared" si="185"/>
        <v/>
      </c>
      <c r="AN79" s="64" t="str">
        <f t="shared" si="186"/>
        <v/>
      </c>
    </row>
    <row r="80" spans="1:40" ht="24" customHeight="1" thickTop="1" x14ac:dyDescent="0.4">
      <c r="A80" s="95"/>
      <c r="B80" s="95"/>
      <c r="C80" s="95"/>
      <c r="D80" s="95"/>
      <c r="E80" s="95"/>
      <c r="F80" s="95"/>
      <c r="G80" s="95"/>
      <c r="H80" s="95"/>
      <c r="I80" s="95"/>
      <c r="J80" s="95"/>
      <c r="K80" s="95"/>
      <c r="L80" s="99" t="str">
        <f ca="1">_xlfn.CONCAT("]}, // ULTIMA LINEA DEL CANTO: ",L1)</f>
        <v>]}, // ULTIMA LINEA DEL CANTO: RESURREXIT</v>
      </c>
      <c r="M80" s="95"/>
    </row>
    <row r="81" spans="1:40" ht="20.25" x14ac:dyDescent="0.25">
      <c r="L81" s="100" t="s">
        <v>1008</v>
      </c>
      <c r="M81" s="101"/>
    </row>
    <row r="82" spans="1:40" ht="15.75" hidden="1" outlineLevel="1" thickBot="1" x14ac:dyDescent="0.3">
      <c r="M82" s="101"/>
    </row>
    <row r="83" spans="1:40" ht="27.75" hidden="1" outlineLevel="1" thickTop="1" thickBot="1" x14ac:dyDescent="0.4">
      <c r="A83" s="73"/>
      <c r="B83" s="73"/>
      <c r="C83" s="73"/>
      <c r="D83" s="74"/>
      <c r="E83" s="74"/>
      <c r="F83" s="74"/>
      <c r="G83" s="74"/>
      <c r="H83" s="74"/>
      <c r="I83" s="74"/>
      <c r="J83" s="74"/>
      <c r="K83" s="74"/>
      <c r="L83" s="75" t="s">
        <v>993</v>
      </c>
      <c r="M83" s="56"/>
      <c r="N83" s="57"/>
      <c r="O83" s="58"/>
      <c r="P83" s="59"/>
      <c r="Q83" s="60"/>
      <c r="R83" s="61" t="str">
        <f t="shared" ref="R83:R92" si="214">IF(N83="Do",10,IF(N83="Re",22,IF(N83="Mi",20,IF(N83="Fa",20,IF(N83="Sol",14,IF(N83="La",20,IF(N83="Si",20,IF(N83="Do#",14,IF(N83="Fa#",15,IF(N83="Sol#",20,IF(N83="Si♭",17,"")))))))))))</f>
        <v/>
      </c>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hidden="1" outlineLevel="1" thickTop="1" thickBot="1" x14ac:dyDescent="0.4">
      <c r="C84" s="79" t="s">
        <v>995</v>
      </c>
      <c r="D84" s="80"/>
      <c r="E84" s="80"/>
      <c r="F84" s="80"/>
      <c r="G84" s="80"/>
      <c r="H84" s="80"/>
      <c r="I84" s="80"/>
      <c r="J84" s="80"/>
      <c r="K84" s="80"/>
      <c r="L84" s="81" t="s">
        <v>996</v>
      </c>
      <c r="M84" s="56" t="str">
        <f t="shared" ref="M84:M91" si="215">IF(N84="","","(")</f>
        <v/>
      </c>
      <c r="N84" s="57" t="str">
        <f t="shared" ref="N84:N91" si="216">IF(D84="","",D84)</f>
        <v/>
      </c>
      <c r="O84" s="58" t="str">
        <f t="shared" ref="O84:O91" si="217">IF(N84="","",",")</f>
        <v/>
      </c>
      <c r="P84" s="59" t="str">
        <f t="shared" ref="P84:P91" si="218">IF(E84="","",E84)</f>
        <v/>
      </c>
      <c r="Q84" s="60" t="str">
        <f t="shared" ref="Q84:Q91" si="219">IF(N84="","",",")</f>
        <v/>
      </c>
      <c r="R84" s="61" t="str">
        <f t="shared" si="214"/>
        <v/>
      </c>
      <c r="S84" s="56" t="str">
        <f t="shared" ref="S84:S91" si="220">IF(N84="","",")")</f>
        <v/>
      </c>
      <c r="T84" s="62" t="str">
        <f t="shared" ref="T84:T91" si="221">IF(U84="","","(")</f>
        <v/>
      </c>
      <c r="U84" s="63" t="str">
        <f t="shared" ref="U84:U91" si="222">IF(F84="","",F84)</f>
        <v/>
      </c>
      <c r="V84" s="64" t="str">
        <f t="shared" ref="V84:V91" si="223">IF(U84="","",",")</f>
        <v/>
      </c>
      <c r="W84" s="65" t="str">
        <f t="shared" ref="W84:W91" si="224">IF(G84="","",G84)</f>
        <v/>
      </c>
      <c r="X84" s="64" t="str">
        <f t="shared" ref="X84:X91" si="225">IF(U84="","",",")</f>
        <v/>
      </c>
      <c r="Y84" s="64" t="str">
        <f t="shared" ref="Y84:Y91" si="226">IF(U84="","",250)</f>
        <v/>
      </c>
      <c r="Z84" s="56" t="str">
        <f t="shared" ref="Z84:Z91" si="227">IF(U84="","",")")</f>
        <v/>
      </c>
      <c r="AA84" s="66" t="str">
        <f t="shared" ref="AA84:AA91" si="228">IF(AB84="","","(")</f>
        <v/>
      </c>
      <c r="AB84" s="57" t="str">
        <f t="shared" ref="AB84:AB91" si="229">IF(H84="","",H84)</f>
        <v/>
      </c>
      <c r="AC84" s="67" t="str">
        <f t="shared" ref="AC84:AC91" si="230">IF(AB84="","",",")</f>
        <v/>
      </c>
      <c r="AD84" s="59" t="str">
        <f t="shared" ref="AD84:AD91" si="231">IF(I84="","",I84)</f>
        <v/>
      </c>
      <c r="AE84" s="68" t="str">
        <f t="shared" ref="AE84:AE91" si="232">IF(AB84="","",",")</f>
        <v/>
      </c>
      <c r="AF84" s="61" t="str">
        <f t="shared" ref="AF84:AF91" si="233">IF(AB84="","",350)</f>
        <v/>
      </c>
      <c r="AG84" s="61" t="str">
        <f t="shared" ref="AG84:AG91" si="234">IF(AB84="","",")")</f>
        <v/>
      </c>
      <c r="AH84" s="69" t="str">
        <f t="shared" ref="AH84:AH91" si="235">IF(AI84="","","(")</f>
        <v/>
      </c>
      <c r="AI84" s="70" t="str">
        <f t="shared" ref="AI84:AI91" si="236">IF(J84="","",J84)</f>
        <v/>
      </c>
      <c r="AJ84" s="64" t="str">
        <f t="shared" ref="AJ84:AJ91" si="237">IF(AI84="","",",")</f>
        <v/>
      </c>
      <c r="AK84" s="64" t="str">
        <f t="shared" ref="AK84:AK91" si="238">IF(K84="","",K84)</f>
        <v/>
      </c>
      <c r="AL84" s="64" t="str">
        <f t="shared" ref="AL84:AL91" si="239">IF(AI84="","",",")</f>
        <v/>
      </c>
      <c r="AM84" s="64" t="str">
        <f t="shared" ref="AM84:AM91" si="240">IF(AI84="","",450)</f>
        <v/>
      </c>
      <c r="AN84" s="64" t="str">
        <f t="shared" ref="AN84:AN91" si="241">IF(AI84="","",")")</f>
        <v/>
      </c>
    </row>
    <row r="85" spans="1:40" ht="25.5" hidden="1" outlineLevel="1"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215"/>
        <v/>
      </c>
      <c r="N85" s="57" t="str">
        <f t="shared" si="216"/>
        <v/>
      </c>
      <c r="O85" s="58" t="str">
        <f t="shared" si="217"/>
        <v/>
      </c>
      <c r="P85" s="59" t="str">
        <f t="shared" si="218"/>
        <v/>
      </c>
      <c r="Q85" s="60" t="str">
        <f t="shared" si="219"/>
        <v/>
      </c>
      <c r="R85" s="61" t="str">
        <f t="shared" si="214"/>
        <v/>
      </c>
      <c r="S85" s="56" t="str">
        <f t="shared" si="220"/>
        <v/>
      </c>
      <c r="T85" s="62" t="str">
        <f t="shared" si="221"/>
        <v/>
      </c>
      <c r="U85" s="63" t="str">
        <f t="shared" si="222"/>
        <v/>
      </c>
      <c r="V85" s="64" t="str">
        <f t="shared" si="223"/>
        <v/>
      </c>
      <c r="W85" s="65" t="str">
        <f t="shared" si="224"/>
        <v/>
      </c>
      <c r="X85" s="64" t="str">
        <f t="shared" si="225"/>
        <v/>
      </c>
      <c r="Y85" s="64" t="str">
        <f t="shared" si="226"/>
        <v/>
      </c>
      <c r="Z85" s="56" t="str">
        <f t="shared" si="227"/>
        <v/>
      </c>
      <c r="AA85" s="66" t="str">
        <f t="shared" si="228"/>
        <v/>
      </c>
      <c r="AB85" s="57" t="str">
        <f t="shared" si="229"/>
        <v/>
      </c>
      <c r="AC85" s="67" t="str">
        <f t="shared" si="230"/>
        <v/>
      </c>
      <c r="AD85" s="59" t="str">
        <f t="shared" si="231"/>
        <v/>
      </c>
      <c r="AE85" s="68" t="str">
        <f t="shared" si="232"/>
        <v/>
      </c>
      <c r="AF85" s="61" t="str">
        <f t="shared" si="233"/>
        <v/>
      </c>
      <c r="AG85" s="61" t="str">
        <f t="shared" si="234"/>
        <v/>
      </c>
      <c r="AH85" s="69" t="str">
        <f t="shared" si="235"/>
        <v/>
      </c>
      <c r="AI85" s="70" t="str">
        <f t="shared" si="236"/>
        <v/>
      </c>
      <c r="AJ85" s="64" t="str">
        <f t="shared" si="237"/>
        <v/>
      </c>
      <c r="AK85" s="64" t="str">
        <f t="shared" si="238"/>
        <v/>
      </c>
      <c r="AL85" s="64" t="str">
        <f t="shared" si="239"/>
        <v/>
      </c>
      <c r="AM85" s="64" t="str">
        <f t="shared" si="240"/>
        <v/>
      </c>
      <c r="AN85" s="64" t="str">
        <f t="shared" si="241"/>
        <v/>
      </c>
    </row>
    <row r="86" spans="1:40" ht="25.5" hidden="1" outlineLevel="1"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215"/>
        <v/>
      </c>
      <c r="N86" s="57" t="str">
        <f t="shared" si="216"/>
        <v/>
      </c>
      <c r="O86" s="58" t="str">
        <f t="shared" si="217"/>
        <v/>
      </c>
      <c r="P86" s="59" t="str">
        <f t="shared" si="218"/>
        <v/>
      </c>
      <c r="Q86" s="60" t="str">
        <f t="shared" si="219"/>
        <v/>
      </c>
      <c r="R86" s="61" t="str">
        <f t="shared" si="214"/>
        <v/>
      </c>
      <c r="S86" s="56" t="str">
        <f t="shared" si="220"/>
        <v/>
      </c>
      <c r="T86" s="62" t="str">
        <f t="shared" si="221"/>
        <v/>
      </c>
      <c r="U86" s="63" t="str">
        <f t="shared" si="222"/>
        <v/>
      </c>
      <c r="V86" s="64" t="str">
        <f t="shared" si="223"/>
        <v/>
      </c>
      <c r="W86" s="65" t="str">
        <f t="shared" si="224"/>
        <v/>
      </c>
      <c r="X86" s="64" t="str">
        <f t="shared" si="225"/>
        <v/>
      </c>
      <c r="Y86" s="64" t="str">
        <f t="shared" si="226"/>
        <v/>
      </c>
      <c r="Z86" s="56" t="str">
        <f t="shared" si="227"/>
        <v/>
      </c>
      <c r="AA86" s="66" t="str">
        <f t="shared" si="228"/>
        <v/>
      </c>
      <c r="AB86" s="57" t="str">
        <f t="shared" si="229"/>
        <v/>
      </c>
      <c r="AC86" s="67" t="str">
        <f t="shared" si="230"/>
        <v/>
      </c>
      <c r="AD86" s="59" t="str">
        <f t="shared" si="231"/>
        <v/>
      </c>
      <c r="AE86" s="68" t="str">
        <f t="shared" si="232"/>
        <v/>
      </c>
      <c r="AF86" s="61" t="str">
        <f t="shared" si="233"/>
        <v/>
      </c>
      <c r="AG86" s="61" t="str">
        <f t="shared" si="234"/>
        <v/>
      </c>
      <c r="AH86" s="69" t="str">
        <f t="shared" si="235"/>
        <v/>
      </c>
      <c r="AI86" s="70" t="str">
        <f t="shared" si="236"/>
        <v/>
      </c>
      <c r="AJ86" s="64" t="str">
        <f t="shared" si="237"/>
        <v/>
      </c>
      <c r="AK86" s="64" t="str">
        <f t="shared" si="238"/>
        <v/>
      </c>
      <c r="AL86" s="64" t="str">
        <f t="shared" si="239"/>
        <v/>
      </c>
      <c r="AM86" s="64" t="str">
        <f t="shared" si="240"/>
        <v/>
      </c>
      <c r="AN86" s="64" t="str">
        <f t="shared" si="241"/>
        <v/>
      </c>
    </row>
    <row r="87" spans="1:40" ht="25.5" hidden="1" outlineLevel="1"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215"/>
        <v/>
      </c>
      <c r="N87" s="57" t="str">
        <f t="shared" si="216"/>
        <v/>
      </c>
      <c r="O87" s="58" t="str">
        <f t="shared" si="217"/>
        <v/>
      </c>
      <c r="P87" s="59" t="str">
        <f t="shared" si="218"/>
        <v/>
      </c>
      <c r="Q87" s="60" t="str">
        <f t="shared" si="219"/>
        <v/>
      </c>
      <c r="R87" s="61" t="str">
        <f t="shared" si="214"/>
        <v/>
      </c>
      <c r="S87" s="56" t="str">
        <f t="shared" si="220"/>
        <v/>
      </c>
      <c r="T87" s="62" t="str">
        <f t="shared" si="221"/>
        <v/>
      </c>
      <c r="U87" s="63" t="str">
        <f t="shared" si="222"/>
        <v/>
      </c>
      <c r="V87" s="64" t="str">
        <f t="shared" si="223"/>
        <v/>
      </c>
      <c r="W87" s="65" t="str">
        <f t="shared" si="224"/>
        <v/>
      </c>
      <c r="X87" s="64" t="str">
        <f t="shared" si="225"/>
        <v/>
      </c>
      <c r="Y87" s="64" t="str">
        <f t="shared" si="226"/>
        <v/>
      </c>
      <c r="Z87" s="56" t="str">
        <f t="shared" si="227"/>
        <v/>
      </c>
      <c r="AA87" s="66" t="str">
        <f t="shared" si="228"/>
        <v/>
      </c>
      <c r="AB87" s="57" t="str">
        <f t="shared" si="229"/>
        <v/>
      </c>
      <c r="AC87" s="67" t="str">
        <f t="shared" si="230"/>
        <v/>
      </c>
      <c r="AD87" s="59" t="str">
        <f t="shared" si="231"/>
        <v/>
      </c>
      <c r="AE87" s="68" t="str">
        <f t="shared" si="232"/>
        <v/>
      </c>
      <c r="AF87" s="61" t="str">
        <f t="shared" si="233"/>
        <v/>
      </c>
      <c r="AG87" s="61" t="str">
        <f t="shared" si="234"/>
        <v/>
      </c>
      <c r="AH87" s="69" t="str">
        <f t="shared" si="235"/>
        <v/>
      </c>
      <c r="AI87" s="70" t="str">
        <f t="shared" si="236"/>
        <v/>
      </c>
      <c r="AJ87" s="64" t="str">
        <f t="shared" si="237"/>
        <v/>
      </c>
      <c r="AK87" s="64" t="str">
        <f t="shared" si="238"/>
        <v/>
      </c>
      <c r="AL87" s="64" t="str">
        <f t="shared" si="239"/>
        <v/>
      </c>
      <c r="AM87" s="64" t="str">
        <f t="shared" si="240"/>
        <v/>
      </c>
      <c r="AN87" s="64" t="str">
        <f t="shared" si="241"/>
        <v/>
      </c>
    </row>
    <row r="88" spans="1:40" ht="25.5" hidden="1" outlineLevel="1"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215"/>
        <v/>
      </c>
      <c r="N88" s="57" t="str">
        <f t="shared" si="216"/>
        <v/>
      </c>
      <c r="O88" s="58" t="str">
        <f t="shared" si="217"/>
        <v/>
      </c>
      <c r="P88" s="59" t="str">
        <f t="shared" si="218"/>
        <v/>
      </c>
      <c r="Q88" s="60" t="str">
        <f t="shared" si="219"/>
        <v/>
      </c>
      <c r="R88" s="61" t="str">
        <f t="shared" si="214"/>
        <v/>
      </c>
      <c r="S88" s="56" t="str">
        <f t="shared" si="220"/>
        <v/>
      </c>
      <c r="T88" s="62" t="str">
        <f t="shared" si="221"/>
        <v/>
      </c>
      <c r="U88" s="63" t="str">
        <f t="shared" si="222"/>
        <v/>
      </c>
      <c r="V88" s="64" t="str">
        <f t="shared" si="223"/>
        <v/>
      </c>
      <c r="W88" s="65" t="str">
        <f t="shared" si="224"/>
        <v/>
      </c>
      <c r="X88" s="64" t="str">
        <f t="shared" si="225"/>
        <v/>
      </c>
      <c r="Y88" s="64" t="str">
        <f t="shared" si="226"/>
        <v/>
      </c>
      <c r="Z88" s="56" t="str">
        <f t="shared" si="227"/>
        <v/>
      </c>
      <c r="AA88" s="66" t="str">
        <f t="shared" si="228"/>
        <v/>
      </c>
      <c r="AB88" s="57" t="str">
        <f t="shared" si="229"/>
        <v/>
      </c>
      <c r="AC88" s="67" t="str">
        <f t="shared" si="230"/>
        <v/>
      </c>
      <c r="AD88" s="59" t="str">
        <f t="shared" si="231"/>
        <v/>
      </c>
      <c r="AE88" s="68" t="str">
        <f t="shared" si="232"/>
        <v/>
      </c>
      <c r="AF88" s="61" t="str">
        <f t="shared" si="233"/>
        <v/>
      </c>
      <c r="AG88" s="61" t="str">
        <f t="shared" si="234"/>
        <v/>
      </c>
      <c r="AH88" s="69" t="str">
        <f t="shared" si="235"/>
        <v/>
      </c>
      <c r="AI88" s="70" t="str">
        <f t="shared" si="236"/>
        <v/>
      </c>
      <c r="AJ88" s="64" t="str">
        <f t="shared" si="237"/>
        <v/>
      </c>
      <c r="AK88" s="64" t="str">
        <f t="shared" si="238"/>
        <v/>
      </c>
      <c r="AL88" s="64" t="str">
        <f t="shared" si="239"/>
        <v/>
      </c>
      <c r="AM88" s="64" t="str">
        <f t="shared" si="240"/>
        <v/>
      </c>
      <c r="AN88" s="64" t="str">
        <f t="shared" si="241"/>
        <v/>
      </c>
    </row>
    <row r="89" spans="1:40" ht="25.5" hidden="1" outlineLevel="1"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215"/>
        <v/>
      </c>
      <c r="N89" s="57" t="str">
        <f t="shared" si="216"/>
        <v/>
      </c>
      <c r="O89" s="58" t="str">
        <f t="shared" si="217"/>
        <v/>
      </c>
      <c r="P89" s="59" t="str">
        <f t="shared" si="218"/>
        <v/>
      </c>
      <c r="Q89" s="60" t="str">
        <f t="shared" si="219"/>
        <v/>
      </c>
      <c r="R89" s="61" t="str">
        <f t="shared" si="214"/>
        <v/>
      </c>
      <c r="S89" s="56" t="str">
        <f t="shared" si="220"/>
        <v/>
      </c>
      <c r="T89" s="62" t="str">
        <f t="shared" si="221"/>
        <v/>
      </c>
      <c r="U89" s="63" t="str">
        <f t="shared" si="222"/>
        <v/>
      </c>
      <c r="V89" s="64" t="str">
        <f t="shared" si="223"/>
        <v/>
      </c>
      <c r="W89" s="65" t="str">
        <f t="shared" si="224"/>
        <v/>
      </c>
      <c r="X89" s="64" t="str">
        <f t="shared" si="225"/>
        <v/>
      </c>
      <c r="Y89" s="64" t="str">
        <f t="shared" si="226"/>
        <v/>
      </c>
      <c r="Z89" s="56" t="str">
        <f t="shared" si="227"/>
        <v/>
      </c>
      <c r="AA89" s="66" t="str">
        <f t="shared" si="228"/>
        <v/>
      </c>
      <c r="AB89" s="57" t="str">
        <f t="shared" si="229"/>
        <v/>
      </c>
      <c r="AC89" s="67" t="str">
        <f t="shared" si="230"/>
        <v/>
      </c>
      <c r="AD89" s="59" t="str">
        <f t="shared" si="231"/>
        <v/>
      </c>
      <c r="AE89" s="68" t="str">
        <f t="shared" si="232"/>
        <v/>
      </c>
      <c r="AF89" s="61" t="str">
        <f t="shared" si="233"/>
        <v/>
      </c>
      <c r="AG89" s="61" t="str">
        <f t="shared" si="234"/>
        <v/>
      </c>
      <c r="AH89" s="69" t="str">
        <f t="shared" si="235"/>
        <v/>
      </c>
      <c r="AI89" s="70" t="str">
        <f t="shared" si="236"/>
        <v/>
      </c>
      <c r="AJ89" s="64" t="str">
        <f t="shared" si="237"/>
        <v/>
      </c>
      <c r="AK89" s="64" t="str">
        <f t="shared" si="238"/>
        <v/>
      </c>
      <c r="AL89" s="64" t="str">
        <f t="shared" si="239"/>
        <v/>
      </c>
      <c r="AM89" s="64" t="str">
        <f t="shared" si="240"/>
        <v/>
      </c>
      <c r="AN89" s="64" t="str">
        <f t="shared" si="241"/>
        <v/>
      </c>
    </row>
    <row r="90" spans="1:40" ht="25.5" hidden="1" outlineLevel="1"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215"/>
        <v/>
      </c>
      <c r="N90" s="57" t="str">
        <f t="shared" si="216"/>
        <v/>
      </c>
      <c r="O90" s="58" t="str">
        <f t="shared" si="217"/>
        <v/>
      </c>
      <c r="P90" s="59" t="str">
        <f t="shared" si="218"/>
        <v/>
      </c>
      <c r="Q90" s="60" t="str">
        <f t="shared" si="219"/>
        <v/>
      </c>
      <c r="R90" s="61" t="str">
        <f t="shared" si="214"/>
        <v/>
      </c>
      <c r="S90" s="56" t="str">
        <f t="shared" si="220"/>
        <v/>
      </c>
      <c r="T90" s="62" t="str">
        <f t="shared" si="221"/>
        <v/>
      </c>
      <c r="U90" s="63" t="str">
        <f t="shared" si="222"/>
        <v/>
      </c>
      <c r="V90" s="64" t="str">
        <f t="shared" si="223"/>
        <v/>
      </c>
      <c r="W90" s="65" t="str">
        <f t="shared" si="224"/>
        <v/>
      </c>
      <c r="X90" s="64" t="str">
        <f t="shared" si="225"/>
        <v/>
      </c>
      <c r="Y90" s="64" t="str">
        <f t="shared" si="226"/>
        <v/>
      </c>
      <c r="Z90" s="56" t="str">
        <f t="shared" si="227"/>
        <v/>
      </c>
      <c r="AA90" s="66" t="str">
        <f t="shared" si="228"/>
        <v/>
      </c>
      <c r="AB90" s="57" t="str">
        <f t="shared" si="229"/>
        <v/>
      </c>
      <c r="AC90" s="67" t="str">
        <f t="shared" si="230"/>
        <v/>
      </c>
      <c r="AD90" s="59" t="str">
        <f t="shared" si="231"/>
        <v/>
      </c>
      <c r="AE90" s="68" t="str">
        <f t="shared" si="232"/>
        <v/>
      </c>
      <c r="AF90" s="61" t="str">
        <f t="shared" si="233"/>
        <v/>
      </c>
      <c r="AG90" s="61" t="str">
        <f t="shared" si="234"/>
        <v/>
      </c>
      <c r="AH90" s="69" t="str">
        <f t="shared" si="235"/>
        <v/>
      </c>
      <c r="AI90" s="70" t="str">
        <f t="shared" si="236"/>
        <v/>
      </c>
      <c r="AJ90" s="64" t="str">
        <f t="shared" si="237"/>
        <v/>
      </c>
      <c r="AK90" s="64" t="str">
        <f t="shared" si="238"/>
        <v/>
      </c>
      <c r="AL90" s="64" t="str">
        <f t="shared" si="239"/>
        <v/>
      </c>
      <c r="AM90" s="64" t="str">
        <f t="shared" si="240"/>
        <v/>
      </c>
      <c r="AN90" s="64" t="str">
        <f t="shared" si="241"/>
        <v/>
      </c>
    </row>
    <row r="91" spans="1:40" ht="25.5" hidden="1" outlineLevel="1"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215"/>
        <v/>
      </c>
      <c r="N91" s="57" t="str">
        <f t="shared" si="216"/>
        <v/>
      </c>
      <c r="O91" s="58" t="str">
        <f t="shared" si="217"/>
        <v/>
      </c>
      <c r="P91" s="59" t="str">
        <f t="shared" si="218"/>
        <v/>
      </c>
      <c r="Q91" s="60" t="str">
        <f t="shared" si="219"/>
        <v/>
      </c>
      <c r="R91" s="61" t="str">
        <f t="shared" si="214"/>
        <v/>
      </c>
      <c r="S91" s="56" t="str">
        <f t="shared" si="220"/>
        <v/>
      </c>
      <c r="T91" s="62" t="str">
        <f t="shared" si="221"/>
        <v/>
      </c>
      <c r="U91" s="63" t="str">
        <f t="shared" si="222"/>
        <v/>
      </c>
      <c r="V91" s="64" t="str">
        <f t="shared" si="223"/>
        <v/>
      </c>
      <c r="W91" s="65" t="str">
        <f t="shared" si="224"/>
        <v/>
      </c>
      <c r="X91" s="64" t="str">
        <f t="shared" si="225"/>
        <v/>
      </c>
      <c r="Y91" s="64" t="str">
        <f t="shared" si="226"/>
        <v/>
      </c>
      <c r="Z91" s="56" t="str">
        <f t="shared" si="227"/>
        <v/>
      </c>
      <c r="AA91" s="66" t="str">
        <f t="shared" si="228"/>
        <v/>
      </c>
      <c r="AB91" s="57" t="str">
        <f t="shared" si="229"/>
        <v/>
      </c>
      <c r="AC91" s="67" t="str">
        <f t="shared" si="230"/>
        <v/>
      </c>
      <c r="AD91" s="59" t="str">
        <f t="shared" si="231"/>
        <v/>
      </c>
      <c r="AE91" s="68" t="str">
        <f t="shared" si="232"/>
        <v/>
      </c>
      <c r="AF91" s="61" t="str">
        <f t="shared" si="233"/>
        <v/>
      </c>
      <c r="AG91" s="61" t="str">
        <f t="shared" si="234"/>
        <v/>
      </c>
      <c r="AH91" s="69" t="str">
        <f t="shared" si="235"/>
        <v/>
      </c>
      <c r="AI91" s="70" t="str">
        <f t="shared" si="236"/>
        <v/>
      </c>
      <c r="AJ91" s="64" t="str">
        <f t="shared" si="237"/>
        <v/>
      </c>
      <c r="AK91" s="64" t="str">
        <f t="shared" si="238"/>
        <v/>
      </c>
      <c r="AL91" s="64" t="str">
        <f t="shared" si="239"/>
        <v/>
      </c>
      <c r="AM91" s="64" t="str">
        <f t="shared" si="240"/>
        <v/>
      </c>
      <c r="AN91" s="64" t="str">
        <f t="shared" si="241"/>
        <v/>
      </c>
    </row>
    <row r="92" spans="1:40" ht="27.75" hidden="1" outlineLevel="1" thickTop="1" thickBot="1" x14ac:dyDescent="0.4">
      <c r="A92" s="73"/>
      <c r="B92" s="73"/>
      <c r="C92" s="73"/>
      <c r="D92" s="74"/>
      <c r="E92" s="74"/>
      <c r="F92" s="74"/>
      <c r="G92" s="74"/>
      <c r="H92" s="74"/>
      <c r="I92" s="74"/>
      <c r="J92" s="74"/>
      <c r="K92" s="74"/>
      <c r="L92" s="75" t="s">
        <v>993</v>
      </c>
      <c r="M92" s="56"/>
      <c r="N92" s="57"/>
      <c r="O92" s="58"/>
      <c r="P92" s="59"/>
      <c r="Q92" s="60"/>
      <c r="R92" s="61" t="str">
        <f t="shared" si="214"/>
        <v/>
      </c>
      <c r="S92" s="56"/>
      <c r="T92" s="62"/>
      <c r="U92" s="63"/>
      <c r="V92" s="64"/>
      <c r="W92" s="65"/>
      <c r="X92" s="64"/>
      <c r="Y92" s="64"/>
      <c r="Z92" s="56"/>
      <c r="AA92" s="66"/>
      <c r="AB92" s="57"/>
      <c r="AC92" s="67"/>
      <c r="AD92" s="59"/>
      <c r="AE92" s="68"/>
      <c r="AF92" s="61"/>
      <c r="AG92" s="61"/>
      <c r="AH92" s="69"/>
      <c r="AI92" s="70"/>
      <c r="AJ92" s="64"/>
      <c r="AK92" s="64"/>
      <c r="AL92" s="64"/>
      <c r="AM92" s="64"/>
      <c r="AN92" s="64"/>
    </row>
    <row r="9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070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16"/>
  <sheetViews>
    <sheetView tabSelected="1" zoomScale="85" zoomScaleNormal="85" workbookViewId="0">
      <pane xSplit="2" ySplit="1" topLeftCell="C21" activePane="bottomRight" state="frozen"/>
      <selection pane="topRight" activeCell="C1" sqref="C1"/>
      <selection pane="bottomLeft" activeCell="A2" sqref="A2"/>
      <selection pane="bottomRight" activeCell="D35" sqref="D35"/>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144</v>
      </c>
      <c r="E1" s="40"/>
      <c r="F1" s="40"/>
      <c r="G1" s="40"/>
      <c r="H1" s="40"/>
      <c r="I1" s="40"/>
      <c r="J1" s="40"/>
      <c r="K1" s="40"/>
      <c r="L1" s="41" t="str">
        <f ca="1">UPPER(VLOOKUP(C1,Table223[],3,FALSE))</f>
        <v>SALVE, REINA DE LOS CIELOS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SALVE, REINA DE LOS CIELOS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salvereinadeloscielos</v>
      </c>
      <c r="L7" s="48" t="str">
        <f ca="1">_xlfn.CONCAT("        id: ","""",C7,"""",",")</f>
        <v xml:space="preserve">        id: "salvereinadeloscielos",</v>
      </c>
    </row>
    <row r="8" spans="2:32" ht="23.25" x14ac:dyDescent="0.25">
      <c r="C8" t="str">
        <f ca="1">PROPER(L1)</f>
        <v>Salve, Reina De Los Cielos</v>
      </c>
      <c r="L8" s="48" t="str">
        <f ca="1">_xlfn.CONCAT("        tt: ","""",C8,"""",",")</f>
        <v xml:space="preserve">        tt: "Salve, Reina De Los Cielos",</v>
      </c>
    </row>
    <row r="9" spans="2:32" ht="23.25" x14ac:dyDescent="0.25">
      <c r="C9" t="str">
        <f ca="1">PROPER(L1)</f>
        <v>Salve, Reina De Los Cielos</v>
      </c>
      <c r="L9" s="48" t="str">
        <f ca="1">_xlfn.CONCAT("        title: ","""",C9,"""",",")</f>
        <v xml:space="preserve">        title: "Salve, Reina De Los Cielos",</v>
      </c>
    </row>
    <row r="10" spans="2:32" ht="23.25" x14ac:dyDescent="0.25">
      <c r="C10" t="str">
        <f ca="1">VLOOKUP(C1,Table223[],4,FALSE)</f>
        <v>Himno lat. «Ave, Regina Caelorum»</v>
      </c>
      <c r="L10" s="48" t="str">
        <f ca="1">_xlfn.CONCAT("        ","subtitle: ","""",C10,"""",",")</f>
        <v xml:space="preserve">        subtitle: "Himno lat. «Ave, Regina Caelorum»",</v>
      </c>
    </row>
    <row r="11" spans="2:32" ht="23.25" x14ac:dyDescent="0.25">
      <c r="C11" t="str">
        <f ca="1">_xlfn.CONCAT("category: [",VLOOKUP(C1,Table223[],16,FALSE),"],")</f>
        <v>category: ["Precatecumenado","Vírgen María"],</v>
      </c>
      <c r="L11" s="48" t="str">
        <f ca="1">_xlfn.CONCAT("        ",C11)</f>
        <v xml:space="preserve">        category: ["Precatecumenado","Vírgen María"],</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144</v>
      </c>
      <c r="L16" s="48" t="str">
        <f ca="1">_xlfn.CONCAT("        dbno: ","""",C16,"""",",")</f>
        <v xml:space="preserve">        dbno: "144",</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salvereinadeloscielos</v>
      </c>
      <c r="L19" s="48" t="str">
        <f ca="1">_xlfn.CONCAT("        audioSrc: ","""https://audio.resucito.do/",C19,".mp3""",",")</f>
        <v xml:space="preserve">        audioSrc: "https://audio.resucito.do/salvereinadeloscielos.mp3",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143</v>
      </c>
      <c r="C26" t="str">
        <f ca="1">VLOOKUP(B26,Table4[],13,FALSE)</f>
        <v>"/src/index.html?canto=resurrexit"</v>
      </c>
      <c r="L26" s="48" t="str">
        <f ca="1">_xlfn.CONCAT("        ant: ",C26,",")</f>
        <v xml:space="preserve">        ant: "/src/index.html?canto=resurrexit",</v>
      </c>
    </row>
    <row r="27" spans="1:40" ht="23.25" x14ac:dyDescent="0.25">
      <c r="B27">
        <f ca="1">+C1+1</f>
        <v>145</v>
      </c>
      <c r="C27" t="str">
        <f ca="1">VLOOKUP(B27,Table4[],13,FALSE)</f>
        <v>"/src/index.html?canto=seencontrarondosangeles"</v>
      </c>
      <c r="L27" s="48" t="str">
        <f ca="1">_xlfn.CONCAT("        sig: ",C27,",")</f>
        <v xml:space="preserve">        sig: "/src/index.html?canto=seencontrarondosangeles",</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 t="shared" ref="R30:R93" si="0">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c r="D31" s="112"/>
      <c r="E31" s="52"/>
      <c r="F31" s="53"/>
      <c r="G31" s="53"/>
      <c r="H31" s="52"/>
      <c r="I31" s="52"/>
      <c r="J31" s="54"/>
      <c r="K31" s="54"/>
      <c r="L31" s="55" t="str">
        <f t="shared" ref="L31:L51" si="1">IF(C31="","",_xlfn.CONCAT("            { line: ","""",C31,", ",M31:AN31,""", sC: ","""",B31,"""},"))</f>
        <v/>
      </c>
      <c r="M31" s="56" t="str">
        <f t="shared" ref="M31:M64" si="2">IF(N31="","","(")</f>
        <v/>
      </c>
      <c r="N31" s="57" t="str">
        <f t="shared" ref="N31:N101" si="3">IF(D31="","",D31)</f>
        <v/>
      </c>
      <c r="O31" s="58" t="str">
        <f t="shared" ref="O31:O64" si="4">IF(N31="","",",")</f>
        <v/>
      </c>
      <c r="P31" s="59" t="str">
        <f t="shared" ref="P31:P101" si="5">IF(E31="","",E31)</f>
        <v/>
      </c>
      <c r="Q31" s="60" t="str">
        <f t="shared" ref="Q31:Q64" si="6">IF(N31="","",",")</f>
        <v/>
      </c>
      <c r="R31" s="61" t="str">
        <f t="shared" si="0"/>
        <v/>
      </c>
      <c r="S31" s="56" t="str">
        <f t="shared" ref="S31:S64" si="7">IF(N31="","",")")</f>
        <v/>
      </c>
      <c r="T31" s="62" t="str">
        <f t="shared" ref="T31:T64" si="8">IF(U31="","","(")</f>
        <v/>
      </c>
      <c r="U31" s="63" t="str">
        <f t="shared" ref="U31:U101" si="9">IF(F31="","",F31)</f>
        <v/>
      </c>
      <c r="V31" s="64" t="str">
        <f t="shared" ref="V31:V64" si="10">IF(U31="","",",")</f>
        <v/>
      </c>
      <c r="W31" s="65" t="str">
        <f t="shared" ref="W31:W101" si="11">IF(G31="","",G31)</f>
        <v/>
      </c>
      <c r="X31" s="64" t="str">
        <f t="shared" ref="X31:X64" si="12">IF(U31="","",",")</f>
        <v/>
      </c>
      <c r="Y31" s="64" t="str">
        <f t="shared" ref="Y31:Y64" si="13">IF(U31="","",250)</f>
        <v/>
      </c>
      <c r="Z31" s="56" t="str">
        <f t="shared" ref="Z31:Z64" si="14">IF(U31="","",")")</f>
        <v/>
      </c>
      <c r="AA31" s="66" t="str">
        <f t="shared" ref="AA31:AA64" si="15">IF(AB31="","","(")</f>
        <v/>
      </c>
      <c r="AB31" s="57" t="str">
        <f t="shared" ref="AB31:AB101" si="16">IF(H31="","",H31)</f>
        <v/>
      </c>
      <c r="AC31" s="67" t="str">
        <f t="shared" ref="AC31:AC64" si="17">IF(AB31="","",",")</f>
        <v/>
      </c>
      <c r="AD31" s="59" t="str">
        <f t="shared" ref="AD31:AD64" si="18">IF(I31="","",I31)</f>
        <v/>
      </c>
      <c r="AE31" s="68" t="str">
        <f t="shared" ref="AE31:AE64" si="19">IF(AB31="","",",")</f>
        <v/>
      </c>
      <c r="AF31" s="61" t="str">
        <f t="shared" ref="AF31:AF64" si="20">IF(AB31="","",350)</f>
        <v/>
      </c>
      <c r="AG31" s="61" t="str">
        <f t="shared" ref="AG31:AG64" si="21">IF(AB31="","",")")</f>
        <v/>
      </c>
      <c r="AH31" s="69" t="str">
        <f t="shared" ref="AH31:AH64" si="22">IF(AI31="","","(")</f>
        <v/>
      </c>
      <c r="AI31" s="70" t="str">
        <f t="shared" ref="AI31:AI101" si="23">IF(J31="","",J31)</f>
        <v/>
      </c>
      <c r="AJ31" s="64" t="str">
        <f t="shared" ref="AJ31:AJ64" si="24">IF(AI31="","",",")</f>
        <v/>
      </c>
      <c r="AK31" s="64" t="str">
        <f t="shared" ref="AK31:AK64" si="25">IF(K31="","",K31)</f>
        <v/>
      </c>
      <c r="AL31" s="64" t="str">
        <f t="shared" ref="AL31:AL64" si="26">IF(AI31="","",",")</f>
        <v/>
      </c>
      <c r="AM31" s="64" t="str">
        <f t="shared" ref="AM31:AM64" si="27">IF(AI31="","",450)</f>
        <v/>
      </c>
      <c r="AN31" s="64" t="str">
        <f t="shared" ref="AN31:AN64" si="28">IF(AI31="","",")")</f>
        <v/>
      </c>
    </row>
    <row r="32" spans="1:40" ht="25.5" thickTop="1" thickBot="1" x14ac:dyDescent="0.4">
      <c r="C32" s="113"/>
      <c r="D32" s="112"/>
      <c r="E32" s="52"/>
      <c r="F32" s="53"/>
      <c r="G32" s="53"/>
      <c r="H32" s="52"/>
      <c r="I32" s="52"/>
      <c r="J32" s="54"/>
      <c r="K32" s="54"/>
      <c r="L32" s="55" t="str">
        <f t="shared" si="1"/>
        <v/>
      </c>
      <c r="M32" s="56" t="str">
        <f t="shared" si="2"/>
        <v/>
      </c>
      <c r="N32" s="57" t="str">
        <f t="shared" si="3"/>
        <v/>
      </c>
      <c r="O32" s="58" t="str">
        <f t="shared" si="4"/>
        <v/>
      </c>
      <c r="P32" s="59" t="str">
        <f t="shared" si="5"/>
        <v/>
      </c>
      <c r="Q32" s="60" t="str">
        <f t="shared" si="6"/>
        <v/>
      </c>
      <c r="R32" s="61" t="str">
        <f t="shared" si="0"/>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113"/>
      <c r="D33" s="112"/>
      <c r="E33" s="52"/>
      <c r="F33" s="53"/>
      <c r="G33" s="53"/>
      <c r="H33" s="52"/>
      <c r="I33" s="52"/>
      <c r="J33" s="54"/>
      <c r="K33" s="54"/>
      <c r="L33" s="55" t="str">
        <f>IF(C33="","",_xlfn.CONCAT("            { line: ","""",C33,", ",M33:AN33,""", sC: ","""",B33,"""},"))</f>
        <v/>
      </c>
      <c r="M33" s="56" t="str">
        <f t="shared" si="2"/>
        <v/>
      </c>
      <c r="N33" s="57" t="str">
        <f t="shared" si="3"/>
        <v/>
      </c>
      <c r="O33" s="58" t="str">
        <f t="shared" si="4"/>
        <v/>
      </c>
      <c r="P33" s="59" t="str">
        <f t="shared" si="5"/>
        <v/>
      </c>
      <c r="Q33" s="60" t="str">
        <f t="shared" si="6"/>
        <v/>
      </c>
      <c r="R33" s="61" t="str">
        <f t="shared" si="0"/>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113"/>
      <c r="D34" s="112"/>
      <c r="E34" s="52"/>
      <c r="F34" s="53"/>
      <c r="G34" s="53"/>
      <c r="H34" s="52"/>
      <c r="I34" s="52"/>
      <c r="J34" s="54"/>
      <c r="K34" s="54"/>
      <c r="L34" s="55" t="str">
        <f>IF(C34="","",_xlfn.CONCAT("            { line: ","""",C34,", ",M34:AN34,""", sC: ","""",B34,"""},"))</f>
        <v/>
      </c>
      <c r="M34" s="56" t="str">
        <f t="shared" si="2"/>
        <v/>
      </c>
      <c r="N34" s="57" t="str">
        <f t="shared" si="3"/>
        <v/>
      </c>
      <c r="O34" s="58" t="str">
        <f t="shared" si="4"/>
        <v/>
      </c>
      <c r="P34" s="59" t="str">
        <f t="shared" si="5"/>
        <v/>
      </c>
      <c r="Q34" s="60" t="str">
        <f t="shared" si="6"/>
        <v/>
      </c>
      <c r="R34" s="61" t="str">
        <f t="shared" si="0"/>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113"/>
      <c r="D35" s="112"/>
      <c r="E35" s="52"/>
      <c r="F35" s="53"/>
      <c r="G35" s="53"/>
      <c r="H35" s="52"/>
      <c r="I35" s="52"/>
      <c r="J35" s="54"/>
      <c r="K35" s="54"/>
      <c r="L35" s="55" t="str">
        <f t="shared" ref="L35:L50" si="29">IF(C35="","",_xlfn.CONCAT("            { line: ","""",C35,", ",M35:AN35,""", sC: ","""",B35,"""},"))</f>
        <v/>
      </c>
      <c r="M35" s="56" t="str">
        <f t="shared" si="2"/>
        <v/>
      </c>
      <c r="N35" s="57" t="str">
        <f t="shared" si="3"/>
        <v/>
      </c>
      <c r="O35" s="58" t="str">
        <f t="shared" si="4"/>
        <v/>
      </c>
      <c r="P35" s="59" t="str">
        <f t="shared" si="5"/>
        <v/>
      </c>
      <c r="Q35" s="60" t="str">
        <f t="shared" si="6"/>
        <v/>
      </c>
      <c r="R35" s="61" t="str">
        <f t="shared" si="0"/>
        <v/>
      </c>
      <c r="S35" s="56" t="str">
        <f t="shared" si="7"/>
        <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0"/>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si="0"/>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0"/>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55" t="str">
        <f t="shared" si="30"/>
        <v/>
      </c>
      <c r="M39" s="56" t="str">
        <f t="shared" ref="M39:M41" si="31">IF(N39="","","(")</f>
        <v/>
      </c>
      <c r="N39" s="57" t="str">
        <f t="shared" ref="N39:N41" si="32">IF(D39="","",D39)</f>
        <v/>
      </c>
      <c r="O39" s="58" t="str">
        <f t="shared" ref="O39:O41" si="33">IF(N39="","",",")</f>
        <v/>
      </c>
      <c r="P39" s="59" t="str">
        <f t="shared" ref="P39:P41" si="34">IF(E39="","",E39)</f>
        <v/>
      </c>
      <c r="Q39" s="60" t="str">
        <f t="shared" ref="Q39:Q41" si="35">IF(N39="","",",")</f>
        <v/>
      </c>
      <c r="R39" s="61" t="str">
        <f t="shared" si="0"/>
        <v/>
      </c>
      <c r="S39" s="56" t="str">
        <f t="shared" ref="S39:S41" si="36">IF(N39="","",")")</f>
        <v/>
      </c>
      <c r="T39" s="62" t="str">
        <f t="shared" ref="T39:T41" si="37">IF(U39="","","(")</f>
        <v/>
      </c>
      <c r="U39" s="63" t="str">
        <f t="shared" ref="U39:U41" si="38">IF(F39="","",F39)</f>
        <v/>
      </c>
      <c r="V39" s="64" t="str">
        <f t="shared" ref="V39:V41" si="39">IF(U39="","",",")</f>
        <v/>
      </c>
      <c r="W39" s="65" t="str">
        <f t="shared" ref="W39:W41" si="40">IF(G39="","",G39)</f>
        <v/>
      </c>
      <c r="X39" s="64" t="str">
        <f t="shared" ref="X39:X41" si="41">IF(U39="","",",")</f>
        <v/>
      </c>
      <c r="Y39" s="64" t="str">
        <f t="shared" ref="Y39:Y41" si="42">IF(U39="","",250)</f>
        <v/>
      </c>
      <c r="Z39" s="56" t="str">
        <f t="shared" ref="Z39:Z41" si="43">IF(U39="","",")")</f>
        <v/>
      </c>
      <c r="AA39" s="66" t="str">
        <f t="shared" ref="AA39:AA41" si="44">IF(AB39="","","(")</f>
        <v/>
      </c>
      <c r="AB39" s="57" t="str">
        <f t="shared" ref="AB39:AB41" si="45">IF(H39="","",H39)</f>
        <v/>
      </c>
      <c r="AC39" s="67" t="str">
        <f t="shared" ref="AC39:AC41" si="46">IF(AB39="","",",")</f>
        <v/>
      </c>
      <c r="AD39" s="59" t="str">
        <f t="shared" ref="AD39:AD41" si="47">IF(I39="","",I39)</f>
        <v/>
      </c>
      <c r="AE39" s="68" t="str">
        <f t="shared" ref="AE39:AE41" si="48">IF(AB39="","",",")</f>
        <v/>
      </c>
      <c r="AF39" s="61" t="str">
        <f t="shared" ref="AF39:AF41" si="49">IF(AB39="","",350)</f>
        <v/>
      </c>
      <c r="AG39" s="61" t="str">
        <f t="shared" ref="AG39:AG41" si="50">IF(AB39="","",")")</f>
        <v/>
      </c>
      <c r="AH39" s="69" t="str">
        <f t="shared" ref="AH39:AH41" si="51">IF(AI39="","","(")</f>
        <v/>
      </c>
      <c r="AI39" s="70" t="str">
        <f t="shared" ref="AI39:AI41" si="52">IF(J39="","",J39)</f>
        <v/>
      </c>
      <c r="AJ39" s="64" t="str">
        <f t="shared" ref="AJ39:AJ41" si="53">IF(AI39="","",",")</f>
        <v/>
      </c>
      <c r="AK39" s="64" t="str">
        <f t="shared" ref="AK39:AK41" si="54">IF(K39="","",K39)</f>
        <v/>
      </c>
      <c r="AL39" s="64" t="str">
        <f t="shared" ref="AL39:AL41" si="55">IF(AI39="","",",")</f>
        <v/>
      </c>
      <c r="AM39" s="64" t="str">
        <f t="shared" ref="AM39:AM41" si="56">IF(AI39="","",450)</f>
        <v/>
      </c>
      <c r="AN39" s="64" t="str">
        <f t="shared" ref="AN39:AN41" si="57">IF(AI39="","",")")</f>
        <v/>
      </c>
    </row>
    <row r="40" spans="3:40" ht="25.5" thickTop="1" thickBot="1" x14ac:dyDescent="0.4">
      <c r="C40" s="113"/>
      <c r="D40" s="112"/>
      <c r="E40" s="52"/>
      <c r="F40" s="53"/>
      <c r="G40" s="53"/>
      <c r="H40" s="52"/>
      <c r="I40" s="52"/>
      <c r="J40" s="54"/>
      <c r="K40" s="54"/>
      <c r="L40" s="55" t="str">
        <f t="shared" si="30"/>
        <v/>
      </c>
      <c r="M40" s="56" t="str">
        <f t="shared" si="31"/>
        <v/>
      </c>
      <c r="N40" s="57" t="str">
        <f t="shared" si="32"/>
        <v/>
      </c>
      <c r="O40" s="58" t="str">
        <f t="shared" si="33"/>
        <v/>
      </c>
      <c r="P40" s="59" t="str">
        <f t="shared" si="34"/>
        <v/>
      </c>
      <c r="Q40" s="60" t="str">
        <f t="shared" si="35"/>
        <v/>
      </c>
      <c r="R40" s="61" t="str">
        <f t="shared" si="0"/>
        <v/>
      </c>
      <c r="S40" s="56" t="str">
        <f t="shared" si="36"/>
        <v/>
      </c>
      <c r="T40" s="62" t="str">
        <f t="shared" si="37"/>
        <v/>
      </c>
      <c r="U40" s="63" t="str">
        <f t="shared" si="38"/>
        <v/>
      </c>
      <c r="V40" s="64" t="str">
        <f t="shared" si="39"/>
        <v/>
      </c>
      <c r="W40" s="65" t="str">
        <f t="shared" si="40"/>
        <v/>
      </c>
      <c r="X40" s="64" t="str">
        <f t="shared" si="41"/>
        <v/>
      </c>
      <c r="Y40" s="64" t="str">
        <f t="shared" si="42"/>
        <v/>
      </c>
      <c r="Z40" s="56" t="str">
        <f t="shared" si="43"/>
        <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3:40" ht="25.5" thickTop="1" thickBot="1" x14ac:dyDescent="0.4">
      <c r="C41" s="113"/>
      <c r="D41" s="112"/>
      <c r="E41" s="52"/>
      <c r="F41" s="53"/>
      <c r="G41" s="53"/>
      <c r="H41" s="52"/>
      <c r="I41" s="52"/>
      <c r="J41" s="54"/>
      <c r="K41" s="54"/>
      <c r="L41" s="55" t="str">
        <f t="shared" si="30"/>
        <v/>
      </c>
      <c r="M41" s="56" t="str">
        <f t="shared" si="31"/>
        <v/>
      </c>
      <c r="N41" s="57" t="str">
        <f t="shared" si="32"/>
        <v/>
      </c>
      <c r="O41" s="58" t="str">
        <f t="shared" si="33"/>
        <v/>
      </c>
      <c r="P41" s="59" t="str">
        <f t="shared" si="34"/>
        <v/>
      </c>
      <c r="Q41" s="60" t="str">
        <f t="shared" si="35"/>
        <v/>
      </c>
      <c r="R41" s="61" t="str">
        <f t="shared" si="0"/>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0"/>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5.5" thickTop="1" thickBot="1" x14ac:dyDescent="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0"/>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0"/>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0"/>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c r="D46" s="112"/>
      <c r="E46" s="52"/>
      <c r="F46" s="53"/>
      <c r="G46" s="53"/>
      <c r="H46" s="52"/>
      <c r="I46" s="52"/>
      <c r="J46" s="54"/>
      <c r="K46" s="54"/>
      <c r="L46" s="55" t="str">
        <f t="shared" si="29"/>
        <v/>
      </c>
      <c r="M46" s="56" t="str">
        <f t="shared" ref="M46:M50" si="58">IF(N46="","","(")</f>
        <v/>
      </c>
      <c r="N46" s="57" t="str">
        <f t="shared" ref="N46:N50" si="59">IF(D46="","",D46)</f>
        <v/>
      </c>
      <c r="O46" s="58" t="str">
        <f t="shared" ref="O46:O50" si="60">IF(N46="","",",")</f>
        <v/>
      </c>
      <c r="P46" s="59" t="str">
        <f t="shared" ref="P46:P50" si="61">IF(E46="","",E46)</f>
        <v/>
      </c>
      <c r="Q46" s="60" t="str">
        <f t="shared" ref="Q46:Q50" si="62">IF(N46="","",",")</f>
        <v/>
      </c>
      <c r="R46" s="61" t="str">
        <f t="shared" si="0"/>
        <v/>
      </c>
      <c r="S46" s="56" t="str">
        <f t="shared" ref="S46:S50" si="63">IF(N46="","",")")</f>
        <v/>
      </c>
      <c r="T46" s="62" t="str">
        <f t="shared" ref="T46:T50" si="64">IF(U46="","","(")</f>
        <v/>
      </c>
      <c r="U46" s="63" t="str">
        <f t="shared" ref="U46:U50" si="65">IF(F46="","",F46)</f>
        <v/>
      </c>
      <c r="V46" s="64" t="str">
        <f t="shared" ref="V46:V50" si="66">IF(U46="","",",")</f>
        <v/>
      </c>
      <c r="W46" s="65" t="str">
        <f t="shared" ref="W46:W50" si="67">IF(G46="","",G46)</f>
        <v/>
      </c>
      <c r="X46" s="64" t="str">
        <f t="shared" ref="X46:X50" si="68">IF(U46="","",",")</f>
        <v/>
      </c>
      <c r="Y46" s="64" t="str">
        <f t="shared" ref="Y46:Y50" si="69">IF(U46="","",250)</f>
        <v/>
      </c>
      <c r="Z46" s="56" t="str">
        <f t="shared" ref="Z46:Z50" si="70">IF(U46="","",")")</f>
        <v/>
      </c>
      <c r="AA46" s="66" t="str">
        <f t="shared" ref="AA46:AA50" si="71">IF(AB46="","","(")</f>
        <v/>
      </c>
      <c r="AB46" s="57" t="str">
        <f t="shared" ref="AB46:AB50" si="72">IF(H46="","",H46)</f>
        <v/>
      </c>
      <c r="AC46" s="67" t="str">
        <f t="shared" ref="AC46:AC50" si="73">IF(AB46="","",",")</f>
        <v/>
      </c>
      <c r="AD46" s="59" t="str">
        <f t="shared" ref="AD46:AD50" si="74">IF(I46="","",I46)</f>
        <v/>
      </c>
      <c r="AE46" s="68" t="str">
        <f t="shared" ref="AE46:AE50" si="75">IF(AB46="","",",")</f>
        <v/>
      </c>
      <c r="AF46" s="61" t="str">
        <f t="shared" ref="AF46:AF50" si="76">IF(AB46="","",350)</f>
        <v/>
      </c>
      <c r="AG46" s="61" t="str">
        <f t="shared" ref="AG46:AG50" si="77">IF(AB46="","",")")</f>
        <v/>
      </c>
      <c r="AH46" s="69" t="str">
        <f t="shared" ref="AH46:AH50" si="78">IF(AI46="","","(")</f>
        <v/>
      </c>
      <c r="AI46" s="70" t="str">
        <f t="shared" ref="AI46:AI50" si="79">IF(J46="","",J46)</f>
        <v/>
      </c>
      <c r="AJ46" s="64" t="str">
        <f t="shared" ref="AJ46:AJ50" si="80">IF(AI46="","",",")</f>
        <v/>
      </c>
      <c r="AK46" s="64" t="str">
        <f t="shared" ref="AK46:AK50" si="81">IF(K46="","",K46)</f>
        <v/>
      </c>
      <c r="AL46" s="64" t="str">
        <f t="shared" ref="AL46:AL50" si="82">IF(AI46="","",",")</f>
        <v/>
      </c>
      <c r="AM46" s="64" t="str">
        <f t="shared" ref="AM46:AM50" si="83">IF(AI46="","",450)</f>
        <v/>
      </c>
      <c r="AN46" s="64" t="str">
        <f t="shared" ref="AN46:AN50" si="84">IF(AI46="","",")")</f>
        <v/>
      </c>
    </row>
    <row r="47" spans="3:40" ht="25.5" thickTop="1" thickBot="1" x14ac:dyDescent="0.4">
      <c r="C47" s="113"/>
      <c r="D47" s="112"/>
      <c r="E47" s="52"/>
      <c r="F47" s="53"/>
      <c r="G47" s="53"/>
      <c r="H47" s="52"/>
      <c r="I47" s="52"/>
      <c r="J47" s="54"/>
      <c r="K47" s="54"/>
      <c r="L47" s="55" t="str">
        <f t="shared" si="29"/>
        <v/>
      </c>
      <c r="M47" s="56" t="str">
        <f t="shared" si="58"/>
        <v/>
      </c>
      <c r="N47" s="57" t="str">
        <f t="shared" si="59"/>
        <v/>
      </c>
      <c r="O47" s="58" t="str">
        <f t="shared" si="60"/>
        <v/>
      </c>
      <c r="P47" s="59" t="str">
        <f t="shared" si="61"/>
        <v/>
      </c>
      <c r="Q47" s="60" t="str">
        <f t="shared" si="62"/>
        <v/>
      </c>
      <c r="R47" s="61" t="str">
        <f t="shared" si="0"/>
        <v/>
      </c>
      <c r="S47" s="56" t="str">
        <f t="shared" si="63"/>
        <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3:40" ht="25.5" thickTop="1" thickBot="1" x14ac:dyDescent="0.4">
      <c r="C48" s="113"/>
      <c r="D48" s="112"/>
      <c r="E48" s="52"/>
      <c r="F48" s="53"/>
      <c r="G48" s="53"/>
      <c r="H48" s="52"/>
      <c r="I48" s="52"/>
      <c r="J48" s="54"/>
      <c r="K48" s="54"/>
      <c r="L48" s="55" t="str">
        <f t="shared" si="29"/>
        <v/>
      </c>
      <c r="M48" s="56" t="str">
        <f t="shared" si="58"/>
        <v/>
      </c>
      <c r="N48" s="57" t="str">
        <f t="shared" si="59"/>
        <v/>
      </c>
      <c r="O48" s="58" t="str">
        <f t="shared" si="60"/>
        <v/>
      </c>
      <c r="P48" s="59" t="str">
        <f t="shared" si="61"/>
        <v/>
      </c>
      <c r="Q48" s="60" t="str">
        <f t="shared" si="62"/>
        <v/>
      </c>
      <c r="R48" s="61" t="str">
        <f t="shared" si="0"/>
        <v/>
      </c>
      <c r="S48" s="56" t="str">
        <f t="shared" si="63"/>
        <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3:40" ht="25.5" thickTop="1" thickBot="1" x14ac:dyDescent="0.4">
      <c r="C49" s="113"/>
      <c r="D49" s="112"/>
      <c r="E49" s="52"/>
      <c r="F49" s="53"/>
      <c r="G49" s="53"/>
      <c r="H49" s="52"/>
      <c r="I49" s="52"/>
      <c r="J49" s="54"/>
      <c r="K49" s="54"/>
      <c r="L49" s="55" t="str">
        <f t="shared" si="29"/>
        <v/>
      </c>
      <c r="M49" s="56" t="str">
        <f t="shared" si="58"/>
        <v/>
      </c>
      <c r="N49" s="57" t="str">
        <f t="shared" si="59"/>
        <v/>
      </c>
      <c r="O49" s="58" t="str">
        <f t="shared" si="60"/>
        <v/>
      </c>
      <c r="P49" s="59" t="str">
        <f t="shared" si="61"/>
        <v/>
      </c>
      <c r="Q49" s="60" t="str">
        <f t="shared" si="62"/>
        <v/>
      </c>
      <c r="R49" s="61" t="str">
        <f t="shared" si="0"/>
        <v/>
      </c>
      <c r="S49" s="56" t="str">
        <f t="shared" si="63"/>
        <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3:40" ht="25.5" thickTop="1" thickBot="1" x14ac:dyDescent="0.4">
      <c r="C50" s="113"/>
      <c r="D50" s="112"/>
      <c r="E50" s="52"/>
      <c r="F50" s="53"/>
      <c r="G50" s="53"/>
      <c r="H50" s="52"/>
      <c r="I50" s="52"/>
      <c r="J50" s="54"/>
      <c r="K50" s="54"/>
      <c r="L50" s="55" t="str">
        <f t="shared" si="29"/>
        <v/>
      </c>
      <c r="M50" s="56" t="str">
        <f t="shared" si="58"/>
        <v/>
      </c>
      <c r="N50" s="57" t="str">
        <f t="shared" si="59"/>
        <v/>
      </c>
      <c r="O50" s="58" t="str">
        <f t="shared" si="60"/>
        <v/>
      </c>
      <c r="P50" s="59" t="str">
        <f t="shared" si="61"/>
        <v/>
      </c>
      <c r="Q50" s="60" t="str">
        <f t="shared" si="62"/>
        <v/>
      </c>
      <c r="R50" s="61" t="str">
        <f t="shared" si="0"/>
        <v/>
      </c>
      <c r="S50" s="56" t="str">
        <f t="shared" si="63"/>
        <v/>
      </c>
      <c r="T50" s="62" t="str">
        <f t="shared" si="64"/>
        <v/>
      </c>
      <c r="U50" s="63" t="str">
        <f t="shared" si="65"/>
        <v/>
      </c>
      <c r="V50" s="64" t="str">
        <f t="shared" si="66"/>
        <v/>
      </c>
      <c r="W50" s="65" t="str">
        <f t="shared" si="67"/>
        <v/>
      </c>
      <c r="X50" s="64" t="str">
        <f t="shared" si="68"/>
        <v/>
      </c>
      <c r="Y50" s="64" t="str">
        <f t="shared" si="69"/>
        <v/>
      </c>
      <c r="Z50" s="56" t="str">
        <f t="shared" si="70"/>
        <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3:40" ht="25.5" thickTop="1" thickBot="1" x14ac:dyDescent="0.4">
      <c r="C51" s="113"/>
      <c r="D51" s="112"/>
      <c r="E51" s="52"/>
      <c r="F51" s="53"/>
      <c r="G51" s="53"/>
      <c r="H51" s="52"/>
      <c r="I51" s="52"/>
      <c r="J51" s="54"/>
      <c r="K51" s="54"/>
      <c r="L51" s="55" t="str">
        <f t="shared" si="1"/>
        <v/>
      </c>
      <c r="M51" s="56" t="str">
        <f t="shared" si="2"/>
        <v/>
      </c>
      <c r="N51" s="57" t="str">
        <f t="shared" si="3"/>
        <v/>
      </c>
      <c r="O51" s="58" t="str">
        <f t="shared" si="4"/>
        <v/>
      </c>
      <c r="P51" s="59" t="str">
        <f t="shared" si="5"/>
        <v/>
      </c>
      <c r="Q51" s="60" t="str">
        <f t="shared" si="6"/>
        <v/>
      </c>
      <c r="R51" s="61" t="str">
        <f t="shared" si="0"/>
        <v/>
      </c>
      <c r="S51" s="56" t="str">
        <f t="shared" si="7"/>
        <v/>
      </c>
      <c r="T51" s="62" t="str">
        <f t="shared" si="8"/>
        <v/>
      </c>
      <c r="U51" s="63" t="str">
        <f t="shared" si="9"/>
        <v/>
      </c>
      <c r="V51" s="64" t="str">
        <f t="shared" si="10"/>
        <v/>
      </c>
      <c r="W51" s="65" t="str">
        <f t="shared" si="11"/>
        <v/>
      </c>
      <c r="X51" s="64" t="str">
        <f t="shared" si="12"/>
        <v/>
      </c>
      <c r="Y51" s="64" t="str">
        <f t="shared" si="13"/>
        <v/>
      </c>
      <c r="Z51" s="56" t="str">
        <f t="shared" si="14"/>
        <v/>
      </c>
      <c r="AA51" s="66" t="str">
        <f t="shared" si="15"/>
        <v/>
      </c>
      <c r="AB51" s="57" t="str">
        <f t="shared" si="16"/>
        <v/>
      </c>
      <c r="AC51" s="67" t="str">
        <f t="shared" si="17"/>
        <v/>
      </c>
      <c r="AD51" s="59" t="str">
        <f t="shared" si="18"/>
        <v/>
      </c>
      <c r="AE51" s="68" t="str">
        <f t="shared" si="19"/>
        <v/>
      </c>
      <c r="AF51" s="61" t="str">
        <f t="shared" si="20"/>
        <v/>
      </c>
      <c r="AG51" s="61" t="str">
        <f t="shared" si="21"/>
        <v/>
      </c>
      <c r="AH51" s="69" t="str">
        <f t="shared" si="22"/>
        <v/>
      </c>
      <c r="AI51" s="70" t="str">
        <f t="shared" si="23"/>
        <v/>
      </c>
      <c r="AJ51" s="64" t="str">
        <f t="shared" si="24"/>
        <v/>
      </c>
      <c r="AK51" s="64" t="str">
        <f t="shared" si="25"/>
        <v/>
      </c>
      <c r="AL51" s="64" t="str">
        <f t="shared" si="26"/>
        <v/>
      </c>
      <c r="AM51" s="64" t="str">
        <f t="shared" si="27"/>
        <v/>
      </c>
      <c r="AN51" s="64" t="str">
        <f t="shared" si="28"/>
        <v/>
      </c>
    </row>
    <row r="52" spans="3:40" ht="25.5" thickTop="1" thickBot="1" x14ac:dyDescent="0.4">
      <c r="C52" s="113"/>
      <c r="D52" s="112"/>
      <c r="E52" s="52"/>
      <c r="F52" s="53"/>
      <c r="G52" s="53"/>
      <c r="H52" s="52"/>
      <c r="I52" s="52"/>
      <c r="J52" s="54"/>
      <c r="K52" s="54"/>
      <c r="L52" s="55" t="str">
        <f>IF(C52="","",_xlfn.CONCAT("            { line: ","""",C52,", ",M52:AN52,""", sC: ","""",B52,"""},"))</f>
        <v/>
      </c>
      <c r="M52" s="56" t="str">
        <f t="shared" si="2"/>
        <v/>
      </c>
      <c r="N52" s="57" t="str">
        <f t="shared" si="3"/>
        <v/>
      </c>
      <c r="O52" s="58" t="str">
        <f t="shared" si="4"/>
        <v/>
      </c>
      <c r="P52" s="59" t="str">
        <f t="shared" si="5"/>
        <v/>
      </c>
      <c r="Q52" s="60" t="str">
        <f t="shared" si="6"/>
        <v/>
      </c>
      <c r="R52" s="61" t="str">
        <f t="shared" si="0"/>
        <v/>
      </c>
      <c r="S52" s="56" t="str">
        <f t="shared" si="7"/>
        <v/>
      </c>
      <c r="T52" s="62" t="str">
        <f t="shared" si="8"/>
        <v/>
      </c>
      <c r="U52" s="63" t="str">
        <f t="shared" si="9"/>
        <v/>
      </c>
      <c r="V52" s="64" t="str">
        <f t="shared" si="10"/>
        <v/>
      </c>
      <c r="W52" s="65" t="str">
        <f t="shared" si="11"/>
        <v/>
      </c>
      <c r="X52" s="64" t="str">
        <f t="shared" si="12"/>
        <v/>
      </c>
      <c r="Y52" s="64" t="str">
        <f t="shared" si="13"/>
        <v/>
      </c>
      <c r="Z52" s="56" t="str">
        <f t="shared" si="14"/>
        <v/>
      </c>
      <c r="AA52" s="66" t="str">
        <f t="shared" si="15"/>
        <v/>
      </c>
      <c r="AB52" s="57" t="str">
        <f t="shared" si="16"/>
        <v/>
      </c>
      <c r="AC52" s="67" t="str">
        <f t="shared" si="17"/>
        <v/>
      </c>
      <c r="AD52" s="59" t="str">
        <f t="shared" si="18"/>
        <v/>
      </c>
      <c r="AE52" s="68" t="str">
        <f t="shared" si="19"/>
        <v/>
      </c>
      <c r="AF52" s="61" t="str">
        <f t="shared" si="20"/>
        <v/>
      </c>
      <c r="AG52" s="61" t="str">
        <f t="shared" si="21"/>
        <v/>
      </c>
      <c r="AH52" s="69" t="str">
        <f t="shared" si="22"/>
        <v/>
      </c>
      <c r="AI52" s="70" t="str">
        <f t="shared" si="23"/>
        <v/>
      </c>
      <c r="AJ52" s="64" t="str">
        <f t="shared" si="24"/>
        <v/>
      </c>
      <c r="AK52" s="64" t="str">
        <f t="shared" si="25"/>
        <v/>
      </c>
      <c r="AL52" s="64" t="str">
        <f t="shared" si="26"/>
        <v/>
      </c>
      <c r="AM52" s="64" t="str">
        <f t="shared" si="27"/>
        <v/>
      </c>
      <c r="AN52" s="64" t="str">
        <f t="shared" si="28"/>
        <v/>
      </c>
    </row>
    <row r="53" spans="3:40" ht="25.5" thickTop="1" thickBot="1" x14ac:dyDescent="0.4">
      <c r="C53" s="113"/>
      <c r="D53" s="112"/>
      <c r="E53" s="52"/>
      <c r="F53" s="53"/>
      <c r="G53" s="53"/>
      <c r="H53" s="52"/>
      <c r="I53" s="52"/>
      <c r="J53" s="54"/>
      <c r="K53" s="54"/>
      <c r="L53" s="55" t="str">
        <f>IF(C53="","",_xlfn.CONCAT("            { line: ","""",C53,", ",M53:AN53,""", sC: ","""",B53,"""},"))</f>
        <v/>
      </c>
      <c r="M53" s="56" t="str">
        <f t="shared" si="2"/>
        <v/>
      </c>
      <c r="N53" s="57" t="str">
        <f t="shared" si="3"/>
        <v/>
      </c>
      <c r="O53" s="58" t="str">
        <f t="shared" si="4"/>
        <v/>
      </c>
      <c r="P53" s="59" t="str">
        <f t="shared" si="5"/>
        <v/>
      </c>
      <c r="Q53" s="60" t="str">
        <f t="shared" si="6"/>
        <v/>
      </c>
      <c r="R53" s="61" t="str">
        <f t="shared" si="0"/>
        <v/>
      </c>
      <c r="S53" s="56" t="str">
        <f t="shared" si="7"/>
        <v/>
      </c>
      <c r="T53" s="62" t="str">
        <f t="shared" si="8"/>
        <v/>
      </c>
      <c r="U53" s="63" t="str">
        <f t="shared" si="9"/>
        <v/>
      </c>
      <c r="V53" s="64" t="str">
        <f t="shared" si="10"/>
        <v/>
      </c>
      <c r="W53" s="65" t="str">
        <f t="shared" si="11"/>
        <v/>
      </c>
      <c r="X53" s="64" t="str">
        <f t="shared" si="12"/>
        <v/>
      </c>
      <c r="Y53" s="64" t="str">
        <f t="shared" si="13"/>
        <v/>
      </c>
      <c r="Z53" s="56" t="str">
        <f t="shared" si="14"/>
        <v/>
      </c>
      <c r="AA53" s="66" t="str">
        <f t="shared" si="15"/>
        <v/>
      </c>
      <c r="AB53" s="57" t="str">
        <f t="shared" si="16"/>
        <v/>
      </c>
      <c r="AC53" s="67" t="str">
        <f t="shared" si="17"/>
        <v/>
      </c>
      <c r="AD53" s="59" t="str">
        <f t="shared" si="18"/>
        <v/>
      </c>
      <c r="AE53" s="68" t="str">
        <f t="shared" si="19"/>
        <v/>
      </c>
      <c r="AF53" s="61" t="str">
        <f t="shared" si="20"/>
        <v/>
      </c>
      <c r="AG53" s="61" t="str">
        <f t="shared" si="21"/>
        <v/>
      </c>
      <c r="AH53" s="69" t="str">
        <f t="shared" si="22"/>
        <v/>
      </c>
      <c r="AI53" s="70" t="str">
        <f t="shared" si="23"/>
        <v/>
      </c>
      <c r="AJ53" s="64" t="str">
        <f t="shared" si="24"/>
        <v/>
      </c>
      <c r="AK53" s="64" t="str">
        <f t="shared" si="25"/>
        <v/>
      </c>
      <c r="AL53" s="64" t="str">
        <f t="shared" si="26"/>
        <v/>
      </c>
      <c r="AM53" s="64" t="str">
        <f t="shared" si="27"/>
        <v/>
      </c>
      <c r="AN53" s="64" t="str">
        <f t="shared" si="28"/>
        <v/>
      </c>
    </row>
    <row r="54" spans="3:40" ht="25.5" thickTop="1" thickBot="1" x14ac:dyDescent="0.4">
      <c r="C54" s="113"/>
      <c r="D54" s="112"/>
      <c r="E54" s="52"/>
      <c r="F54" s="53"/>
      <c r="G54" s="53"/>
      <c r="H54" s="52"/>
      <c r="I54" s="52"/>
      <c r="J54" s="54"/>
      <c r="K54" s="54"/>
      <c r="L54" s="55" t="str">
        <f t="shared" ref="L54:L65" si="85">IF(C54="","",_xlfn.CONCAT("            { line: ","""",C54,", ",M54:AN54,""", sC: ","""",B54,"""},"))</f>
        <v/>
      </c>
      <c r="M54" s="56" t="str">
        <f t="shared" si="2"/>
        <v/>
      </c>
      <c r="N54" s="57" t="str">
        <f t="shared" si="3"/>
        <v/>
      </c>
      <c r="O54" s="58" t="str">
        <f t="shared" si="4"/>
        <v/>
      </c>
      <c r="P54" s="59" t="str">
        <f t="shared" si="5"/>
        <v/>
      </c>
      <c r="Q54" s="60" t="str">
        <f t="shared" si="6"/>
        <v/>
      </c>
      <c r="R54" s="61" t="str">
        <f t="shared" si="0"/>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3:40" ht="25.5" thickTop="1" thickBot="1" x14ac:dyDescent="0.4">
      <c r="C55" s="113"/>
      <c r="D55" s="112"/>
      <c r="E55" s="52"/>
      <c r="F55" s="53"/>
      <c r="G55" s="53"/>
      <c r="H55" s="52"/>
      <c r="I55" s="52"/>
      <c r="J55" s="54"/>
      <c r="K55" s="54"/>
      <c r="L55" s="55" t="str">
        <f t="shared" si="85"/>
        <v/>
      </c>
      <c r="M55" s="56" t="str">
        <f>IF(N55="","","(")</f>
        <v/>
      </c>
      <c r="N55" s="57" t="str">
        <f>IF(D55="","",D55)</f>
        <v/>
      </c>
      <c r="O55" s="58" t="str">
        <f>IF(N55="","",",")</f>
        <v/>
      </c>
      <c r="P55" s="59" t="str">
        <f>IF(E55="","",E55)</f>
        <v/>
      </c>
      <c r="Q55" s="60" t="str">
        <f>IF(N55="","",",")</f>
        <v/>
      </c>
      <c r="R55" s="61" t="str">
        <f t="shared" si="0"/>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5.5" thickTop="1" thickBot="1" x14ac:dyDescent="0.4">
      <c r="C56" s="113"/>
      <c r="D56" s="112"/>
      <c r="E56" s="52"/>
      <c r="F56" s="53"/>
      <c r="G56" s="53"/>
      <c r="H56" s="52"/>
      <c r="I56" s="52"/>
      <c r="J56" s="54"/>
      <c r="K56" s="54"/>
      <c r="L56" s="55" t="str">
        <f t="shared" si="85"/>
        <v/>
      </c>
      <c r="M56" s="56" t="str">
        <f>IF(N56="","","(")</f>
        <v/>
      </c>
      <c r="N56" s="57" t="str">
        <f>IF(D56="","",D56)</f>
        <v/>
      </c>
      <c r="O56" s="58" t="str">
        <f>IF(N56="","",",")</f>
        <v/>
      </c>
      <c r="P56" s="59" t="str">
        <f>IF(E56="","",E56)</f>
        <v/>
      </c>
      <c r="Q56" s="60" t="str">
        <f>IF(N56="","",",")</f>
        <v/>
      </c>
      <c r="R56" s="61" t="str">
        <f t="shared" si="0"/>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5.5" thickTop="1" thickBot="1" x14ac:dyDescent="0.4">
      <c r="C57" s="113"/>
      <c r="D57" s="112"/>
      <c r="E57" s="52"/>
      <c r="F57" s="53"/>
      <c r="G57" s="53"/>
      <c r="H57" s="52"/>
      <c r="I57" s="52"/>
      <c r="J57" s="54"/>
      <c r="K57" s="54"/>
      <c r="L57" s="55" t="str">
        <f t="shared" si="85"/>
        <v/>
      </c>
      <c r="M57" s="56" t="str">
        <f>IF(N57="","","(")</f>
        <v/>
      </c>
      <c r="N57" s="57" t="str">
        <f>IF(D57="","",D57)</f>
        <v/>
      </c>
      <c r="O57" s="58" t="str">
        <f>IF(N57="","",",")</f>
        <v/>
      </c>
      <c r="P57" s="59" t="str">
        <f>IF(E57="","",E57)</f>
        <v/>
      </c>
      <c r="Q57" s="60" t="str">
        <f>IF(N57="","",",")</f>
        <v/>
      </c>
      <c r="R57" s="61" t="str">
        <f t="shared" si="0"/>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5.5" thickTop="1" thickBot="1" x14ac:dyDescent="0.4">
      <c r="C58" s="113"/>
      <c r="D58" s="112"/>
      <c r="E58" s="52"/>
      <c r="F58" s="53"/>
      <c r="G58" s="53"/>
      <c r="H58" s="52"/>
      <c r="I58" s="52"/>
      <c r="J58" s="54"/>
      <c r="K58" s="54"/>
      <c r="L58" s="55" t="str">
        <f t="shared" si="85"/>
        <v/>
      </c>
      <c r="M58" s="56" t="str">
        <f>IF(N58="","","(")</f>
        <v/>
      </c>
      <c r="N58" s="57" t="str">
        <f>IF(D58="","",D58)</f>
        <v/>
      </c>
      <c r="O58" s="58" t="str">
        <f>IF(N58="","",",")</f>
        <v/>
      </c>
      <c r="P58" s="59" t="str">
        <f>IF(E58="","",E58)</f>
        <v/>
      </c>
      <c r="Q58" s="60" t="str">
        <f>IF(N58="","",",")</f>
        <v/>
      </c>
      <c r="R58" s="61" t="str">
        <f t="shared" si="0"/>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5.5" thickTop="1" thickBot="1" x14ac:dyDescent="0.4">
      <c r="C59" s="113"/>
      <c r="D59" s="112"/>
      <c r="E59" s="52"/>
      <c r="F59" s="53"/>
      <c r="G59" s="53"/>
      <c r="H59" s="52"/>
      <c r="I59" s="52"/>
      <c r="J59" s="54"/>
      <c r="K59" s="54"/>
      <c r="L59" s="55" t="str">
        <f t="shared" si="85"/>
        <v/>
      </c>
      <c r="M59" s="56" t="str">
        <f>IF(N59="","","(")</f>
        <v/>
      </c>
      <c r="N59" s="57" t="str">
        <f>IF(D59="","",D59)</f>
        <v/>
      </c>
      <c r="O59" s="58" t="str">
        <f>IF(N59="","",",")</f>
        <v/>
      </c>
      <c r="P59" s="59" t="str">
        <f>IF(E59="","",E59)</f>
        <v/>
      </c>
      <c r="Q59" s="60" t="str">
        <f>IF(N59="","",",")</f>
        <v/>
      </c>
      <c r="R59" s="61" t="str">
        <f t="shared" si="0"/>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5.5" thickTop="1" thickBot="1" x14ac:dyDescent="0.4">
      <c r="C60" s="113"/>
      <c r="D60" s="112"/>
      <c r="E60" s="52"/>
      <c r="F60" s="53"/>
      <c r="G60" s="53"/>
      <c r="H60" s="52"/>
      <c r="I60" s="52"/>
      <c r="J60" s="54"/>
      <c r="K60" s="54"/>
      <c r="L60" s="55" t="str">
        <f t="shared" si="85"/>
        <v/>
      </c>
      <c r="M60" s="56" t="str">
        <f t="shared" si="2"/>
        <v/>
      </c>
      <c r="N60" s="57" t="str">
        <f t="shared" si="3"/>
        <v/>
      </c>
      <c r="O60" s="58" t="str">
        <f t="shared" si="4"/>
        <v/>
      </c>
      <c r="P60" s="59" t="str">
        <f t="shared" si="5"/>
        <v/>
      </c>
      <c r="Q60" s="60" t="str">
        <f t="shared" si="6"/>
        <v/>
      </c>
      <c r="R60" s="61" t="str">
        <f t="shared" si="0"/>
        <v/>
      </c>
      <c r="S60" s="56" t="str">
        <f t="shared" si="7"/>
        <v/>
      </c>
      <c r="T60" s="62" t="str">
        <f t="shared" si="8"/>
        <v/>
      </c>
      <c r="U60" s="63" t="str">
        <f t="shared" si="9"/>
        <v/>
      </c>
      <c r="V60" s="64" t="str">
        <f t="shared" si="10"/>
        <v/>
      </c>
      <c r="W60" s="65" t="str">
        <f t="shared" si="11"/>
        <v/>
      </c>
      <c r="X60" s="64" t="str">
        <f t="shared" si="12"/>
        <v/>
      </c>
      <c r="Y60" s="64" t="str">
        <f t="shared" si="13"/>
        <v/>
      </c>
      <c r="Z60" s="56" t="str">
        <f t="shared" si="14"/>
        <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3:40" ht="25.5" thickTop="1" thickBot="1" x14ac:dyDescent="0.4">
      <c r="C61" s="113"/>
      <c r="D61" s="112"/>
      <c r="E61" s="52"/>
      <c r="F61" s="53"/>
      <c r="G61" s="53"/>
      <c r="H61" s="52"/>
      <c r="I61" s="52"/>
      <c r="J61" s="54"/>
      <c r="K61" s="54"/>
      <c r="L61" s="55" t="str">
        <f t="shared" si="85"/>
        <v/>
      </c>
      <c r="M61" s="56" t="str">
        <f t="shared" si="2"/>
        <v/>
      </c>
      <c r="N61" s="57" t="str">
        <f t="shared" si="3"/>
        <v/>
      </c>
      <c r="O61" s="58" t="str">
        <f t="shared" si="4"/>
        <v/>
      </c>
      <c r="P61" s="59" t="str">
        <f t="shared" si="5"/>
        <v/>
      </c>
      <c r="Q61" s="60" t="str">
        <f t="shared" si="6"/>
        <v/>
      </c>
      <c r="R61" s="61" t="str">
        <f t="shared" si="0"/>
        <v/>
      </c>
      <c r="S61" s="56" t="str">
        <f t="shared" si="7"/>
        <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3:40" ht="25.5" thickTop="1" thickBot="1" x14ac:dyDescent="0.4">
      <c r="C62" s="113"/>
      <c r="D62" s="112"/>
      <c r="E62" s="52"/>
      <c r="F62" s="53"/>
      <c r="G62" s="53"/>
      <c r="H62" s="52"/>
      <c r="I62" s="52"/>
      <c r="J62" s="54"/>
      <c r="K62" s="54"/>
      <c r="L62" s="55" t="str">
        <f t="shared" si="85"/>
        <v/>
      </c>
      <c r="M62" s="56" t="str">
        <f t="shared" si="2"/>
        <v/>
      </c>
      <c r="N62" s="57" t="str">
        <f t="shared" si="3"/>
        <v/>
      </c>
      <c r="O62" s="58" t="str">
        <f t="shared" si="4"/>
        <v/>
      </c>
      <c r="P62" s="59" t="str">
        <f t="shared" si="5"/>
        <v/>
      </c>
      <c r="Q62" s="60" t="str">
        <f t="shared" si="6"/>
        <v/>
      </c>
      <c r="R62" s="61" t="str">
        <f t="shared" si="0"/>
        <v/>
      </c>
      <c r="S62" s="56" t="str">
        <f t="shared" si="7"/>
        <v/>
      </c>
      <c r="T62" s="62" t="str">
        <f t="shared" si="8"/>
        <v/>
      </c>
      <c r="U62" s="63" t="str">
        <f t="shared" si="9"/>
        <v/>
      </c>
      <c r="V62" s="64" t="str">
        <f t="shared" si="10"/>
        <v/>
      </c>
      <c r="W62" s="65" t="str">
        <f t="shared" si="11"/>
        <v/>
      </c>
      <c r="X62" s="64" t="str">
        <f t="shared" si="12"/>
        <v/>
      </c>
      <c r="Y62" s="64" t="str">
        <f t="shared" si="13"/>
        <v/>
      </c>
      <c r="Z62" s="56" t="str">
        <f t="shared" si="14"/>
        <v/>
      </c>
      <c r="AA62" s="66" t="str">
        <f t="shared" si="15"/>
        <v/>
      </c>
      <c r="AB62" s="57" t="str">
        <f t="shared" si="16"/>
        <v/>
      </c>
      <c r="AC62" s="67" t="str">
        <f t="shared" si="17"/>
        <v/>
      </c>
      <c r="AD62" s="59" t="str">
        <f t="shared" si="18"/>
        <v/>
      </c>
      <c r="AE62" s="68" t="str">
        <f t="shared" si="19"/>
        <v/>
      </c>
      <c r="AF62" s="61" t="str">
        <f t="shared" si="20"/>
        <v/>
      </c>
      <c r="AG62" s="61" t="str">
        <f t="shared" si="21"/>
        <v/>
      </c>
      <c r="AH62" s="69" t="str">
        <f t="shared" si="22"/>
        <v/>
      </c>
      <c r="AI62" s="70" t="str">
        <f t="shared" si="23"/>
        <v/>
      </c>
      <c r="AJ62" s="64" t="str">
        <f t="shared" si="24"/>
        <v/>
      </c>
      <c r="AK62" s="64" t="str">
        <f t="shared" si="25"/>
        <v/>
      </c>
      <c r="AL62" s="64" t="str">
        <f t="shared" si="26"/>
        <v/>
      </c>
      <c r="AM62" s="64" t="str">
        <f t="shared" si="27"/>
        <v/>
      </c>
      <c r="AN62" s="64" t="str">
        <f t="shared" si="28"/>
        <v/>
      </c>
    </row>
    <row r="63" spans="3:40" ht="25.5" thickTop="1" thickBot="1" x14ac:dyDescent="0.4">
      <c r="C63" s="113"/>
      <c r="D63" s="112"/>
      <c r="E63" s="52"/>
      <c r="F63" s="53"/>
      <c r="G63" s="53"/>
      <c r="H63" s="52"/>
      <c r="I63" s="52"/>
      <c r="J63" s="54"/>
      <c r="K63" s="54"/>
      <c r="L63" s="55" t="str">
        <f t="shared" si="85"/>
        <v/>
      </c>
      <c r="M63" s="56" t="str">
        <f t="shared" si="2"/>
        <v/>
      </c>
      <c r="N63" s="57" t="str">
        <f t="shared" si="3"/>
        <v/>
      </c>
      <c r="O63" s="58" t="str">
        <f t="shared" si="4"/>
        <v/>
      </c>
      <c r="P63" s="59" t="str">
        <f t="shared" si="5"/>
        <v/>
      </c>
      <c r="Q63" s="60" t="str">
        <f t="shared" si="6"/>
        <v/>
      </c>
      <c r="R63" s="61" t="str">
        <f t="shared" si="0"/>
        <v/>
      </c>
      <c r="S63" s="56" t="str">
        <f t="shared" si="7"/>
        <v/>
      </c>
      <c r="T63" s="62" t="str">
        <f t="shared" si="8"/>
        <v/>
      </c>
      <c r="U63" s="63" t="str">
        <f t="shared" si="9"/>
        <v/>
      </c>
      <c r="V63" s="64" t="str">
        <f t="shared" si="10"/>
        <v/>
      </c>
      <c r="W63" s="65" t="str">
        <f t="shared" si="11"/>
        <v/>
      </c>
      <c r="X63" s="64" t="str">
        <f t="shared" si="12"/>
        <v/>
      </c>
      <c r="Y63" s="64" t="str">
        <f t="shared" si="13"/>
        <v/>
      </c>
      <c r="Z63" s="56" t="str">
        <f t="shared" si="14"/>
        <v/>
      </c>
      <c r="AA63" s="66" t="str">
        <f t="shared" si="15"/>
        <v/>
      </c>
      <c r="AB63" s="57" t="str">
        <f t="shared" si="16"/>
        <v/>
      </c>
      <c r="AC63" s="67" t="str">
        <f t="shared" si="17"/>
        <v/>
      </c>
      <c r="AD63" s="59" t="str">
        <f t="shared" si="18"/>
        <v/>
      </c>
      <c r="AE63" s="68" t="str">
        <f t="shared" si="19"/>
        <v/>
      </c>
      <c r="AF63" s="61" t="str">
        <f t="shared" si="20"/>
        <v/>
      </c>
      <c r="AG63" s="61" t="str">
        <f t="shared" si="21"/>
        <v/>
      </c>
      <c r="AH63" s="69" t="str">
        <f t="shared" si="22"/>
        <v/>
      </c>
      <c r="AI63" s="70" t="str">
        <f t="shared" si="23"/>
        <v/>
      </c>
      <c r="AJ63" s="64" t="str">
        <f t="shared" si="24"/>
        <v/>
      </c>
      <c r="AK63" s="64" t="str">
        <f t="shared" si="25"/>
        <v/>
      </c>
      <c r="AL63" s="64" t="str">
        <f t="shared" si="26"/>
        <v/>
      </c>
      <c r="AM63" s="64" t="str">
        <f t="shared" si="27"/>
        <v/>
      </c>
      <c r="AN63" s="64" t="str">
        <f t="shared" si="28"/>
        <v/>
      </c>
    </row>
    <row r="64" spans="3:40" ht="25.5" thickTop="1" thickBot="1" x14ac:dyDescent="0.4">
      <c r="C64" s="113"/>
      <c r="D64" s="112"/>
      <c r="E64" s="52"/>
      <c r="F64" s="53"/>
      <c r="G64" s="53"/>
      <c r="H64" s="52"/>
      <c r="I64" s="52"/>
      <c r="J64" s="54"/>
      <c r="K64" s="54"/>
      <c r="L64" s="55" t="str">
        <f t="shared" si="85"/>
        <v/>
      </c>
      <c r="M64" s="56" t="str">
        <f t="shared" si="2"/>
        <v/>
      </c>
      <c r="N64" s="57" t="str">
        <f t="shared" si="3"/>
        <v/>
      </c>
      <c r="O64" s="58" t="str">
        <f t="shared" si="4"/>
        <v/>
      </c>
      <c r="P64" s="59" t="str">
        <f t="shared" si="5"/>
        <v/>
      </c>
      <c r="Q64" s="60" t="str">
        <f t="shared" si="6"/>
        <v/>
      </c>
      <c r="R64" s="61" t="str">
        <f t="shared" si="0"/>
        <v/>
      </c>
      <c r="S64" s="56" t="str">
        <f t="shared" si="7"/>
        <v/>
      </c>
      <c r="T64" s="62" t="str">
        <f t="shared" si="8"/>
        <v/>
      </c>
      <c r="U64" s="63" t="str">
        <f t="shared" si="9"/>
        <v/>
      </c>
      <c r="V64" s="64" t="str">
        <f t="shared" si="10"/>
        <v/>
      </c>
      <c r="W64" s="65" t="str">
        <f t="shared" si="11"/>
        <v/>
      </c>
      <c r="X64" s="64" t="str">
        <f t="shared" si="12"/>
        <v/>
      </c>
      <c r="Y64" s="64" t="str">
        <f t="shared" si="13"/>
        <v/>
      </c>
      <c r="Z64" s="56" t="str">
        <f t="shared" si="14"/>
        <v/>
      </c>
      <c r="AA64" s="66" t="str">
        <f t="shared" si="15"/>
        <v/>
      </c>
      <c r="AB64" s="57" t="str">
        <f t="shared" si="16"/>
        <v/>
      </c>
      <c r="AC64" s="67" t="str">
        <f t="shared" si="17"/>
        <v/>
      </c>
      <c r="AD64" s="59" t="str">
        <f t="shared" si="18"/>
        <v/>
      </c>
      <c r="AE64" s="68" t="str">
        <f t="shared" si="19"/>
        <v/>
      </c>
      <c r="AF64" s="61" t="str">
        <f t="shared" si="20"/>
        <v/>
      </c>
      <c r="AG64" s="61" t="str">
        <f t="shared" si="21"/>
        <v/>
      </c>
      <c r="AH64" s="69" t="str">
        <f t="shared" si="22"/>
        <v/>
      </c>
      <c r="AI64" s="70" t="str">
        <f t="shared" si="23"/>
        <v/>
      </c>
      <c r="AJ64" s="64" t="str">
        <f t="shared" si="24"/>
        <v/>
      </c>
      <c r="AK64" s="64" t="str">
        <f t="shared" si="25"/>
        <v/>
      </c>
      <c r="AL64" s="64" t="str">
        <f t="shared" si="26"/>
        <v/>
      </c>
      <c r="AM64" s="64" t="str">
        <f t="shared" si="27"/>
        <v/>
      </c>
      <c r="AN64" s="64" t="str">
        <f t="shared" si="28"/>
        <v/>
      </c>
    </row>
    <row r="65" spans="1:40" ht="25.5" thickTop="1" thickBot="1" x14ac:dyDescent="0.4">
      <c r="C65" s="113"/>
      <c r="D65" s="112"/>
      <c r="E65" s="52"/>
      <c r="F65" s="71"/>
      <c r="G65" s="53"/>
      <c r="H65" s="52"/>
      <c r="I65" s="52"/>
      <c r="J65" s="72"/>
      <c r="K65" s="54"/>
      <c r="L65" s="55" t="str">
        <f t="shared" si="85"/>
        <v/>
      </c>
      <c r="M65" s="56" t="str">
        <f>IF(N65="","","(")</f>
        <v/>
      </c>
      <c r="N65" s="57" t="str">
        <f t="shared" si="3"/>
        <v/>
      </c>
      <c r="O65" s="58" t="str">
        <f>IF(N65="","",",")</f>
        <v/>
      </c>
      <c r="P65" s="59" t="str">
        <f t="shared" si="5"/>
        <v/>
      </c>
      <c r="Q65" s="60" t="str">
        <f>IF(N65="","",",")</f>
        <v/>
      </c>
      <c r="R65" s="61" t="str">
        <f t="shared" si="0"/>
        <v/>
      </c>
      <c r="S65" s="56" t="str">
        <f>IF(N65="","",")")</f>
        <v/>
      </c>
      <c r="T65" s="62" t="str">
        <f>IF(U65="","","(")</f>
        <v/>
      </c>
      <c r="U65" s="63" t="str">
        <f t="shared" si="9"/>
        <v/>
      </c>
      <c r="V65" s="64" t="str">
        <f>IF(U65="","",",")</f>
        <v/>
      </c>
      <c r="W65" s="65" t="str">
        <f t="shared" si="11"/>
        <v/>
      </c>
      <c r="X65" s="64" t="str">
        <f>IF(U65="","",",")</f>
        <v/>
      </c>
      <c r="Y65" s="64" t="str">
        <f>IF(U65="","",250)</f>
        <v/>
      </c>
      <c r="Z65" s="56" t="str">
        <f>IF(U65="","",")")</f>
        <v/>
      </c>
      <c r="AA65" s="66" t="str">
        <f>IF(AB65="","","(")</f>
        <v/>
      </c>
      <c r="AB65" s="57" t="str">
        <f t="shared" si="16"/>
        <v/>
      </c>
      <c r="AC65" s="67" t="str">
        <f>IF(AB65="","",",")</f>
        <v/>
      </c>
      <c r="AD65" s="59" t="str">
        <f>IF(I65="","",I65)</f>
        <v/>
      </c>
      <c r="AE65" s="68" t="str">
        <f>IF(AB65="","",",")</f>
        <v/>
      </c>
      <c r="AF65" s="61" t="str">
        <f>IF(AB65="","",350)</f>
        <v/>
      </c>
      <c r="AG65" s="61" t="str">
        <f>IF(AB65="","",")")</f>
        <v/>
      </c>
      <c r="AH65" s="69" t="str">
        <f>IF(AI65="","","(")</f>
        <v/>
      </c>
      <c r="AI65" s="70" t="str">
        <f t="shared" si="23"/>
        <v/>
      </c>
      <c r="AJ65" s="64" t="str">
        <f>IF(AI65="","",",")</f>
        <v/>
      </c>
      <c r="AK65" s="64" t="str">
        <f>IF(K65="","",K65)</f>
        <v/>
      </c>
      <c r="AL65" s="64" t="str">
        <f>IF(AI65="","",",")</f>
        <v/>
      </c>
      <c r="AM65" s="64" t="str">
        <f>IF(AI65="","",450)</f>
        <v/>
      </c>
      <c r="AN65" s="64" t="str">
        <f>IF(AI65="","",")")</f>
        <v/>
      </c>
    </row>
    <row r="66" spans="1:40" ht="36.75" thickTop="1" thickBot="1" x14ac:dyDescent="0.4">
      <c r="A66" s="76"/>
      <c r="B66" s="76"/>
      <c r="C66" s="76" t="s">
        <v>1031</v>
      </c>
      <c r="D66" s="77"/>
      <c r="E66" s="77"/>
      <c r="F66" s="77"/>
      <c r="G66" s="77"/>
      <c r="H66" s="77"/>
      <c r="I66" s="77"/>
      <c r="J66" s="77"/>
      <c r="K66" s="77"/>
      <c r="L66" s="50" t="s">
        <v>994</v>
      </c>
      <c r="M66" s="104"/>
      <c r="N66" s="57"/>
      <c r="O66" s="105"/>
      <c r="P66" s="59"/>
      <c r="Q66" s="106"/>
      <c r="R66" s="61" t="str">
        <f t="shared" si="0"/>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hidden="1" outlineLevel="1" thickTop="1" thickBot="1" x14ac:dyDescent="0.4">
      <c r="C67" s="113"/>
      <c r="D67" s="112"/>
      <c r="E67" s="52"/>
      <c r="F67" s="53"/>
      <c r="G67" s="53"/>
      <c r="H67" s="52"/>
      <c r="I67" s="52"/>
      <c r="J67" s="54"/>
      <c r="K67" s="54"/>
      <c r="L67" s="55" t="str">
        <f t="shared" ref="L67:L100" si="86">IF(C67="","",_xlfn.CONCAT("            { line: ","""",C67,", ",M67:AN67,""", sC: ","""",B67,"""},"))</f>
        <v/>
      </c>
      <c r="M67" s="56" t="str">
        <f t="shared" ref="M67:M101" si="87">IF(N67="","","(")</f>
        <v/>
      </c>
      <c r="N67" s="57" t="str">
        <f t="shared" si="3"/>
        <v/>
      </c>
      <c r="O67" s="58" t="str">
        <f t="shared" ref="O67:O101" si="88">IF(N67="","",",")</f>
        <v/>
      </c>
      <c r="P67" s="59" t="str">
        <f t="shared" si="5"/>
        <v/>
      </c>
      <c r="Q67" s="60" t="str">
        <f t="shared" ref="Q67:Q101" si="89">IF(N67="","",",")</f>
        <v/>
      </c>
      <c r="R67" s="61" t="str">
        <f t="shared" si="0"/>
        <v/>
      </c>
      <c r="S67" s="56" t="str">
        <f t="shared" ref="S67:S101" si="90">IF(N67="","",")")</f>
        <v/>
      </c>
      <c r="T67" s="62" t="str">
        <f t="shared" ref="T67:T101" si="91">IF(U67="","","(")</f>
        <v/>
      </c>
      <c r="U67" s="63" t="str">
        <f t="shared" si="9"/>
        <v/>
      </c>
      <c r="V67" s="64" t="str">
        <f t="shared" ref="V67:V101" si="92">IF(U67="","",",")</f>
        <v/>
      </c>
      <c r="W67" s="65" t="str">
        <f t="shared" si="11"/>
        <v/>
      </c>
      <c r="X67" s="64" t="str">
        <f t="shared" ref="X67:X101" si="93">IF(U67="","",",")</f>
        <v/>
      </c>
      <c r="Y67" s="64" t="str">
        <f t="shared" ref="Y67:Y101" si="94">IF(U67="","",250)</f>
        <v/>
      </c>
      <c r="Z67" s="56" t="str">
        <f t="shared" ref="Z67:Z101" si="95">IF(U67="","",")")</f>
        <v/>
      </c>
      <c r="AA67" s="66" t="str">
        <f t="shared" ref="AA67:AA101" si="96">IF(AB67="","","(")</f>
        <v/>
      </c>
      <c r="AB67" s="57" t="str">
        <f t="shared" si="16"/>
        <v/>
      </c>
      <c r="AC67" s="67" t="str">
        <f t="shared" ref="AC67:AC101" si="97">IF(AB67="","",",")</f>
        <v/>
      </c>
      <c r="AD67" s="59" t="str">
        <f t="shared" ref="AD67:AD102" si="98">IF(I67="","",I67)</f>
        <v/>
      </c>
      <c r="AE67" s="68" t="str">
        <f t="shared" ref="AE67:AE101" si="99">IF(AB67="","",",")</f>
        <v/>
      </c>
      <c r="AF67" s="61" t="str">
        <f t="shared" ref="AF67:AF101" si="100">IF(AB67="","",350)</f>
        <v/>
      </c>
      <c r="AG67" s="61" t="str">
        <f t="shared" ref="AG67:AG101" si="101">IF(AB67="","",")")</f>
        <v/>
      </c>
      <c r="AH67" s="69" t="str">
        <f t="shared" ref="AH67:AH101" si="102">IF(AI67="","","(")</f>
        <v/>
      </c>
      <c r="AI67" s="70" t="str">
        <f t="shared" si="23"/>
        <v/>
      </c>
      <c r="AJ67" s="64" t="str">
        <f t="shared" ref="AJ67:AJ101" si="103">IF(AI67="","",",")</f>
        <v/>
      </c>
      <c r="AK67" s="64" t="str">
        <f t="shared" ref="AK67:AK102" si="104">IF(K67="","",K67)</f>
        <v/>
      </c>
      <c r="AL67" s="64" t="str">
        <f t="shared" ref="AL67:AL101" si="105">IF(AI67="","",",")</f>
        <v/>
      </c>
      <c r="AM67" s="64" t="str">
        <f t="shared" ref="AM67:AM101" si="106">IF(AI67="","",450)</f>
        <v/>
      </c>
      <c r="AN67" s="64" t="str">
        <f t="shared" ref="AN67:AN101" si="107">IF(AI67="","",")")</f>
        <v/>
      </c>
    </row>
    <row r="68" spans="1:40" ht="25.5" hidden="1" outlineLevel="1" thickTop="1" thickBot="1" x14ac:dyDescent="0.4">
      <c r="C68" s="113"/>
      <c r="D68" s="112"/>
      <c r="E68" s="52"/>
      <c r="F68" s="53"/>
      <c r="G68" s="53"/>
      <c r="H68" s="52"/>
      <c r="I68" s="52"/>
      <c r="J68" s="54"/>
      <c r="K68" s="54"/>
      <c r="L68" s="55" t="str">
        <f t="shared" ref="L68:L74" si="108">IF(C68="","",_xlfn.CONCAT("            { line: ","""",C68,", ",M68:AN68,""", sC: ","""",B68,"""},"))</f>
        <v/>
      </c>
      <c r="M68" s="56" t="str">
        <f t="shared" ref="M68:M74" si="109">IF(N68="","","(")</f>
        <v/>
      </c>
      <c r="N68" s="57" t="str">
        <f t="shared" ref="N68:N74" si="110">IF(D68="","",D68)</f>
        <v/>
      </c>
      <c r="O68" s="58" t="str">
        <f t="shared" ref="O68:O74" si="111">IF(N68="","",",")</f>
        <v/>
      </c>
      <c r="P68" s="59" t="str">
        <f t="shared" ref="P68:P74" si="112">IF(E68="","",E68)</f>
        <v/>
      </c>
      <c r="Q68" s="60" t="str">
        <f t="shared" ref="Q68:Q74" si="113">IF(N68="","",",")</f>
        <v/>
      </c>
      <c r="R68" s="61" t="str">
        <f t="shared" si="0"/>
        <v/>
      </c>
      <c r="S68" s="56" t="str">
        <f t="shared" ref="S68:S74" si="114">IF(N68="","",")")</f>
        <v/>
      </c>
      <c r="T68" s="62" t="str">
        <f t="shared" ref="T68:T74" si="115">IF(U68="","","(")</f>
        <v/>
      </c>
      <c r="U68" s="63" t="str">
        <f t="shared" ref="U68:U74" si="116">IF(F68="","",F68)</f>
        <v/>
      </c>
      <c r="V68" s="64" t="str">
        <f t="shared" ref="V68:V74" si="117">IF(U68="","",",")</f>
        <v/>
      </c>
      <c r="W68" s="65" t="str">
        <f t="shared" ref="W68:W74" si="118">IF(G68="","",G68)</f>
        <v/>
      </c>
      <c r="X68" s="64" t="str">
        <f t="shared" ref="X68:X74" si="119">IF(U68="","",",")</f>
        <v/>
      </c>
      <c r="Y68" s="64" t="str">
        <f t="shared" ref="Y68:Y74" si="120">IF(U68="","",250)</f>
        <v/>
      </c>
      <c r="Z68" s="56" t="str">
        <f t="shared" ref="Z68:Z74" si="121">IF(U68="","",")")</f>
        <v/>
      </c>
      <c r="AA68" s="66" t="str">
        <f t="shared" ref="AA68:AA74" si="122">IF(AB68="","","(")</f>
        <v/>
      </c>
      <c r="AB68" s="57" t="str">
        <f t="shared" ref="AB68:AB74" si="123">IF(H68="","",H68)</f>
        <v/>
      </c>
      <c r="AC68" s="67" t="str">
        <f t="shared" ref="AC68:AC74" si="124">IF(AB68="","",",")</f>
        <v/>
      </c>
      <c r="AD68" s="59" t="str">
        <f t="shared" ref="AD68:AD74" si="125">IF(I68="","",I68)</f>
        <v/>
      </c>
      <c r="AE68" s="68" t="str">
        <f t="shared" ref="AE68:AE74" si="126">IF(AB68="","",",")</f>
        <v/>
      </c>
      <c r="AF68" s="61" t="str">
        <f t="shared" ref="AF68:AF74" si="127">IF(AB68="","",350)</f>
        <v/>
      </c>
      <c r="AG68" s="61" t="str">
        <f t="shared" ref="AG68:AG74" si="128">IF(AB68="","",")")</f>
        <v/>
      </c>
      <c r="AH68" s="69" t="str">
        <f t="shared" ref="AH68:AH74" si="129">IF(AI68="","","(")</f>
        <v/>
      </c>
      <c r="AI68" s="70" t="str">
        <f t="shared" ref="AI68:AI74" si="130">IF(J68="","",J68)</f>
        <v/>
      </c>
      <c r="AJ68" s="64" t="str">
        <f t="shared" ref="AJ68:AJ74" si="131">IF(AI68="","",",")</f>
        <v/>
      </c>
      <c r="AK68" s="64" t="str">
        <f t="shared" ref="AK68:AK74" si="132">IF(K68="","",K68)</f>
        <v/>
      </c>
      <c r="AL68" s="64" t="str">
        <f t="shared" ref="AL68:AL74" si="133">IF(AI68="","",",")</f>
        <v/>
      </c>
      <c r="AM68" s="64" t="str">
        <f t="shared" ref="AM68:AM74" si="134">IF(AI68="","",450)</f>
        <v/>
      </c>
      <c r="AN68" s="64" t="str">
        <f t="shared" ref="AN68:AN74" si="135">IF(AI68="","",")")</f>
        <v/>
      </c>
    </row>
    <row r="69" spans="1:40" ht="25.5" hidden="1" outlineLevel="1" thickTop="1" thickBot="1" x14ac:dyDescent="0.4">
      <c r="C69" s="113"/>
      <c r="D69" s="112"/>
      <c r="E69" s="52"/>
      <c r="F69" s="53"/>
      <c r="G69" s="53"/>
      <c r="H69" s="52"/>
      <c r="I69" s="52"/>
      <c r="J69" s="54"/>
      <c r="K69" s="54"/>
      <c r="L69" s="55" t="str">
        <f t="shared" si="108"/>
        <v/>
      </c>
      <c r="M69" s="56" t="str">
        <f t="shared" si="109"/>
        <v/>
      </c>
      <c r="N69" s="57" t="str">
        <f t="shared" si="110"/>
        <v/>
      </c>
      <c r="O69" s="58" t="str">
        <f t="shared" si="111"/>
        <v/>
      </c>
      <c r="P69" s="59" t="str">
        <f t="shared" si="112"/>
        <v/>
      </c>
      <c r="Q69" s="60" t="str">
        <f t="shared" si="113"/>
        <v/>
      </c>
      <c r="R69" s="61" t="str">
        <f t="shared" si="0"/>
        <v/>
      </c>
      <c r="S69" s="56" t="str">
        <f t="shared" si="114"/>
        <v/>
      </c>
      <c r="T69" s="62" t="str">
        <f t="shared" si="115"/>
        <v/>
      </c>
      <c r="U69" s="63" t="str">
        <f t="shared" si="116"/>
        <v/>
      </c>
      <c r="V69" s="64" t="str">
        <f t="shared" si="117"/>
        <v/>
      </c>
      <c r="W69" s="65" t="str">
        <f t="shared" si="118"/>
        <v/>
      </c>
      <c r="X69" s="64" t="str">
        <f t="shared" si="119"/>
        <v/>
      </c>
      <c r="Y69" s="64" t="str">
        <f t="shared" si="120"/>
        <v/>
      </c>
      <c r="Z69" s="56" t="str">
        <f t="shared" si="121"/>
        <v/>
      </c>
      <c r="AA69" s="66" t="str">
        <f t="shared" si="122"/>
        <v/>
      </c>
      <c r="AB69" s="57" t="str">
        <f t="shared" si="123"/>
        <v/>
      </c>
      <c r="AC69" s="67" t="str">
        <f t="shared" si="124"/>
        <v/>
      </c>
      <c r="AD69" s="59" t="str">
        <f t="shared" si="125"/>
        <v/>
      </c>
      <c r="AE69" s="68" t="str">
        <f t="shared" si="126"/>
        <v/>
      </c>
      <c r="AF69" s="61" t="str">
        <f t="shared" si="127"/>
        <v/>
      </c>
      <c r="AG69" s="61" t="str">
        <f t="shared" si="128"/>
        <v/>
      </c>
      <c r="AH69" s="69" t="str">
        <f t="shared" si="129"/>
        <v/>
      </c>
      <c r="AI69" s="70" t="str">
        <f t="shared" si="130"/>
        <v/>
      </c>
      <c r="AJ69" s="64" t="str">
        <f t="shared" si="131"/>
        <v/>
      </c>
      <c r="AK69" s="64" t="str">
        <f t="shared" si="132"/>
        <v/>
      </c>
      <c r="AL69" s="64" t="str">
        <f t="shared" si="133"/>
        <v/>
      </c>
      <c r="AM69" s="64" t="str">
        <f t="shared" si="134"/>
        <v/>
      </c>
      <c r="AN69" s="64" t="str">
        <f t="shared" si="135"/>
        <v/>
      </c>
    </row>
    <row r="70" spans="1:40" ht="25.5" hidden="1" outlineLevel="1" thickTop="1" thickBot="1" x14ac:dyDescent="0.4">
      <c r="C70" s="113"/>
      <c r="D70" s="112"/>
      <c r="E70" s="52"/>
      <c r="F70" s="53"/>
      <c r="G70" s="53"/>
      <c r="H70" s="52"/>
      <c r="I70" s="52"/>
      <c r="J70" s="54"/>
      <c r="K70" s="54"/>
      <c r="L70" s="55" t="str">
        <f t="shared" si="108"/>
        <v/>
      </c>
      <c r="M70" s="56" t="str">
        <f t="shared" si="109"/>
        <v/>
      </c>
      <c r="N70" s="57" t="str">
        <f t="shared" si="110"/>
        <v/>
      </c>
      <c r="O70" s="58" t="str">
        <f t="shared" si="111"/>
        <v/>
      </c>
      <c r="P70" s="59" t="str">
        <f t="shared" si="112"/>
        <v/>
      </c>
      <c r="Q70" s="60" t="str">
        <f t="shared" si="113"/>
        <v/>
      </c>
      <c r="R70" s="61" t="str">
        <f t="shared" si="0"/>
        <v/>
      </c>
      <c r="S70" s="56" t="str">
        <f t="shared" si="114"/>
        <v/>
      </c>
      <c r="T70" s="62" t="str">
        <f t="shared" si="115"/>
        <v/>
      </c>
      <c r="U70" s="63" t="str">
        <f t="shared" si="116"/>
        <v/>
      </c>
      <c r="V70" s="64" t="str">
        <f t="shared" si="117"/>
        <v/>
      </c>
      <c r="W70" s="65" t="str">
        <f t="shared" si="118"/>
        <v/>
      </c>
      <c r="X70" s="64" t="str">
        <f t="shared" si="119"/>
        <v/>
      </c>
      <c r="Y70" s="64" t="str">
        <f t="shared" si="120"/>
        <v/>
      </c>
      <c r="Z70" s="56" t="str">
        <f t="shared" si="121"/>
        <v/>
      </c>
      <c r="AA70" s="66" t="str">
        <f t="shared" si="122"/>
        <v/>
      </c>
      <c r="AB70" s="57" t="str">
        <f t="shared" si="123"/>
        <v/>
      </c>
      <c r="AC70" s="67" t="str">
        <f t="shared" si="124"/>
        <v/>
      </c>
      <c r="AD70" s="59" t="str">
        <f t="shared" si="125"/>
        <v/>
      </c>
      <c r="AE70" s="68" t="str">
        <f t="shared" si="126"/>
        <v/>
      </c>
      <c r="AF70" s="61" t="str">
        <f t="shared" si="127"/>
        <v/>
      </c>
      <c r="AG70" s="61" t="str">
        <f t="shared" si="128"/>
        <v/>
      </c>
      <c r="AH70" s="69" t="str">
        <f t="shared" si="129"/>
        <v/>
      </c>
      <c r="AI70" s="70" t="str">
        <f t="shared" si="130"/>
        <v/>
      </c>
      <c r="AJ70" s="64" t="str">
        <f t="shared" si="131"/>
        <v/>
      </c>
      <c r="AK70" s="64" t="str">
        <f t="shared" si="132"/>
        <v/>
      </c>
      <c r="AL70" s="64" t="str">
        <f t="shared" si="133"/>
        <v/>
      </c>
      <c r="AM70" s="64" t="str">
        <f t="shared" si="134"/>
        <v/>
      </c>
      <c r="AN70" s="64" t="str">
        <f t="shared" si="135"/>
        <v/>
      </c>
    </row>
    <row r="71" spans="1:40" ht="25.5" hidden="1" outlineLevel="1" thickTop="1" thickBot="1" x14ac:dyDescent="0.4">
      <c r="C71" s="113"/>
      <c r="D71" s="112"/>
      <c r="E71" s="52"/>
      <c r="F71" s="53"/>
      <c r="G71" s="53"/>
      <c r="H71" s="52"/>
      <c r="I71" s="52"/>
      <c r="J71" s="54"/>
      <c r="K71" s="54"/>
      <c r="L71" s="78" t="str">
        <f t="shared" si="108"/>
        <v/>
      </c>
      <c r="M71" s="56" t="str">
        <f t="shared" si="109"/>
        <v/>
      </c>
      <c r="N71" s="57" t="str">
        <f t="shared" si="110"/>
        <v/>
      </c>
      <c r="O71" s="58" t="str">
        <f t="shared" si="111"/>
        <v/>
      </c>
      <c r="P71" s="59" t="str">
        <f t="shared" si="112"/>
        <v/>
      </c>
      <c r="Q71" s="60" t="str">
        <f t="shared" si="113"/>
        <v/>
      </c>
      <c r="R71" s="61" t="str">
        <f t="shared" si="0"/>
        <v/>
      </c>
      <c r="S71" s="56" t="str">
        <f t="shared" si="114"/>
        <v/>
      </c>
      <c r="T71" s="62" t="str">
        <f t="shared" si="115"/>
        <v/>
      </c>
      <c r="U71" s="63" t="str">
        <f t="shared" si="116"/>
        <v/>
      </c>
      <c r="V71" s="64" t="str">
        <f t="shared" si="117"/>
        <v/>
      </c>
      <c r="W71" s="65" t="str">
        <f t="shared" si="118"/>
        <v/>
      </c>
      <c r="X71" s="64" t="str">
        <f t="shared" si="119"/>
        <v/>
      </c>
      <c r="Y71" s="64" t="str">
        <f t="shared" si="120"/>
        <v/>
      </c>
      <c r="Z71" s="56" t="str">
        <f t="shared" si="121"/>
        <v/>
      </c>
      <c r="AA71" s="66" t="str">
        <f t="shared" si="122"/>
        <v/>
      </c>
      <c r="AB71" s="57" t="str">
        <f t="shared" si="123"/>
        <v/>
      </c>
      <c r="AC71" s="67" t="str">
        <f t="shared" si="124"/>
        <v/>
      </c>
      <c r="AD71" s="59" t="str">
        <f t="shared" si="125"/>
        <v/>
      </c>
      <c r="AE71" s="68" t="str">
        <f t="shared" si="126"/>
        <v/>
      </c>
      <c r="AF71" s="61" t="str">
        <f t="shared" si="127"/>
        <v/>
      </c>
      <c r="AG71" s="61" t="str">
        <f t="shared" si="128"/>
        <v/>
      </c>
      <c r="AH71" s="69" t="str">
        <f t="shared" si="129"/>
        <v/>
      </c>
      <c r="AI71" s="70" t="str">
        <f t="shared" si="130"/>
        <v/>
      </c>
      <c r="AJ71" s="64" t="str">
        <f t="shared" si="131"/>
        <v/>
      </c>
      <c r="AK71" s="64" t="str">
        <f t="shared" si="132"/>
        <v/>
      </c>
      <c r="AL71" s="64" t="str">
        <f t="shared" si="133"/>
        <v/>
      </c>
      <c r="AM71" s="64" t="str">
        <f t="shared" si="134"/>
        <v/>
      </c>
      <c r="AN71" s="64" t="str">
        <f t="shared" si="135"/>
        <v/>
      </c>
    </row>
    <row r="72" spans="1:40" ht="25.5" hidden="1" outlineLevel="1" thickTop="1" thickBot="1" x14ac:dyDescent="0.4">
      <c r="C72" s="113"/>
      <c r="D72" s="112"/>
      <c r="E72" s="52"/>
      <c r="F72" s="53"/>
      <c r="G72" s="53"/>
      <c r="H72" s="52"/>
      <c r="I72" s="52"/>
      <c r="J72" s="54"/>
      <c r="K72" s="54"/>
      <c r="L72" s="78" t="str">
        <f t="shared" si="108"/>
        <v/>
      </c>
      <c r="M72" s="56" t="str">
        <f t="shared" si="109"/>
        <v/>
      </c>
      <c r="N72" s="57" t="str">
        <f t="shared" si="110"/>
        <v/>
      </c>
      <c r="O72" s="58" t="str">
        <f t="shared" si="111"/>
        <v/>
      </c>
      <c r="P72" s="59" t="str">
        <f t="shared" si="112"/>
        <v/>
      </c>
      <c r="Q72" s="60" t="str">
        <f t="shared" si="113"/>
        <v/>
      </c>
      <c r="R72" s="61" t="str">
        <f t="shared" si="0"/>
        <v/>
      </c>
      <c r="S72" s="56" t="str">
        <f t="shared" si="114"/>
        <v/>
      </c>
      <c r="T72" s="62" t="str">
        <f t="shared" si="115"/>
        <v/>
      </c>
      <c r="U72" s="63" t="str">
        <f t="shared" si="116"/>
        <v/>
      </c>
      <c r="V72" s="64" t="str">
        <f t="shared" si="117"/>
        <v/>
      </c>
      <c r="W72" s="65" t="str">
        <f t="shared" si="118"/>
        <v/>
      </c>
      <c r="X72" s="64" t="str">
        <f t="shared" si="119"/>
        <v/>
      </c>
      <c r="Y72" s="64" t="str">
        <f t="shared" si="120"/>
        <v/>
      </c>
      <c r="Z72" s="56" t="str">
        <f t="shared" si="121"/>
        <v/>
      </c>
      <c r="AA72" s="66" t="str">
        <f t="shared" si="122"/>
        <v/>
      </c>
      <c r="AB72" s="57" t="str">
        <f t="shared" si="123"/>
        <v/>
      </c>
      <c r="AC72" s="67" t="str">
        <f t="shared" si="124"/>
        <v/>
      </c>
      <c r="AD72" s="59" t="str">
        <f t="shared" si="125"/>
        <v/>
      </c>
      <c r="AE72" s="68" t="str">
        <f t="shared" si="126"/>
        <v/>
      </c>
      <c r="AF72" s="61" t="str">
        <f t="shared" si="127"/>
        <v/>
      </c>
      <c r="AG72" s="61" t="str">
        <f t="shared" si="128"/>
        <v/>
      </c>
      <c r="AH72" s="69" t="str">
        <f t="shared" si="129"/>
        <v/>
      </c>
      <c r="AI72" s="70" t="str">
        <f t="shared" si="130"/>
        <v/>
      </c>
      <c r="AJ72" s="64" t="str">
        <f t="shared" si="131"/>
        <v/>
      </c>
      <c r="AK72" s="64" t="str">
        <f t="shared" si="132"/>
        <v/>
      </c>
      <c r="AL72" s="64" t="str">
        <f t="shared" si="133"/>
        <v/>
      </c>
      <c r="AM72" s="64" t="str">
        <f t="shared" si="134"/>
        <v/>
      </c>
      <c r="AN72" s="64" t="str">
        <f t="shared" si="135"/>
        <v/>
      </c>
    </row>
    <row r="73" spans="1:40" ht="25.5" hidden="1" outlineLevel="1" thickTop="1" thickBot="1" x14ac:dyDescent="0.4">
      <c r="C73" s="113"/>
      <c r="D73" s="112"/>
      <c r="E73" s="52"/>
      <c r="F73" s="53"/>
      <c r="G73" s="53"/>
      <c r="H73" s="52"/>
      <c r="I73" s="52"/>
      <c r="J73" s="54"/>
      <c r="K73" s="54"/>
      <c r="L73" s="78" t="str">
        <f t="shared" si="108"/>
        <v/>
      </c>
      <c r="M73" s="56" t="str">
        <f t="shared" si="109"/>
        <v/>
      </c>
      <c r="N73" s="57" t="str">
        <f t="shared" si="110"/>
        <v/>
      </c>
      <c r="O73" s="58" t="str">
        <f t="shared" si="111"/>
        <v/>
      </c>
      <c r="P73" s="59" t="str">
        <f t="shared" si="112"/>
        <v/>
      </c>
      <c r="Q73" s="60" t="str">
        <f t="shared" si="113"/>
        <v/>
      </c>
      <c r="R73" s="61" t="str">
        <f t="shared" si="0"/>
        <v/>
      </c>
      <c r="S73" s="56" t="str">
        <f t="shared" si="114"/>
        <v/>
      </c>
      <c r="T73" s="62" t="str">
        <f t="shared" si="115"/>
        <v/>
      </c>
      <c r="U73" s="63" t="str">
        <f t="shared" si="116"/>
        <v/>
      </c>
      <c r="V73" s="64" t="str">
        <f t="shared" si="117"/>
        <v/>
      </c>
      <c r="W73" s="65" t="str">
        <f t="shared" si="118"/>
        <v/>
      </c>
      <c r="X73" s="64" t="str">
        <f t="shared" si="119"/>
        <v/>
      </c>
      <c r="Y73" s="64" t="str">
        <f t="shared" si="120"/>
        <v/>
      </c>
      <c r="Z73" s="56" t="str">
        <f t="shared" si="121"/>
        <v/>
      </c>
      <c r="AA73" s="66" t="str">
        <f t="shared" si="122"/>
        <v/>
      </c>
      <c r="AB73" s="57" t="str">
        <f t="shared" si="123"/>
        <v/>
      </c>
      <c r="AC73" s="67" t="str">
        <f t="shared" si="124"/>
        <v/>
      </c>
      <c r="AD73" s="59" t="str">
        <f t="shared" si="125"/>
        <v/>
      </c>
      <c r="AE73" s="68" t="str">
        <f t="shared" si="126"/>
        <v/>
      </c>
      <c r="AF73" s="61" t="str">
        <f t="shared" si="127"/>
        <v/>
      </c>
      <c r="AG73" s="61" t="str">
        <f t="shared" si="128"/>
        <v/>
      </c>
      <c r="AH73" s="69" t="str">
        <f t="shared" si="129"/>
        <v/>
      </c>
      <c r="AI73" s="70" t="str">
        <f t="shared" si="130"/>
        <v/>
      </c>
      <c r="AJ73" s="64" t="str">
        <f t="shared" si="131"/>
        <v/>
      </c>
      <c r="AK73" s="64" t="str">
        <f t="shared" si="132"/>
        <v/>
      </c>
      <c r="AL73" s="64" t="str">
        <f t="shared" si="133"/>
        <v/>
      </c>
      <c r="AM73" s="64" t="str">
        <f t="shared" si="134"/>
        <v/>
      </c>
      <c r="AN73" s="64" t="str">
        <f t="shared" si="135"/>
        <v/>
      </c>
    </row>
    <row r="74" spans="1:40" ht="25.5" hidden="1" outlineLevel="1" thickTop="1" thickBot="1" x14ac:dyDescent="0.4">
      <c r="C74" s="113"/>
      <c r="D74" s="112"/>
      <c r="E74" s="52"/>
      <c r="F74" s="53"/>
      <c r="G74" s="53"/>
      <c r="H74" s="52"/>
      <c r="I74" s="52"/>
      <c r="J74" s="54"/>
      <c r="K74" s="54"/>
      <c r="L74" s="55" t="str">
        <f t="shared" si="108"/>
        <v/>
      </c>
      <c r="M74" s="56" t="str">
        <f t="shared" si="109"/>
        <v/>
      </c>
      <c r="N74" s="57" t="str">
        <f t="shared" si="110"/>
        <v/>
      </c>
      <c r="O74" s="58" t="str">
        <f t="shared" si="111"/>
        <v/>
      </c>
      <c r="P74" s="59" t="str">
        <f t="shared" si="112"/>
        <v/>
      </c>
      <c r="Q74" s="60" t="str">
        <f t="shared" si="113"/>
        <v/>
      </c>
      <c r="R74" s="61" t="str">
        <f t="shared" si="0"/>
        <v/>
      </c>
      <c r="S74" s="56" t="str">
        <f t="shared" si="114"/>
        <v/>
      </c>
      <c r="T74" s="62" t="str">
        <f t="shared" si="115"/>
        <v/>
      </c>
      <c r="U74" s="63" t="str">
        <f t="shared" si="116"/>
        <v/>
      </c>
      <c r="V74" s="64" t="str">
        <f t="shared" si="117"/>
        <v/>
      </c>
      <c r="W74" s="65" t="str">
        <f t="shared" si="118"/>
        <v/>
      </c>
      <c r="X74" s="64" t="str">
        <f t="shared" si="119"/>
        <v/>
      </c>
      <c r="Y74" s="64" t="str">
        <f t="shared" si="120"/>
        <v/>
      </c>
      <c r="Z74" s="56" t="str">
        <f t="shared" si="121"/>
        <v/>
      </c>
      <c r="AA74" s="66" t="str">
        <f t="shared" si="122"/>
        <v/>
      </c>
      <c r="AB74" s="57" t="str">
        <f t="shared" si="123"/>
        <v/>
      </c>
      <c r="AC74" s="67" t="str">
        <f t="shared" si="124"/>
        <v/>
      </c>
      <c r="AD74" s="59" t="str">
        <f t="shared" si="125"/>
        <v/>
      </c>
      <c r="AE74" s="68" t="str">
        <f t="shared" si="126"/>
        <v/>
      </c>
      <c r="AF74" s="61" t="str">
        <f t="shared" si="127"/>
        <v/>
      </c>
      <c r="AG74" s="61" t="str">
        <f t="shared" si="128"/>
        <v/>
      </c>
      <c r="AH74" s="69" t="str">
        <f t="shared" si="129"/>
        <v/>
      </c>
      <c r="AI74" s="70" t="str">
        <f t="shared" si="130"/>
        <v/>
      </c>
      <c r="AJ74" s="64" t="str">
        <f t="shared" si="131"/>
        <v/>
      </c>
      <c r="AK74" s="64" t="str">
        <f t="shared" si="132"/>
        <v/>
      </c>
      <c r="AL74" s="64" t="str">
        <f t="shared" si="133"/>
        <v/>
      </c>
      <c r="AM74" s="64" t="str">
        <f t="shared" si="134"/>
        <v/>
      </c>
      <c r="AN74" s="64" t="str">
        <f t="shared" si="135"/>
        <v/>
      </c>
    </row>
    <row r="75" spans="1:40" ht="25.5" hidden="1" outlineLevel="1" thickTop="1" thickBot="1" x14ac:dyDescent="0.4">
      <c r="C75" s="113"/>
      <c r="D75" s="112"/>
      <c r="E75" s="52"/>
      <c r="F75" s="53"/>
      <c r="G75" s="53"/>
      <c r="H75" s="52"/>
      <c r="I75" s="52"/>
      <c r="J75" s="54"/>
      <c r="K75" s="54"/>
      <c r="L75" s="55" t="str">
        <f t="shared" si="86"/>
        <v/>
      </c>
      <c r="M75" s="56" t="str">
        <f t="shared" si="87"/>
        <v/>
      </c>
      <c r="N75" s="57" t="str">
        <f t="shared" si="3"/>
        <v/>
      </c>
      <c r="O75" s="58" t="str">
        <f t="shared" si="88"/>
        <v/>
      </c>
      <c r="P75" s="59" t="str">
        <f t="shared" si="5"/>
        <v/>
      </c>
      <c r="Q75" s="60" t="str">
        <f t="shared" si="89"/>
        <v/>
      </c>
      <c r="R75" s="61" t="str">
        <f t="shared" si="0"/>
        <v/>
      </c>
      <c r="S75" s="56" t="str">
        <f t="shared" si="90"/>
        <v/>
      </c>
      <c r="T75" s="62" t="str">
        <f t="shared" si="91"/>
        <v/>
      </c>
      <c r="U75" s="63" t="str">
        <f t="shared" si="9"/>
        <v/>
      </c>
      <c r="V75" s="64" t="str">
        <f t="shared" si="92"/>
        <v/>
      </c>
      <c r="W75" s="65" t="str">
        <f t="shared" si="11"/>
        <v/>
      </c>
      <c r="X75" s="64" t="str">
        <f t="shared" si="93"/>
        <v/>
      </c>
      <c r="Y75" s="64" t="str">
        <f t="shared" si="94"/>
        <v/>
      </c>
      <c r="Z75" s="56" t="str">
        <f t="shared" si="95"/>
        <v/>
      </c>
      <c r="AA75" s="66" t="str">
        <f t="shared" si="96"/>
        <v/>
      </c>
      <c r="AB75" s="57" t="str">
        <f t="shared" si="16"/>
        <v/>
      </c>
      <c r="AC75" s="67" t="str">
        <f t="shared" si="97"/>
        <v/>
      </c>
      <c r="AD75" s="59" t="str">
        <f t="shared" si="98"/>
        <v/>
      </c>
      <c r="AE75" s="68" t="str">
        <f t="shared" si="99"/>
        <v/>
      </c>
      <c r="AF75" s="61" t="str">
        <f t="shared" si="100"/>
        <v/>
      </c>
      <c r="AG75" s="61" t="str">
        <f t="shared" si="101"/>
        <v/>
      </c>
      <c r="AH75" s="69" t="str">
        <f t="shared" si="102"/>
        <v/>
      </c>
      <c r="AI75" s="70" t="str">
        <f t="shared" si="23"/>
        <v/>
      </c>
      <c r="AJ75" s="64" t="str">
        <f t="shared" si="103"/>
        <v/>
      </c>
      <c r="AK75" s="64" t="str">
        <f t="shared" si="104"/>
        <v/>
      </c>
      <c r="AL75" s="64" t="str">
        <f t="shared" si="105"/>
        <v/>
      </c>
      <c r="AM75" s="64" t="str">
        <f t="shared" si="106"/>
        <v/>
      </c>
      <c r="AN75" s="64" t="str">
        <f t="shared" si="107"/>
        <v/>
      </c>
    </row>
    <row r="76" spans="1:40" ht="25.5" hidden="1" outlineLevel="1" thickTop="1" thickBot="1" x14ac:dyDescent="0.4">
      <c r="C76" s="113"/>
      <c r="D76" s="112"/>
      <c r="E76" s="52"/>
      <c r="F76" s="53"/>
      <c r="G76" s="53"/>
      <c r="H76" s="52"/>
      <c r="I76" s="52"/>
      <c r="J76" s="54"/>
      <c r="K76" s="54"/>
      <c r="L76" s="55" t="str">
        <f t="shared" si="86"/>
        <v/>
      </c>
      <c r="M76" s="56" t="str">
        <f t="shared" si="87"/>
        <v/>
      </c>
      <c r="N76" s="57" t="str">
        <f t="shared" si="3"/>
        <v/>
      </c>
      <c r="O76" s="58" t="str">
        <f t="shared" si="88"/>
        <v/>
      </c>
      <c r="P76" s="59" t="str">
        <f t="shared" si="5"/>
        <v/>
      </c>
      <c r="Q76" s="60" t="str">
        <f t="shared" si="89"/>
        <v/>
      </c>
      <c r="R76" s="61" t="str">
        <f t="shared" si="0"/>
        <v/>
      </c>
      <c r="S76" s="56" t="str">
        <f t="shared" si="90"/>
        <v/>
      </c>
      <c r="T76" s="62" t="str">
        <f t="shared" si="91"/>
        <v/>
      </c>
      <c r="U76" s="63" t="str">
        <f t="shared" si="9"/>
        <v/>
      </c>
      <c r="V76" s="64" t="str">
        <f t="shared" si="92"/>
        <v/>
      </c>
      <c r="W76" s="65" t="str">
        <f t="shared" si="11"/>
        <v/>
      </c>
      <c r="X76" s="64" t="str">
        <f t="shared" si="93"/>
        <v/>
      </c>
      <c r="Y76" s="64" t="str">
        <f t="shared" si="94"/>
        <v/>
      </c>
      <c r="Z76" s="56" t="str">
        <f t="shared" si="95"/>
        <v/>
      </c>
      <c r="AA76" s="66" t="str">
        <f t="shared" si="96"/>
        <v/>
      </c>
      <c r="AB76" s="57" t="str">
        <f t="shared" si="16"/>
        <v/>
      </c>
      <c r="AC76" s="67" t="str">
        <f t="shared" si="97"/>
        <v/>
      </c>
      <c r="AD76" s="59" t="str">
        <f t="shared" si="98"/>
        <v/>
      </c>
      <c r="AE76" s="68" t="str">
        <f t="shared" si="99"/>
        <v/>
      </c>
      <c r="AF76" s="61" t="str">
        <f t="shared" si="100"/>
        <v/>
      </c>
      <c r="AG76" s="61" t="str">
        <f t="shared" si="101"/>
        <v/>
      </c>
      <c r="AH76" s="69" t="str">
        <f t="shared" si="102"/>
        <v/>
      </c>
      <c r="AI76" s="70" t="str">
        <f t="shared" si="23"/>
        <v/>
      </c>
      <c r="AJ76" s="64" t="str">
        <f t="shared" si="103"/>
        <v/>
      </c>
      <c r="AK76" s="64" t="str">
        <f t="shared" si="104"/>
        <v/>
      </c>
      <c r="AL76" s="64" t="str">
        <f t="shared" si="105"/>
        <v/>
      </c>
      <c r="AM76" s="64" t="str">
        <f t="shared" si="106"/>
        <v/>
      </c>
      <c r="AN76" s="64" t="str">
        <f t="shared" si="107"/>
        <v/>
      </c>
    </row>
    <row r="77" spans="1:40" ht="25.5" hidden="1" outlineLevel="1" thickTop="1" thickBot="1" x14ac:dyDescent="0.4">
      <c r="C77" s="113"/>
      <c r="D77" s="112"/>
      <c r="E77" s="52"/>
      <c r="F77" s="53"/>
      <c r="G77" s="53"/>
      <c r="H77" s="52"/>
      <c r="I77" s="52"/>
      <c r="J77" s="54"/>
      <c r="K77" s="54"/>
      <c r="L77" s="55" t="str">
        <f t="shared" si="86"/>
        <v/>
      </c>
      <c r="M77" s="56" t="str">
        <f t="shared" si="87"/>
        <v/>
      </c>
      <c r="N77" s="57" t="str">
        <f t="shared" si="3"/>
        <v/>
      </c>
      <c r="O77" s="58" t="str">
        <f t="shared" si="88"/>
        <v/>
      </c>
      <c r="P77" s="59" t="str">
        <f t="shared" si="5"/>
        <v/>
      </c>
      <c r="Q77" s="60" t="str">
        <f t="shared" si="89"/>
        <v/>
      </c>
      <c r="R77" s="61" t="str">
        <f t="shared" si="0"/>
        <v/>
      </c>
      <c r="S77" s="56" t="str">
        <f t="shared" si="90"/>
        <v/>
      </c>
      <c r="T77" s="62" t="str">
        <f t="shared" si="91"/>
        <v/>
      </c>
      <c r="U77" s="63" t="str">
        <f t="shared" si="9"/>
        <v/>
      </c>
      <c r="V77" s="64" t="str">
        <f t="shared" si="92"/>
        <v/>
      </c>
      <c r="W77" s="65" t="str">
        <f t="shared" si="11"/>
        <v/>
      </c>
      <c r="X77" s="64" t="str">
        <f t="shared" si="93"/>
        <v/>
      </c>
      <c r="Y77" s="64" t="str">
        <f t="shared" si="94"/>
        <v/>
      </c>
      <c r="Z77" s="56" t="str">
        <f t="shared" si="95"/>
        <v/>
      </c>
      <c r="AA77" s="66" t="str">
        <f t="shared" si="96"/>
        <v/>
      </c>
      <c r="AB77" s="57" t="str">
        <f t="shared" si="16"/>
        <v/>
      </c>
      <c r="AC77" s="67" t="str">
        <f t="shared" si="97"/>
        <v/>
      </c>
      <c r="AD77" s="59" t="str">
        <f t="shared" si="98"/>
        <v/>
      </c>
      <c r="AE77" s="68" t="str">
        <f t="shared" si="99"/>
        <v/>
      </c>
      <c r="AF77" s="61" t="str">
        <f t="shared" si="100"/>
        <v/>
      </c>
      <c r="AG77" s="61" t="str">
        <f t="shared" si="101"/>
        <v/>
      </c>
      <c r="AH77" s="69" t="str">
        <f t="shared" si="102"/>
        <v/>
      </c>
      <c r="AI77" s="70" t="str">
        <f t="shared" si="23"/>
        <v/>
      </c>
      <c r="AJ77" s="64" t="str">
        <f t="shared" si="103"/>
        <v/>
      </c>
      <c r="AK77" s="64" t="str">
        <f t="shared" si="104"/>
        <v/>
      </c>
      <c r="AL77" s="64" t="str">
        <f t="shared" si="105"/>
        <v/>
      </c>
      <c r="AM77" s="64" t="str">
        <f t="shared" si="106"/>
        <v/>
      </c>
      <c r="AN77" s="64" t="str">
        <f t="shared" si="107"/>
        <v/>
      </c>
    </row>
    <row r="78" spans="1:40" ht="25.5" hidden="1" outlineLevel="1" thickTop="1" thickBot="1" x14ac:dyDescent="0.4">
      <c r="C78" s="113"/>
      <c r="D78" s="112"/>
      <c r="E78" s="52"/>
      <c r="F78" s="53"/>
      <c r="G78" s="53"/>
      <c r="H78" s="52"/>
      <c r="I78" s="52"/>
      <c r="J78" s="54"/>
      <c r="K78" s="54"/>
      <c r="L78" s="55" t="str">
        <f t="shared" si="86"/>
        <v/>
      </c>
      <c r="M78" s="56" t="str">
        <f t="shared" si="87"/>
        <v/>
      </c>
      <c r="N78" s="57" t="str">
        <f t="shared" si="3"/>
        <v/>
      </c>
      <c r="O78" s="58" t="str">
        <f t="shared" si="88"/>
        <v/>
      </c>
      <c r="P78" s="59" t="str">
        <f t="shared" si="5"/>
        <v/>
      </c>
      <c r="Q78" s="60" t="str">
        <f t="shared" si="89"/>
        <v/>
      </c>
      <c r="R78" s="61" t="str">
        <f t="shared" si="0"/>
        <v/>
      </c>
      <c r="S78" s="56" t="str">
        <f t="shared" si="90"/>
        <v/>
      </c>
      <c r="T78" s="62" t="str">
        <f t="shared" si="91"/>
        <v/>
      </c>
      <c r="U78" s="63" t="str">
        <f t="shared" si="9"/>
        <v/>
      </c>
      <c r="V78" s="64" t="str">
        <f t="shared" si="92"/>
        <v/>
      </c>
      <c r="W78" s="65" t="str">
        <f t="shared" si="11"/>
        <v/>
      </c>
      <c r="X78" s="64" t="str">
        <f t="shared" si="93"/>
        <v/>
      </c>
      <c r="Y78" s="64" t="str">
        <f t="shared" si="94"/>
        <v/>
      </c>
      <c r="Z78" s="56" t="str">
        <f t="shared" si="95"/>
        <v/>
      </c>
      <c r="AA78" s="66" t="str">
        <f t="shared" si="96"/>
        <v/>
      </c>
      <c r="AB78" s="57" t="str">
        <f t="shared" si="16"/>
        <v/>
      </c>
      <c r="AC78" s="67" t="str">
        <f t="shared" si="97"/>
        <v/>
      </c>
      <c r="AD78" s="59" t="str">
        <f t="shared" si="98"/>
        <v/>
      </c>
      <c r="AE78" s="68" t="str">
        <f t="shared" si="99"/>
        <v/>
      </c>
      <c r="AF78" s="61" t="str">
        <f t="shared" si="100"/>
        <v/>
      </c>
      <c r="AG78" s="61" t="str">
        <f t="shared" si="101"/>
        <v/>
      </c>
      <c r="AH78" s="69" t="str">
        <f t="shared" si="102"/>
        <v/>
      </c>
      <c r="AI78" s="70" t="str">
        <f t="shared" si="23"/>
        <v/>
      </c>
      <c r="AJ78" s="64" t="str">
        <f t="shared" si="103"/>
        <v/>
      </c>
      <c r="AK78" s="64" t="str">
        <f t="shared" si="104"/>
        <v/>
      </c>
      <c r="AL78" s="64" t="str">
        <f t="shared" si="105"/>
        <v/>
      </c>
      <c r="AM78" s="64" t="str">
        <f t="shared" si="106"/>
        <v/>
      </c>
      <c r="AN78" s="64" t="str">
        <f t="shared" si="107"/>
        <v/>
      </c>
    </row>
    <row r="79" spans="1:40" ht="25.5" hidden="1" outlineLevel="1" thickTop="1" thickBot="1" x14ac:dyDescent="0.4">
      <c r="C79" s="113"/>
      <c r="D79" s="112"/>
      <c r="E79" s="52"/>
      <c r="F79" s="53"/>
      <c r="G79" s="53"/>
      <c r="H79" s="52"/>
      <c r="I79" s="52"/>
      <c r="J79" s="54"/>
      <c r="K79" s="54"/>
      <c r="L79" s="55" t="str">
        <f t="shared" si="86"/>
        <v/>
      </c>
      <c r="M79" s="56" t="str">
        <f t="shared" si="87"/>
        <v/>
      </c>
      <c r="N79" s="57" t="str">
        <f t="shared" si="3"/>
        <v/>
      </c>
      <c r="O79" s="58" t="str">
        <f t="shared" si="88"/>
        <v/>
      </c>
      <c r="P79" s="59" t="str">
        <f t="shared" si="5"/>
        <v/>
      </c>
      <c r="Q79" s="60" t="str">
        <f t="shared" si="89"/>
        <v/>
      </c>
      <c r="R79" s="61" t="str">
        <f t="shared" si="0"/>
        <v/>
      </c>
      <c r="S79" s="56" t="str">
        <f t="shared" si="90"/>
        <v/>
      </c>
      <c r="T79" s="62" t="str">
        <f t="shared" si="91"/>
        <v/>
      </c>
      <c r="U79" s="63" t="str">
        <f t="shared" si="9"/>
        <v/>
      </c>
      <c r="V79" s="64" t="str">
        <f t="shared" si="92"/>
        <v/>
      </c>
      <c r="W79" s="65" t="str">
        <f t="shared" si="11"/>
        <v/>
      </c>
      <c r="X79" s="64" t="str">
        <f t="shared" si="93"/>
        <v/>
      </c>
      <c r="Y79" s="64" t="str">
        <f t="shared" si="94"/>
        <v/>
      </c>
      <c r="Z79" s="56" t="str">
        <f t="shared" si="95"/>
        <v/>
      </c>
      <c r="AA79" s="66" t="str">
        <f t="shared" si="96"/>
        <v/>
      </c>
      <c r="AB79" s="57" t="str">
        <f t="shared" si="16"/>
        <v/>
      </c>
      <c r="AC79" s="67" t="str">
        <f t="shared" si="97"/>
        <v/>
      </c>
      <c r="AD79" s="59" t="str">
        <f t="shared" si="98"/>
        <v/>
      </c>
      <c r="AE79" s="68" t="str">
        <f t="shared" si="99"/>
        <v/>
      </c>
      <c r="AF79" s="61" t="str">
        <f t="shared" si="100"/>
        <v/>
      </c>
      <c r="AG79" s="61" t="str">
        <f t="shared" si="101"/>
        <v/>
      </c>
      <c r="AH79" s="69" t="str">
        <f t="shared" si="102"/>
        <v/>
      </c>
      <c r="AI79" s="70" t="str">
        <f t="shared" si="23"/>
        <v/>
      </c>
      <c r="AJ79" s="64" t="str">
        <f t="shared" si="103"/>
        <v/>
      </c>
      <c r="AK79" s="64" t="str">
        <f t="shared" si="104"/>
        <v/>
      </c>
      <c r="AL79" s="64" t="str">
        <f t="shared" si="105"/>
        <v/>
      </c>
      <c r="AM79" s="64" t="str">
        <f t="shared" si="106"/>
        <v/>
      </c>
      <c r="AN79" s="64" t="str">
        <f t="shared" si="107"/>
        <v/>
      </c>
    </row>
    <row r="80" spans="1:40" ht="25.5" hidden="1" outlineLevel="1" thickTop="1" thickBot="1" x14ac:dyDescent="0.4">
      <c r="C80" s="113"/>
      <c r="D80" s="112"/>
      <c r="E80" s="52"/>
      <c r="F80" s="53"/>
      <c r="G80" s="53"/>
      <c r="H80" s="52"/>
      <c r="I80" s="52"/>
      <c r="J80" s="54"/>
      <c r="K80" s="54"/>
      <c r="L80" s="78" t="str">
        <f t="shared" si="86"/>
        <v/>
      </c>
      <c r="M80" s="56" t="str">
        <f t="shared" si="87"/>
        <v/>
      </c>
      <c r="N80" s="57" t="str">
        <f t="shared" si="3"/>
        <v/>
      </c>
      <c r="O80" s="58" t="str">
        <f t="shared" si="88"/>
        <v/>
      </c>
      <c r="P80" s="59" t="str">
        <f t="shared" si="5"/>
        <v/>
      </c>
      <c r="Q80" s="60" t="str">
        <f t="shared" si="89"/>
        <v/>
      </c>
      <c r="R80" s="61" t="str">
        <f t="shared" si="0"/>
        <v/>
      </c>
      <c r="S80" s="56" t="str">
        <f t="shared" si="90"/>
        <v/>
      </c>
      <c r="T80" s="62" t="str">
        <f t="shared" si="91"/>
        <v/>
      </c>
      <c r="U80" s="63" t="str">
        <f t="shared" si="9"/>
        <v/>
      </c>
      <c r="V80" s="64" t="str">
        <f t="shared" si="92"/>
        <v/>
      </c>
      <c r="W80" s="65" t="str">
        <f t="shared" si="11"/>
        <v/>
      </c>
      <c r="X80" s="64" t="str">
        <f t="shared" si="93"/>
        <v/>
      </c>
      <c r="Y80" s="64" t="str">
        <f t="shared" si="94"/>
        <v/>
      </c>
      <c r="Z80" s="56" t="str">
        <f t="shared" si="95"/>
        <v/>
      </c>
      <c r="AA80" s="66" t="str">
        <f t="shared" si="96"/>
        <v/>
      </c>
      <c r="AB80" s="57" t="str">
        <f t="shared" si="16"/>
        <v/>
      </c>
      <c r="AC80" s="67" t="str">
        <f t="shared" si="97"/>
        <v/>
      </c>
      <c r="AD80" s="59" t="str">
        <f t="shared" si="98"/>
        <v/>
      </c>
      <c r="AE80" s="68" t="str">
        <f t="shared" si="99"/>
        <v/>
      </c>
      <c r="AF80" s="61" t="str">
        <f t="shared" si="100"/>
        <v/>
      </c>
      <c r="AG80" s="61" t="str">
        <f t="shared" si="101"/>
        <v/>
      </c>
      <c r="AH80" s="69" t="str">
        <f t="shared" si="102"/>
        <v/>
      </c>
      <c r="AI80" s="70" t="str">
        <f t="shared" si="23"/>
        <v/>
      </c>
      <c r="AJ80" s="64" t="str">
        <f t="shared" si="103"/>
        <v/>
      </c>
      <c r="AK80" s="64" t="str">
        <f t="shared" si="104"/>
        <v/>
      </c>
      <c r="AL80" s="64" t="str">
        <f t="shared" si="105"/>
        <v/>
      </c>
      <c r="AM80" s="64" t="str">
        <f t="shared" si="106"/>
        <v/>
      </c>
      <c r="AN80" s="64" t="str">
        <f t="shared" si="107"/>
        <v/>
      </c>
    </row>
    <row r="81" spans="3:40" ht="25.5" hidden="1" outlineLevel="1" thickTop="1" thickBot="1" x14ac:dyDescent="0.4">
      <c r="C81" s="113"/>
      <c r="D81" s="112"/>
      <c r="E81" s="52"/>
      <c r="F81" s="53"/>
      <c r="G81" s="53"/>
      <c r="H81" s="52"/>
      <c r="I81" s="52"/>
      <c r="J81" s="54"/>
      <c r="K81" s="54"/>
      <c r="L81" s="78" t="str">
        <f t="shared" si="86"/>
        <v/>
      </c>
      <c r="M81" s="56" t="str">
        <f t="shared" si="87"/>
        <v/>
      </c>
      <c r="N81" s="57" t="str">
        <f t="shared" si="3"/>
        <v/>
      </c>
      <c r="O81" s="58" t="str">
        <f t="shared" si="88"/>
        <v/>
      </c>
      <c r="P81" s="59" t="str">
        <f t="shared" si="5"/>
        <v/>
      </c>
      <c r="Q81" s="60" t="str">
        <f t="shared" si="89"/>
        <v/>
      </c>
      <c r="R81" s="61" t="str">
        <f t="shared" si="0"/>
        <v/>
      </c>
      <c r="S81" s="56" t="str">
        <f t="shared" si="90"/>
        <v/>
      </c>
      <c r="T81" s="62" t="str">
        <f t="shared" si="91"/>
        <v/>
      </c>
      <c r="U81" s="63" t="str">
        <f t="shared" si="9"/>
        <v/>
      </c>
      <c r="V81" s="64" t="str">
        <f t="shared" si="92"/>
        <v/>
      </c>
      <c r="W81" s="65" t="str">
        <f t="shared" si="11"/>
        <v/>
      </c>
      <c r="X81" s="64" t="str">
        <f t="shared" si="93"/>
        <v/>
      </c>
      <c r="Y81" s="64" t="str">
        <f t="shared" si="94"/>
        <v/>
      </c>
      <c r="Z81" s="56" t="str">
        <f t="shared" si="95"/>
        <v/>
      </c>
      <c r="AA81" s="66" t="str">
        <f t="shared" si="96"/>
        <v/>
      </c>
      <c r="AB81" s="57" t="str">
        <f t="shared" si="16"/>
        <v/>
      </c>
      <c r="AC81" s="67" t="str">
        <f t="shared" si="97"/>
        <v/>
      </c>
      <c r="AD81" s="59" t="str">
        <f t="shared" si="98"/>
        <v/>
      </c>
      <c r="AE81" s="68" t="str">
        <f t="shared" si="99"/>
        <v/>
      </c>
      <c r="AF81" s="61" t="str">
        <f t="shared" si="100"/>
        <v/>
      </c>
      <c r="AG81" s="61" t="str">
        <f t="shared" si="101"/>
        <v/>
      </c>
      <c r="AH81" s="69" t="str">
        <f t="shared" si="102"/>
        <v/>
      </c>
      <c r="AI81" s="70" t="str">
        <f t="shared" si="23"/>
        <v/>
      </c>
      <c r="AJ81" s="64" t="str">
        <f t="shared" si="103"/>
        <v/>
      </c>
      <c r="AK81" s="64" t="str">
        <f t="shared" si="104"/>
        <v/>
      </c>
      <c r="AL81" s="64" t="str">
        <f t="shared" si="105"/>
        <v/>
      </c>
      <c r="AM81" s="64" t="str">
        <f t="shared" si="106"/>
        <v/>
      </c>
      <c r="AN81" s="64" t="str">
        <f t="shared" si="107"/>
        <v/>
      </c>
    </row>
    <row r="82" spans="3:40" ht="25.5" hidden="1" outlineLevel="1" thickTop="1" thickBot="1" x14ac:dyDescent="0.4">
      <c r="C82" s="113"/>
      <c r="D82" s="112"/>
      <c r="E82" s="52"/>
      <c r="F82" s="53"/>
      <c r="G82" s="53"/>
      <c r="H82" s="52"/>
      <c r="I82" s="52"/>
      <c r="J82" s="54"/>
      <c r="K82" s="54"/>
      <c r="L82" s="78" t="str">
        <f t="shared" si="86"/>
        <v/>
      </c>
      <c r="M82" s="56" t="str">
        <f t="shared" si="87"/>
        <v/>
      </c>
      <c r="N82" s="57" t="str">
        <f t="shared" si="3"/>
        <v/>
      </c>
      <c r="O82" s="58" t="str">
        <f t="shared" si="88"/>
        <v/>
      </c>
      <c r="P82" s="59" t="str">
        <f t="shared" si="5"/>
        <v/>
      </c>
      <c r="Q82" s="60" t="str">
        <f t="shared" si="89"/>
        <v/>
      </c>
      <c r="R82" s="61" t="str">
        <f t="shared" si="0"/>
        <v/>
      </c>
      <c r="S82" s="56" t="str">
        <f t="shared" si="90"/>
        <v/>
      </c>
      <c r="T82" s="62" t="str">
        <f t="shared" si="91"/>
        <v/>
      </c>
      <c r="U82" s="63" t="str">
        <f t="shared" si="9"/>
        <v/>
      </c>
      <c r="V82" s="64" t="str">
        <f t="shared" si="92"/>
        <v/>
      </c>
      <c r="W82" s="65" t="str">
        <f t="shared" si="11"/>
        <v/>
      </c>
      <c r="X82" s="64" t="str">
        <f t="shared" si="93"/>
        <v/>
      </c>
      <c r="Y82" s="64" t="str">
        <f t="shared" si="94"/>
        <v/>
      </c>
      <c r="Z82" s="56" t="str">
        <f t="shared" si="95"/>
        <v/>
      </c>
      <c r="AA82" s="66" t="str">
        <f t="shared" si="96"/>
        <v/>
      </c>
      <c r="AB82" s="57" t="str">
        <f t="shared" si="16"/>
        <v/>
      </c>
      <c r="AC82" s="67" t="str">
        <f t="shared" si="97"/>
        <v/>
      </c>
      <c r="AD82" s="59" t="str">
        <f t="shared" si="98"/>
        <v/>
      </c>
      <c r="AE82" s="68" t="str">
        <f t="shared" si="99"/>
        <v/>
      </c>
      <c r="AF82" s="61" t="str">
        <f t="shared" si="100"/>
        <v/>
      </c>
      <c r="AG82" s="61" t="str">
        <f t="shared" si="101"/>
        <v/>
      </c>
      <c r="AH82" s="69" t="str">
        <f t="shared" si="102"/>
        <v/>
      </c>
      <c r="AI82" s="70" t="str">
        <f t="shared" si="23"/>
        <v/>
      </c>
      <c r="AJ82" s="64" t="str">
        <f t="shared" si="103"/>
        <v/>
      </c>
      <c r="AK82" s="64" t="str">
        <f t="shared" si="104"/>
        <v/>
      </c>
      <c r="AL82" s="64" t="str">
        <f t="shared" si="105"/>
        <v/>
      </c>
      <c r="AM82" s="64" t="str">
        <f t="shared" si="106"/>
        <v/>
      </c>
      <c r="AN82" s="64" t="str">
        <f t="shared" si="107"/>
        <v/>
      </c>
    </row>
    <row r="83" spans="3:40" ht="25.5" hidden="1" outlineLevel="1" thickTop="1" thickBot="1" x14ac:dyDescent="0.4">
      <c r="C83" s="113"/>
      <c r="D83" s="112"/>
      <c r="E83" s="52"/>
      <c r="F83" s="53"/>
      <c r="G83" s="53"/>
      <c r="H83" s="52"/>
      <c r="I83" s="52"/>
      <c r="J83" s="54"/>
      <c r="K83" s="54"/>
      <c r="L83" s="55" t="str">
        <f t="shared" si="86"/>
        <v/>
      </c>
      <c r="M83" s="56" t="str">
        <f t="shared" si="87"/>
        <v/>
      </c>
      <c r="N83" s="57" t="str">
        <f t="shared" si="3"/>
        <v/>
      </c>
      <c r="O83" s="58" t="str">
        <f t="shared" si="88"/>
        <v/>
      </c>
      <c r="P83" s="59" t="str">
        <f t="shared" si="5"/>
        <v/>
      </c>
      <c r="Q83" s="60" t="str">
        <f t="shared" si="89"/>
        <v/>
      </c>
      <c r="R83" s="61" t="str">
        <f t="shared" si="0"/>
        <v/>
      </c>
      <c r="S83" s="56" t="str">
        <f t="shared" si="90"/>
        <v/>
      </c>
      <c r="T83" s="62" t="str">
        <f t="shared" si="91"/>
        <v/>
      </c>
      <c r="U83" s="63" t="str">
        <f t="shared" si="9"/>
        <v/>
      </c>
      <c r="V83" s="64" t="str">
        <f t="shared" si="92"/>
        <v/>
      </c>
      <c r="W83" s="65" t="str">
        <f t="shared" si="11"/>
        <v/>
      </c>
      <c r="X83" s="64" t="str">
        <f t="shared" si="93"/>
        <v/>
      </c>
      <c r="Y83" s="64" t="str">
        <f t="shared" si="94"/>
        <v/>
      </c>
      <c r="Z83" s="56" t="str">
        <f t="shared" si="95"/>
        <v/>
      </c>
      <c r="AA83" s="66" t="str">
        <f t="shared" si="96"/>
        <v/>
      </c>
      <c r="AB83" s="57" t="str">
        <f t="shared" si="16"/>
        <v/>
      </c>
      <c r="AC83" s="67" t="str">
        <f t="shared" si="97"/>
        <v/>
      </c>
      <c r="AD83" s="59" t="str">
        <f t="shared" si="98"/>
        <v/>
      </c>
      <c r="AE83" s="68" t="str">
        <f t="shared" si="99"/>
        <v/>
      </c>
      <c r="AF83" s="61" t="str">
        <f t="shared" si="100"/>
        <v/>
      </c>
      <c r="AG83" s="61" t="str">
        <f t="shared" si="101"/>
        <v/>
      </c>
      <c r="AH83" s="69" t="str">
        <f t="shared" si="102"/>
        <v/>
      </c>
      <c r="AI83" s="70" t="str">
        <f t="shared" si="23"/>
        <v/>
      </c>
      <c r="AJ83" s="64" t="str">
        <f t="shared" si="103"/>
        <v/>
      </c>
      <c r="AK83" s="64" t="str">
        <f t="shared" si="104"/>
        <v/>
      </c>
      <c r="AL83" s="64" t="str">
        <f t="shared" si="105"/>
        <v/>
      </c>
      <c r="AM83" s="64" t="str">
        <f t="shared" si="106"/>
        <v/>
      </c>
      <c r="AN83" s="64" t="str">
        <f t="shared" si="107"/>
        <v/>
      </c>
    </row>
    <row r="84" spans="3:40" ht="25.5" hidden="1" outlineLevel="1" thickTop="1" thickBot="1" x14ac:dyDescent="0.4">
      <c r="C84" s="113"/>
      <c r="D84" s="112"/>
      <c r="E84" s="52"/>
      <c r="F84" s="53"/>
      <c r="G84" s="53"/>
      <c r="H84" s="52"/>
      <c r="I84" s="52"/>
      <c r="J84" s="54"/>
      <c r="K84" s="54"/>
      <c r="L84" s="55" t="str">
        <f t="shared" ref="L84:L87" si="136">IF(C84="","",_xlfn.CONCAT("            { line: ","""",C84,", ",M84:AN84,""", sC: ","""",B84,"""},"))</f>
        <v/>
      </c>
      <c r="M84" s="56" t="str">
        <f t="shared" ref="M84:M87" si="137">IF(N84="","","(")</f>
        <v/>
      </c>
      <c r="N84" s="57" t="str">
        <f t="shared" ref="N84:N87" si="138">IF(D84="","",D84)</f>
        <v/>
      </c>
      <c r="O84" s="58" t="str">
        <f t="shared" ref="O84:O87" si="139">IF(N84="","",",")</f>
        <v/>
      </c>
      <c r="P84" s="59" t="str">
        <f t="shared" ref="P84:P87" si="140">IF(E84="","",E84)</f>
        <v/>
      </c>
      <c r="Q84" s="60" t="str">
        <f t="shared" ref="Q84:Q87" si="141">IF(N84="","",",")</f>
        <v/>
      </c>
      <c r="R84" s="61" t="str">
        <f t="shared" si="0"/>
        <v/>
      </c>
      <c r="S84" s="56" t="str">
        <f t="shared" ref="S84:S87" si="142">IF(N84="","",")")</f>
        <v/>
      </c>
      <c r="T84" s="62" t="str">
        <f t="shared" ref="T84:T87" si="143">IF(U84="","","(")</f>
        <v/>
      </c>
      <c r="U84" s="63" t="str">
        <f t="shared" ref="U84:U87" si="144">IF(F84="","",F84)</f>
        <v/>
      </c>
      <c r="V84" s="64" t="str">
        <f t="shared" ref="V84:V87" si="145">IF(U84="","",",")</f>
        <v/>
      </c>
      <c r="W84" s="65" t="str">
        <f t="shared" ref="W84:W87" si="146">IF(G84="","",G84)</f>
        <v/>
      </c>
      <c r="X84" s="64" t="str">
        <f t="shared" ref="X84:X87" si="147">IF(U84="","",",")</f>
        <v/>
      </c>
      <c r="Y84" s="64" t="str">
        <f t="shared" ref="Y84:Y87" si="148">IF(U84="","",250)</f>
        <v/>
      </c>
      <c r="Z84" s="56" t="str">
        <f t="shared" ref="Z84:Z87" si="149">IF(U84="","",")")</f>
        <v/>
      </c>
      <c r="AA84" s="66" t="str">
        <f t="shared" ref="AA84:AA87" si="150">IF(AB84="","","(")</f>
        <v/>
      </c>
      <c r="AB84" s="57" t="str">
        <f t="shared" ref="AB84:AB87" si="151">IF(H84="","",H84)</f>
        <v/>
      </c>
      <c r="AC84" s="67" t="str">
        <f t="shared" ref="AC84:AC87" si="152">IF(AB84="","",",")</f>
        <v/>
      </c>
      <c r="AD84" s="59" t="str">
        <f t="shared" ref="AD84:AD87" si="153">IF(I84="","",I84)</f>
        <v/>
      </c>
      <c r="AE84" s="68" t="str">
        <f t="shared" ref="AE84:AE87" si="154">IF(AB84="","",",")</f>
        <v/>
      </c>
      <c r="AF84" s="61" t="str">
        <f t="shared" ref="AF84:AF87" si="155">IF(AB84="","",350)</f>
        <v/>
      </c>
      <c r="AG84" s="61" t="str">
        <f t="shared" ref="AG84:AG87" si="156">IF(AB84="","",")")</f>
        <v/>
      </c>
      <c r="AH84" s="69" t="str">
        <f t="shared" ref="AH84:AH87" si="157">IF(AI84="","","(")</f>
        <v/>
      </c>
      <c r="AI84" s="70" t="str">
        <f t="shared" ref="AI84:AI87" si="158">IF(J84="","",J84)</f>
        <v/>
      </c>
      <c r="AJ84" s="64" t="str">
        <f t="shared" ref="AJ84:AJ87" si="159">IF(AI84="","",",")</f>
        <v/>
      </c>
      <c r="AK84" s="64" t="str">
        <f t="shared" ref="AK84:AK87" si="160">IF(K84="","",K84)</f>
        <v/>
      </c>
      <c r="AL84" s="64" t="str">
        <f t="shared" ref="AL84:AL87" si="161">IF(AI84="","",",")</f>
        <v/>
      </c>
      <c r="AM84" s="64" t="str">
        <f t="shared" ref="AM84:AM87" si="162">IF(AI84="","",450)</f>
        <v/>
      </c>
      <c r="AN84" s="64" t="str">
        <f t="shared" ref="AN84:AN87" si="163">IF(AI84="","",")")</f>
        <v/>
      </c>
    </row>
    <row r="85" spans="3:40" ht="25.5" hidden="1" outlineLevel="1" thickTop="1" thickBot="1" x14ac:dyDescent="0.4">
      <c r="C85" s="113"/>
      <c r="D85" s="112"/>
      <c r="E85" s="52"/>
      <c r="F85" s="53"/>
      <c r="G85" s="53"/>
      <c r="H85" s="52"/>
      <c r="I85" s="52"/>
      <c r="J85" s="54"/>
      <c r="K85" s="54"/>
      <c r="L85" s="55" t="str">
        <f t="shared" si="136"/>
        <v/>
      </c>
      <c r="M85" s="56" t="str">
        <f t="shared" si="137"/>
        <v/>
      </c>
      <c r="N85" s="57" t="str">
        <f t="shared" si="138"/>
        <v/>
      </c>
      <c r="O85" s="58" t="str">
        <f t="shared" si="139"/>
        <v/>
      </c>
      <c r="P85" s="59" t="str">
        <f t="shared" si="140"/>
        <v/>
      </c>
      <c r="Q85" s="60" t="str">
        <f t="shared" si="141"/>
        <v/>
      </c>
      <c r="R85" s="61" t="str">
        <f t="shared" si="0"/>
        <v/>
      </c>
      <c r="S85" s="56" t="str">
        <f t="shared" si="142"/>
        <v/>
      </c>
      <c r="T85" s="62" t="str">
        <f t="shared" si="143"/>
        <v/>
      </c>
      <c r="U85" s="63" t="str">
        <f t="shared" si="144"/>
        <v/>
      </c>
      <c r="V85" s="64" t="str">
        <f t="shared" si="145"/>
        <v/>
      </c>
      <c r="W85" s="65" t="str">
        <f t="shared" si="146"/>
        <v/>
      </c>
      <c r="X85" s="64" t="str">
        <f t="shared" si="147"/>
        <v/>
      </c>
      <c r="Y85" s="64" t="str">
        <f t="shared" si="148"/>
        <v/>
      </c>
      <c r="Z85" s="56" t="str">
        <f t="shared" si="149"/>
        <v/>
      </c>
      <c r="AA85" s="66" t="str">
        <f t="shared" si="150"/>
        <v/>
      </c>
      <c r="AB85" s="57" t="str">
        <f t="shared" si="151"/>
        <v/>
      </c>
      <c r="AC85" s="67" t="str">
        <f t="shared" si="152"/>
        <v/>
      </c>
      <c r="AD85" s="59" t="str">
        <f t="shared" si="153"/>
        <v/>
      </c>
      <c r="AE85" s="68" t="str">
        <f t="shared" si="154"/>
        <v/>
      </c>
      <c r="AF85" s="61" t="str">
        <f t="shared" si="155"/>
        <v/>
      </c>
      <c r="AG85" s="61" t="str">
        <f t="shared" si="156"/>
        <v/>
      </c>
      <c r="AH85" s="69" t="str">
        <f t="shared" si="157"/>
        <v/>
      </c>
      <c r="AI85" s="70" t="str">
        <f t="shared" si="158"/>
        <v/>
      </c>
      <c r="AJ85" s="64" t="str">
        <f t="shared" si="159"/>
        <v/>
      </c>
      <c r="AK85" s="64" t="str">
        <f t="shared" si="160"/>
        <v/>
      </c>
      <c r="AL85" s="64" t="str">
        <f t="shared" si="161"/>
        <v/>
      </c>
      <c r="AM85" s="64" t="str">
        <f t="shared" si="162"/>
        <v/>
      </c>
      <c r="AN85" s="64" t="str">
        <f t="shared" si="163"/>
        <v/>
      </c>
    </row>
    <row r="86" spans="3:40" ht="25.5" hidden="1" outlineLevel="1" thickTop="1" thickBot="1" x14ac:dyDescent="0.4">
      <c r="C86" s="113"/>
      <c r="D86" s="112"/>
      <c r="E86" s="52"/>
      <c r="F86" s="53"/>
      <c r="G86" s="53"/>
      <c r="H86" s="52"/>
      <c r="I86" s="52"/>
      <c r="J86" s="54"/>
      <c r="K86" s="54"/>
      <c r="L86" s="55" t="str">
        <f t="shared" si="136"/>
        <v/>
      </c>
      <c r="M86" s="56" t="str">
        <f t="shared" si="137"/>
        <v/>
      </c>
      <c r="N86" s="57" t="str">
        <f t="shared" si="138"/>
        <v/>
      </c>
      <c r="O86" s="58" t="str">
        <f t="shared" si="139"/>
        <v/>
      </c>
      <c r="P86" s="59" t="str">
        <f t="shared" si="140"/>
        <v/>
      </c>
      <c r="Q86" s="60" t="str">
        <f t="shared" si="141"/>
        <v/>
      </c>
      <c r="R86" s="61" t="str">
        <f t="shared" si="0"/>
        <v/>
      </c>
      <c r="S86" s="56" t="str">
        <f t="shared" si="142"/>
        <v/>
      </c>
      <c r="T86" s="62" t="str">
        <f t="shared" si="143"/>
        <v/>
      </c>
      <c r="U86" s="63" t="str">
        <f t="shared" si="144"/>
        <v/>
      </c>
      <c r="V86" s="64" t="str">
        <f t="shared" si="145"/>
        <v/>
      </c>
      <c r="W86" s="65" t="str">
        <f t="shared" si="146"/>
        <v/>
      </c>
      <c r="X86" s="64" t="str">
        <f t="shared" si="147"/>
        <v/>
      </c>
      <c r="Y86" s="64" t="str">
        <f t="shared" si="148"/>
        <v/>
      </c>
      <c r="Z86" s="56" t="str">
        <f t="shared" si="149"/>
        <v/>
      </c>
      <c r="AA86" s="66" t="str">
        <f t="shared" si="150"/>
        <v/>
      </c>
      <c r="AB86" s="57" t="str">
        <f t="shared" si="151"/>
        <v/>
      </c>
      <c r="AC86" s="67" t="str">
        <f t="shared" si="152"/>
        <v/>
      </c>
      <c r="AD86" s="59" t="str">
        <f t="shared" si="153"/>
        <v/>
      </c>
      <c r="AE86" s="68" t="str">
        <f t="shared" si="154"/>
        <v/>
      </c>
      <c r="AF86" s="61" t="str">
        <f t="shared" si="155"/>
        <v/>
      </c>
      <c r="AG86" s="61" t="str">
        <f t="shared" si="156"/>
        <v/>
      </c>
      <c r="AH86" s="69" t="str">
        <f t="shared" si="157"/>
        <v/>
      </c>
      <c r="AI86" s="70" t="str">
        <f t="shared" si="158"/>
        <v/>
      </c>
      <c r="AJ86" s="64" t="str">
        <f t="shared" si="159"/>
        <v/>
      </c>
      <c r="AK86" s="64" t="str">
        <f t="shared" si="160"/>
        <v/>
      </c>
      <c r="AL86" s="64" t="str">
        <f t="shared" si="161"/>
        <v/>
      </c>
      <c r="AM86" s="64" t="str">
        <f t="shared" si="162"/>
        <v/>
      </c>
      <c r="AN86" s="64" t="str">
        <f t="shared" si="163"/>
        <v/>
      </c>
    </row>
    <row r="87" spans="3:40" ht="25.5" hidden="1" outlineLevel="1" thickTop="1" thickBot="1" x14ac:dyDescent="0.4">
      <c r="C87" s="113"/>
      <c r="D87" s="112"/>
      <c r="E87" s="52"/>
      <c r="F87" s="53"/>
      <c r="G87" s="53"/>
      <c r="H87" s="52"/>
      <c r="I87" s="52"/>
      <c r="J87" s="54"/>
      <c r="K87" s="54"/>
      <c r="L87" s="55" t="str">
        <f t="shared" si="136"/>
        <v/>
      </c>
      <c r="M87" s="56" t="str">
        <f t="shared" si="137"/>
        <v/>
      </c>
      <c r="N87" s="57" t="str">
        <f t="shared" si="138"/>
        <v/>
      </c>
      <c r="O87" s="58" t="str">
        <f t="shared" si="139"/>
        <v/>
      </c>
      <c r="P87" s="59" t="str">
        <f t="shared" si="140"/>
        <v/>
      </c>
      <c r="Q87" s="60" t="str">
        <f t="shared" si="141"/>
        <v/>
      </c>
      <c r="R87" s="61" t="str">
        <f t="shared" si="0"/>
        <v/>
      </c>
      <c r="S87" s="56" t="str">
        <f t="shared" si="142"/>
        <v/>
      </c>
      <c r="T87" s="62" t="str">
        <f t="shared" si="143"/>
        <v/>
      </c>
      <c r="U87" s="63" t="str">
        <f t="shared" si="144"/>
        <v/>
      </c>
      <c r="V87" s="64" t="str">
        <f t="shared" si="145"/>
        <v/>
      </c>
      <c r="W87" s="65" t="str">
        <f t="shared" si="146"/>
        <v/>
      </c>
      <c r="X87" s="64" t="str">
        <f t="shared" si="147"/>
        <v/>
      </c>
      <c r="Y87" s="64" t="str">
        <f t="shared" si="148"/>
        <v/>
      </c>
      <c r="Z87" s="56" t="str">
        <f t="shared" si="149"/>
        <v/>
      </c>
      <c r="AA87" s="66" t="str">
        <f t="shared" si="150"/>
        <v/>
      </c>
      <c r="AB87" s="57" t="str">
        <f t="shared" si="151"/>
        <v/>
      </c>
      <c r="AC87" s="67" t="str">
        <f t="shared" si="152"/>
        <v/>
      </c>
      <c r="AD87" s="59" t="str">
        <f t="shared" si="153"/>
        <v/>
      </c>
      <c r="AE87" s="68" t="str">
        <f t="shared" si="154"/>
        <v/>
      </c>
      <c r="AF87" s="61" t="str">
        <f t="shared" si="155"/>
        <v/>
      </c>
      <c r="AG87" s="61" t="str">
        <f t="shared" si="156"/>
        <v/>
      </c>
      <c r="AH87" s="69" t="str">
        <f t="shared" si="157"/>
        <v/>
      </c>
      <c r="AI87" s="70" t="str">
        <f t="shared" si="158"/>
        <v/>
      </c>
      <c r="AJ87" s="64" t="str">
        <f t="shared" si="159"/>
        <v/>
      </c>
      <c r="AK87" s="64" t="str">
        <f t="shared" si="160"/>
        <v/>
      </c>
      <c r="AL87" s="64" t="str">
        <f t="shared" si="161"/>
        <v/>
      </c>
      <c r="AM87" s="64" t="str">
        <f t="shared" si="162"/>
        <v/>
      </c>
      <c r="AN87" s="64" t="str">
        <f t="shared" si="163"/>
        <v/>
      </c>
    </row>
    <row r="88" spans="3:40" ht="25.5" hidden="1" outlineLevel="1" thickTop="1" thickBot="1" x14ac:dyDescent="0.4">
      <c r="C88" s="113"/>
      <c r="D88" s="112"/>
      <c r="E88" s="52"/>
      <c r="F88" s="53"/>
      <c r="G88" s="53"/>
      <c r="H88" s="52"/>
      <c r="I88" s="52"/>
      <c r="J88" s="54"/>
      <c r="K88" s="54"/>
      <c r="L88" s="78" t="str">
        <f t="shared" si="86"/>
        <v/>
      </c>
      <c r="M88" s="56" t="str">
        <f t="shared" si="87"/>
        <v/>
      </c>
      <c r="N88" s="57" t="str">
        <f t="shared" si="3"/>
        <v/>
      </c>
      <c r="O88" s="58" t="str">
        <f t="shared" si="88"/>
        <v/>
      </c>
      <c r="P88" s="59" t="str">
        <f t="shared" si="5"/>
        <v/>
      </c>
      <c r="Q88" s="60" t="str">
        <f t="shared" si="89"/>
        <v/>
      </c>
      <c r="R88" s="61" t="str">
        <f t="shared" si="0"/>
        <v/>
      </c>
      <c r="S88" s="56" t="str">
        <f t="shared" si="90"/>
        <v/>
      </c>
      <c r="T88" s="62" t="str">
        <f t="shared" si="91"/>
        <v/>
      </c>
      <c r="U88" s="63" t="str">
        <f t="shared" si="9"/>
        <v/>
      </c>
      <c r="V88" s="64" t="str">
        <f t="shared" si="92"/>
        <v/>
      </c>
      <c r="W88" s="65" t="str">
        <f t="shared" si="11"/>
        <v/>
      </c>
      <c r="X88" s="64" t="str">
        <f t="shared" si="93"/>
        <v/>
      </c>
      <c r="Y88" s="64" t="str">
        <f t="shared" si="94"/>
        <v/>
      </c>
      <c r="Z88" s="56" t="str">
        <f t="shared" si="95"/>
        <v/>
      </c>
      <c r="AA88" s="66" t="str">
        <f t="shared" si="96"/>
        <v/>
      </c>
      <c r="AB88" s="57" t="str">
        <f t="shared" si="16"/>
        <v/>
      </c>
      <c r="AC88" s="67" t="str">
        <f t="shared" si="97"/>
        <v/>
      </c>
      <c r="AD88" s="59" t="str">
        <f t="shared" si="98"/>
        <v/>
      </c>
      <c r="AE88" s="68" t="str">
        <f t="shared" si="99"/>
        <v/>
      </c>
      <c r="AF88" s="61" t="str">
        <f t="shared" si="100"/>
        <v/>
      </c>
      <c r="AG88" s="61" t="str">
        <f t="shared" si="101"/>
        <v/>
      </c>
      <c r="AH88" s="69" t="str">
        <f t="shared" si="102"/>
        <v/>
      </c>
      <c r="AI88" s="70" t="str">
        <f t="shared" si="23"/>
        <v/>
      </c>
      <c r="AJ88" s="64" t="str">
        <f t="shared" si="103"/>
        <v/>
      </c>
      <c r="AK88" s="64" t="str">
        <f t="shared" si="104"/>
        <v/>
      </c>
      <c r="AL88" s="64" t="str">
        <f t="shared" si="105"/>
        <v/>
      </c>
      <c r="AM88" s="64" t="str">
        <f t="shared" si="106"/>
        <v/>
      </c>
      <c r="AN88" s="64" t="str">
        <f t="shared" si="107"/>
        <v/>
      </c>
    </row>
    <row r="89" spans="3:40" ht="25.5" hidden="1" outlineLevel="1" thickTop="1" thickBot="1" x14ac:dyDescent="0.4">
      <c r="C89" s="113"/>
      <c r="D89" s="112"/>
      <c r="E89" s="52"/>
      <c r="F89" s="53"/>
      <c r="G89" s="53"/>
      <c r="H89" s="52"/>
      <c r="I89" s="52"/>
      <c r="J89" s="54"/>
      <c r="K89" s="54"/>
      <c r="L89" s="78" t="str">
        <f t="shared" si="86"/>
        <v/>
      </c>
      <c r="M89" s="56" t="str">
        <f t="shared" si="87"/>
        <v/>
      </c>
      <c r="N89" s="57" t="str">
        <f t="shared" si="3"/>
        <v/>
      </c>
      <c r="O89" s="58" t="str">
        <f t="shared" si="88"/>
        <v/>
      </c>
      <c r="P89" s="59" t="str">
        <f t="shared" si="5"/>
        <v/>
      </c>
      <c r="Q89" s="60" t="str">
        <f t="shared" si="89"/>
        <v/>
      </c>
      <c r="R89" s="61" t="str">
        <f t="shared" si="0"/>
        <v/>
      </c>
      <c r="S89" s="56" t="str">
        <f t="shared" si="90"/>
        <v/>
      </c>
      <c r="T89" s="62" t="str">
        <f t="shared" si="91"/>
        <v/>
      </c>
      <c r="U89" s="63" t="str">
        <f t="shared" si="9"/>
        <v/>
      </c>
      <c r="V89" s="64" t="str">
        <f t="shared" si="92"/>
        <v/>
      </c>
      <c r="W89" s="65" t="str">
        <f t="shared" si="11"/>
        <v/>
      </c>
      <c r="X89" s="64" t="str">
        <f t="shared" si="93"/>
        <v/>
      </c>
      <c r="Y89" s="64" t="str">
        <f t="shared" si="94"/>
        <v/>
      </c>
      <c r="Z89" s="56" t="str">
        <f t="shared" si="95"/>
        <v/>
      </c>
      <c r="AA89" s="66" t="str">
        <f t="shared" si="96"/>
        <v/>
      </c>
      <c r="AB89" s="57" t="str">
        <f t="shared" si="16"/>
        <v/>
      </c>
      <c r="AC89" s="67" t="str">
        <f t="shared" si="97"/>
        <v/>
      </c>
      <c r="AD89" s="59" t="str">
        <f t="shared" si="98"/>
        <v/>
      </c>
      <c r="AE89" s="68" t="str">
        <f t="shared" si="99"/>
        <v/>
      </c>
      <c r="AF89" s="61" t="str">
        <f t="shared" si="100"/>
        <v/>
      </c>
      <c r="AG89" s="61" t="str">
        <f t="shared" si="101"/>
        <v/>
      </c>
      <c r="AH89" s="69" t="str">
        <f t="shared" si="102"/>
        <v/>
      </c>
      <c r="AI89" s="70" t="str">
        <f t="shared" si="23"/>
        <v/>
      </c>
      <c r="AJ89" s="64" t="str">
        <f t="shared" si="103"/>
        <v/>
      </c>
      <c r="AK89" s="64" t="str">
        <f t="shared" si="104"/>
        <v/>
      </c>
      <c r="AL89" s="64" t="str">
        <f t="shared" si="105"/>
        <v/>
      </c>
      <c r="AM89" s="64" t="str">
        <f t="shared" si="106"/>
        <v/>
      </c>
      <c r="AN89" s="64" t="str">
        <f t="shared" si="107"/>
        <v/>
      </c>
    </row>
    <row r="90" spans="3:40" ht="25.5" hidden="1" outlineLevel="1" thickTop="1" thickBot="1" x14ac:dyDescent="0.4">
      <c r="C90" s="113"/>
      <c r="D90" s="112"/>
      <c r="E90" s="52"/>
      <c r="F90" s="53"/>
      <c r="G90" s="53"/>
      <c r="H90" s="52"/>
      <c r="I90" s="52"/>
      <c r="J90" s="54"/>
      <c r="K90" s="54"/>
      <c r="L90" s="78" t="str">
        <f t="shared" si="86"/>
        <v/>
      </c>
      <c r="M90" s="56" t="str">
        <f t="shared" si="87"/>
        <v/>
      </c>
      <c r="N90" s="57" t="str">
        <f t="shared" si="3"/>
        <v/>
      </c>
      <c r="O90" s="58" t="str">
        <f t="shared" si="88"/>
        <v/>
      </c>
      <c r="P90" s="59" t="str">
        <f t="shared" si="5"/>
        <v/>
      </c>
      <c r="Q90" s="60" t="str">
        <f t="shared" si="89"/>
        <v/>
      </c>
      <c r="R90" s="61" t="str">
        <f t="shared" si="0"/>
        <v/>
      </c>
      <c r="S90" s="56" t="str">
        <f t="shared" si="90"/>
        <v/>
      </c>
      <c r="T90" s="62" t="str">
        <f t="shared" si="91"/>
        <v/>
      </c>
      <c r="U90" s="63" t="str">
        <f t="shared" si="9"/>
        <v/>
      </c>
      <c r="V90" s="64" t="str">
        <f t="shared" si="92"/>
        <v/>
      </c>
      <c r="W90" s="65" t="str">
        <f t="shared" si="11"/>
        <v/>
      </c>
      <c r="X90" s="64" t="str">
        <f t="shared" si="93"/>
        <v/>
      </c>
      <c r="Y90" s="64" t="str">
        <f t="shared" si="94"/>
        <v/>
      </c>
      <c r="Z90" s="56" t="str">
        <f t="shared" si="95"/>
        <v/>
      </c>
      <c r="AA90" s="66" t="str">
        <f t="shared" si="96"/>
        <v/>
      </c>
      <c r="AB90" s="57" t="str">
        <f t="shared" si="16"/>
        <v/>
      </c>
      <c r="AC90" s="67" t="str">
        <f t="shared" si="97"/>
        <v/>
      </c>
      <c r="AD90" s="59" t="str">
        <f t="shared" si="98"/>
        <v/>
      </c>
      <c r="AE90" s="68" t="str">
        <f t="shared" si="99"/>
        <v/>
      </c>
      <c r="AF90" s="61" t="str">
        <f t="shared" si="100"/>
        <v/>
      </c>
      <c r="AG90" s="61" t="str">
        <f t="shared" si="101"/>
        <v/>
      </c>
      <c r="AH90" s="69" t="str">
        <f t="shared" si="102"/>
        <v/>
      </c>
      <c r="AI90" s="70" t="str">
        <f t="shared" si="23"/>
        <v/>
      </c>
      <c r="AJ90" s="64" t="str">
        <f t="shared" si="103"/>
        <v/>
      </c>
      <c r="AK90" s="64" t="str">
        <f t="shared" si="104"/>
        <v/>
      </c>
      <c r="AL90" s="64" t="str">
        <f t="shared" si="105"/>
        <v/>
      </c>
      <c r="AM90" s="64" t="str">
        <f t="shared" si="106"/>
        <v/>
      </c>
      <c r="AN90" s="64" t="str">
        <f t="shared" si="107"/>
        <v/>
      </c>
    </row>
    <row r="91" spans="3:40" ht="25.5" hidden="1" outlineLevel="1" thickTop="1" thickBot="1" x14ac:dyDescent="0.4">
      <c r="C91" s="113"/>
      <c r="D91" s="112"/>
      <c r="E91" s="52"/>
      <c r="F91" s="53"/>
      <c r="G91" s="53"/>
      <c r="H91" s="52"/>
      <c r="I91" s="52"/>
      <c r="J91" s="54"/>
      <c r="K91" s="54"/>
      <c r="L91" s="55" t="str">
        <f t="shared" si="86"/>
        <v/>
      </c>
      <c r="M91" s="56" t="str">
        <f t="shared" si="87"/>
        <v/>
      </c>
      <c r="N91" s="57" t="str">
        <f t="shared" si="3"/>
        <v/>
      </c>
      <c r="O91" s="58" t="str">
        <f t="shared" si="88"/>
        <v/>
      </c>
      <c r="P91" s="59" t="str">
        <f t="shared" si="5"/>
        <v/>
      </c>
      <c r="Q91" s="60" t="str">
        <f t="shared" si="89"/>
        <v/>
      </c>
      <c r="R91" s="61" t="str">
        <f t="shared" si="0"/>
        <v/>
      </c>
      <c r="S91" s="56" t="str">
        <f t="shared" si="90"/>
        <v/>
      </c>
      <c r="T91" s="62" t="str">
        <f t="shared" si="91"/>
        <v/>
      </c>
      <c r="U91" s="63" t="str">
        <f t="shared" si="9"/>
        <v/>
      </c>
      <c r="V91" s="64" t="str">
        <f t="shared" si="92"/>
        <v/>
      </c>
      <c r="W91" s="65" t="str">
        <f t="shared" si="11"/>
        <v/>
      </c>
      <c r="X91" s="64" t="str">
        <f t="shared" si="93"/>
        <v/>
      </c>
      <c r="Y91" s="64" t="str">
        <f t="shared" si="94"/>
        <v/>
      </c>
      <c r="Z91" s="56" t="str">
        <f t="shared" si="95"/>
        <v/>
      </c>
      <c r="AA91" s="66" t="str">
        <f t="shared" si="96"/>
        <v/>
      </c>
      <c r="AB91" s="57" t="str">
        <f t="shared" si="16"/>
        <v/>
      </c>
      <c r="AC91" s="67" t="str">
        <f t="shared" si="97"/>
        <v/>
      </c>
      <c r="AD91" s="59" t="str">
        <f t="shared" si="98"/>
        <v/>
      </c>
      <c r="AE91" s="68" t="str">
        <f t="shared" si="99"/>
        <v/>
      </c>
      <c r="AF91" s="61" t="str">
        <f t="shared" si="100"/>
        <v/>
      </c>
      <c r="AG91" s="61" t="str">
        <f t="shared" si="101"/>
        <v/>
      </c>
      <c r="AH91" s="69" t="str">
        <f t="shared" si="102"/>
        <v/>
      </c>
      <c r="AI91" s="70" t="str">
        <f t="shared" si="23"/>
        <v/>
      </c>
      <c r="AJ91" s="64" t="str">
        <f t="shared" si="103"/>
        <v/>
      </c>
      <c r="AK91" s="64" t="str">
        <f t="shared" si="104"/>
        <v/>
      </c>
      <c r="AL91" s="64" t="str">
        <f t="shared" si="105"/>
        <v/>
      </c>
      <c r="AM91" s="64" t="str">
        <f t="shared" si="106"/>
        <v/>
      </c>
      <c r="AN91" s="64" t="str">
        <f t="shared" si="107"/>
        <v/>
      </c>
    </row>
    <row r="92" spans="3:40" ht="25.5" hidden="1" outlineLevel="1" thickTop="1" thickBot="1" x14ac:dyDescent="0.4">
      <c r="C92" s="113"/>
      <c r="D92" s="112"/>
      <c r="E92" s="52"/>
      <c r="F92" s="53"/>
      <c r="G92" s="53"/>
      <c r="H92" s="52"/>
      <c r="I92" s="52"/>
      <c r="J92" s="54"/>
      <c r="K92" s="54"/>
      <c r="L92" s="55" t="str">
        <f t="shared" si="86"/>
        <v/>
      </c>
      <c r="M92" s="56" t="str">
        <f t="shared" si="87"/>
        <v/>
      </c>
      <c r="N92" s="57" t="str">
        <f t="shared" si="3"/>
        <v/>
      </c>
      <c r="O92" s="58" t="str">
        <f t="shared" si="88"/>
        <v/>
      </c>
      <c r="P92" s="59" t="str">
        <f t="shared" si="5"/>
        <v/>
      </c>
      <c r="Q92" s="60" t="str">
        <f t="shared" si="89"/>
        <v/>
      </c>
      <c r="R92" s="61" t="str">
        <f t="shared" si="0"/>
        <v/>
      </c>
      <c r="S92" s="56" t="str">
        <f t="shared" si="90"/>
        <v/>
      </c>
      <c r="T92" s="62" t="str">
        <f t="shared" si="91"/>
        <v/>
      </c>
      <c r="U92" s="63" t="str">
        <f t="shared" si="9"/>
        <v/>
      </c>
      <c r="V92" s="64" t="str">
        <f t="shared" si="92"/>
        <v/>
      </c>
      <c r="W92" s="65" t="str">
        <f t="shared" si="11"/>
        <v/>
      </c>
      <c r="X92" s="64" t="str">
        <f t="shared" si="93"/>
        <v/>
      </c>
      <c r="Y92" s="64" t="str">
        <f t="shared" si="94"/>
        <v/>
      </c>
      <c r="Z92" s="56" t="str">
        <f t="shared" si="95"/>
        <v/>
      </c>
      <c r="AA92" s="66" t="str">
        <f t="shared" si="96"/>
        <v/>
      </c>
      <c r="AB92" s="57" t="str">
        <f t="shared" si="16"/>
        <v/>
      </c>
      <c r="AC92" s="67" t="str">
        <f t="shared" si="97"/>
        <v/>
      </c>
      <c r="AD92" s="59" t="str">
        <f t="shared" si="98"/>
        <v/>
      </c>
      <c r="AE92" s="68" t="str">
        <f t="shared" si="99"/>
        <v/>
      </c>
      <c r="AF92" s="61" t="str">
        <f t="shared" si="100"/>
        <v/>
      </c>
      <c r="AG92" s="61" t="str">
        <f t="shared" si="101"/>
        <v/>
      </c>
      <c r="AH92" s="69" t="str">
        <f t="shared" si="102"/>
        <v/>
      </c>
      <c r="AI92" s="70" t="str">
        <f t="shared" si="23"/>
        <v/>
      </c>
      <c r="AJ92" s="64" t="str">
        <f t="shared" si="103"/>
        <v/>
      </c>
      <c r="AK92" s="64" t="str">
        <f t="shared" si="104"/>
        <v/>
      </c>
      <c r="AL92" s="64" t="str">
        <f t="shared" si="105"/>
        <v/>
      </c>
      <c r="AM92" s="64" t="str">
        <f t="shared" si="106"/>
        <v/>
      </c>
      <c r="AN92" s="64" t="str">
        <f t="shared" si="107"/>
        <v/>
      </c>
    </row>
    <row r="93" spans="3:40" ht="25.5" hidden="1" outlineLevel="1" thickTop="1" thickBot="1" x14ac:dyDescent="0.4">
      <c r="C93" s="113"/>
      <c r="D93" s="112"/>
      <c r="E93" s="52"/>
      <c r="F93" s="53"/>
      <c r="G93" s="53"/>
      <c r="H93" s="52"/>
      <c r="I93" s="52"/>
      <c r="J93" s="54"/>
      <c r="K93" s="54"/>
      <c r="L93" s="55" t="str">
        <f t="shared" si="86"/>
        <v/>
      </c>
      <c r="M93" s="56" t="str">
        <f t="shared" si="87"/>
        <v/>
      </c>
      <c r="N93" s="57" t="str">
        <f t="shared" si="3"/>
        <v/>
      </c>
      <c r="O93" s="58" t="str">
        <f t="shared" si="88"/>
        <v/>
      </c>
      <c r="P93" s="59" t="str">
        <f t="shared" si="5"/>
        <v/>
      </c>
      <c r="Q93" s="60" t="str">
        <f t="shared" si="89"/>
        <v/>
      </c>
      <c r="R93" s="61" t="str">
        <f t="shared" si="0"/>
        <v/>
      </c>
      <c r="S93" s="56" t="str">
        <f t="shared" si="90"/>
        <v/>
      </c>
      <c r="T93" s="62" t="str">
        <f t="shared" si="91"/>
        <v/>
      </c>
      <c r="U93" s="63" t="str">
        <f t="shared" si="9"/>
        <v/>
      </c>
      <c r="V93" s="64" t="str">
        <f t="shared" si="92"/>
        <v/>
      </c>
      <c r="W93" s="65" t="str">
        <f t="shared" si="11"/>
        <v/>
      </c>
      <c r="X93" s="64" t="str">
        <f t="shared" si="93"/>
        <v/>
      </c>
      <c r="Y93" s="64" t="str">
        <f t="shared" si="94"/>
        <v/>
      </c>
      <c r="Z93" s="56" t="str">
        <f t="shared" si="95"/>
        <v/>
      </c>
      <c r="AA93" s="66" t="str">
        <f t="shared" si="96"/>
        <v/>
      </c>
      <c r="AB93" s="57" t="str">
        <f t="shared" si="16"/>
        <v/>
      </c>
      <c r="AC93" s="67" t="str">
        <f t="shared" si="97"/>
        <v/>
      </c>
      <c r="AD93" s="59" t="str">
        <f t="shared" si="98"/>
        <v/>
      </c>
      <c r="AE93" s="68" t="str">
        <f t="shared" si="99"/>
        <v/>
      </c>
      <c r="AF93" s="61" t="str">
        <f t="shared" si="100"/>
        <v/>
      </c>
      <c r="AG93" s="61" t="str">
        <f t="shared" si="101"/>
        <v/>
      </c>
      <c r="AH93" s="69" t="str">
        <f t="shared" si="102"/>
        <v/>
      </c>
      <c r="AI93" s="70" t="str">
        <f t="shared" si="23"/>
        <v/>
      </c>
      <c r="AJ93" s="64" t="str">
        <f t="shared" si="103"/>
        <v/>
      </c>
      <c r="AK93" s="64" t="str">
        <f t="shared" si="104"/>
        <v/>
      </c>
      <c r="AL93" s="64" t="str">
        <f t="shared" si="105"/>
        <v/>
      </c>
      <c r="AM93" s="64" t="str">
        <f t="shared" si="106"/>
        <v/>
      </c>
      <c r="AN93" s="64" t="str">
        <f t="shared" si="107"/>
        <v/>
      </c>
    </row>
    <row r="94" spans="3:40" ht="25.5" hidden="1" outlineLevel="1" thickTop="1" thickBot="1" x14ac:dyDescent="0.4">
      <c r="C94" s="113"/>
      <c r="D94" s="112"/>
      <c r="E94" s="52"/>
      <c r="F94" s="53"/>
      <c r="G94" s="53"/>
      <c r="H94" s="52"/>
      <c r="I94" s="52"/>
      <c r="J94" s="54"/>
      <c r="K94" s="54"/>
      <c r="L94" s="55" t="str">
        <f t="shared" si="86"/>
        <v/>
      </c>
      <c r="M94" s="56" t="str">
        <f t="shared" si="87"/>
        <v/>
      </c>
      <c r="N94" s="57" t="str">
        <f t="shared" si="3"/>
        <v/>
      </c>
      <c r="O94" s="58" t="str">
        <f t="shared" si="88"/>
        <v/>
      </c>
      <c r="P94" s="59" t="str">
        <f t="shared" si="5"/>
        <v/>
      </c>
      <c r="Q94" s="60" t="str">
        <f t="shared" si="89"/>
        <v/>
      </c>
      <c r="R94" s="61" t="str">
        <f t="shared" ref="R94:R102" si="164">IF(N94="Do",10,IF(N94="Re",22,IF(N94="Mi",20,IF(N94="Fa",20,IF(N94="Sol",14,IF(N94="La",20,IF(N94="Si",20,IF(N94="Do#",14,IF(N94="Fa#",15,IF(N94="Sol#",20,IF(N94="Si♭",17,"")))))))))))</f>
        <v/>
      </c>
      <c r="S94" s="56" t="str">
        <f t="shared" si="90"/>
        <v/>
      </c>
      <c r="T94" s="62" t="str">
        <f t="shared" si="91"/>
        <v/>
      </c>
      <c r="U94" s="63" t="str">
        <f t="shared" si="9"/>
        <v/>
      </c>
      <c r="V94" s="64" t="str">
        <f t="shared" si="92"/>
        <v/>
      </c>
      <c r="W94" s="65" t="str">
        <f t="shared" si="11"/>
        <v/>
      </c>
      <c r="X94" s="64" t="str">
        <f t="shared" si="93"/>
        <v/>
      </c>
      <c r="Y94" s="64" t="str">
        <f t="shared" si="94"/>
        <v/>
      </c>
      <c r="Z94" s="56" t="str">
        <f t="shared" si="95"/>
        <v/>
      </c>
      <c r="AA94" s="66" t="str">
        <f t="shared" si="96"/>
        <v/>
      </c>
      <c r="AB94" s="57" t="str">
        <f t="shared" si="16"/>
        <v/>
      </c>
      <c r="AC94" s="67" t="str">
        <f t="shared" si="97"/>
        <v/>
      </c>
      <c r="AD94" s="59" t="str">
        <f t="shared" si="98"/>
        <v/>
      </c>
      <c r="AE94" s="68" t="str">
        <f t="shared" si="99"/>
        <v/>
      </c>
      <c r="AF94" s="61" t="str">
        <f t="shared" si="100"/>
        <v/>
      </c>
      <c r="AG94" s="61" t="str">
        <f t="shared" si="101"/>
        <v/>
      </c>
      <c r="AH94" s="69" t="str">
        <f t="shared" si="102"/>
        <v/>
      </c>
      <c r="AI94" s="70" t="str">
        <f t="shared" si="23"/>
        <v/>
      </c>
      <c r="AJ94" s="64" t="str">
        <f t="shared" si="103"/>
        <v/>
      </c>
      <c r="AK94" s="64" t="str">
        <f t="shared" si="104"/>
        <v/>
      </c>
      <c r="AL94" s="64" t="str">
        <f t="shared" si="105"/>
        <v/>
      </c>
      <c r="AM94" s="64" t="str">
        <f t="shared" si="106"/>
        <v/>
      </c>
      <c r="AN94" s="64" t="str">
        <f t="shared" si="107"/>
        <v/>
      </c>
    </row>
    <row r="95" spans="3:40" ht="25.5" hidden="1" outlineLevel="1" thickTop="1" thickBot="1" x14ac:dyDescent="0.4">
      <c r="C95" s="113"/>
      <c r="D95" s="112"/>
      <c r="E95" s="52"/>
      <c r="F95" s="53"/>
      <c r="G95" s="53"/>
      <c r="H95" s="52"/>
      <c r="I95" s="52"/>
      <c r="J95" s="54"/>
      <c r="K95" s="54"/>
      <c r="L95" s="55" t="str">
        <f t="shared" si="86"/>
        <v/>
      </c>
      <c r="M95" s="56" t="str">
        <f t="shared" si="87"/>
        <v/>
      </c>
      <c r="N95" s="57" t="str">
        <f t="shared" si="3"/>
        <v/>
      </c>
      <c r="O95" s="58" t="str">
        <f t="shared" si="88"/>
        <v/>
      </c>
      <c r="P95" s="59" t="str">
        <f t="shared" si="5"/>
        <v/>
      </c>
      <c r="Q95" s="60" t="str">
        <f t="shared" si="89"/>
        <v/>
      </c>
      <c r="R95" s="61" t="str">
        <f t="shared" si="164"/>
        <v/>
      </c>
      <c r="S95" s="56" t="str">
        <f t="shared" si="90"/>
        <v/>
      </c>
      <c r="T95" s="62" t="str">
        <f t="shared" si="91"/>
        <v/>
      </c>
      <c r="U95" s="63" t="str">
        <f t="shared" si="9"/>
        <v/>
      </c>
      <c r="V95" s="64" t="str">
        <f t="shared" si="92"/>
        <v/>
      </c>
      <c r="W95" s="65" t="str">
        <f t="shared" si="11"/>
        <v/>
      </c>
      <c r="X95" s="64" t="str">
        <f t="shared" si="93"/>
        <v/>
      </c>
      <c r="Y95" s="64" t="str">
        <f t="shared" si="94"/>
        <v/>
      </c>
      <c r="Z95" s="56" t="str">
        <f t="shared" si="95"/>
        <v/>
      </c>
      <c r="AA95" s="66" t="str">
        <f t="shared" si="96"/>
        <v/>
      </c>
      <c r="AB95" s="57" t="str">
        <f t="shared" si="16"/>
        <v/>
      </c>
      <c r="AC95" s="67" t="str">
        <f t="shared" si="97"/>
        <v/>
      </c>
      <c r="AD95" s="59" t="str">
        <f t="shared" si="98"/>
        <v/>
      </c>
      <c r="AE95" s="68" t="str">
        <f t="shared" si="99"/>
        <v/>
      </c>
      <c r="AF95" s="61" t="str">
        <f t="shared" si="100"/>
        <v/>
      </c>
      <c r="AG95" s="61" t="str">
        <f t="shared" si="101"/>
        <v/>
      </c>
      <c r="AH95" s="69" t="str">
        <f t="shared" si="102"/>
        <v/>
      </c>
      <c r="AI95" s="70" t="str">
        <f t="shared" si="23"/>
        <v/>
      </c>
      <c r="AJ95" s="64" t="str">
        <f t="shared" si="103"/>
        <v/>
      </c>
      <c r="AK95" s="64" t="str">
        <f t="shared" si="104"/>
        <v/>
      </c>
      <c r="AL95" s="64" t="str">
        <f t="shared" si="105"/>
        <v/>
      </c>
      <c r="AM95" s="64" t="str">
        <f t="shared" si="106"/>
        <v/>
      </c>
      <c r="AN95" s="64" t="str">
        <f t="shared" si="107"/>
        <v/>
      </c>
    </row>
    <row r="96" spans="3:40" ht="25.5" hidden="1" outlineLevel="1" thickTop="1" thickBot="1" x14ac:dyDescent="0.4">
      <c r="C96" s="113"/>
      <c r="D96" s="112"/>
      <c r="E96" s="52"/>
      <c r="F96" s="53"/>
      <c r="G96" s="53"/>
      <c r="H96" s="52"/>
      <c r="I96" s="52"/>
      <c r="J96" s="54"/>
      <c r="K96" s="54"/>
      <c r="L96" s="78" t="str">
        <f t="shared" si="86"/>
        <v/>
      </c>
      <c r="M96" s="56" t="str">
        <f t="shared" si="87"/>
        <v/>
      </c>
      <c r="N96" s="57" t="str">
        <f t="shared" si="3"/>
        <v/>
      </c>
      <c r="O96" s="58" t="str">
        <f t="shared" si="88"/>
        <v/>
      </c>
      <c r="P96" s="59" t="str">
        <f t="shared" si="5"/>
        <v/>
      </c>
      <c r="Q96" s="60" t="str">
        <f t="shared" si="89"/>
        <v/>
      </c>
      <c r="R96" s="61" t="str">
        <f t="shared" si="164"/>
        <v/>
      </c>
      <c r="S96" s="56" t="str">
        <f t="shared" si="90"/>
        <v/>
      </c>
      <c r="T96" s="62" t="str">
        <f t="shared" si="91"/>
        <v/>
      </c>
      <c r="U96" s="63" t="str">
        <f t="shared" si="9"/>
        <v/>
      </c>
      <c r="V96" s="64" t="str">
        <f t="shared" si="92"/>
        <v/>
      </c>
      <c r="W96" s="65" t="str">
        <f t="shared" si="11"/>
        <v/>
      </c>
      <c r="X96" s="64" t="str">
        <f t="shared" si="93"/>
        <v/>
      </c>
      <c r="Y96" s="64" t="str">
        <f t="shared" si="94"/>
        <v/>
      </c>
      <c r="Z96" s="56" t="str">
        <f t="shared" si="95"/>
        <v/>
      </c>
      <c r="AA96" s="66" t="str">
        <f t="shared" si="96"/>
        <v/>
      </c>
      <c r="AB96" s="57" t="str">
        <f t="shared" si="16"/>
        <v/>
      </c>
      <c r="AC96" s="67" t="str">
        <f t="shared" si="97"/>
        <v/>
      </c>
      <c r="AD96" s="59" t="str">
        <f t="shared" si="98"/>
        <v/>
      </c>
      <c r="AE96" s="68" t="str">
        <f t="shared" si="99"/>
        <v/>
      </c>
      <c r="AF96" s="61" t="str">
        <f t="shared" si="100"/>
        <v/>
      </c>
      <c r="AG96" s="61" t="str">
        <f t="shared" si="101"/>
        <v/>
      </c>
      <c r="AH96" s="69" t="str">
        <f t="shared" si="102"/>
        <v/>
      </c>
      <c r="AI96" s="70" t="str">
        <f t="shared" si="23"/>
        <v/>
      </c>
      <c r="AJ96" s="64" t="str">
        <f t="shared" si="103"/>
        <v/>
      </c>
      <c r="AK96" s="64" t="str">
        <f t="shared" si="104"/>
        <v/>
      </c>
      <c r="AL96" s="64" t="str">
        <f t="shared" si="105"/>
        <v/>
      </c>
      <c r="AM96" s="64" t="str">
        <f t="shared" si="106"/>
        <v/>
      </c>
      <c r="AN96" s="64" t="str">
        <f t="shared" si="107"/>
        <v/>
      </c>
    </row>
    <row r="97" spans="1:40" ht="25.5" hidden="1" outlineLevel="1" thickTop="1" thickBot="1" x14ac:dyDescent="0.4">
      <c r="C97" s="113"/>
      <c r="D97" s="112"/>
      <c r="E97" s="52"/>
      <c r="F97" s="53"/>
      <c r="G97" s="53"/>
      <c r="H97" s="52"/>
      <c r="I97" s="52"/>
      <c r="J97" s="54"/>
      <c r="K97" s="54"/>
      <c r="L97" s="78" t="str">
        <f t="shared" si="86"/>
        <v/>
      </c>
      <c r="M97" s="56" t="str">
        <f t="shared" si="87"/>
        <v/>
      </c>
      <c r="N97" s="57" t="str">
        <f t="shared" si="3"/>
        <v/>
      </c>
      <c r="O97" s="58" t="str">
        <f t="shared" si="88"/>
        <v/>
      </c>
      <c r="P97" s="59" t="str">
        <f t="shared" si="5"/>
        <v/>
      </c>
      <c r="Q97" s="60" t="str">
        <f t="shared" si="89"/>
        <v/>
      </c>
      <c r="R97" s="61" t="str">
        <f t="shared" si="164"/>
        <v/>
      </c>
      <c r="S97" s="56" t="str">
        <f t="shared" si="90"/>
        <v/>
      </c>
      <c r="T97" s="62" t="str">
        <f t="shared" si="91"/>
        <v/>
      </c>
      <c r="U97" s="63" t="str">
        <f t="shared" si="9"/>
        <v/>
      </c>
      <c r="V97" s="64" t="str">
        <f t="shared" si="92"/>
        <v/>
      </c>
      <c r="W97" s="65" t="str">
        <f t="shared" si="11"/>
        <v/>
      </c>
      <c r="X97" s="64" t="str">
        <f t="shared" si="93"/>
        <v/>
      </c>
      <c r="Y97" s="64" t="str">
        <f t="shared" si="94"/>
        <v/>
      </c>
      <c r="Z97" s="56" t="str">
        <f t="shared" si="95"/>
        <v/>
      </c>
      <c r="AA97" s="66" t="str">
        <f t="shared" si="96"/>
        <v/>
      </c>
      <c r="AB97" s="57" t="str">
        <f t="shared" si="16"/>
        <v/>
      </c>
      <c r="AC97" s="67" t="str">
        <f t="shared" si="97"/>
        <v/>
      </c>
      <c r="AD97" s="59" t="str">
        <f t="shared" si="98"/>
        <v/>
      </c>
      <c r="AE97" s="68" t="str">
        <f t="shared" si="99"/>
        <v/>
      </c>
      <c r="AF97" s="61" t="str">
        <f t="shared" si="100"/>
        <v/>
      </c>
      <c r="AG97" s="61" t="str">
        <f t="shared" si="101"/>
        <v/>
      </c>
      <c r="AH97" s="69" t="str">
        <f t="shared" si="102"/>
        <v/>
      </c>
      <c r="AI97" s="70" t="str">
        <f t="shared" si="23"/>
        <v/>
      </c>
      <c r="AJ97" s="64" t="str">
        <f t="shared" si="103"/>
        <v/>
      </c>
      <c r="AK97" s="64" t="str">
        <f t="shared" si="104"/>
        <v/>
      </c>
      <c r="AL97" s="64" t="str">
        <f t="shared" si="105"/>
        <v/>
      </c>
      <c r="AM97" s="64" t="str">
        <f t="shared" si="106"/>
        <v/>
      </c>
      <c r="AN97" s="64" t="str">
        <f t="shared" si="107"/>
        <v/>
      </c>
    </row>
    <row r="98" spans="1:40" ht="25.5" hidden="1" outlineLevel="1" thickTop="1" thickBot="1" x14ac:dyDescent="0.4">
      <c r="C98" s="113"/>
      <c r="D98" s="112"/>
      <c r="E98" s="52"/>
      <c r="F98" s="53"/>
      <c r="G98" s="53"/>
      <c r="H98" s="52"/>
      <c r="I98" s="52"/>
      <c r="J98" s="54"/>
      <c r="K98" s="54"/>
      <c r="L98" s="78" t="str">
        <f t="shared" si="86"/>
        <v/>
      </c>
      <c r="M98" s="56" t="str">
        <f t="shared" si="87"/>
        <v/>
      </c>
      <c r="N98" s="57" t="str">
        <f t="shared" si="3"/>
        <v/>
      </c>
      <c r="O98" s="58" t="str">
        <f t="shared" si="88"/>
        <v/>
      </c>
      <c r="P98" s="59" t="str">
        <f t="shared" si="5"/>
        <v/>
      </c>
      <c r="Q98" s="60" t="str">
        <f t="shared" si="89"/>
        <v/>
      </c>
      <c r="R98" s="61" t="str">
        <f t="shared" si="164"/>
        <v/>
      </c>
      <c r="S98" s="56" t="str">
        <f t="shared" si="90"/>
        <v/>
      </c>
      <c r="T98" s="62" t="str">
        <f t="shared" si="91"/>
        <v/>
      </c>
      <c r="U98" s="63" t="str">
        <f t="shared" si="9"/>
        <v/>
      </c>
      <c r="V98" s="64" t="str">
        <f t="shared" si="92"/>
        <v/>
      </c>
      <c r="W98" s="65" t="str">
        <f t="shared" si="11"/>
        <v/>
      </c>
      <c r="X98" s="64" t="str">
        <f t="shared" si="93"/>
        <v/>
      </c>
      <c r="Y98" s="64" t="str">
        <f t="shared" si="94"/>
        <v/>
      </c>
      <c r="Z98" s="56" t="str">
        <f t="shared" si="95"/>
        <v/>
      </c>
      <c r="AA98" s="66" t="str">
        <f t="shared" si="96"/>
        <v/>
      </c>
      <c r="AB98" s="57" t="str">
        <f t="shared" si="16"/>
        <v/>
      </c>
      <c r="AC98" s="67" t="str">
        <f t="shared" si="97"/>
        <v/>
      </c>
      <c r="AD98" s="59" t="str">
        <f t="shared" si="98"/>
        <v/>
      </c>
      <c r="AE98" s="68" t="str">
        <f t="shared" si="99"/>
        <v/>
      </c>
      <c r="AF98" s="61" t="str">
        <f t="shared" si="100"/>
        <v/>
      </c>
      <c r="AG98" s="61" t="str">
        <f t="shared" si="101"/>
        <v/>
      </c>
      <c r="AH98" s="69" t="str">
        <f t="shared" si="102"/>
        <v/>
      </c>
      <c r="AI98" s="70" t="str">
        <f t="shared" si="23"/>
        <v/>
      </c>
      <c r="AJ98" s="64" t="str">
        <f t="shared" si="103"/>
        <v/>
      </c>
      <c r="AK98" s="64" t="str">
        <f t="shared" si="104"/>
        <v/>
      </c>
      <c r="AL98" s="64" t="str">
        <f t="shared" si="105"/>
        <v/>
      </c>
      <c r="AM98" s="64" t="str">
        <f t="shared" si="106"/>
        <v/>
      </c>
      <c r="AN98" s="64" t="str">
        <f t="shared" si="107"/>
        <v/>
      </c>
    </row>
    <row r="99" spans="1:40" ht="25.5" hidden="1" outlineLevel="1" thickTop="1" thickBot="1" x14ac:dyDescent="0.4">
      <c r="C99" s="113"/>
      <c r="D99" s="112"/>
      <c r="E99" s="52"/>
      <c r="F99" s="53"/>
      <c r="G99" s="53"/>
      <c r="H99" s="52"/>
      <c r="I99" s="52"/>
      <c r="J99" s="54"/>
      <c r="K99" s="54"/>
      <c r="L99" s="78" t="str">
        <f t="shared" si="86"/>
        <v/>
      </c>
      <c r="M99" s="56" t="str">
        <f t="shared" si="87"/>
        <v/>
      </c>
      <c r="N99" s="57" t="str">
        <f t="shared" si="3"/>
        <v/>
      </c>
      <c r="O99" s="58" t="str">
        <f t="shared" si="88"/>
        <v/>
      </c>
      <c r="P99" s="59" t="str">
        <f t="shared" si="5"/>
        <v/>
      </c>
      <c r="Q99" s="60" t="str">
        <f t="shared" si="89"/>
        <v/>
      </c>
      <c r="R99" s="61" t="str">
        <f t="shared" si="164"/>
        <v/>
      </c>
      <c r="S99" s="56" t="str">
        <f t="shared" si="90"/>
        <v/>
      </c>
      <c r="T99" s="62" t="str">
        <f t="shared" si="91"/>
        <v/>
      </c>
      <c r="U99" s="63" t="str">
        <f t="shared" si="9"/>
        <v/>
      </c>
      <c r="V99" s="64" t="str">
        <f t="shared" si="92"/>
        <v/>
      </c>
      <c r="W99" s="65" t="str">
        <f t="shared" si="11"/>
        <v/>
      </c>
      <c r="X99" s="64" t="str">
        <f t="shared" si="93"/>
        <v/>
      </c>
      <c r="Y99" s="64" t="str">
        <f t="shared" si="94"/>
        <v/>
      </c>
      <c r="Z99" s="56" t="str">
        <f t="shared" si="95"/>
        <v/>
      </c>
      <c r="AA99" s="66" t="str">
        <f t="shared" si="96"/>
        <v/>
      </c>
      <c r="AB99" s="57" t="str">
        <f t="shared" si="16"/>
        <v/>
      </c>
      <c r="AC99" s="67" t="str">
        <f t="shared" si="97"/>
        <v/>
      </c>
      <c r="AD99" s="59" t="str">
        <f t="shared" si="98"/>
        <v/>
      </c>
      <c r="AE99" s="68" t="str">
        <f t="shared" si="99"/>
        <v/>
      </c>
      <c r="AF99" s="61" t="str">
        <f t="shared" si="100"/>
        <v/>
      </c>
      <c r="AG99" s="61" t="str">
        <f t="shared" si="101"/>
        <v/>
      </c>
      <c r="AH99" s="69" t="str">
        <f t="shared" si="102"/>
        <v/>
      </c>
      <c r="AI99" s="70" t="str">
        <f t="shared" si="23"/>
        <v/>
      </c>
      <c r="AJ99" s="64" t="str">
        <f t="shared" si="103"/>
        <v/>
      </c>
      <c r="AK99" s="64" t="str">
        <f t="shared" si="104"/>
        <v/>
      </c>
      <c r="AL99" s="64" t="str">
        <f t="shared" si="105"/>
        <v/>
      </c>
      <c r="AM99" s="64" t="str">
        <f t="shared" si="106"/>
        <v/>
      </c>
      <c r="AN99" s="64" t="str">
        <f t="shared" si="107"/>
        <v/>
      </c>
    </row>
    <row r="100" spans="1:40" ht="25.5" hidden="1" outlineLevel="1" thickTop="1" thickBot="1" x14ac:dyDescent="0.4">
      <c r="C100" s="113"/>
      <c r="D100" s="112"/>
      <c r="E100" s="52"/>
      <c r="F100" s="53"/>
      <c r="G100" s="53"/>
      <c r="H100" s="52"/>
      <c r="I100" s="52"/>
      <c r="J100" s="54"/>
      <c r="K100" s="54"/>
      <c r="L100" s="78" t="str">
        <f t="shared" si="86"/>
        <v/>
      </c>
      <c r="M100" s="56" t="str">
        <f t="shared" si="87"/>
        <v/>
      </c>
      <c r="N100" s="57" t="str">
        <f t="shared" si="3"/>
        <v/>
      </c>
      <c r="O100" s="58" t="str">
        <f t="shared" si="88"/>
        <v/>
      </c>
      <c r="P100" s="59" t="str">
        <f t="shared" si="5"/>
        <v/>
      </c>
      <c r="Q100" s="60" t="str">
        <f t="shared" si="89"/>
        <v/>
      </c>
      <c r="R100" s="61" t="str">
        <f t="shared" si="164"/>
        <v/>
      </c>
      <c r="S100" s="56" t="str">
        <f t="shared" si="90"/>
        <v/>
      </c>
      <c r="T100" s="62" t="str">
        <f t="shared" si="91"/>
        <v/>
      </c>
      <c r="U100" s="63" t="str">
        <f t="shared" si="9"/>
        <v/>
      </c>
      <c r="V100" s="64" t="str">
        <f t="shared" si="92"/>
        <v/>
      </c>
      <c r="W100" s="65" t="str">
        <f t="shared" si="11"/>
        <v/>
      </c>
      <c r="X100" s="64" t="str">
        <f t="shared" si="93"/>
        <v/>
      </c>
      <c r="Y100" s="64" t="str">
        <f t="shared" si="94"/>
        <v/>
      </c>
      <c r="Z100" s="56" t="str">
        <f t="shared" si="95"/>
        <v/>
      </c>
      <c r="AA100" s="66" t="str">
        <f t="shared" si="96"/>
        <v/>
      </c>
      <c r="AB100" s="57" t="str">
        <f t="shared" si="16"/>
        <v/>
      </c>
      <c r="AC100" s="67" t="str">
        <f t="shared" si="97"/>
        <v/>
      </c>
      <c r="AD100" s="59" t="str">
        <f t="shared" si="98"/>
        <v/>
      </c>
      <c r="AE100" s="68" t="str">
        <f t="shared" si="99"/>
        <v/>
      </c>
      <c r="AF100" s="61" t="str">
        <f t="shared" si="100"/>
        <v/>
      </c>
      <c r="AG100" s="61" t="str">
        <f t="shared" si="101"/>
        <v/>
      </c>
      <c r="AH100" s="69" t="str">
        <f t="shared" si="102"/>
        <v/>
      </c>
      <c r="AI100" s="70" t="str">
        <f t="shared" si="23"/>
        <v/>
      </c>
      <c r="AJ100" s="64" t="str">
        <f t="shared" si="103"/>
        <v/>
      </c>
      <c r="AK100" s="64" t="str">
        <f t="shared" si="104"/>
        <v/>
      </c>
      <c r="AL100" s="64" t="str">
        <f t="shared" si="105"/>
        <v/>
      </c>
      <c r="AM100" s="64" t="str">
        <f t="shared" si="106"/>
        <v/>
      </c>
      <c r="AN100" s="64" t="str">
        <f t="shared" si="107"/>
        <v/>
      </c>
    </row>
    <row r="101" spans="1:40" ht="25.5" hidden="1" outlineLevel="1" thickTop="1" thickBot="1" x14ac:dyDescent="0.4">
      <c r="C101" s="113"/>
      <c r="D101" s="112"/>
      <c r="E101" s="52"/>
      <c r="F101" s="53"/>
      <c r="G101" s="53"/>
      <c r="H101" s="52"/>
      <c r="I101" s="52"/>
      <c r="J101" s="54"/>
      <c r="K101" s="54"/>
      <c r="L101" s="55" t="str">
        <f>IF(C101="","",_xlfn.CONCAT("            { line: ","""",C101,", ",M101:AN101,""", sC: ","""",B101,"""},"))</f>
        <v/>
      </c>
      <c r="M101" s="56" t="str">
        <f t="shared" si="87"/>
        <v/>
      </c>
      <c r="N101" s="57" t="str">
        <f t="shared" si="3"/>
        <v/>
      </c>
      <c r="O101" s="58" t="str">
        <f t="shared" si="88"/>
        <v/>
      </c>
      <c r="P101" s="59" t="str">
        <f t="shared" si="5"/>
        <v/>
      </c>
      <c r="Q101" s="60" t="str">
        <f t="shared" si="89"/>
        <v/>
      </c>
      <c r="R101" s="61" t="str">
        <f t="shared" si="164"/>
        <v/>
      </c>
      <c r="S101" s="56" t="str">
        <f t="shared" si="90"/>
        <v/>
      </c>
      <c r="T101" s="62" t="str">
        <f t="shared" si="91"/>
        <v/>
      </c>
      <c r="U101" s="63" t="str">
        <f t="shared" si="9"/>
        <v/>
      </c>
      <c r="V101" s="64" t="str">
        <f t="shared" si="92"/>
        <v/>
      </c>
      <c r="W101" s="65" t="str">
        <f t="shared" si="11"/>
        <v/>
      </c>
      <c r="X101" s="64" t="str">
        <f t="shared" si="93"/>
        <v/>
      </c>
      <c r="Y101" s="64" t="str">
        <f t="shared" si="94"/>
        <v/>
      </c>
      <c r="Z101" s="56" t="str">
        <f t="shared" si="95"/>
        <v/>
      </c>
      <c r="AA101" s="66" t="str">
        <f t="shared" si="96"/>
        <v/>
      </c>
      <c r="AB101" s="57" t="str">
        <f t="shared" si="16"/>
        <v/>
      </c>
      <c r="AC101" s="67" t="str">
        <f t="shared" si="97"/>
        <v/>
      </c>
      <c r="AD101" s="59" t="str">
        <f t="shared" si="98"/>
        <v/>
      </c>
      <c r="AE101" s="68" t="str">
        <f t="shared" si="99"/>
        <v/>
      </c>
      <c r="AF101" s="61" t="str">
        <f t="shared" si="100"/>
        <v/>
      </c>
      <c r="AG101" s="61" t="str">
        <f t="shared" si="101"/>
        <v/>
      </c>
      <c r="AH101" s="69" t="str">
        <f t="shared" si="102"/>
        <v/>
      </c>
      <c r="AI101" s="70" t="str">
        <f t="shared" si="23"/>
        <v/>
      </c>
      <c r="AJ101" s="64" t="str">
        <f t="shared" si="103"/>
        <v/>
      </c>
      <c r="AK101" s="64" t="str">
        <f t="shared" si="104"/>
        <v/>
      </c>
      <c r="AL101" s="64" t="str">
        <f t="shared" si="105"/>
        <v/>
      </c>
      <c r="AM101" s="64" t="str">
        <f t="shared" si="106"/>
        <v/>
      </c>
      <c r="AN101" s="64" t="str">
        <f t="shared" si="107"/>
        <v/>
      </c>
    </row>
    <row r="102" spans="1:40" ht="25.5" hidden="1" outlineLevel="1" thickTop="1" thickBot="1" x14ac:dyDescent="0.4">
      <c r="C102" s="113"/>
      <c r="D102" s="112"/>
      <c r="E102" s="52"/>
      <c r="F102" s="53"/>
      <c r="G102" s="53"/>
      <c r="H102" s="52"/>
      <c r="I102" s="52"/>
      <c r="J102" s="54"/>
      <c r="K102" s="54"/>
      <c r="L102" s="55" t="str">
        <f t="shared" ref="L102" si="165">IF(C102="","",_xlfn.CONCAT("            { line: ","""",C102,", ",M102:AN102,""", sC: ","""",B102,"""},"))</f>
        <v/>
      </c>
      <c r="M102" s="56" t="str">
        <f t="shared" ref="M102" si="166">IF(N102="","","(")</f>
        <v/>
      </c>
      <c r="N102" s="57" t="str">
        <f t="shared" ref="N102" si="167">IF(D102="","",D102)</f>
        <v/>
      </c>
      <c r="O102" s="58" t="str">
        <f t="shared" ref="O102" si="168">IF(N102="","",",")</f>
        <v/>
      </c>
      <c r="P102" s="59" t="str">
        <f t="shared" ref="P102" si="169">IF(E102="","",E102)</f>
        <v/>
      </c>
      <c r="Q102" s="60" t="str">
        <f t="shared" ref="Q102" si="170">IF(N102="","",",")</f>
        <v/>
      </c>
      <c r="R102" s="61" t="str">
        <f t="shared" si="164"/>
        <v/>
      </c>
      <c r="S102" s="56" t="str">
        <f t="shared" ref="S102" si="171">IF(N102="","",")")</f>
        <v/>
      </c>
      <c r="T102" s="62" t="str">
        <f t="shared" ref="T102" si="172">IF(U102="","","(")</f>
        <v/>
      </c>
      <c r="U102" s="63" t="str">
        <f t="shared" ref="U102" si="173">IF(F102="","",F102)</f>
        <v/>
      </c>
      <c r="V102" s="64" t="str">
        <f t="shared" ref="V102" si="174">IF(U102="","",",")</f>
        <v/>
      </c>
      <c r="W102" s="65" t="str">
        <f t="shared" ref="W102" si="175">IF(G102="","",G102)</f>
        <v/>
      </c>
      <c r="X102" s="64" t="str">
        <f t="shared" ref="X102" si="176">IF(U102="","",",")</f>
        <v/>
      </c>
      <c r="Y102" s="64" t="str">
        <f t="shared" ref="Y102" si="177">IF(U102="","",250)</f>
        <v/>
      </c>
      <c r="Z102" s="56" t="str">
        <f t="shared" ref="Z102" si="178">IF(U102="","",")")</f>
        <v/>
      </c>
      <c r="AA102" s="66" t="str">
        <f t="shared" ref="AA102" si="179">IF(AB102="","","(")</f>
        <v/>
      </c>
      <c r="AB102" s="57" t="str">
        <f t="shared" ref="AB102" si="180">IF(H102="","",H102)</f>
        <v/>
      </c>
      <c r="AC102" s="67" t="str">
        <f t="shared" ref="AC102" si="181">IF(AB102="","",",")</f>
        <v/>
      </c>
      <c r="AD102" s="59" t="str">
        <f t="shared" si="98"/>
        <v/>
      </c>
      <c r="AE102" s="68" t="str">
        <f t="shared" ref="AE102" si="182">IF(AB102="","",",")</f>
        <v/>
      </c>
      <c r="AF102" s="61" t="str">
        <f t="shared" ref="AF102" si="183">IF(AB102="","",350)</f>
        <v/>
      </c>
      <c r="AG102" s="61" t="str">
        <f t="shared" ref="AG102" si="184">IF(AB102="","",")")</f>
        <v/>
      </c>
      <c r="AH102" s="69" t="str">
        <f t="shared" ref="AH102" si="185">IF(AI102="","","(")</f>
        <v/>
      </c>
      <c r="AI102" s="70" t="str">
        <f t="shared" ref="AI102" si="186">IF(J102="","",J102)</f>
        <v/>
      </c>
      <c r="AJ102" s="64" t="str">
        <f t="shared" ref="AJ102" si="187">IF(AI102="","",",")</f>
        <v/>
      </c>
      <c r="AK102" s="64" t="str">
        <f t="shared" si="104"/>
        <v/>
      </c>
      <c r="AL102" s="64" t="str">
        <f t="shared" ref="AL102" si="188">IF(AI102="","",",")</f>
        <v/>
      </c>
      <c r="AM102" s="64" t="str">
        <f t="shared" ref="AM102" si="189">IF(AI102="","",450)</f>
        <v/>
      </c>
      <c r="AN102" s="64" t="str">
        <f t="shared" ref="AN102" si="190">IF(AI102="","",")")</f>
        <v/>
      </c>
    </row>
    <row r="103" spans="1:40" ht="24" customHeight="1" collapsed="1" thickTop="1" x14ac:dyDescent="0.4">
      <c r="A103" s="95"/>
      <c r="B103" s="95"/>
      <c r="C103" s="95"/>
      <c r="D103" s="95"/>
      <c r="E103" s="95"/>
      <c r="F103" s="95"/>
      <c r="G103" s="95"/>
      <c r="H103" s="95"/>
      <c r="I103" s="95"/>
      <c r="J103" s="95"/>
      <c r="K103" s="95"/>
      <c r="L103" s="99" t="str">
        <f ca="1">_xlfn.CONCAT("]}, // ULTIMA LINEA DEL CANTO: ",L1)</f>
        <v>]}, // ULTIMA LINEA DEL CANTO: SALVE, REINA DE LOS CIELOS</v>
      </c>
      <c r="M103" s="95"/>
    </row>
    <row r="104" spans="1:40" ht="20.25" x14ac:dyDescent="0.25">
      <c r="L104" s="100" t="s">
        <v>1008</v>
      </c>
      <c r="M104" s="101"/>
    </row>
    <row r="105" spans="1:40" ht="15.75" outlineLevel="1" thickBot="1" x14ac:dyDescent="0.3">
      <c r="M105" s="101"/>
    </row>
    <row r="106" spans="1:40" ht="27.75" outlineLevel="1" thickTop="1" thickBot="1" x14ac:dyDescent="0.4">
      <c r="A106" s="73"/>
      <c r="B106" s="73"/>
      <c r="C106" s="73"/>
      <c r="D106" s="74"/>
      <c r="E106" s="74"/>
      <c r="F106" s="74"/>
      <c r="G106" s="74"/>
      <c r="H106" s="74"/>
      <c r="I106" s="74"/>
      <c r="J106" s="74"/>
      <c r="K106" s="74"/>
      <c r="L106" s="75" t="s">
        <v>993</v>
      </c>
      <c r="M106" s="56"/>
      <c r="N106" s="57"/>
      <c r="O106" s="58"/>
      <c r="P106" s="59"/>
      <c r="Q106" s="60"/>
      <c r="R106" s="61" t="str">
        <f t="shared" ref="R106:R115" si="191">IF(N106="Do",10,IF(N106="Re",22,IF(N106="Mi",20,IF(N106="Fa",20,IF(N106="Sol",14,IF(N106="La",20,IF(N106="Si",20,IF(N106="Do#",14,IF(N106="Fa#",15,IF(N106="Sol#",20,IF(N106="Si♭",17,"")))))))))))</f>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25.5" outlineLevel="1" thickTop="1" thickBot="1" x14ac:dyDescent="0.4">
      <c r="C107" s="79" t="s">
        <v>995</v>
      </c>
      <c r="D107" s="80"/>
      <c r="E107" s="80"/>
      <c r="F107" s="80"/>
      <c r="G107" s="80"/>
      <c r="H107" s="80"/>
      <c r="I107" s="80"/>
      <c r="J107" s="80"/>
      <c r="K107" s="80"/>
      <c r="L107" s="81" t="s">
        <v>996</v>
      </c>
      <c r="M107" s="56" t="str">
        <f t="shared" ref="M107:M114" si="192">IF(N107="","","(")</f>
        <v/>
      </c>
      <c r="N107" s="57" t="str">
        <f t="shared" ref="N107:N114" si="193">IF(D107="","",D107)</f>
        <v/>
      </c>
      <c r="O107" s="58" t="str">
        <f t="shared" ref="O107:O114" si="194">IF(N107="","",",")</f>
        <v/>
      </c>
      <c r="P107" s="59" t="str">
        <f t="shared" ref="P107:P114" si="195">IF(E107="","",E107)</f>
        <v/>
      </c>
      <c r="Q107" s="60" t="str">
        <f t="shared" ref="Q107:Q114" si="196">IF(N107="","",",")</f>
        <v/>
      </c>
      <c r="R107" s="61" t="str">
        <f t="shared" si="191"/>
        <v/>
      </c>
      <c r="S107" s="56" t="str">
        <f t="shared" ref="S107:S114" si="197">IF(N107="","",")")</f>
        <v/>
      </c>
      <c r="T107" s="62" t="str">
        <f t="shared" ref="T107:T114" si="198">IF(U107="","","(")</f>
        <v/>
      </c>
      <c r="U107" s="63" t="str">
        <f t="shared" ref="U107:U114" si="199">IF(F107="","",F107)</f>
        <v/>
      </c>
      <c r="V107" s="64" t="str">
        <f t="shared" ref="V107:V114" si="200">IF(U107="","",",")</f>
        <v/>
      </c>
      <c r="W107" s="65" t="str">
        <f t="shared" ref="W107:W114" si="201">IF(G107="","",G107)</f>
        <v/>
      </c>
      <c r="X107" s="64" t="str">
        <f t="shared" ref="X107:X114" si="202">IF(U107="","",",")</f>
        <v/>
      </c>
      <c r="Y107" s="64" t="str">
        <f t="shared" ref="Y107:Y114" si="203">IF(U107="","",250)</f>
        <v/>
      </c>
      <c r="Z107" s="56" t="str">
        <f t="shared" ref="Z107:Z114" si="204">IF(U107="","",")")</f>
        <v/>
      </c>
      <c r="AA107" s="66" t="str">
        <f t="shared" ref="AA107:AA114" si="205">IF(AB107="","","(")</f>
        <v/>
      </c>
      <c r="AB107" s="57" t="str">
        <f t="shared" ref="AB107:AB114" si="206">IF(H107="","",H107)</f>
        <v/>
      </c>
      <c r="AC107" s="67" t="str">
        <f t="shared" ref="AC107:AC114" si="207">IF(AB107="","",",")</f>
        <v/>
      </c>
      <c r="AD107" s="59" t="str">
        <f t="shared" ref="AD107:AD114" si="208">IF(I107="","",I107)</f>
        <v/>
      </c>
      <c r="AE107" s="68" t="str">
        <f t="shared" ref="AE107:AE114" si="209">IF(AB107="","",",")</f>
        <v/>
      </c>
      <c r="AF107" s="61" t="str">
        <f t="shared" ref="AF107:AF114" si="210">IF(AB107="","",350)</f>
        <v/>
      </c>
      <c r="AG107" s="61" t="str">
        <f t="shared" ref="AG107:AG114" si="211">IF(AB107="","",")")</f>
        <v/>
      </c>
      <c r="AH107" s="69" t="str">
        <f t="shared" ref="AH107:AH114" si="212">IF(AI107="","","(")</f>
        <v/>
      </c>
      <c r="AI107" s="70" t="str">
        <f t="shared" ref="AI107:AI114" si="213">IF(J107="","",J107)</f>
        <v/>
      </c>
      <c r="AJ107" s="64" t="str">
        <f t="shared" ref="AJ107:AJ114" si="214">IF(AI107="","",",")</f>
        <v/>
      </c>
      <c r="AK107" s="64" t="str">
        <f t="shared" ref="AK107:AK114" si="215">IF(K107="","",K107)</f>
        <v/>
      </c>
      <c r="AL107" s="64" t="str">
        <f t="shared" ref="AL107:AL114" si="216">IF(AI107="","",",")</f>
        <v/>
      </c>
      <c r="AM107" s="64" t="str">
        <f t="shared" ref="AM107:AM114" si="217">IF(AI107="","",450)</f>
        <v/>
      </c>
      <c r="AN107" s="64" t="str">
        <f t="shared" ref="AN107:AN114" si="218">IF(AI107="","",")")</f>
        <v/>
      </c>
    </row>
    <row r="108" spans="1:40" ht="25.5" outlineLevel="1" thickTop="1" thickBot="1" x14ac:dyDescent="0.4">
      <c r="B108" t="s">
        <v>997</v>
      </c>
      <c r="C108" s="82" t="s">
        <v>998</v>
      </c>
      <c r="D108" s="83"/>
      <c r="E108" s="83"/>
      <c r="F108" s="83"/>
      <c r="G108" s="83"/>
      <c r="H108" s="83"/>
      <c r="I108" s="83"/>
      <c r="J108" s="83"/>
      <c r="K108" s="83"/>
      <c r="L108" s="84" t="str">
        <f>IF(C108="","",_xlfn.CONCAT("       triggerLine: ","""",C108,", ",M108:AN108,""", sC: ","""",B108,""", lines: ["))</f>
        <v xml:space="preserve">       triggerLine: "ASAMBLEA UNO, ", sC: "ta as", lines: [</v>
      </c>
      <c r="M108" s="56" t="str">
        <f t="shared" si="192"/>
        <v/>
      </c>
      <c r="N108" s="57" t="str">
        <f t="shared" si="193"/>
        <v/>
      </c>
      <c r="O108" s="58" t="str">
        <f t="shared" si="194"/>
        <v/>
      </c>
      <c r="P108" s="59" t="str">
        <f t="shared" si="195"/>
        <v/>
      </c>
      <c r="Q108" s="60" t="str">
        <f t="shared" si="196"/>
        <v/>
      </c>
      <c r="R108" s="61" t="str">
        <f t="shared" si="191"/>
        <v/>
      </c>
      <c r="S108" s="56" t="str">
        <f t="shared" si="197"/>
        <v/>
      </c>
      <c r="T108" s="62" t="str">
        <f t="shared" si="198"/>
        <v/>
      </c>
      <c r="U108" s="63" t="str">
        <f t="shared" si="199"/>
        <v/>
      </c>
      <c r="V108" s="64" t="str">
        <f t="shared" si="200"/>
        <v/>
      </c>
      <c r="W108" s="65" t="str">
        <f t="shared" si="201"/>
        <v/>
      </c>
      <c r="X108" s="64" t="str">
        <f t="shared" si="202"/>
        <v/>
      </c>
      <c r="Y108" s="64" t="str">
        <f t="shared" si="203"/>
        <v/>
      </c>
      <c r="Z108" s="56" t="str">
        <f t="shared" si="204"/>
        <v/>
      </c>
      <c r="AA108" s="66" t="str">
        <f t="shared" si="205"/>
        <v/>
      </c>
      <c r="AB108" s="57" t="str">
        <f t="shared" si="206"/>
        <v/>
      </c>
      <c r="AC108" s="67" t="str">
        <f t="shared" si="207"/>
        <v/>
      </c>
      <c r="AD108" s="59" t="str">
        <f t="shared" si="208"/>
        <v/>
      </c>
      <c r="AE108" s="68" t="str">
        <f t="shared" si="209"/>
        <v/>
      </c>
      <c r="AF108" s="61" t="str">
        <f t="shared" si="210"/>
        <v/>
      </c>
      <c r="AG108" s="61" t="str">
        <f t="shared" si="211"/>
        <v/>
      </c>
      <c r="AH108" s="69" t="str">
        <f t="shared" si="212"/>
        <v/>
      </c>
      <c r="AI108" s="70" t="str">
        <f t="shared" si="213"/>
        <v/>
      </c>
      <c r="AJ108" s="64" t="str">
        <f t="shared" si="214"/>
        <v/>
      </c>
      <c r="AK108" s="64" t="str">
        <f t="shared" si="215"/>
        <v/>
      </c>
      <c r="AL108" s="64" t="str">
        <f t="shared" si="216"/>
        <v/>
      </c>
      <c r="AM108" s="64" t="str">
        <f t="shared" si="217"/>
        <v/>
      </c>
      <c r="AN108" s="64" t="str">
        <f t="shared" si="218"/>
        <v/>
      </c>
    </row>
    <row r="109" spans="1:40" ht="25.5" outlineLevel="1" thickTop="1" thickBot="1" x14ac:dyDescent="0.4">
      <c r="B109" t="s">
        <v>999</v>
      </c>
      <c r="C109" s="85" t="s">
        <v>1000</v>
      </c>
      <c r="D109" s="86"/>
      <c r="E109" s="86"/>
      <c r="F109" s="86"/>
      <c r="G109" s="86"/>
      <c r="H109" s="87"/>
      <c r="I109" s="87"/>
      <c r="J109" s="87"/>
      <c r="K109" s="87"/>
      <c r="L109" s="88" t="str">
        <f>IF(C109="","",_xlfn.CONCAT("            { line: ","""",C109,", ",M109:AN109,""", sC: ","""",B109,"""},"))</f>
        <v xml:space="preserve">            { line: "ASAMBLEA DOS, ", sC: "as"},</v>
      </c>
      <c r="M109" s="56" t="str">
        <f t="shared" si="192"/>
        <v/>
      </c>
      <c r="N109" s="57" t="str">
        <f t="shared" si="193"/>
        <v/>
      </c>
      <c r="O109" s="58" t="str">
        <f t="shared" si="194"/>
        <v/>
      </c>
      <c r="P109" s="59" t="str">
        <f t="shared" si="195"/>
        <v/>
      </c>
      <c r="Q109" s="60" t="str">
        <f t="shared" si="196"/>
        <v/>
      </c>
      <c r="R109" s="61" t="str">
        <f t="shared" si="191"/>
        <v/>
      </c>
      <c r="S109" s="56" t="str">
        <f t="shared" si="197"/>
        <v/>
      </c>
      <c r="T109" s="62" t="str">
        <f t="shared" si="198"/>
        <v/>
      </c>
      <c r="U109" s="63" t="str">
        <f t="shared" si="199"/>
        <v/>
      </c>
      <c r="V109" s="64" t="str">
        <f t="shared" si="200"/>
        <v/>
      </c>
      <c r="W109" s="65" t="str">
        <f t="shared" si="201"/>
        <v/>
      </c>
      <c r="X109" s="64" t="str">
        <f t="shared" si="202"/>
        <v/>
      </c>
      <c r="Y109" s="64" t="str">
        <f t="shared" si="203"/>
        <v/>
      </c>
      <c r="Z109" s="56" t="str">
        <f t="shared" si="204"/>
        <v/>
      </c>
      <c r="AA109" s="66" t="str">
        <f t="shared" si="205"/>
        <v/>
      </c>
      <c r="AB109" s="57" t="str">
        <f t="shared" si="206"/>
        <v/>
      </c>
      <c r="AC109" s="67" t="str">
        <f t="shared" si="207"/>
        <v/>
      </c>
      <c r="AD109" s="59" t="str">
        <f t="shared" si="208"/>
        <v/>
      </c>
      <c r="AE109" s="68" t="str">
        <f t="shared" si="209"/>
        <v/>
      </c>
      <c r="AF109" s="61" t="str">
        <f t="shared" si="210"/>
        <v/>
      </c>
      <c r="AG109" s="61" t="str">
        <f t="shared" si="211"/>
        <v/>
      </c>
      <c r="AH109" s="69" t="str">
        <f t="shared" si="212"/>
        <v/>
      </c>
      <c r="AI109" s="70" t="str">
        <f t="shared" si="213"/>
        <v/>
      </c>
      <c r="AJ109" s="64" t="str">
        <f t="shared" si="214"/>
        <v/>
      </c>
      <c r="AK109" s="64" t="str">
        <f t="shared" si="215"/>
        <v/>
      </c>
      <c r="AL109" s="64" t="str">
        <f t="shared" si="216"/>
        <v/>
      </c>
      <c r="AM109" s="64" t="str">
        <f t="shared" si="217"/>
        <v/>
      </c>
      <c r="AN109" s="64" t="str">
        <f t="shared" si="218"/>
        <v/>
      </c>
    </row>
    <row r="110" spans="1:40" ht="25.5" outlineLevel="1" thickTop="1" thickBot="1" x14ac:dyDescent="0.4">
      <c r="B110" t="s">
        <v>999</v>
      </c>
      <c r="C110" s="85" t="s">
        <v>1001</v>
      </c>
      <c r="D110" s="89"/>
      <c r="E110" s="89"/>
      <c r="F110" s="89"/>
      <c r="G110" s="89"/>
      <c r="H110" s="90"/>
      <c r="I110" s="90"/>
      <c r="J110" s="90"/>
      <c r="K110" s="90"/>
      <c r="L110" s="88" t="str">
        <f>IF(C110="","",_xlfn.CONCAT("            { line: ","""",C110,", ",M110:AN110,""", sC: ","""",B110,"""},"))</f>
        <v xml:space="preserve">            { line: "ASAMBLEA TRES, ", sC: "as"},</v>
      </c>
      <c r="M110" s="56" t="str">
        <f t="shared" si="192"/>
        <v/>
      </c>
      <c r="N110" s="57" t="str">
        <f t="shared" si="193"/>
        <v/>
      </c>
      <c r="O110" s="58" t="str">
        <f t="shared" si="194"/>
        <v/>
      </c>
      <c r="P110" s="59" t="str">
        <f t="shared" si="195"/>
        <v/>
      </c>
      <c r="Q110" s="60" t="str">
        <f t="shared" si="196"/>
        <v/>
      </c>
      <c r="R110" s="61" t="str">
        <f t="shared" si="191"/>
        <v/>
      </c>
      <c r="S110" s="56" t="str">
        <f t="shared" si="197"/>
        <v/>
      </c>
      <c r="T110" s="62" t="str">
        <f t="shared" si="198"/>
        <v/>
      </c>
      <c r="U110" s="63" t="str">
        <f t="shared" si="199"/>
        <v/>
      </c>
      <c r="V110" s="64" t="str">
        <f t="shared" si="200"/>
        <v/>
      </c>
      <c r="W110" s="65" t="str">
        <f t="shared" si="201"/>
        <v/>
      </c>
      <c r="X110" s="64" t="str">
        <f t="shared" si="202"/>
        <v/>
      </c>
      <c r="Y110" s="64" t="str">
        <f t="shared" si="203"/>
        <v/>
      </c>
      <c r="Z110" s="56" t="str">
        <f t="shared" si="204"/>
        <v/>
      </c>
      <c r="AA110" s="66" t="str">
        <f t="shared" si="205"/>
        <v/>
      </c>
      <c r="AB110" s="57" t="str">
        <f t="shared" si="206"/>
        <v/>
      </c>
      <c r="AC110" s="67" t="str">
        <f t="shared" si="207"/>
        <v/>
      </c>
      <c r="AD110" s="59" t="str">
        <f t="shared" si="208"/>
        <v/>
      </c>
      <c r="AE110" s="68" t="str">
        <f t="shared" si="209"/>
        <v/>
      </c>
      <c r="AF110" s="61" t="str">
        <f t="shared" si="210"/>
        <v/>
      </c>
      <c r="AG110" s="61" t="str">
        <f t="shared" si="211"/>
        <v/>
      </c>
      <c r="AH110" s="69" t="str">
        <f t="shared" si="212"/>
        <v/>
      </c>
      <c r="AI110" s="70" t="str">
        <f t="shared" si="213"/>
        <v/>
      </c>
      <c r="AJ110" s="64" t="str">
        <f t="shared" si="214"/>
        <v/>
      </c>
      <c r="AK110" s="64" t="str">
        <f t="shared" si="215"/>
        <v/>
      </c>
      <c r="AL110" s="64" t="str">
        <f t="shared" si="216"/>
        <v/>
      </c>
      <c r="AM110" s="64" t="str">
        <f t="shared" si="217"/>
        <v/>
      </c>
      <c r="AN110" s="64" t="str">
        <f t="shared" si="218"/>
        <v/>
      </c>
    </row>
    <row r="111" spans="1:40" ht="25.5" outlineLevel="1" thickTop="1" thickBot="1" x14ac:dyDescent="0.4">
      <c r="B111" t="s">
        <v>999</v>
      </c>
      <c r="C111" s="85" t="s">
        <v>1002</v>
      </c>
      <c r="D111" s="86"/>
      <c r="E111" s="86"/>
      <c r="F111" s="86"/>
      <c r="G111" s="86"/>
      <c r="H111" s="87"/>
      <c r="I111" s="87"/>
      <c r="J111" s="87"/>
      <c r="K111" s="87"/>
      <c r="L111" s="88" t="str">
        <f>IF(C111="","",_xlfn.CONCAT("            { line: ","""",C111,", ",M111:AN111,""", sC: ","""",B111,"""},"))</f>
        <v xml:space="preserve">            { line: "ASAMBLEA CUATRO, ", sC: "as"},</v>
      </c>
      <c r="M111" s="56" t="str">
        <f t="shared" si="192"/>
        <v/>
      </c>
      <c r="N111" s="57" t="str">
        <f t="shared" si="193"/>
        <v/>
      </c>
      <c r="O111" s="58" t="str">
        <f t="shared" si="194"/>
        <v/>
      </c>
      <c r="P111" s="59" t="str">
        <f t="shared" si="195"/>
        <v/>
      </c>
      <c r="Q111" s="60" t="str">
        <f t="shared" si="196"/>
        <v/>
      </c>
      <c r="R111" s="61" t="str">
        <f t="shared" si="191"/>
        <v/>
      </c>
      <c r="S111" s="56" t="str">
        <f t="shared" si="197"/>
        <v/>
      </c>
      <c r="T111" s="62" t="str">
        <f t="shared" si="198"/>
        <v/>
      </c>
      <c r="U111" s="63" t="str">
        <f t="shared" si="199"/>
        <v/>
      </c>
      <c r="V111" s="64" t="str">
        <f t="shared" si="200"/>
        <v/>
      </c>
      <c r="W111" s="65" t="str">
        <f t="shared" si="201"/>
        <v/>
      </c>
      <c r="X111" s="64" t="str">
        <f t="shared" si="202"/>
        <v/>
      </c>
      <c r="Y111" s="64" t="str">
        <f t="shared" si="203"/>
        <v/>
      </c>
      <c r="Z111" s="56" t="str">
        <f t="shared" si="204"/>
        <v/>
      </c>
      <c r="AA111" s="66" t="str">
        <f t="shared" si="205"/>
        <v/>
      </c>
      <c r="AB111" s="57" t="str">
        <f t="shared" si="206"/>
        <v/>
      </c>
      <c r="AC111" s="67" t="str">
        <f t="shared" si="207"/>
        <v/>
      </c>
      <c r="AD111" s="59" t="str">
        <f t="shared" si="208"/>
        <v/>
      </c>
      <c r="AE111" s="68" t="str">
        <f t="shared" si="209"/>
        <v/>
      </c>
      <c r="AF111" s="61" t="str">
        <f t="shared" si="210"/>
        <v/>
      </c>
      <c r="AG111" s="61" t="str">
        <f t="shared" si="211"/>
        <v/>
      </c>
      <c r="AH111" s="69" t="str">
        <f t="shared" si="212"/>
        <v/>
      </c>
      <c r="AI111" s="70" t="str">
        <f t="shared" si="213"/>
        <v/>
      </c>
      <c r="AJ111" s="64" t="str">
        <f t="shared" si="214"/>
        <v/>
      </c>
      <c r="AK111" s="64" t="str">
        <f t="shared" si="215"/>
        <v/>
      </c>
      <c r="AL111" s="64" t="str">
        <f t="shared" si="216"/>
        <v/>
      </c>
      <c r="AM111" s="64" t="str">
        <f t="shared" si="217"/>
        <v/>
      </c>
      <c r="AN111" s="64" t="str">
        <f t="shared" si="218"/>
        <v/>
      </c>
    </row>
    <row r="112" spans="1:40" ht="25.5" outlineLevel="1" thickTop="1" thickBot="1" x14ac:dyDescent="0.4">
      <c r="B112" t="s">
        <v>999</v>
      </c>
      <c r="C112" s="85" t="s">
        <v>1003</v>
      </c>
      <c r="D112" s="89"/>
      <c r="E112" s="89"/>
      <c r="F112" s="89"/>
      <c r="G112" s="89"/>
      <c r="H112" s="90"/>
      <c r="I112" s="90"/>
      <c r="J112" s="90"/>
      <c r="K112" s="90"/>
      <c r="L112" s="88" t="str">
        <f>IF(C112="","",_xlfn.CONCAT("            { line: ","""",C112,", ",M112:AN112,""", sC: ","""",B112,"""},"))</f>
        <v xml:space="preserve">            { line: "ASAMBLEA CISCO, ", sC: "as"},</v>
      </c>
      <c r="M112" s="56" t="str">
        <f t="shared" si="192"/>
        <v/>
      </c>
      <c r="N112" s="57" t="str">
        <f t="shared" si="193"/>
        <v/>
      </c>
      <c r="O112" s="58" t="str">
        <f t="shared" si="194"/>
        <v/>
      </c>
      <c r="P112" s="59" t="str">
        <f t="shared" si="195"/>
        <v/>
      </c>
      <c r="Q112" s="60" t="str">
        <f t="shared" si="196"/>
        <v/>
      </c>
      <c r="R112" s="61" t="str">
        <f t="shared" si="191"/>
        <v/>
      </c>
      <c r="S112" s="56" t="str">
        <f t="shared" si="197"/>
        <v/>
      </c>
      <c r="T112" s="62" t="str">
        <f t="shared" si="198"/>
        <v/>
      </c>
      <c r="U112" s="63" t="str">
        <f t="shared" si="199"/>
        <v/>
      </c>
      <c r="V112" s="64" t="str">
        <f t="shared" si="200"/>
        <v/>
      </c>
      <c r="W112" s="65" t="str">
        <f t="shared" si="201"/>
        <v/>
      </c>
      <c r="X112" s="64" t="str">
        <f t="shared" si="202"/>
        <v/>
      </c>
      <c r="Y112" s="64" t="str">
        <f t="shared" si="203"/>
        <v/>
      </c>
      <c r="Z112" s="56" t="str">
        <f t="shared" si="204"/>
        <v/>
      </c>
      <c r="AA112" s="66" t="str">
        <f t="shared" si="205"/>
        <v/>
      </c>
      <c r="AB112" s="57" t="str">
        <f t="shared" si="206"/>
        <v/>
      </c>
      <c r="AC112" s="67" t="str">
        <f t="shared" si="207"/>
        <v/>
      </c>
      <c r="AD112" s="59" t="str">
        <f t="shared" si="208"/>
        <v/>
      </c>
      <c r="AE112" s="68" t="str">
        <f t="shared" si="209"/>
        <v/>
      </c>
      <c r="AF112" s="61" t="str">
        <f t="shared" si="210"/>
        <v/>
      </c>
      <c r="AG112" s="61" t="str">
        <f t="shared" si="211"/>
        <v/>
      </c>
      <c r="AH112" s="69" t="str">
        <f t="shared" si="212"/>
        <v/>
      </c>
      <c r="AI112" s="70" t="str">
        <f t="shared" si="213"/>
        <v/>
      </c>
      <c r="AJ112" s="64" t="str">
        <f t="shared" si="214"/>
        <v/>
      </c>
      <c r="AK112" s="64" t="str">
        <f t="shared" si="215"/>
        <v/>
      </c>
      <c r="AL112" s="64" t="str">
        <f t="shared" si="216"/>
        <v/>
      </c>
      <c r="AM112" s="64" t="str">
        <f t="shared" si="217"/>
        <v/>
      </c>
      <c r="AN112" s="64" t="str">
        <f t="shared" si="218"/>
        <v/>
      </c>
    </row>
    <row r="113" spans="1:40" ht="25.5" outlineLevel="1" thickTop="1" thickBot="1" x14ac:dyDescent="0.4">
      <c r="B113" t="s">
        <v>999</v>
      </c>
      <c r="C113" s="85" t="s">
        <v>1004</v>
      </c>
      <c r="D113" s="91"/>
      <c r="E113" s="91"/>
      <c r="F113" s="91"/>
      <c r="G113" s="91"/>
      <c r="H113" s="92"/>
      <c r="I113" s="92"/>
      <c r="J113" s="92"/>
      <c r="K113" s="92"/>
      <c r="L113" s="88" t="str">
        <f>IF(C113="","",_xlfn.CONCAT("            { line: ","""",C113,", ",M113:AN113,""", sC: ","""",B113,"""},"))</f>
        <v xml:space="preserve">            { line: "ASAMBLEA SEIS, ", sC: "as"},</v>
      </c>
      <c r="M113" s="56" t="str">
        <f t="shared" si="192"/>
        <v/>
      </c>
      <c r="N113" s="57" t="str">
        <f t="shared" si="193"/>
        <v/>
      </c>
      <c r="O113" s="58" t="str">
        <f t="shared" si="194"/>
        <v/>
      </c>
      <c r="P113" s="59" t="str">
        <f t="shared" si="195"/>
        <v/>
      </c>
      <c r="Q113" s="60" t="str">
        <f t="shared" si="196"/>
        <v/>
      </c>
      <c r="R113" s="61" t="str">
        <f t="shared" si="191"/>
        <v/>
      </c>
      <c r="S113" s="56" t="str">
        <f t="shared" si="197"/>
        <v/>
      </c>
      <c r="T113" s="62" t="str">
        <f t="shared" si="198"/>
        <v/>
      </c>
      <c r="U113" s="63" t="str">
        <f t="shared" si="199"/>
        <v/>
      </c>
      <c r="V113" s="64" t="str">
        <f t="shared" si="200"/>
        <v/>
      </c>
      <c r="W113" s="65" t="str">
        <f t="shared" si="201"/>
        <v/>
      </c>
      <c r="X113" s="64" t="str">
        <f t="shared" si="202"/>
        <v/>
      </c>
      <c r="Y113" s="64" t="str">
        <f t="shared" si="203"/>
        <v/>
      </c>
      <c r="Z113" s="56" t="str">
        <f t="shared" si="204"/>
        <v/>
      </c>
      <c r="AA113" s="66" t="str">
        <f t="shared" si="205"/>
        <v/>
      </c>
      <c r="AB113" s="57" t="str">
        <f t="shared" si="206"/>
        <v/>
      </c>
      <c r="AC113" s="67" t="str">
        <f t="shared" si="207"/>
        <v/>
      </c>
      <c r="AD113" s="59" t="str">
        <f t="shared" si="208"/>
        <v/>
      </c>
      <c r="AE113" s="68" t="str">
        <f t="shared" si="209"/>
        <v/>
      </c>
      <c r="AF113" s="61" t="str">
        <f t="shared" si="210"/>
        <v/>
      </c>
      <c r="AG113" s="61" t="str">
        <f t="shared" si="211"/>
        <v/>
      </c>
      <c r="AH113" s="69" t="str">
        <f t="shared" si="212"/>
        <v/>
      </c>
      <c r="AI113" s="70" t="str">
        <f t="shared" si="213"/>
        <v/>
      </c>
      <c r="AJ113" s="64" t="str">
        <f t="shared" si="214"/>
        <v/>
      </c>
      <c r="AK113" s="64" t="str">
        <f t="shared" si="215"/>
        <v/>
      </c>
      <c r="AL113" s="64" t="str">
        <f t="shared" si="216"/>
        <v/>
      </c>
      <c r="AM113" s="64" t="str">
        <f t="shared" si="217"/>
        <v/>
      </c>
      <c r="AN113" s="64" t="str">
        <f t="shared" si="218"/>
        <v/>
      </c>
    </row>
    <row r="114" spans="1:40" ht="25.5" outlineLevel="1" thickTop="1" thickBot="1" x14ac:dyDescent="0.4">
      <c r="B114" t="s">
        <v>999</v>
      </c>
      <c r="C114" s="93" t="s">
        <v>1005</v>
      </c>
      <c r="D114" s="83"/>
      <c r="E114" s="83"/>
      <c r="F114" s="83"/>
      <c r="G114" s="83"/>
      <c r="H114" s="83"/>
      <c r="I114" s="83"/>
      <c r="J114" s="83"/>
      <c r="K114" s="83"/>
      <c r="L114" s="94" t="str">
        <f>IF(C114="","",_xlfn.CONCAT("            { line: ","""",C114,", ",M114:AN114,""", sC: ","""",B114,"""},  ]},"))</f>
        <v xml:space="preserve">            { line: "ASAMBLEA CIERRE, ", sC: "as"},  ]},</v>
      </c>
      <c r="M114" s="56" t="str">
        <f t="shared" si="192"/>
        <v/>
      </c>
      <c r="N114" s="57" t="str">
        <f t="shared" si="193"/>
        <v/>
      </c>
      <c r="O114" s="58" t="str">
        <f t="shared" si="194"/>
        <v/>
      </c>
      <c r="P114" s="59" t="str">
        <f t="shared" si="195"/>
        <v/>
      </c>
      <c r="Q114" s="60" t="str">
        <f t="shared" si="196"/>
        <v/>
      </c>
      <c r="R114" s="61" t="str">
        <f t="shared" si="191"/>
        <v/>
      </c>
      <c r="S114" s="56" t="str">
        <f t="shared" si="197"/>
        <v/>
      </c>
      <c r="T114" s="62" t="str">
        <f t="shared" si="198"/>
        <v/>
      </c>
      <c r="U114" s="63" t="str">
        <f t="shared" si="199"/>
        <v/>
      </c>
      <c r="V114" s="64" t="str">
        <f t="shared" si="200"/>
        <v/>
      </c>
      <c r="W114" s="65" t="str">
        <f t="shared" si="201"/>
        <v/>
      </c>
      <c r="X114" s="64" t="str">
        <f t="shared" si="202"/>
        <v/>
      </c>
      <c r="Y114" s="64" t="str">
        <f t="shared" si="203"/>
        <v/>
      </c>
      <c r="Z114" s="56" t="str">
        <f t="shared" si="204"/>
        <v/>
      </c>
      <c r="AA114" s="66" t="str">
        <f t="shared" si="205"/>
        <v/>
      </c>
      <c r="AB114" s="57" t="str">
        <f t="shared" si="206"/>
        <v/>
      </c>
      <c r="AC114" s="67" t="str">
        <f t="shared" si="207"/>
        <v/>
      </c>
      <c r="AD114" s="59" t="str">
        <f t="shared" si="208"/>
        <v/>
      </c>
      <c r="AE114" s="68" t="str">
        <f t="shared" si="209"/>
        <v/>
      </c>
      <c r="AF114" s="61" t="str">
        <f t="shared" si="210"/>
        <v/>
      </c>
      <c r="AG114" s="61" t="str">
        <f t="shared" si="211"/>
        <v/>
      </c>
      <c r="AH114" s="69" t="str">
        <f t="shared" si="212"/>
        <v/>
      </c>
      <c r="AI114" s="70" t="str">
        <f t="shared" si="213"/>
        <v/>
      </c>
      <c r="AJ114" s="64" t="str">
        <f t="shared" si="214"/>
        <v/>
      </c>
      <c r="AK114" s="64" t="str">
        <f t="shared" si="215"/>
        <v/>
      </c>
      <c r="AL114" s="64" t="str">
        <f t="shared" si="216"/>
        <v/>
      </c>
      <c r="AM114" s="64" t="str">
        <f t="shared" si="217"/>
        <v/>
      </c>
      <c r="AN114" s="64" t="str">
        <f t="shared" si="218"/>
        <v/>
      </c>
    </row>
    <row r="115" spans="1:40" ht="27.75" outlineLevel="1" thickTop="1" thickBot="1" x14ac:dyDescent="0.4">
      <c r="A115" s="73"/>
      <c r="B115" s="73"/>
      <c r="C115" s="73"/>
      <c r="D115" s="74"/>
      <c r="E115" s="74"/>
      <c r="F115" s="74"/>
      <c r="G115" s="74"/>
      <c r="H115" s="74"/>
      <c r="I115" s="74"/>
      <c r="J115" s="74"/>
      <c r="K115" s="74"/>
      <c r="L115" s="75" t="s">
        <v>993</v>
      </c>
      <c r="M115" s="56"/>
      <c r="N115" s="57"/>
      <c r="O115" s="58"/>
      <c r="P115" s="59"/>
      <c r="Q115" s="60"/>
      <c r="R115" s="61" t="str">
        <f t="shared" si="191"/>
        <v/>
      </c>
      <c r="S115" s="56"/>
      <c r="T115" s="62"/>
      <c r="U115" s="63"/>
      <c r="V115" s="64"/>
      <c r="W115" s="65"/>
      <c r="X115" s="64"/>
      <c r="Y115" s="64"/>
      <c r="Z115" s="56"/>
      <c r="AA115" s="66"/>
      <c r="AB115" s="57"/>
      <c r="AC115" s="67"/>
      <c r="AD115" s="59"/>
      <c r="AE115" s="68"/>
      <c r="AF115" s="61"/>
      <c r="AG115" s="61"/>
      <c r="AH115" s="69"/>
      <c r="AI115" s="70"/>
      <c r="AJ115" s="64"/>
      <c r="AK115" s="64"/>
      <c r="AL115" s="64"/>
      <c r="AM115" s="64"/>
      <c r="AN115" s="64"/>
    </row>
    <row r="116"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145</v>
      </c>
      <c r="E1" s="40"/>
      <c r="F1" s="40"/>
      <c r="G1" s="40"/>
      <c r="H1" s="40"/>
      <c r="I1" s="40"/>
      <c r="J1" s="40"/>
      <c r="K1" s="40"/>
      <c r="L1" s="41" t="str">
        <f ca="1">UPPER(VLOOKUP(C1,Table223[],3,FALSE))</f>
        <v>SE ENCONTRARON DOS ÁNGELES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SE ENCONTRARON DOS ÁNGELES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seencontrarondosangeles</v>
      </c>
      <c r="L7" s="48" t="str">
        <f ca="1">_xlfn.CONCAT("        id: ","""",C7,"""",",")</f>
        <v xml:space="preserve">        id: "seencontrarondosangeles",</v>
      </c>
    </row>
    <row r="8" spans="2:32" ht="23.25" x14ac:dyDescent="0.25">
      <c r="C8" t="str">
        <f ca="1">PROPER(L1)</f>
        <v>Se Encontraron Dos Ángeles</v>
      </c>
      <c r="L8" s="48" t="str">
        <f ca="1">_xlfn.CONCAT("        tt: ","""",C8,"""",",")</f>
        <v xml:space="preserve">        tt: "Se Encontraron Dos Ángeles",</v>
      </c>
    </row>
    <row r="9" spans="2:32" ht="23.25" x14ac:dyDescent="0.25">
      <c r="C9" t="str">
        <f ca="1">PROPER(L1)</f>
        <v>Se Encontraron Dos Ángeles</v>
      </c>
      <c r="L9" s="48" t="str">
        <f ca="1">_xlfn.CONCAT("        title: ","""",C9,"""",",")</f>
        <v xml:space="preserve">        title: "Se Encontraron Dos Ángeles",</v>
      </c>
    </row>
    <row r="10" spans="2:32" ht="23.25" x14ac:dyDescent="0.25">
      <c r="C10" t="str">
        <f ca="1">VLOOKUP(C1,Table223[],4,FALSE)</f>
        <v>Melodía hebraica</v>
      </c>
      <c r="L10" s="48" t="str">
        <f ca="1">_xlfn.CONCAT("        ","subtitle: ","""",C10,"""",",")</f>
        <v xml:space="preserve">        subtitle: "Melodía hebraica",</v>
      </c>
    </row>
    <row r="11" spans="2:32" ht="23.25" x14ac:dyDescent="0.25">
      <c r="C11" t="str">
        <f ca="1">_xlfn.CONCAT("category: [",VLOOKUP(C1,Table223[],16,FALSE),"],")</f>
        <v>category: ["Precatecumenado","Niños","Paz"],</v>
      </c>
      <c r="L11" s="48" t="str">
        <f ca="1">_xlfn.CONCAT("        ",C11)</f>
        <v xml:space="preserve">        category: ["Precatecumenado","Niños","Paz"],</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145</v>
      </c>
      <c r="L16" s="48" t="str">
        <f ca="1">_xlfn.CONCAT("        dbno: ","""",C16,"""",",")</f>
        <v xml:space="preserve">        dbno: "145",</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seencontrarondosangeles</v>
      </c>
      <c r="L19" s="48" t="str">
        <f ca="1">_xlfn.CONCAT("        audioSrc: ","""/audio/",C19,".mp3""",",")</f>
        <v xml:space="preserve">        audioSrc: "/audio/seencontrarondosangeles.mp3",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144</v>
      </c>
      <c r="C26" t="str">
        <f ca="1">VLOOKUP(B26,Table4[],13,FALSE)</f>
        <v>"/src/index.html?canto=salvereinadeloscielos"</v>
      </c>
      <c r="L26" s="48" t="str">
        <f ca="1">_xlfn.CONCAT("        ant: ",C26,",")</f>
        <v xml:space="preserve">        ant: "/src/index.html?canto=salvereinadeloscielos",</v>
      </c>
    </row>
    <row r="27" spans="1:40" ht="23.25" x14ac:dyDescent="0.25">
      <c r="B27">
        <f ca="1">+C1+1</f>
        <v>146</v>
      </c>
      <c r="C27" t="str">
        <f ca="1">VLOOKUP(B27,Table4[],13,FALSE)</f>
        <v>"/src/index.html?canto=senorayudameanodudardeti"</v>
      </c>
      <c r="L27" s="48" t="str">
        <f ca="1">_xlfn.CONCAT("        sig: ",C27,",")</f>
        <v xml:space="preserve">        sig: "/src/index.html?canto=senorayudameanodudardeti",</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SE ENCONTRARON DOS ÁNGELES</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vt:i4>
      </vt:variant>
    </vt:vector>
  </HeadingPairs>
  <TitlesOfParts>
    <vt:vector size="19" baseType="lpstr">
      <vt:lpstr>code</vt:lpstr>
      <vt:lpstr>Indice</vt:lpstr>
      <vt:lpstr>Index</vt:lpstr>
      <vt:lpstr>Index Web</vt:lpstr>
      <vt:lpstr>cantosJS</vt:lpstr>
      <vt:lpstr>QUÉ AMABLES SON TUS MORADAS (2)</vt:lpstr>
      <vt:lpstr>Find</vt:lpstr>
      <vt:lpstr>html</vt:lpstr>
      <vt:lpstr>QUÉ AMABLES SON TUS MORADAS</vt:lpstr>
      <vt:lpstr>QUÉ ESTUPENDO, QUÉ ALEGRÍA </vt:lpstr>
      <vt:lpstr>QUIÉN ES ESTA QUE SUBE DEL DESI</vt:lpstr>
      <vt:lpstr>QUIÉN NOS SEPARARÁ</vt:lpstr>
      <vt:lpstr>QUIERO ANDAR, MADRE, A JERUSALÉ</vt:lpstr>
      <vt:lpstr>QUIERO CANTAR</vt:lpstr>
      <vt:lpstr>RESUCITÓ</vt:lpstr>
      <vt:lpstr>RESURREXIT</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2025-09-23T21:57:03Z</dcterms:modified>
</cp:coreProperties>
</file>