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C3F645C2-C70A-4217-AC67-D8EFCAD1E896}" xr6:coauthVersionLast="47" xr6:coauthVersionMax="47" xr10:uidLastSave="{00000000-0000-0000-0000-000000000000}"/>
  <bookViews>
    <workbookView xWindow="51480" yWindow="-120" windowWidth="38640" windowHeight="21120" tabRatio="919" firstSheet="1" activeTab="18" xr2:uid="{C4F98A60-BE26-49E4-8B31-84369DED5F47}"/>
  </bookViews>
  <sheets>
    <sheet name="Indice" sheetId="28" r:id="rId1"/>
    <sheet name="Sheet7"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MARIA, MADRE MÍA" sheetId="344" r:id="rId22"/>
    <sheet name="b2" sheetId="343" state="hidden" r:id="rId23"/>
    <sheet name="BOCETO" sheetId="337" state="hidden" r:id="rId24"/>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66" i="344" l="1"/>
  <c r="AK66" i="344"/>
  <c r="AJ66" i="344"/>
  <c r="AI66" i="344"/>
  <c r="AH66" i="344"/>
  <c r="AG66" i="344" s="1"/>
  <c r="AF66" i="344"/>
  <c r="AD66" i="344"/>
  <c r="AB66" i="344"/>
  <c r="AA66" i="344"/>
  <c r="Z66" i="344" s="1"/>
  <c r="AC66" i="344" s="1"/>
  <c r="V66" i="344"/>
  <c r="T66" i="344"/>
  <c r="O66" i="344"/>
  <c r="M66" i="344"/>
  <c r="L66" i="344"/>
  <c r="AH65" i="344"/>
  <c r="AG65" i="344"/>
  <c r="AA65" i="344"/>
  <c r="Z65" i="344"/>
  <c r="AC65" i="344" s="1"/>
  <c r="Y65" i="344"/>
  <c r="X65" i="344"/>
  <c r="V65" i="344"/>
  <c r="U65" i="344"/>
  <c r="T65" i="344"/>
  <c r="W65" i="344" s="1"/>
  <c r="S65" i="344"/>
  <c r="R65" i="344"/>
  <c r="Q65" i="344"/>
  <c r="O65" i="344"/>
  <c r="M65" i="344"/>
  <c r="N65" i="344" s="1"/>
  <c r="AM64" i="344"/>
  <c r="AL64" i="344"/>
  <c r="AH64" i="344"/>
  <c r="AJ64" i="344" s="1"/>
  <c r="AF64" i="344"/>
  <c r="AE64" i="344"/>
  <c r="AD64" i="344"/>
  <c r="AA64" i="344"/>
  <c r="AB64" i="344" s="1"/>
  <c r="Z64" i="344"/>
  <c r="AC64" i="344" s="1"/>
  <c r="Y64" i="344"/>
  <c r="X64" i="344"/>
  <c r="W64" i="344"/>
  <c r="V64" i="344"/>
  <c r="U64" i="344"/>
  <c r="T64" i="344"/>
  <c r="S64" i="344" s="1"/>
  <c r="R64" i="344"/>
  <c r="P64" i="344"/>
  <c r="O64" i="344"/>
  <c r="N64" i="344"/>
  <c r="M64" i="344"/>
  <c r="L64" i="344" s="1"/>
  <c r="AM63" i="344"/>
  <c r="AK63" i="344"/>
  <c r="AJ63" i="344"/>
  <c r="AI63" i="344"/>
  <c r="AH63" i="344"/>
  <c r="AG63" i="344" s="1"/>
  <c r="AA63" i="344"/>
  <c r="V63" i="344"/>
  <c r="U63" i="344"/>
  <c r="T63" i="344"/>
  <c r="O63" i="344"/>
  <c r="M63" i="344"/>
  <c r="L63" i="344"/>
  <c r="AH62" i="344"/>
  <c r="AG62" i="344"/>
  <c r="AF62" i="344"/>
  <c r="AE62" i="344"/>
  <c r="AB62" i="344"/>
  <c r="AA62" i="344"/>
  <c r="AD62" i="344" s="1"/>
  <c r="Z62" i="344"/>
  <c r="AC62" i="344" s="1"/>
  <c r="Y62" i="344"/>
  <c r="X62" i="344"/>
  <c r="V62" i="344"/>
  <c r="T62" i="344"/>
  <c r="U62" i="344" s="1"/>
  <c r="R62" i="344"/>
  <c r="Q62" i="344"/>
  <c r="P62" i="344"/>
  <c r="O62" i="344"/>
  <c r="M62" i="344"/>
  <c r="N62" i="344" s="1"/>
  <c r="L62" i="344"/>
  <c r="AM61" i="344"/>
  <c r="AL61" i="344"/>
  <c r="AK61" i="344"/>
  <c r="AJ61" i="344"/>
  <c r="AI61" i="344"/>
  <c r="AH61" i="344"/>
  <c r="AG61" i="344"/>
  <c r="AF61" i="344"/>
  <c r="AD61" i="344"/>
  <c r="AC61" i="344"/>
  <c r="AB61" i="344"/>
  <c r="AA61" i="344"/>
  <c r="Z61" i="344" s="1"/>
  <c r="V61" i="344"/>
  <c r="T61" i="344"/>
  <c r="O61" i="344"/>
  <c r="N61" i="344"/>
  <c r="M61" i="344"/>
  <c r="AH60" i="344"/>
  <c r="AG60" i="344" s="1"/>
  <c r="AF60" i="344"/>
  <c r="AE60" i="344"/>
  <c r="AB60" i="344"/>
  <c r="AA60" i="344"/>
  <c r="AD60" i="344" s="1"/>
  <c r="Z60" i="344"/>
  <c r="AC60" i="344" s="1"/>
  <c r="Y60" i="344"/>
  <c r="X60" i="344"/>
  <c r="V60" i="344"/>
  <c r="T60" i="344"/>
  <c r="U60" i="344" s="1"/>
  <c r="R60" i="344"/>
  <c r="Q60" i="344"/>
  <c r="P60" i="344"/>
  <c r="O60" i="344"/>
  <c r="M60" i="344"/>
  <c r="N60" i="344" s="1"/>
  <c r="L60" i="344"/>
  <c r="AL59" i="344"/>
  <c r="AK59" i="344"/>
  <c r="AJ59" i="344"/>
  <c r="AI59" i="344"/>
  <c r="AH59" i="344"/>
  <c r="AM59" i="344" s="1"/>
  <c r="AG59" i="344"/>
  <c r="AF59" i="344"/>
  <c r="AD59" i="344"/>
  <c r="AB59" i="344"/>
  <c r="AA59" i="344"/>
  <c r="Z59" i="344" s="1"/>
  <c r="AC59" i="344" s="1"/>
  <c r="V59" i="344"/>
  <c r="U59" i="344"/>
  <c r="T59" i="344"/>
  <c r="O59" i="344"/>
  <c r="N59" i="344"/>
  <c r="M59" i="344"/>
  <c r="L59" i="344"/>
  <c r="AH58" i="344"/>
  <c r="AG58" i="344"/>
  <c r="AF58" i="344"/>
  <c r="AE58" i="344"/>
  <c r="AB58" i="344"/>
  <c r="AA58" i="344"/>
  <c r="AD58" i="344" s="1"/>
  <c r="Z58" i="344"/>
  <c r="AC58" i="344" s="1"/>
  <c r="Y58" i="344"/>
  <c r="X58" i="344"/>
  <c r="V58" i="344"/>
  <c r="T58" i="344"/>
  <c r="U58" i="344" s="1"/>
  <c r="R58" i="344"/>
  <c r="Q58" i="344"/>
  <c r="P58" i="344"/>
  <c r="O58" i="344"/>
  <c r="M58" i="344"/>
  <c r="N58" i="344" s="1"/>
  <c r="L58" i="344"/>
  <c r="AM57" i="344"/>
  <c r="AL57" i="344"/>
  <c r="AK57" i="344"/>
  <c r="AJ57" i="344"/>
  <c r="AH57" i="344"/>
  <c r="AI57" i="344" s="1"/>
  <c r="AG57" i="344"/>
  <c r="AF57" i="344"/>
  <c r="AE57" i="344"/>
  <c r="AD57" i="344"/>
  <c r="AC57" i="344"/>
  <c r="AB57" i="344"/>
  <c r="AA57" i="344"/>
  <c r="Z57" i="344"/>
  <c r="Y57" i="344"/>
  <c r="W57" i="344"/>
  <c r="V57" i="344"/>
  <c r="U57" i="344"/>
  <c r="T57" i="344"/>
  <c r="S57" i="344" s="1"/>
  <c r="O57" i="344"/>
  <c r="M57" i="344"/>
  <c r="AH56" i="344"/>
  <c r="AA56" i="344"/>
  <c r="Z56" i="344" s="1"/>
  <c r="AC56" i="344" s="1"/>
  <c r="V56" i="344"/>
  <c r="T56" i="344"/>
  <c r="S56" i="344" s="1"/>
  <c r="R56" i="344"/>
  <c r="Q56" i="344"/>
  <c r="P56" i="344"/>
  <c r="O56" i="344"/>
  <c r="N56" i="344"/>
  <c r="M56" i="344"/>
  <c r="L56" i="344"/>
  <c r="AM55" i="344"/>
  <c r="AL55" i="344"/>
  <c r="AK55" i="344"/>
  <c r="AJ55" i="344"/>
  <c r="AI55" i="344"/>
  <c r="AH55" i="344"/>
  <c r="AG55" i="344"/>
  <c r="AF55" i="344"/>
  <c r="AE55" i="344"/>
  <c r="AA55" i="344"/>
  <c r="AB55" i="344" s="1"/>
  <c r="Y55" i="344"/>
  <c r="X55" i="344"/>
  <c r="W55" i="344"/>
  <c r="V55" i="344"/>
  <c r="T55" i="344"/>
  <c r="U55" i="344" s="1"/>
  <c r="S55" i="344"/>
  <c r="Q55" i="344"/>
  <c r="P55" i="344"/>
  <c r="O55" i="344"/>
  <c r="N55" i="344"/>
  <c r="M55" i="344"/>
  <c r="R55" i="344" s="1"/>
  <c r="L55" i="344"/>
  <c r="AL54" i="344"/>
  <c r="AK54" i="344"/>
  <c r="AJ54" i="344"/>
  <c r="AI54" i="344"/>
  <c r="AH54" i="344"/>
  <c r="AM54" i="344" s="1"/>
  <c r="AG54" i="344"/>
  <c r="AF54" i="344"/>
  <c r="AD54" i="344"/>
  <c r="AB54" i="344"/>
  <c r="AA54" i="344"/>
  <c r="Z54" i="344" s="1"/>
  <c r="AC54" i="344" s="1"/>
  <c r="V54" i="344"/>
  <c r="U54" i="344"/>
  <c r="T54" i="344"/>
  <c r="O54" i="344"/>
  <c r="M54" i="344"/>
  <c r="L54" i="344"/>
  <c r="AH53" i="344"/>
  <c r="AJ53" i="344" s="1"/>
  <c r="AF53" i="344"/>
  <c r="AE53" i="344"/>
  <c r="AD53" i="344"/>
  <c r="AB53" i="344"/>
  <c r="AA53" i="344"/>
  <c r="Z53" i="344"/>
  <c r="AC53" i="344" s="1"/>
  <c r="Y53" i="344"/>
  <c r="X53" i="344"/>
  <c r="V53" i="344"/>
  <c r="T53" i="344"/>
  <c r="R53" i="344"/>
  <c r="Q53" i="344"/>
  <c r="P53" i="344"/>
  <c r="O53" i="344"/>
  <c r="M53" i="344"/>
  <c r="N53" i="344" s="1"/>
  <c r="L53" i="344"/>
  <c r="AL52" i="344"/>
  <c r="AK52" i="344"/>
  <c r="AJ52" i="344"/>
  <c r="AI52" i="344"/>
  <c r="AH52" i="344"/>
  <c r="AM52" i="344" s="1"/>
  <c r="AG52" i="344"/>
  <c r="AF52" i="344"/>
  <c r="AD52" i="344"/>
  <c r="AB52" i="344"/>
  <c r="AA52" i="344"/>
  <c r="Z52" i="344" s="1"/>
  <c r="AC52" i="344" s="1"/>
  <c r="V52" i="344"/>
  <c r="T52" i="344"/>
  <c r="X52" i="344" s="1"/>
  <c r="P52" i="344"/>
  <c r="O52" i="344"/>
  <c r="N52" i="344"/>
  <c r="M52" i="344"/>
  <c r="L52" i="344"/>
  <c r="AH51" i="344"/>
  <c r="AG51" i="344"/>
  <c r="AF51" i="344"/>
  <c r="AE51" i="344"/>
  <c r="AD51" i="344"/>
  <c r="AB51" i="344"/>
  <c r="AA51" i="344"/>
  <c r="Z51" i="344"/>
  <c r="AC51" i="344" s="1"/>
  <c r="Y51" i="344"/>
  <c r="X51" i="344"/>
  <c r="V51" i="344"/>
  <c r="T51" i="344"/>
  <c r="R51" i="344"/>
  <c r="Q51" i="344"/>
  <c r="P51" i="344"/>
  <c r="O51" i="344"/>
  <c r="N51" i="344"/>
  <c r="M51" i="344"/>
  <c r="L51" i="344"/>
  <c r="AL50" i="344"/>
  <c r="AK50" i="344"/>
  <c r="AJ50" i="344"/>
  <c r="AI50" i="344"/>
  <c r="AH50" i="344"/>
  <c r="AG50" i="344" s="1"/>
  <c r="AF50" i="344"/>
  <c r="AD50" i="344"/>
  <c r="AC50" i="344"/>
  <c r="AB50" i="344"/>
  <c r="AA50" i="344"/>
  <c r="Z50" i="344" s="1"/>
  <c r="V50" i="344"/>
  <c r="T50" i="344"/>
  <c r="X50" i="344" s="1"/>
  <c r="P50" i="344"/>
  <c r="O50" i="344"/>
  <c r="M50" i="344"/>
  <c r="L50" i="344" s="1"/>
  <c r="AH49" i="344"/>
  <c r="AK49" i="344" s="1"/>
  <c r="AG49" i="344"/>
  <c r="AC49" i="344"/>
  <c r="AA49" i="344"/>
  <c r="Z49" i="344"/>
  <c r="Y49" i="344"/>
  <c r="X49" i="344"/>
  <c r="W49" i="344"/>
  <c r="V49" i="344"/>
  <c r="U49" i="344"/>
  <c r="T49" i="344"/>
  <c r="S49" i="344"/>
  <c r="O49" i="344"/>
  <c r="M49" i="344"/>
  <c r="AM48" i="344"/>
  <c r="AL48" i="344"/>
  <c r="AH48" i="344"/>
  <c r="AF48" i="344"/>
  <c r="AE48" i="344"/>
  <c r="AD48" i="344"/>
  <c r="AB48" i="344"/>
  <c r="AA48" i="344"/>
  <c r="Z48" i="344"/>
  <c r="AC48" i="344" s="1"/>
  <c r="X48" i="344"/>
  <c r="W48" i="344"/>
  <c r="V48" i="344"/>
  <c r="T48" i="344"/>
  <c r="S48" i="344" s="1"/>
  <c r="R48" i="344"/>
  <c r="P48" i="344"/>
  <c r="O48" i="344"/>
  <c r="N48" i="344"/>
  <c r="M48" i="344"/>
  <c r="L48" i="344" s="1"/>
  <c r="AM47" i="344"/>
  <c r="AK47" i="344"/>
  <c r="AJ47" i="344"/>
  <c r="AI47" i="344"/>
  <c r="AH47" i="344"/>
  <c r="AG47" i="344" s="1"/>
  <c r="AE47" i="344"/>
  <c r="AB47" i="344"/>
  <c r="AA47" i="344"/>
  <c r="V47" i="344"/>
  <c r="T47" i="344"/>
  <c r="S47" i="344"/>
  <c r="O47" i="344"/>
  <c r="M47" i="344"/>
  <c r="AJ46" i="344"/>
  <c r="AH46" i="344"/>
  <c r="AG46" i="344"/>
  <c r="AF46" i="344"/>
  <c r="AE46" i="344"/>
  <c r="AD46" i="344"/>
  <c r="AB46" i="344"/>
  <c r="AA46" i="344"/>
  <c r="Z46" i="344"/>
  <c r="AC46" i="344" s="1"/>
  <c r="V46" i="344"/>
  <c r="T46" i="344"/>
  <c r="R46" i="344"/>
  <c r="Q46" i="344"/>
  <c r="P46" i="344"/>
  <c r="O46" i="344"/>
  <c r="N46" i="344"/>
  <c r="M46" i="344"/>
  <c r="L46" i="344"/>
  <c r="AM45" i="344"/>
  <c r="AL45" i="344"/>
  <c r="AK45" i="344"/>
  <c r="AJ45" i="344"/>
  <c r="AI45" i="344"/>
  <c r="AH45" i="344"/>
  <c r="AG45" i="344"/>
  <c r="AE45" i="344"/>
  <c r="AD45" i="344"/>
  <c r="AC45" i="344"/>
  <c r="AA45" i="344"/>
  <c r="Z45" i="344" s="1"/>
  <c r="Y45" i="344"/>
  <c r="W45" i="344"/>
  <c r="V45" i="344"/>
  <c r="U45" i="344"/>
  <c r="T45" i="344"/>
  <c r="X45" i="344" s="1"/>
  <c r="S45" i="344"/>
  <c r="Q45" i="344"/>
  <c r="O45" i="344"/>
  <c r="M45" i="344"/>
  <c r="AH44" i="344"/>
  <c r="AF44" i="344"/>
  <c r="AA44" i="344"/>
  <c r="AE44" i="344" s="1"/>
  <c r="V44" i="344"/>
  <c r="T44" i="344"/>
  <c r="X44" i="344" s="1"/>
  <c r="R44" i="344"/>
  <c r="Q44" i="344"/>
  <c r="P44" i="344"/>
  <c r="O44" i="344"/>
  <c r="N44" i="344"/>
  <c r="M44" i="344"/>
  <c r="L44" i="344"/>
  <c r="AM43" i="344"/>
  <c r="AL43" i="344"/>
  <c r="AK43" i="344"/>
  <c r="AJ43" i="344"/>
  <c r="AI43" i="344"/>
  <c r="AH43" i="344"/>
  <c r="AG43" i="344"/>
  <c r="AF43" i="344"/>
  <c r="AA43" i="344"/>
  <c r="Y43" i="344"/>
  <c r="X43" i="344"/>
  <c r="W43" i="344"/>
  <c r="V43" i="344"/>
  <c r="U43" i="344"/>
  <c r="T43" i="344"/>
  <c r="S43" i="344"/>
  <c r="O43" i="344"/>
  <c r="M43" i="344"/>
  <c r="R43" i="344" s="1"/>
  <c r="AH42" i="344"/>
  <c r="AM42" i="344" s="1"/>
  <c r="AG42" i="344"/>
  <c r="AF42" i="344"/>
  <c r="AB42" i="344"/>
  <c r="AA42" i="344"/>
  <c r="AE42" i="344" s="1"/>
  <c r="Z42" i="344"/>
  <c r="AC42" i="344" s="1"/>
  <c r="Y42" i="344"/>
  <c r="X42" i="344"/>
  <c r="V42" i="344"/>
  <c r="T42" i="344"/>
  <c r="W42" i="344" s="1"/>
  <c r="S42" i="344"/>
  <c r="R42" i="344"/>
  <c r="Q42" i="344"/>
  <c r="P42" i="344"/>
  <c r="O42" i="344"/>
  <c r="N42" i="344"/>
  <c r="M42" i="344"/>
  <c r="L42" i="344"/>
  <c r="AH41" i="344"/>
  <c r="AI41" i="344" s="1"/>
  <c r="AF41" i="344"/>
  <c r="AE41" i="344"/>
  <c r="AD41" i="344"/>
  <c r="AB41" i="344"/>
  <c r="AA41" i="344"/>
  <c r="Z41" i="344"/>
  <c r="AC41" i="344" s="1"/>
  <c r="Y41" i="344"/>
  <c r="V41" i="344"/>
  <c r="T41" i="344"/>
  <c r="S41" i="344" s="1"/>
  <c r="R41" i="344"/>
  <c r="Q41" i="344"/>
  <c r="P41" i="344"/>
  <c r="O41" i="344"/>
  <c r="M41" i="344"/>
  <c r="N41" i="344" s="1"/>
  <c r="AM40" i="344"/>
  <c r="AL40" i="344"/>
  <c r="AK40" i="344"/>
  <c r="AJ40" i="344"/>
  <c r="AH40" i="344"/>
  <c r="AI40" i="344" s="1"/>
  <c r="AG40" i="344"/>
  <c r="AB40" i="344"/>
  <c r="AA40" i="344"/>
  <c r="AF40" i="344" s="1"/>
  <c r="V40" i="344"/>
  <c r="T40" i="344"/>
  <c r="X40" i="344" s="1"/>
  <c r="S40" i="344"/>
  <c r="R40" i="344"/>
  <c r="O40" i="344"/>
  <c r="N40" i="344"/>
  <c r="M40" i="344"/>
  <c r="P40" i="344" s="1"/>
  <c r="L40" i="344"/>
  <c r="AM39" i="344"/>
  <c r="AL39" i="344"/>
  <c r="AH39" i="344"/>
  <c r="AK39" i="344" s="1"/>
  <c r="AF39" i="344"/>
  <c r="AE39" i="344"/>
  <c r="AD39" i="344"/>
  <c r="AB39" i="344"/>
  <c r="AA39" i="344"/>
  <c r="Z39" i="344"/>
  <c r="AC39" i="344" s="1"/>
  <c r="V39" i="344"/>
  <c r="T39" i="344"/>
  <c r="U39" i="344" s="1"/>
  <c r="R39" i="344"/>
  <c r="Q39" i="344"/>
  <c r="P39" i="344"/>
  <c r="O39" i="344"/>
  <c r="N39" i="344"/>
  <c r="M39" i="344"/>
  <c r="L39" i="344"/>
  <c r="AM38" i="344"/>
  <c r="AL38" i="344"/>
  <c r="AK38" i="344"/>
  <c r="AJ38" i="344"/>
  <c r="AI38" i="344"/>
  <c r="AH38" i="344"/>
  <c r="AG38" i="344"/>
  <c r="AF38" i="344"/>
  <c r="AA38" i="344"/>
  <c r="Z38" i="344" s="1"/>
  <c r="AC38" i="344" s="1"/>
  <c r="Y38" i="344"/>
  <c r="X38" i="344"/>
  <c r="W38" i="344"/>
  <c r="V38" i="344"/>
  <c r="T38" i="344"/>
  <c r="U38" i="344" s="1"/>
  <c r="Q38" i="344"/>
  <c r="P38" i="344"/>
  <c r="O38" i="344"/>
  <c r="N38" i="344"/>
  <c r="M38" i="344"/>
  <c r="R38" i="344" s="1"/>
  <c r="L38" i="344"/>
  <c r="AI37" i="344"/>
  <c r="AH37" i="344"/>
  <c r="AM37" i="344" s="1"/>
  <c r="AA37" i="344"/>
  <c r="AE37" i="344" s="1"/>
  <c r="Z37" i="344"/>
  <c r="AC37" i="344" s="1"/>
  <c r="Y37" i="344"/>
  <c r="V37" i="344"/>
  <c r="U37" i="344"/>
  <c r="T37" i="344"/>
  <c r="W37" i="344" s="1"/>
  <c r="S37" i="344"/>
  <c r="R37" i="344"/>
  <c r="Q37" i="344"/>
  <c r="P37" i="344"/>
  <c r="O37" i="344"/>
  <c r="M37" i="344"/>
  <c r="N37" i="344" s="1"/>
  <c r="AM36" i="344"/>
  <c r="AL36" i="344"/>
  <c r="AK36" i="344"/>
  <c r="AH36" i="344"/>
  <c r="AJ36" i="344" s="1"/>
  <c r="AG36" i="344"/>
  <c r="AA36" i="344"/>
  <c r="AB36" i="344" s="1"/>
  <c r="Y36" i="344"/>
  <c r="X36" i="344"/>
  <c r="W36" i="344"/>
  <c r="V36" i="344"/>
  <c r="U36" i="344"/>
  <c r="T36" i="344"/>
  <c r="S36" i="344"/>
  <c r="O36" i="344"/>
  <c r="M36" i="344"/>
  <c r="L36" i="344" s="1"/>
  <c r="AM35" i="344"/>
  <c r="AH35" i="344"/>
  <c r="AG35" i="344" s="1"/>
  <c r="AF35" i="344"/>
  <c r="AE35" i="344"/>
  <c r="AD35" i="344"/>
  <c r="AA35" i="344"/>
  <c r="AB35" i="344" s="1"/>
  <c r="X35" i="344"/>
  <c r="W35" i="344"/>
  <c r="V35" i="344"/>
  <c r="U35" i="344"/>
  <c r="T35" i="344"/>
  <c r="Y35" i="344" s="1"/>
  <c r="S35" i="344"/>
  <c r="O35" i="344"/>
  <c r="N35" i="344"/>
  <c r="M35" i="344"/>
  <c r="L35" i="344" s="1"/>
  <c r="AI34" i="344"/>
  <c r="AH34" i="344"/>
  <c r="AG34" i="344" s="1"/>
  <c r="AA34" i="344"/>
  <c r="AB34" i="344" s="1"/>
  <c r="V34" i="344"/>
  <c r="T34" i="344"/>
  <c r="Y34" i="344" s="1"/>
  <c r="S34" i="344"/>
  <c r="R34" i="344"/>
  <c r="O34" i="344"/>
  <c r="M34" i="344"/>
  <c r="Q34" i="344" s="1"/>
  <c r="L34" i="344"/>
  <c r="AM33" i="344"/>
  <c r="AH33" i="344"/>
  <c r="AL33" i="344" s="1"/>
  <c r="AG33" i="344"/>
  <c r="AF33" i="344"/>
  <c r="AE33" i="344"/>
  <c r="AB33" i="344"/>
  <c r="AA33" i="344"/>
  <c r="AD33" i="344" s="1"/>
  <c r="Z33" i="344"/>
  <c r="AC33" i="344" s="1"/>
  <c r="Y33" i="344"/>
  <c r="X33" i="344"/>
  <c r="W33" i="344"/>
  <c r="V33" i="344"/>
  <c r="T33" i="344"/>
  <c r="U33" i="344" s="1"/>
  <c r="R33" i="344"/>
  <c r="Q33" i="344"/>
  <c r="P33" i="344"/>
  <c r="O33" i="344"/>
  <c r="M33" i="344"/>
  <c r="N33" i="344" s="1"/>
  <c r="L33" i="344"/>
  <c r="AM32" i="344"/>
  <c r="AL32" i="344"/>
  <c r="AK32" i="344"/>
  <c r="AJ32" i="344"/>
  <c r="AH32" i="344"/>
  <c r="AI32" i="344" s="1"/>
  <c r="AG32" i="344"/>
  <c r="AF32" i="344"/>
  <c r="AE32" i="344"/>
  <c r="AD32" i="344"/>
  <c r="AC32" i="344"/>
  <c r="AB32" i="344"/>
  <c r="AA32" i="344"/>
  <c r="Z32" i="344"/>
  <c r="V32" i="344"/>
  <c r="U32" i="344"/>
  <c r="T32" i="344"/>
  <c r="S32" i="344" s="1"/>
  <c r="O32" i="344"/>
  <c r="M32" i="344"/>
  <c r="N32" i="344" s="1"/>
  <c r="AH31" i="344"/>
  <c r="AM31" i="344" s="1"/>
  <c r="AA31" i="344"/>
  <c r="AF31" i="344" s="1"/>
  <c r="Z31" i="344"/>
  <c r="AC31" i="344" s="1"/>
  <c r="Y31" i="344"/>
  <c r="V31" i="344"/>
  <c r="T31" i="344"/>
  <c r="X31" i="344" s="1"/>
  <c r="S31" i="344"/>
  <c r="R31" i="344"/>
  <c r="Q31" i="344"/>
  <c r="O31" i="344"/>
  <c r="N31" i="344"/>
  <c r="M31" i="344"/>
  <c r="P31" i="344" s="1"/>
  <c r="L31" i="344"/>
  <c r="AM30" i="344"/>
  <c r="AL30" i="344"/>
  <c r="AJ30" i="344"/>
  <c r="AI30" i="344"/>
  <c r="AH30" i="344"/>
  <c r="AK30" i="344" s="1"/>
  <c r="AG30" i="344"/>
  <c r="AF30" i="344"/>
  <c r="AE30" i="344"/>
  <c r="AD30" i="344"/>
  <c r="AA30" i="344"/>
  <c r="AB30" i="344" s="1"/>
  <c r="Y30" i="344"/>
  <c r="X30" i="344"/>
  <c r="W30" i="344"/>
  <c r="V30" i="344"/>
  <c r="T30" i="344"/>
  <c r="U30" i="344" s="1"/>
  <c r="S30" i="344"/>
  <c r="R30" i="344"/>
  <c r="Q30" i="344"/>
  <c r="P30" i="344"/>
  <c r="O30" i="344"/>
  <c r="N30" i="344"/>
  <c r="M30" i="344"/>
  <c r="L30" i="344"/>
  <c r="AM29" i="344"/>
  <c r="AL29" i="344"/>
  <c r="AK29" i="344"/>
  <c r="AJ29" i="344"/>
  <c r="AI29" i="344"/>
  <c r="AH29" i="344"/>
  <c r="AG29" i="344"/>
  <c r="AB29" i="344"/>
  <c r="AA29" i="344"/>
  <c r="Z29" i="344" s="1"/>
  <c r="AC29" i="344" s="1"/>
  <c r="V29" i="344"/>
  <c r="T29" i="344"/>
  <c r="U29" i="344" s="1"/>
  <c r="O29" i="344"/>
  <c r="M29" i="344"/>
  <c r="R29" i="344" s="1"/>
  <c r="L29" i="344"/>
  <c r="AH28" i="344"/>
  <c r="AM28" i="344" s="1"/>
  <c r="AG28" i="344"/>
  <c r="AF28" i="344"/>
  <c r="AA28" i="344"/>
  <c r="AE28" i="344" s="1"/>
  <c r="Z28" i="344"/>
  <c r="AC28" i="344" s="1"/>
  <c r="Y28" i="344"/>
  <c r="X28" i="344"/>
  <c r="V28" i="344"/>
  <c r="U28" i="344"/>
  <c r="T28" i="344"/>
  <c r="W28" i="344" s="1"/>
  <c r="S28" i="344"/>
  <c r="R28" i="344"/>
  <c r="Q28" i="344"/>
  <c r="P28" i="344"/>
  <c r="O28" i="344"/>
  <c r="M28" i="344"/>
  <c r="N28" i="344" s="1"/>
  <c r="AM27" i="344"/>
  <c r="AL27" i="344"/>
  <c r="AK27" i="344"/>
  <c r="AH27" i="344"/>
  <c r="AJ27" i="344" s="1"/>
  <c r="AF27" i="344"/>
  <c r="AE27" i="344"/>
  <c r="AD27" i="344"/>
  <c r="AA27" i="344"/>
  <c r="AB27" i="344" s="1"/>
  <c r="Y27" i="344"/>
  <c r="X27" i="344"/>
  <c r="W27" i="344"/>
  <c r="V27" i="344"/>
  <c r="U27" i="344"/>
  <c r="T27" i="344"/>
  <c r="S27" i="344"/>
  <c r="O27" i="344"/>
  <c r="N27" i="344"/>
  <c r="M27" i="344"/>
  <c r="L27" i="344" s="1"/>
  <c r="AI26" i="344"/>
  <c r="AH26" i="344"/>
  <c r="AG26" i="344" s="1"/>
  <c r="AA26" i="344"/>
  <c r="AF26" i="344" s="1"/>
  <c r="V26" i="344"/>
  <c r="T26" i="344"/>
  <c r="Y26" i="344" s="1"/>
  <c r="S26" i="344"/>
  <c r="R26" i="344"/>
  <c r="O26" i="344"/>
  <c r="M26" i="344"/>
  <c r="Q26" i="344" s="1"/>
  <c r="L26" i="344"/>
  <c r="K15" i="344"/>
  <c r="K13" i="344"/>
  <c r="K12" i="344"/>
  <c r="AH41" i="341"/>
  <c r="AK41" i="341" s="1"/>
  <c r="AH66" i="341"/>
  <c r="AM66" i="341" s="1"/>
  <c r="AA66" i="341"/>
  <c r="AE66" i="341" s="1"/>
  <c r="W66" i="341"/>
  <c r="V66" i="341"/>
  <c r="T66" i="341"/>
  <c r="U66" i="341" s="1"/>
  <c r="Q66" i="341"/>
  <c r="O66" i="341"/>
  <c r="M66" i="341"/>
  <c r="N66" i="341" s="1"/>
  <c r="AH65" i="341"/>
  <c r="AM65" i="341" s="1"/>
  <c r="AA65" i="341"/>
  <c r="Z65" i="341" s="1"/>
  <c r="AC65" i="341" s="1"/>
  <c r="V65" i="341"/>
  <c r="T65" i="341"/>
  <c r="O65" i="341"/>
  <c r="M65" i="341"/>
  <c r="AH64" i="341"/>
  <c r="AM64" i="341" s="1"/>
  <c r="AA64" i="341"/>
  <c r="AD64" i="341" s="1"/>
  <c r="X64" i="341"/>
  <c r="V64" i="341"/>
  <c r="T64" i="341"/>
  <c r="U64" i="341" s="1"/>
  <c r="S64" i="341"/>
  <c r="P64" i="341"/>
  <c r="O64" i="341"/>
  <c r="M64" i="341"/>
  <c r="N64" i="341" s="1"/>
  <c r="AH63" i="341"/>
  <c r="AM63" i="341" s="1"/>
  <c r="AA63" i="341"/>
  <c r="Z63" i="341" s="1"/>
  <c r="AC63" i="341" s="1"/>
  <c r="V63" i="341"/>
  <c r="T63" i="341"/>
  <c r="U63" i="341" s="1"/>
  <c r="O63" i="341"/>
  <c r="M63" i="341"/>
  <c r="L63" i="341" s="1"/>
  <c r="AH62" i="341"/>
  <c r="AM62" i="341" s="1"/>
  <c r="AE62" i="341"/>
  <c r="AA62" i="341"/>
  <c r="AD62" i="341" s="1"/>
  <c r="Y62" i="341"/>
  <c r="W62" i="341"/>
  <c r="V62" i="341"/>
  <c r="T62" i="341"/>
  <c r="U62" i="341" s="1"/>
  <c r="R62" i="341"/>
  <c r="Q62" i="341"/>
  <c r="O62" i="341"/>
  <c r="M62" i="341"/>
  <c r="N62" i="341" s="1"/>
  <c r="AL61" i="341"/>
  <c r="AK61" i="341"/>
  <c r="AJ61" i="341"/>
  <c r="AI61" i="341"/>
  <c r="AH61" i="341"/>
  <c r="AM61" i="341" s="1"/>
  <c r="AG61" i="341"/>
  <c r="AA61" i="341"/>
  <c r="Z61" i="341" s="1"/>
  <c r="AC61" i="341" s="1"/>
  <c r="V61" i="341"/>
  <c r="T61" i="341"/>
  <c r="O61" i="341"/>
  <c r="M61" i="341"/>
  <c r="L61" i="341" s="1"/>
  <c r="AH60" i="341"/>
  <c r="AM60" i="341" s="1"/>
  <c r="AG60" i="341"/>
  <c r="AA60" i="341"/>
  <c r="AD60" i="341" s="1"/>
  <c r="Y60" i="341"/>
  <c r="W60" i="341"/>
  <c r="V60" i="341"/>
  <c r="U60" i="341"/>
  <c r="T60" i="341"/>
  <c r="X60" i="341" s="1"/>
  <c r="S60" i="341"/>
  <c r="O60" i="341"/>
  <c r="M60" i="341"/>
  <c r="N60" i="341" s="1"/>
  <c r="AM59" i="341"/>
  <c r="AK59" i="341"/>
  <c r="AI59" i="341"/>
  <c r="AH59" i="341"/>
  <c r="AL59" i="341" s="1"/>
  <c r="AG59" i="341"/>
  <c r="AD59" i="341"/>
  <c r="AB59" i="341"/>
  <c r="AA59" i="341"/>
  <c r="Z59" i="341" s="1"/>
  <c r="AC59" i="341" s="1"/>
  <c r="V59" i="341"/>
  <c r="T59" i="341"/>
  <c r="O59" i="341"/>
  <c r="M59" i="341"/>
  <c r="L59" i="341" s="1"/>
  <c r="AH58" i="341"/>
  <c r="AM58" i="341" s="1"/>
  <c r="AA58" i="341"/>
  <c r="AD58" i="341" s="1"/>
  <c r="V58" i="341"/>
  <c r="T58" i="341"/>
  <c r="S58" i="341" s="1"/>
  <c r="O58" i="341"/>
  <c r="M58" i="341"/>
  <c r="N58" i="341" s="1"/>
  <c r="AH57" i="341"/>
  <c r="AK57" i="341" s="1"/>
  <c r="AA57" i="341"/>
  <c r="Z57" i="341" s="1"/>
  <c r="AC57" i="341" s="1"/>
  <c r="V57" i="341"/>
  <c r="T57" i="341"/>
  <c r="O57" i="341"/>
  <c r="M57" i="341"/>
  <c r="L57" i="341" s="1"/>
  <c r="AH56" i="341"/>
  <c r="AM56" i="341" s="1"/>
  <c r="AA56" i="341"/>
  <c r="AD56" i="341" s="1"/>
  <c r="V56" i="341"/>
  <c r="T56" i="341"/>
  <c r="S56" i="341" s="1"/>
  <c r="O56" i="341"/>
  <c r="M56" i="341"/>
  <c r="N56" i="341" s="1"/>
  <c r="AL55" i="341"/>
  <c r="AH55" i="341"/>
  <c r="AK55" i="341" s="1"/>
  <c r="AA55" i="341"/>
  <c r="Z55" i="341" s="1"/>
  <c r="AC55" i="341" s="1"/>
  <c r="V55" i="341"/>
  <c r="T55" i="341"/>
  <c r="U55" i="341" s="1"/>
  <c r="O55" i="341"/>
  <c r="M55" i="341"/>
  <c r="L55" i="341" s="1"/>
  <c r="AH54" i="341"/>
  <c r="AM54" i="341" s="1"/>
  <c r="AG54" i="341"/>
  <c r="AA54" i="341"/>
  <c r="AD54" i="341" s="1"/>
  <c r="Y54" i="341"/>
  <c r="W54" i="341"/>
  <c r="V54" i="341"/>
  <c r="U54" i="341"/>
  <c r="T54" i="341"/>
  <c r="X54" i="341" s="1"/>
  <c r="S54" i="341"/>
  <c r="O54" i="341"/>
  <c r="M54" i="341"/>
  <c r="N54" i="341" s="1"/>
  <c r="AM53" i="341"/>
  <c r="AK53" i="341"/>
  <c r="AJ53" i="341"/>
  <c r="AI53" i="341"/>
  <c r="AH53" i="341"/>
  <c r="AL53" i="341" s="1"/>
  <c r="AG53" i="341"/>
  <c r="AD53" i="341"/>
  <c r="AB53" i="341"/>
  <c r="AA53" i="341"/>
  <c r="Z53" i="341" s="1"/>
  <c r="AC53" i="341" s="1"/>
  <c r="V53" i="341"/>
  <c r="T53" i="341"/>
  <c r="O53" i="341"/>
  <c r="M53" i="341"/>
  <c r="L53" i="341" s="1"/>
  <c r="AH52" i="341"/>
  <c r="AM52" i="341" s="1"/>
  <c r="AG52" i="341"/>
  <c r="AA52" i="341"/>
  <c r="AD52" i="341" s="1"/>
  <c r="W52" i="341"/>
  <c r="V52" i="341"/>
  <c r="T52" i="341"/>
  <c r="Y52" i="341" s="1"/>
  <c r="S52" i="341"/>
  <c r="O52" i="341"/>
  <c r="M52" i="341"/>
  <c r="N52" i="341" s="1"/>
  <c r="AK51" i="341"/>
  <c r="AJ51" i="341"/>
  <c r="AH51" i="341"/>
  <c r="AI51" i="341" s="1"/>
  <c r="AG51" i="341"/>
  <c r="AD51" i="341"/>
  <c r="AA51" i="341"/>
  <c r="Z51" i="341" s="1"/>
  <c r="AC51" i="341" s="1"/>
  <c r="V51" i="341"/>
  <c r="U51" i="341"/>
  <c r="T51" i="341"/>
  <c r="O51" i="341"/>
  <c r="M51" i="341"/>
  <c r="L51" i="341"/>
  <c r="AH50" i="341"/>
  <c r="AA50" i="341"/>
  <c r="AD50" i="341" s="1"/>
  <c r="V50" i="341"/>
  <c r="T50" i="341"/>
  <c r="W50" i="341" s="1"/>
  <c r="O50" i="341"/>
  <c r="M50" i="341"/>
  <c r="N50" i="341" s="1"/>
  <c r="AI49" i="341"/>
  <c r="AH49" i="341"/>
  <c r="AG49" i="341" s="1"/>
  <c r="AA49" i="341"/>
  <c r="Z49" i="341" s="1"/>
  <c r="AC49" i="341" s="1"/>
  <c r="V49" i="341"/>
  <c r="T49" i="341"/>
  <c r="O49" i="341"/>
  <c r="M49" i="341"/>
  <c r="L49" i="341" s="1"/>
  <c r="AH48" i="341"/>
  <c r="AG48" i="341" s="1"/>
  <c r="AF48" i="341"/>
  <c r="AA48" i="341"/>
  <c r="AD48" i="341" s="1"/>
  <c r="V48" i="341"/>
  <c r="T48" i="341"/>
  <c r="Y48" i="341" s="1"/>
  <c r="O48" i="341"/>
  <c r="M48" i="341"/>
  <c r="N48" i="341" s="1"/>
  <c r="AH47" i="341"/>
  <c r="AL47" i="341" s="1"/>
  <c r="AB47" i="341"/>
  <c r="AA47" i="341"/>
  <c r="Z47" i="341" s="1"/>
  <c r="AC47" i="341" s="1"/>
  <c r="V47" i="341"/>
  <c r="T47" i="341"/>
  <c r="U47" i="341" s="1"/>
  <c r="O47" i="341"/>
  <c r="M47" i="341"/>
  <c r="L47" i="341" s="1"/>
  <c r="AH46" i="341"/>
  <c r="AG46" i="341" s="1"/>
  <c r="AF46" i="341"/>
  <c r="AA46" i="341"/>
  <c r="AD46" i="341" s="1"/>
  <c r="Z46" i="341"/>
  <c r="AC46" i="341" s="1"/>
  <c r="V46" i="341"/>
  <c r="T46" i="341"/>
  <c r="S46" i="341" s="1"/>
  <c r="R46" i="341"/>
  <c r="O46" i="341"/>
  <c r="M46" i="341"/>
  <c r="N46" i="341" s="1"/>
  <c r="AK45" i="341"/>
  <c r="AH45" i="341"/>
  <c r="AL45" i="341" s="1"/>
  <c r="AA45" i="341"/>
  <c r="V45" i="341"/>
  <c r="T45" i="341"/>
  <c r="U45" i="341" s="1"/>
  <c r="O45" i="341"/>
  <c r="M45" i="341"/>
  <c r="N45" i="341" s="1"/>
  <c r="AM44" i="341"/>
  <c r="AH44" i="341"/>
  <c r="AI44" i="341" s="1"/>
  <c r="AG44" i="341"/>
  <c r="AE44" i="341"/>
  <c r="AA44" i="341"/>
  <c r="Z44" i="341"/>
  <c r="AC44" i="341" s="1"/>
  <c r="V44" i="341"/>
  <c r="U44" i="341"/>
  <c r="T44" i="341"/>
  <c r="S44" i="341" s="1"/>
  <c r="O44" i="341"/>
  <c r="M44" i="341"/>
  <c r="N44" i="341" s="1"/>
  <c r="AH43" i="341"/>
  <c r="AK43" i="341" s="1"/>
  <c r="AA43" i="341"/>
  <c r="W43" i="341"/>
  <c r="V43" i="341"/>
  <c r="U43" i="341"/>
  <c r="T43" i="341"/>
  <c r="X43" i="341" s="1"/>
  <c r="O43" i="341"/>
  <c r="M43" i="341"/>
  <c r="AI42" i="341"/>
  <c r="AH42" i="341"/>
  <c r="AM42" i="341" s="1"/>
  <c r="AG42" i="341"/>
  <c r="AA42" i="341"/>
  <c r="Z42" i="341" s="1"/>
  <c r="AC42" i="341" s="1"/>
  <c r="Y42" i="341"/>
  <c r="W42" i="341"/>
  <c r="V42" i="341"/>
  <c r="U42" i="341"/>
  <c r="T42" i="341"/>
  <c r="S42" i="341" s="1"/>
  <c r="Q42" i="341"/>
  <c r="O42" i="341"/>
  <c r="M42" i="341"/>
  <c r="AM41" i="341"/>
  <c r="AL41" i="341"/>
  <c r="AA41" i="341"/>
  <c r="AB41" i="341" s="1"/>
  <c r="V41" i="341"/>
  <c r="T41" i="341"/>
  <c r="X41" i="341" s="1"/>
  <c r="O41" i="341"/>
  <c r="M41" i="341"/>
  <c r="L41" i="341" s="1"/>
  <c r="AM40" i="341"/>
  <c r="AK40" i="341"/>
  <c r="AH40" i="341"/>
  <c r="AG40" i="341" s="1"/>
  <c r="AA40" i="341"/>
  <c r="AF40" i="341" s="1"/>
  <c r="V40" i="341"/>
  <c r="T40" i="341"/>
  <c r="X40" i="341" s="1"/>
  <c r="O40" i="341"/>
  <c r="M40" i="341"/>
  <c r="L40" i="341" s="1"/>
  <c r="AL39" i="341"/>
  <c r="AI39" i="341"/>
  <c r="AH39" i="341"/>
  <c r="AJ39" i="341" s="1"/>
  <c r="AA39" i="341"/>
  <c r="AF39" i="341" s="1"/>
  <c r="V39" i="341"/>
  <c r="T39" i="341"/>
  <c r="X39" i="341" s="1"/>
  <c r="O39" i="341"/>
  <c r="M39" i="341"/>
  <c r="P39" i="341" s="1"/>
  <c r="AM38" i="341"/>
  <c r="AL38" i="341"/>
  <c r="AI38" i="341"/>
  <c r="AH38" i="341"/>
  <c r="AJ38" i="341" s="1"/>
  <c r="AG38" i="341"/>
  <c r="AA38" i="341"/>
  <c r="AB38" i="341" s="1"/>
  <c r="V38" i="341"/>
  <c r="T38" i="341"/>
  <c r="S38" i="341" s="1"/>
  <c r="O38" i="341"/>
  <c r="M38" i="341"/>
  <c r="L38" i="341" s="1"/>
  <c r="AI37" i="341"/>
  <c r="AH37" i="341"/>
  <c r="AM37" i="341" s="1"/>
  <c r="AG37" i="341"/>
  <c r="AA37" i="341"/>
  <c r="AF37" i="341" s="1"/>
  <c r="V37" i="341"/>
  <c r="T37" i="341"/>
  <c r="X37" i="341" s="1"/>
  <c r="O37" i="341"/>
  <c r="M37" i="341"/>
  <c r="P37" i="341" s="1"/>
  <c r="AH36" i="341"/>
  <c r="AM36" i="341" s="1"/>
  <c r="AA36" i="341"/>
  <c r="AB36" i="341" s="1"/>
  <c r="V36" i="341"/>
  <c r="T36" i="341"/>
  <c r="Y36" i="341" s="1"/>
  <c r="O36" i="341"/>
  <c r="M36" i="341"/>
  <c r="L36" i="341" s="1"/>
  <c r="AH35" i="341"/>
  <c r="AM35" i="341" s="1"/>
  <c r="AA35" i="341"/>
  <c r="AF35" i="341" s="1"/>
  <c r="V35" i="341"/>
  <c r="T35" i="341"/>
  <c r="X35" i="341" s="1"/>
  <c r="O35" i="341"/>
  <c r="M35" i="341"/>
  <c r="P35" i="341" s="1"/>
  <c r="AM34" i="341"/>
  <c r="AK34" i="341"/>
  <c r="AJ34" i="341"/>
  <c r="AI34" i="341"/>
  <c r="AH34" i="341"/>
  <c r="AL34" i="341" s="1"/>
  <c r="AG34" i="341"/>
  <c r="AA34" i="341"/>
  <c r="AB34" i="341" s="1"/>
  <c r="V34" i="341"/>
  <c r="T34" i="341"/>
  <c r="U34" i="341" s="1"/>
  <c r="O34" i="341"/>
  <c r="M34" i="341"/>
  <c r="L34" i="341" s="1"/>
  <c r="AI33" i="341"/>
  <c r="AH33" i="341"/>
  <c r="AM33" i="341" s="1"/>
  <c r="AA33" i="341"/>
  <c r="AF33" i="341" s="1"/>
  <c r="V33" i="341"/>
  <c r="T33" i="341"/>
  <c r="X33" i="341" s="1"/>
  <c r="O33" i="341"/>
  <c r="M33" i="341"/>
  <c r="P33" i="341" s="1"/>
  <c r="AL32" i="341"/>
  <c r="AJ32" i="341"/>
  <c r="AH32" i="341"/>
  <c r="AM32" i="341" s="1"/>
  <c r="AG32" i="341"/>
  <c r="AA32" i="341"/>
  <c r="AB32" i="341" s="1"/>
  <c r="V32" i="341"/>
  <c r="T32" i="341"/>
  <c r="U32" i="341" s="1"/>
  <c r="O32" i="341"/>
  <c r="M32" i="341"/>
  <c r="L32" i="341" s="1"/>
  <c r="AK31" i="341"/>
  <c r="AH31" i="341"/>
  <c r="AM31" i="341" s="1"/>
  <c r="AG31" i="341"/>
  <c r="AA31" i="341"/>
  <c r="AF31" i="341" s="1"/>
  <c r="V31" i="341"/>
  <c r="T31" i="341"/>
  <c r="X31" i="341" s="1"/>
  <c r="O31" i="341"/>
  <c r="M31" i="341"/>
  <c r="P31" i="341" s="1"/>
  <c r="AK30" i="341"/>
  <c r="AH30" i="341"/>
  <c r="AI30" i="341" s="1"/>
  <c r="AA30" i="341"/>
  <c r="AB30" i="341" s="1"/>
  <c r="V30" i="341"/>
  <c r="T30" i="341"/>
  <c r="W30" i="341" s="1"/>
  <c r="O30" i="341"/>
  <c r="M30" i="341"/>
  <c r="L30" i="341" s="1"/>
  <c r="AH29" i="341"/>
  <c r="AM29" i="341" s="1"/>
  <c r="AA29" i="341"/>
  <c r="AF29" i="341" s="1"/>
  <c r="V29" i="341"/>
  <c r="T29" i="341"/>
  <c r="X29" i="341" s="1"/>
  <c r="O29" i="341"/>
  <c r="M29" i="341"/>
  <c r="P29" i="341" s="1"/>
  <c r="AL28" i="341"/>
  <c r="AH28" i="341"/>
  <c r="AJ28" i="341" s="1"/>
  <c r="AA28" i="341"/>
  <c r="AB28" i="341" s="1"/>
  <c r="V28" i="341"/>
  <c r="T28" i="341"/>
  <c r="W28" i="341" s="1"/>
  <c r="O28" i="341"/>
  <c r="M28" i="341"/>
  <c r="L28" i="341" s="1"/>
  <c r="AH27" i="341"/>
  <c r="AM27" i="341" s="1"/>
  <c r="AA27" i="341"/>
  <c r="AF27" i="341" s="1"/>
  <c r="V27" i="341"/>
  <c r="T27" i="341"/>
  <c r="X27" i="341" s="1"/>
  <c r="O27" i="341"/>
  <c r="M27" i="341"/>
  <c r="P27" i="341" s="1"/>
  <c r="AH26" i="341"/>
  <c r="AI26" i="341" s="1"/>
  <c r="V26" i="341"/>
  <c r="AA26" i="341"/>
  <c r="AF26" i="341" s="1"/>
  <c r="T26" i="341"/>
  <c r="S26" i="341" s="1"/>
  <c r="O26" i="341"/>
  <c r="M26" i="341"/>
  <c r="N26" i="341" s="1"/>
  <c r="AE70" i="343"/>
  <c r="AE69" i="343"/>
  <c r="AE67" i="343"/>
  <c r="AD67" i="343"/>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AD59" i="343" s="1"/>
  <c r="G59" i="343"/>
  <c r="F59" i="343"/>
  <c r="D59" i="343"/>
  <c r="AE58" i="343"/>
  <c r="AC58" i="343"/>
  <c r="AB58" i="343"/>
  <c r="AA58" i="343"/>
  <c r="Y58" i="343"/>
  <c r="W58" i="343"/>
  <c r="V58" i="343"/>
  <c r="U58" i="343"/>
  <c r="T58" i="343"/>
  <c r="R58" i="343"/>
  <c r="P58" i="343"/>
  <c r="O58" i="343"/>
  <c r="N58" i="343"/>
  <c r="M58" i="343"/>
  <c r="K58" i="343"/>
  <c r="I58" i="343"/>
  <c r="H58" i="343"/>
  <c r="G58" i="343"/>
  <c r="AD58" i="343" s="1"/>
  <c r="F58" i="343"/>
  <c r="D58" i="343"/>
  <c r="AE57" i="343"/>
  <c r="AC57" i="343"/>
  <c r="AB57" i="343"/>
  <c r="AA57" i="343"/>
  <c r="Y57" i="343"/>
  <c r="W57" i="343"/>
  <c r="V57" i="343"/>
  <c r="U57" i="343"/>
  <c r="T57" i="343"/>
  <c r="R57" i="343"/>
  <c r="P57" i="343"/>
  <c r="O57" i="343"/>
  <c r="N57" i="343"/>
  <c r="M57" i="343"/>
  <c r="K57" i="343"/>
  <c r="I57" i="343"/>
  <c r="H57" i="343"/>
  <c r="G57" i="343"/>
  <c r="F57" i="343"/>
  <c r="D57" i="343"/>
  <c r="AD57" i="343" s="1"/>
  <c r="AE56" i="343"/>
  <c r="AC56" i="343"/>
  <c r="O56" i="343"/>
  <c r="M56" i="343"/>
  <c r="K56" i="343"/>
  <c r="I56" i="343"/>
  <c r="H56" i="343"/>
  <c r="F56" i="343"/>
  <c r="D56" i="343"/>
  <c r="AD56" i="343" s="1"/>
  <c r="AE55" i="343"/>
  <c r="AE54" i="343"/>
  <c r="AE53" i="343"/>
  <c r="AE51" i="343"/>
  <c r="AC51" i="343"/>
  <c r="AB51" i="343"/>
  <c r="AA51" i="343"/>
  <c r="Y51" i="343"/>
  <c r="W51" i="343"/>
  <c r="V51" i="343"/>
  <c r="U51" i="343"/>
  <c r="T51" i="343"/>
  <c r="R51" i="343"/>
  <c r="P51" i="343"/>
  <c r="O51" i="343"/>
  <c r="N51" i="343"/>
  <c r="M51" i="343"/>
  <c r="K51" i="343"/>
  <c r="I51" i="343"/>
  <c r="H51" i="343"/>
  <c r="G51" i="343"/>
  <c r="F51" i="343"/>
  <c r="AD51" i="343" s="1"/>
  <c r="D51" i="343"/>
  <c r="AE50" i="343"/>
  <c r="AC50" i="343"/>
  <c r="AB50" i="343"/>
  <c r="AA50" i="343"/>
  <c r="Y50" i="343"/>
  <c r="W50" i="343"/>
  <c r="V50" i="343"/>
  <c r="U50" i="343"/>
  <c r="T50" i="343"/>
  <c r="R50" i="343"/>
  <c r="P50" i="343"/>
  <c r="O50" i="343"/>
  <c r="N50" i="343"/>
  <c r="M50" i="343"/>
  <c r="K50" i="343"/>
  <c r="I50" i="343"/>
  <c r="H50" i="343"/>
  <c r="G50" i="343"/>
  <c r="F50" i="343"/>
  <c r="D50" i="343"/>
  <c r="AD50" i="343" s="1"/>
  <c r="AE49" i="343"/>
  <c r="AD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D48" i="343" s="1"/>
  <c r="AE47" i="343"/>
  <c r="AC47" i="343"/>
  <c r="AB47" i="343"/>
  <c r="AA47" i="343"/>
  <c r="Y47" i="343"/>
  <c r="W47" i="343"/>
  <c r="V47" i="343"/>
  <c r="U47" i="343"/>
  <c r="T47" i="343"/>
  <c r="R47" i="343"/>
  <c r="P47" i="343"/>
  <c r="O47" i="343"/>
  <c r="N47" i="343"/>
  <c r="M47" i="343"/>
  <c r="K47" i="343"/>
  <c r="I47" i="343"/>
  <c r="H47" i="343"/>
  <c r="AD47" i="343" s="1"/>
  <c r="G47" i="343"/>
  <c r="F47" i="343"/>
  <c r="D47" i="343"/>
  <c r="AE46" i="343"/>
  <c r="AC46" i="343"/>
  <c r="AB46" i="343"/>
  <c r="AA46" i="343"/>
  <c r="Y46" i="343"/>
  <c r="W46" i="343"/>
  <c r="V46" i="343"/>
  <c r="U46" i="343"/>
  <c r="T46" i="343"/>
  <c r="R46" i="343"/>
  <c r="P46" i="343"/>
  <c r="O46" i="343"/>
  <c r="N46" i="343"/>
  <c r="M46" i="343"/>
  <c r="K46" i="343"/>
  <c r="I46" i="343"/>
  <c r="H46" i="343"/>
  <c r="G46" i="343"/>
  <c r="AD46" i="343" s="1"/>
  <c r="F46" i="343"/>
  <c r="D46" i="343"/>
  <c r="AE45" i="343"/>
  <c r="AC45" i="343"/>
  <c r="AB45" i="343"/>
  <c r="AA45" i="343"/>
  <c r="Y45" i="343"/>
  <c r="W45" i="343"/>
  <c r="V45" i="343"/>
  <c r="U45" i="343"/>
  <c r="T45" i="343"/>
  <c r="R45" i="343"/>
  <c r="P45" i="343"/>
  <c r="O45" i="343"/>
  <c r="N45" i="343"/>
  <c r="M45" i="343"/>
  <c r="K45" i="343"/>
  <c r="I45" i="343"/>
  <c r="H45" i="343"/>
  <c r="G45" i="343"/>
  <c r="F45" i="343"/>
  <c r="D45" i="343"/>
  <c r="AD45" i="343" s="1"/>
  <c r="AE44" i="343"/>
  <c r="AC44" i="343"/>
  <c r="AB44" i="343"/>
  <c r="AA44" i="343"/>
  <c r="Y44" i="343"/>
  <c r="W44" i="343"/>
  <c r="V44" i="343"/>
  <c r="U44" i="343"/>
  <c r="T44" i="343"/>
  <c r="R44" i="343"/>
  <c r="P44" i="343"/>
  <c r="O44" i="343"/>
  <c r="N44" i="343"/>
  <c r="M44" i="343"/>
  <c r="K44" i="343"/>
  <c r="I44" i="343"/>
  <c r="H44" i="343"/>
  <c r="G44" i="343"/>
  <c r="F44" i="343"/>
  <c r="D44" i="343"/>
  <c r="AD44" i="343" s="1"/>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D42" i="343" s="1"/>
  <c r="AE41" i="343"/>
  <c r="AC41" i="343"/>
  <c r="AB41" i="343"/>
  <c r="AA41" i="343"/>
  <c r="Y41" i="343"/>
  <c r="W41" i="343"/>
  <c r="V41" i="343"/>
  <c r="U41" i="343"/>
  <c r="T41" i="343"/>
  <c r="R41" i="343"/>
  <c r="P41" i="343"/>
  <c r="O41" i="343"/>
  <c r="N41" i="343"/>
  <c r="M41" i="343"/>
  <c r="K41" i="343"/>
  <c r="I41" i="343"/>
  <c r="H41" i="343"/>
  <c r="AD41" i="343" s="1"/>
  <c r="G41" i="343"/>
  <c r="F41" i="343"/>
  <c r="D41" i="343"/>
  <c r="AE40" i="343"/>
  <c r="AC40" i="343"/>
  <c r="AB40" i="343"/>
  <c r="AA40" i="343"/>
  <c r="Y40" i="343"/>
  <c r="W40" i="343"/>
  <c r="V40" i="343"/>
  <c r="U40" i="343"/>
  <c r="T40" i="343"/>
  <c r="R40" i="343"/>
  <c r="P40" i="343"/>
  <c r="O40" i="343"/>
  <c r="N40" i="343"/>
  <c r="M40" i="343"/>
  <c r="K40" i="343"/>
  <c r="I40" i="343"/>
  <c r="H40" i="343"/>
  <c r="G40" i="343"/>
  <c r="AD40" i="343" s="1"/>
  <c r="F40" i="343"/>
  <c r="D40" i="343"/>
  <c r="AE39" i="343"/>
  <c r="AC39" i="343"/>
  <c r="AB39" i="343"/>
  <c r="AA39" i="343"/>
  <c r="Y39" i="343"/>
  <c r="W39" i="343"/>
  <c r="V39" i="343"/>
  <c r="U39" i="343"/>
  <c r="T39" i="343"/>
  <c r="R39" i="343"/>
  <c r="P39" i="343"/>
  <c r="O39" i="343"/>
  <c r="N39" i="343"/>
  <c r="M39" i="343"/>
  <c r="K39" i="343"/>
  <c r="I39" i="343"/>
  <c r="H39" i="343"/>
  <c r="G39" i="343"/>
  <c r="F39" i="343"/>
  <c r="D39" i="343"/>
  <c r="AD39" i="343" s="1"/>
  <c r="AE38" i="343"/>
  <c r="AC38" i="343"/>
  <c r="AB38" i="343"/>
  <c r="AA38" i="343"/>
  <c r="Y38" i="343"/>
  <c r="W38" i="343"/>
  <c r="V38" i="343"/>
  <c r="U38" i="343"/>
  <c r="T38" i="343"/>
  <c r="R38" i="343"/>
  <c r="P38" i="343"/>
  <c r="O38" i="343"/>
  <c r="N38" i="343"/>
  <c r="M38" i="343"/>
  <c r="K38" i="343"/>
  <c r="I38" i="343"/>
  <c r="H38" i="343"/>
  <c r="G38" i="343"/>
  <c r="F38" i="343"/>
  <c r="D38" i="343"/>
  <c r="AD38" i="343" s="1"/>
  <c r="AE37" i="343"/>
  <c r="AC37" i="343"/>
  <c r="AB37" i="343"/>
  <c r="AA37" i="343"/>
  <c r="Y37" i="343"/>
  <c r="W37" i="343"/>
  <c r="V37" i="343"/>
  <c r="U37" i="343"/>
  <c r="T37" i="343"/>
  <c r="R37" i="343"/>
  <c r="P37" i="343"/>
  <c r="O37" i="343"/>
  <c r="N37" i="343"/>
  <c r="M37" i="343"/>
  <c r="K37" i="343"/>
  <c r="I37" i="343"/>
  <c r="H37" i="343"/>
  <c r="G37" i="343"/>
  <c r="F37" i="343"/>
  <c r="AD37" i="343" s="1"/>
  <c r="D37" i="343"/>
  <c r="AE36" i="343"/>
  <c r="AC36" i="343"/>
  <c r="AB36" i="343"/>
  <c r="AA36" i="343"/>
  <c r="Y36" i="343"/>
  <c r="W36" i="343"/>
  <c r="V36" i="343"/>
  <c r="U36" i="343"/>
  <c r="T36" i="343"/>
  <c r="R36" i="343"/>
  <c r="P36" i="343"/>
  <c r="O36" i="343"/>
  <c r="N36" i="343"/>
  <c r="M36" i="343"/>
  <c r="K36" i="343"/>
  <c r="I36" i="343"/>
  <c r="H36" i="343"/>
  <c r="G36" i="343"/>
  <c r="F36" i="343"/>
  <c r="D36" i="343"/>
  <c r="AD36" i="343" s="1"/>
  <c r="AE35" i="343"/>
  <c r="AD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D34" i="343" s="1"/>
  <c r="AE33" i="343"/>
  <c r="AC33" i="343"/>
  <c r="AB33" i="343"/>
  <c r="AA33" i="343"/>
  <c r="Y33" i="343"/>
  <c r="W33" i="343"/>
  <c r="V33" i="343"/>
  <c r="U33" i="343"/>
  <c r="T33" i="343"/>
  <c r="R33" i="343"/>
  <c r="P33" i="343"/>
  <c r="O33" i="343"/>
  <c r="N33" i="343"/>
  <c r="M33" i="343"/>
  <c r="K33" i="343"/>
  <c r="I33" i="343"/>
  <c r="H33" i="343"/>
  <c r="AD33" i="343" s="1"/>
  <c r="G33" i="343"/>
  <c r="F33" i="343"/>
  <c r="D33" i="343"/>
  <c r="AE32" i="343"/>
  <c r="AC32" i="343"/>
  <c r="AB32" i="343"/>
  <c r="AA32" i="343"/>
  <c r="Y32" i="343"/>
  <c r="W32" i="343"/>
  <c r="V32" i="343"/>
  <c r="U32" i="343"/>
  <c r="T32" i="343"/>
  <c r="R32" i="343"/>
  <c r="P32" i="343"/>
  <c r="O32" i="343"/>
  <c r="N32" i="343"/>
  <c r="M32" i="343"/>
  <c r="K32" i="343"/>
  <c r="I32" i="343"/>
  <c r="H32" i="343"/>
  <c r="G32" i="343"/>
  <c r="AD32" i="343" s="1"/>
  <c r="F32" i="343"/>
  <c r="D32" i="343"/>
  <c r="AE31" i="343"/>
  <c r="AC31" i="343"/>
  <c r="AB31" i="343"/>
  <c r="AA31" i="343"/>
  <c r="Y31" i="343"/>
  <c r="W31" i="343"/>
  <c r="V31" i="343"/>
  <c r="U31" i="343"/>
  <c r="T31" i="343"/>
  <c r="R31" i="343"/>
  <c r="P31" i="343"/>
  <c r="O31" i="343"/>
  <c r="N31" i="343"/>
  <c r="M31" i="343"/>
  <c r="K31" i="343"/>
  <c r="I31" i="343"/>
  <c r="H31" i="343"/>
  <c r="G31" i="343"/>
  <c r="F31" i="343"/>
  <c r="D31" i="343"/>
  <c r="AD31" i="343" s="1"/>
  <c r="AE30" i="343"/>
  <c r="AC30" i="343"/>
  <c r="AB30" i="343"/>
  <c r="AA30" i="343"/>
  <c r="Y30" i="343"/>
  <c r="W30" i="343"/>
  <c r="V30" i="343"/>
  <c r="U30" i="343"/>
  <c r="T30" i="343"/>
  <c r="R30" i="343"/>
  <c r="P30" i="343"/>
  <c r="O30" i="343"/>
  <c r="N30" i="343"/>
  <c r="M30" i="343"/>
  <c r="K30" i="343"/>
  <c r="I30" i="343"/>
  <c r="H30" i="343"/>
  <c r="G30" i="343"/>
  <c r="F30" i="343"/>
  <c r="D30" i="343"/>
  <c r="AD30" i="343" s="1"/>
  <c r="AE29" i="343"/>
  <c r="AC29" i="343"/>
  <c r="AB29" i="343"/>
  <c r="AA29" i="343"/>
  <c r="Y29" i="343"/>
  <c r="W29" i="343"/>
  <c r="V29" i="343"/>
  <c r="U29" i="343"/>
  <c r="T29" i="343"/>
  <c r="R29" i="343"/>
  <c r="P29" i="343"/>
  <c r="O29" i="343"/>
  <c r="N29" i="343"/>
  <c r="M29" i="343"/>
  <c r="K29" i="343"/>
  <c r="I29" i="343"/>
  <c r="H29" i="343"/>
  <c r="G29" i="343"/>
  <c r="F29" i="343"/>
  <c r="AD29" i="343" s="1"/>
  <c r="D29" i="343"/>
  <c r="AE28" i="343"/>
  <c r="AC28" i="343"/>
  <c r="AB28" i="343"/>
  <c r="AA28" i="343"/>
  <c r="Y28" i="343"/>
  <c r="W28" i="343"/>
  <c r="V28" i="343"/>
  <c r="U28" i="343"/>
  <c r="T28" i="343"/>
  <c r="R28" i="343"/>
  <c r="P28" i="343"/>
  <c r="O28" i="343"/>
  <c r="N28" i="343"/>
  <c r="M28" i="343"/>
  <c r="K28" i="343"/>
  <c r="I28" i="343"/>
  <c r="H28" i="343"/>
  <c r="G28" i="343"/>
  <c r="F28" i="343"/>
  <c r="D28" i="343"/>
  <c r="AD28" i="343" s="1"/>
  <c r="AE27" i="343"/>
  <c r="AD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K15" i="341"/>
  <c r="K13" i="341"/>
  <c r="K12" i="341"/>
  <c r="F125" i="340"/>
  <c r="F124" i="340"/>
  <c r="F123" i="340"/>
  <c r="F122" i="340"/>
  <c r="F121" i="340"/>
  <c r="F120" i="340"/>
  <c r="F119" i="340"/>
  <c r="F118" i="340"/>
  <c r="F117" i="340"/>
  <c r="F116" i="340"/>
  <c r="F115" i="340"/>
  <c r="F114" i="340"/>
  <c r="F113" i="340"/>
  <c r="F112" i="340"/>
  <c r="Q111" i="340"/>
  <c r="O111" i="340"/>
  <c r="F111" i="340"/>
  <c r="Q110" i="340"/>
  <c r="O110" i="340"/>
  <c r="M110" i="340"/>
  <c r="F110" i="340"/>
  <c r="Q109" i="340"/>
  <c r="O109" i="340"/>
  <c r="M109" i="340"/>
  <c r="F109" i="340"/>
  <c r="Q108" i="340"/>
  <c r="O108" i="340"/>
  <c r="M108" i="340"/>
  <c r="J108" i="340"/>
  <c r="H108" i="340"/>
  <c r="F108" i="340"/>
  <c r="Q107" i="340"/>
  <c r="O107" i="340"/>
  <c r="M107" i="340"/>
  <c r="J107" i="340"/>
  <c r="H107" i="340"/>
  <c r="F107" i="340"/>
  <c r="Q106" i="340"/>
  <c r="O106" i="340"/>
  <c r="M106" i="340"/>
  <c r="J106" i="340"/>
  <c r="H106" i="340"/>
  <c r="F106" i="340"/>
  <c r="Q105" i="340"/>
  <c r="O105" i="340"/>
  <c r="M105" i="340"/>
  <c r="J105" i="340"/>
  <c r="H105" i="340"/>
  <c r="F105" i="340"/>
  <c r="Q104" i="340"/>
  <c r="O104" i="340"/>
  <c r="M104" i="340"/>
  <c r="J104" i="340"/>
  <c r="H104" i="340"/>
  <c r="F104" i="340"/>
  <c r="Q103" i="340"/>
  <c r="O103" i="340"/>
  <c r="M103" i="340"/>
  <c r="J103" i="340"/>
  <c r="H103" i="340"/>
  <c r="F103" i="340"/>
  <c r="Q102" i="340"/>
  <c r="O102" i="340"/>
  <c r="M102" i="340"/>
  <c r="J102" i="340"/>
  <c r="H102" i="340"/>
  <c r="F102" i="340"/>
  <c r="Q101" i="340"/>
  <c r="O101" i="340"/>
  <c r="M101" i="340"/>
  <c r="J101" i="340"/>
  <c r="H101" i="340"/>
  <c r="F101" i="340"/>
  <c r="Q100" i="340"/>
  <c r="O100" i="340"/>
  <c r="M100" i="340"/>
  <c r="J100" i="340"/>
  <c r="H100" i="340"/>
  <c r="F100" i="340"/>
  <c r="Q99" i="340"/>
  <c r="O99" i="340"/>
  <c r="M99" i="340"/>
  <c r="J99" i="340"/>
  <c r="H99" i="340"/>
  <c r="F99" i="340"/>
  <c r="Q98" i="340"/>
  <c r="O98" i="340"/>
  <c r="M98" i="340"/>
  <c r="J98" i="340"/>
  <c r="H98" i="340"/>
  <c r="F98" i="340"/>
  <c r="Q97" i="340"/>
  <c r="O97" i="340"/>
  <c r="M97" i="340"/>
  <c r="J97" i="340"/>
  <c r="H97" i="340"/>
  <c r="F97" i="340"/>
  <c r="Q96" i="340"/>
  <c r="O96" i="340"/>
  <c r="M96" i="340"/>
  <c r="J96" i="340"/>
  <c r="H96" i="340"/>
  <c r="F96" i="340"/>
  <c r="Q95" i="340"/>
  <c r="O95" i="340"/>
  <c r="M95" i="340"/>
  <c r="J95" i="340"/>
  <c r="H95" i="340"/>
  <c r="F95" i="340"/>
  <c r="Q94" i="340"/>
  <c r="O94" i="340"/>
  <c r="M94" i="340"/>
  <c r="J94" i="340"/>
  <c r="H94" i="340"/>
  <c r="F94" i="340"/>
  <c r="Q93" i="340"/>
  <c r="O93" i="340"/>
  <c r="M93" i="340"/>
  <c r="J93" i="340"/>
  <c r="H93" i="340"/>
  <c r="F93" i="340"/>
  <c r="Q92" i="340"/>
  <c r="O92" i="340"/>
  <c r="M92" i="340"/>
  <c r="J92" i="340"/>
  <c r="H92" i="340"/>
  <c r="F92" i="340"/>
  <c r="Q91" i="340"/>
  <c r="O91" i="340"/>
  <c r="M91" i="340"/>
  <c r="J91" i="340"/>
  <c r="H91" i="340"/>
  <c r="F91" i="340"/>
  <c r="Q90" i="340"/>
  <c r="O90" i="340"/>
  <c r="M90" i="340"/>
  <c r="J90" i="340"/>
  <c r="H90" i="340"/>
  <c r="F90" i="340"/>
  <c r="Q89" i="340"/>
  <c r="O89" i="340"/>
  <c r="M89" i="340"/>
  <c r="J89" i="340"/>
  <c r="H89" i="340"/>
  <c r="F89" i="340"/>
  <c r="Q88" i="340"/>
  <c r="O88" i="340"/>
  <c r="M88" i="340"/>
  <c r="J88" i="340"/>
  <c r="H88" i="340"/>
  <c r="F88" i="340"/>
  <c r="Q87" i="340"/>
  <c r="O87" i="340"/>
  <c r="M87" i="340"/>
  <c r="J87" i="340"/>
  <c r="H87" i="340"/>
  <c r="F87" i="340"/>
  <c r="Q86" i="340"/>
  <c r="O86" i="340"/>
  <c r="M86" i="340"/>
  <c r="J86" i="340"/>
  <c r="H86" i="340"/>
  <c r="F86" i="340"/>
  <c r="Q85" i="340"/>
  <c r="O85" i="340"/>
  <c r="M85" i="340"/>
  <c r="J85" i="340"/>
  <c r="H85" i="340"/>
  <c r="F85" i="340"/>
  <c r="Q84" i="340"/>
  <c r="O84" i="340"/>
  <c r="M84" i="340"/>
  <c r="J84" i="340"/>
  <c r="H84" i="340"/>
  <c r="F84" i="340"/>
  <c r="Q83" i="340"/>
  <c r="O83" i="340"/>
  <c r="M83" i="340"/>
  <c r="J83" i="340"/>
  <c r="H83" i="340"/>
  <c r="F83" i="340"/>
  <c r="Q82" i="340"/>
  <c r="O82" i="340"/>
  <c r="M82" i="340"/>
  <c r="J82" i="340"/>
  <c r="H82" i="340"/>
  <c r="F82" i="340"/>
  <c r="Q81" i="340"/>
  <c r="O81" i="340"/>
  <c r="M81" i="340"/>
  <c r="J81" i="340"/>
  <c r="H81" i="340"/>
  <c r="F81" i="340"/>
  <c r="Q80" i="340"/>
  <c r="O80" i="340"/>
  <c r="M80" i="340"/>
  <c r="J80" i="340"/>
  <c r="H80" i="340"/>
  <c r="F80" i="340"/>
  <c r="Q79" i="340"/>
  <c r="O79" i="340"/>
  <c r="M79" i="340"/>
  <c r="J79" i="340"/>
  <c r="H79" i="340"/>
  <c r="F79" i="340"/>
  <c r="Q78" i="340"/>
  <c r="O78" i="340"/>
  <c r="M78" i="340"/>
  <c r="J78" i="340"/>
  <c r="H78" i="340"/>
  <c r="F78" i="340"/>
  <c r="Q77" i="340"/>
  <c r="O77" i="340"/>
  <c r="M77" i="340"/>
  <c r="J77" i="340"/>
  <c r="H77" i="340"/>
  <c r="F77" i="340"/>
  <c r="Q76" i="340"/>
  <c r="O76" i="340"/>
  <c r="M76" i="340"/>
  <c r="J76" i="340"/>
  <c r="H76" i="340"/>
  <c r="F76" i="340"/>
  <c r="Q75" i="340"/>
  <c r="O75" i="340"/>
  <c r="M75" i="340"/>
  <c r="J75" i="340"/>
  <c r="H75" i="340"/>
  <c r="F75" i="340"/>
  <c r="Q74" i="340"/>
  <c r="O74" i="340"/>
  <c r="M74" i="340"/>
  <c r="J74" i="340"/>
  <c r="H74" i="340"/>
  <c r="F74" i="340"/>
  <c r="Q73" i="340"/>
  <c r="O73" i="340"/>
  <c r="M73" i="340"/>
  <c r="J73" i="340"/>
  <c r="H73" i="340"/>
  <c r="F73" i="340"/>
  <c r="Q72" i="340"/>
  <c r="O72" i="340"/>
  <c r="M72" i="340"/>
  <c r="J72" i="340"/>
  <c r="H72" i="340"/>
  <c r="F72" i="340"/>
  <c r="Q71" i="340"/>
  <c r="O71" i="340"/>
  <c r="M71" i="340"/>
  <c r="J71" i="340"/>
  <c r="H71" i="340"/>
  <c r="F71" i="340"/>
  <c r="Q70" i="340"/>
  <c r="O70" i="340"/>
  <c r="M70" i="340"/>
  <c r="J70" i="340"/>
  <c r="H70" i="340"/>
  <c r="F70" i="340"/>
  <c r="D70" i="340"/>
  <c r="Q69" i="340"/>
  <c r="O69" i="340"/>
  <c r="M69" i="340"/>
  <c r="J69" i="340"/>
  <c r="H69" i="340"/>
  <c r="F69" i="340"/>
  <c r="D69" i="340"/>
  <c r="AD67" i="340"/>
  <c r="AC67" i="340"/>
  <c r="AA67" i="340"/>
  <c r="Y67" i="340"/>
  <c r="X67" i="340"/>
  <c r="W67" i="340"/>
  <c r="V67" i="340"/>
  <c r="T67" i="340"/>
  <c r="R67" i="340"/>
  <c r="Q67" i="340"/>
  <c r="P67" i="340"/>
  <c r="O67" i="340"/>
  <c r="M67" i="340"/>
  <c r="K67" i="340"/>
  <c r="J67" i="340"/>
  <c r="I67" i="340"/>
  <c r="H67" i="340"/>
  <c r="F67" i="340"/>
  <c r="D67" i="340"/>
  <c r="C67" i="340" s="1"/>
  <c r="AD66" i="340"/>
  <c r="AC66" i="340"/>
  <c r="AA66" i="340"/>
  <c r="Y66" i="340"/>
  <c r="X66" i="340"/>
  <c r="W66" i="340"/>
  <c r="V66" i="340"/>
  <c r="T66" i="340"/>
  <c r="R66" i="340"/>
  <c r="Q66" i="340"/>
  <c r="P66" i="340"/>
  <c r="O66" i="340"/>
  <c r="M66" i="340"/>
  <c r="K66" i="340"/>
  <c r="J66" i="340"/>
  <c r="I66" i="340"/>
  <c r="H66" i="340"/>
  <c r="C66" i="340" s="1"/>
  <c r="F66" i="340"/>
  <c r="D66" i="340"/>
  <c r="AD65" i="340"/>
  <c r="AC65" i="340"/>
  <c r="AA65" i="340"/>
  <c r="Y65" i="340"/>
  <c r="X65" i="340"/>
  <c r="W65" i="340"/>
  <c r="V65" i="340"/>
  <c r="T65" i="340"/>
  <c r="R65" i="340"/>
  <c r="Q65" i="340"/>
  <c r="P65" i="340"/>
  <c r="O65" i="340"/>
  <c r="M65" i="340"/>
  <c r="K65" i="340"/>
  <c r="J65" i="340"/>
  <c r="I65" i="340"/>
  <c r="H65" i="340"/>
  <c r="F65" i="340"/>
  <c r="D65" i="340"/>
  <c r="C65" i="340" s="1"/>
  <c r="Q64" i="340"/>
  <c r="O64" i="340"/>
  <c r="M64" i="340"/>
  <c r="K64" i="340"/>
  <c r="J64" i="340"/>
  <c r="H64" i="340"/>
  <c r="F64" i="340"/>
  <c r="C64" i="340" s="1"/>
  <c r="D64" i="340"/>
  <c r="Q63" i="340"/>
  <c r="O63" i="340"/>
  <c r="M63" i="340"/>
  <c r="K63" i="340"/>
  <c r="J63" i="340"/>
  <c r="H63" i="340"/>
  <c r="F63" i="340"/>
  <c r="D63" i="340"/>
  <c r="Q62" i="340"/>
  <c r="O62" i="340"/>
  <c r="M62" i="340"/>
  <c r="K62" i="340"/>
  <c r="J62" i="340"/>
  <c r="H62" i="340"/>
  <c r="F62" i="340"/>
  <c r="D62" i="340"/>
  <c r="Q61" i="340"/>
  <c r="O61" i="340"/>
  <c r="M61" i="340"/>
  <c r="K61" i="340"/>
  <c r="J61" i="340"/>
  <c r="H61" i="340"/>
  <c r="F61" i="340"/>
  <c r="D61" i="340"/>
  <c r="AD59" i="340"/>
  <c r="AC59" i="340"/>
  <c r="AA59" i="340"/>
  <c r="Y59" i="340"/>
  <c r="X59" i="340"/>
  <c r="W59" i="340"/>
  <c r="V59" i="340"/>
  <c r="T59" i="340"/>
  <c r="R59" i="340"/>
  <c r="Q59" i="340"/>
  <c r="P59" i="340"/>
  <c r="O59" i="340"/>
  <c r="M59" i="340"/>
  <c r="K59" i="340"/>
  <c r="J59" i="340"/>
  <c r="I59" i="340"/>
  <c r="C59" i="340" s="1"/>
  <c r="H59" i="340"/>
  <c r="F59" i="340"/>
  <c r="D59" i="340"/>
  <c r="AD58" i="340"/>
  <c r="AC58" i="340"/>
  <c r="AA58" i="340"/>
  <c r="Y58" i="340"/>
  <c r="X58" i="340"/>
  <c r="W58" i="340"/>
  <c r="V58" i="340"/>
  <c r="T58" i="340"/>
  <c r="R58" i="340"/>
  <c r="Q58" i="340"/>
  <c r="P58" i="340"/>
  <c r="O58" i="340"/>
  <c r="M58" i="340"/>
  <c r="K58" i="340"/>
  <c r="J58" i="340"/>
  <c r="I58" i="340"/>
  <c r="H58" i="340"/>
  <c r="F58" i="340"/>
  <c r="C58" i="340" s="1"/>
  <c r="D58" i="340"/>
  <c r="AD57" i="340"/>
  <c r="AC57" i="340"/>
  <c r="AA57" i="340"/>
  <c r="Y57" i="340"/>
  <c r="X57" i="340"/>
  <c r="W57" i="340"/>
  <c r="V57" i="340"/>
  <c r="T57" i="340"/>
  <c r="R57" i="340"/>
  <c r="Q57" i="340"/>
  <c r="P57" i="340"/>
  <c r="O57" i="340"/>
  <c r="M57" i="340"/>
  <c r="K57" i="340"/>
  <c r="J57" i="340"/>
  <c r="I57" i="340"/>
  <c r="C57" i="340" s="1"/>
  <c r="H57" i="340"/>
  <c r="F57" i="340"/>
  <c r="D57" i="340"/>
  <c r="Q56" i="340"/>
  <c r="O56" i="340"/>
  <c r="M56" i="340"/>
  <c r="K56" i="340"/>
  <c r="J56" i="340"/>
  <c r="H56" i="340"/>
  <c r="F56" i="340"/>
  <c r="D56" i="340"/>
  <c r="C56" i="340" s="1"/>
  <c r="Q55" i="340"/>
  <c r="O55" i="340"/>
  <c r="M55" i="340"/>
  <c r="K55" i="340"/>
  <c r="J55" i="340"/>
  <c r="H55" i="340"/>
  <c r="F55" i="340"/>
  <c r="D55" i="340"/>
  <c r="Q54" i="340"/>
  <c r="O54" i="340"/>
  <c r="M54" i="340"/>
  <c r="K54" i="340"/>
  <c r="J54" i="340"/>
  <c r="H54" i="340"/>
  <c r="F54" i="340"/>
  <c r="D54" i="340"/>
  <c r="Q53" i="340"/>
  <c r="O53" i="340"/>
  <c r="M53" i="340"/>
  <c r="K53" i="340"/>
  <c r="J53" i="340"/>
  <c r="H53" i="340"/>
  <c r="F53" i="340"/>
  <c r="D53" i="340"/>
  <c r="AD51" i="340"/>
  <c r="AC51" i="340"/>
  <c r="AA51" i="340"/>
  <c r="Y51" i="340"/>
  <c r="X51" i="340"/>
  <c r="W51" i="340"/>
  <c r="V51" i="340"/>
  <c r="T51" i="340"/>
  <c r="R51" i="340"/>
  <c r="Q51" i="340"/>
  <c r="P51" i="340"/>
  <c r="O51" i="340"/>
  <c r="M51" i="340"/>
  <c r="K51" i="340"/>
  <c r="J51" i="340"/>
  <c r="I51" i="340"/>
  <c r="H51" i="340"/>
  <c r="F51" i="340"/>
  <c r="D51" i="340"/>
  <c r="C51" i="340" s="1"/>
  <c r="AD50" i="340"/>
  <c r="AC50" i="340"/>
  <c r="AA50" i="340"/>
  <c r="Y50" i="340"/>
  <c r="X50" i="340"/>
  <c r="W50" i="340"/>
  <c r="V50" i="340"/>
  <c r="T50" i="340"/>
  <c r="R50" i="340"/>
  <c r="Q50" i="340"/>
  <c r="P50" i="340"/>
  <c r="O50" i="340"/>
  <c r="M50" i="340"/>
  <c r="K50" i="340"/>
  <c r="J50" i="340"/>
  <c r="I50" i="340"/>
  <c r="H50" i="340"/>
  <c r="F50" i="340"/>
  <c r="D50" i="340"/>
  <c r="C50" i="340" s="1"/>
  <c r="AD49" i="340"/>
  <c r="AC49" i="340"/>
  <c r="AA49" i="340"/>
  <c r="Y49" i="340"/>
  <c r="X49" i="340"/>
  <c r="W49" i="340"/>
  <c r="V49" i="340"/>
  <c r="T49" i="340"/>
  <c r="R49" i="340"/>
  <c r="Q49" i="340"/>
  <c r="P49" i="340"/>
  <c r="O49" i="340"/>
  <c r="M49" i="340"/>
  <c r="K49" i="340"/>
  <c r="J49" i="340"/>
  <c r="I49" i="340"/>
  <c r="H49" i="340"/>
  <c r="F49" i="340"/>
  <c r="D49" i="340"/>
  <c r="C49" i="340" s="1"/>
  <c r="AD48" i="340"/>
  <c r="AC48" i="340"/>
  <c r="AA48" i="340"/>
  <c r="Y48" i="340"/>
  <c r="X48" i="340"/>
  <c r="W48" i="340"/>
  <c r="V48" i="340"/>
  <c r="T48" i="340"/>
  <c r="R48" i="340"/>
  <c r="Q48" i="340"/>
  <c r="P48" i="340"/>
  <c r="O48" i="340"/>
  <c r="M48" i="340"/>
  <c r="K48" i="340"/>
  <c r="J48" i="340"/>
  <c r="I48" i="340"/>
  <c r="H48" i="340"/>
  <c r="F48" i="340"/>
  <c r="D48" i="340"/>
  <c r="C48" i="340" s="1"/>
  <c r="AD47" i="340"/>
  <c r="AC47" i="340"/>
  <c r="AA47" i="340"/>
  <c r="Y47" i="340"/>
  <c r="X47" i="340"/>
  <c r="W47" i="340"/>
  <c r="V47" i="340"/>
  <c r="T47" i="340"/>
  <c r="R47" i="340"/>
  <c r="Q47" i="340"/>
  <c r="P47" i="340"/>
  <c r="O47" i="340"/>
  <c r="M47" i="340"/>
  <c r="K47" i="340"/>
  <c r="J47" i="340"/>
  <c r="I47" i="340"/>
  <c r="H47" i="340"/>
  <c r="F47" i="340"/>
  <c r="D47" i="340"/>
  <c r="C47" i="340" s="1"/>
  <c r="AD46" i="340"/>
  <c r="AC46" i="340"/>
  <c r="AA46" i="340"/>
  <c r="Y46" i="340"/>
  <c r="X46" i="340"/>
  <c r="W46" i="340"/>
  <c r="V46" i="340"/>
  <c r="T46" i="340"/>
  <c r="R46" i="340"/>
  <c r="Q46" i="340"/>
  <c r="P46" i="340"/>
  <c r="O46" i="340"/>
  <c r="M46" i="340"/>
  <c r="K46" i="340"/>
  <c r="J46" i="340"/>
  <c r="I46" i="340"/>
  <c r="H46" i="340"/>
  <c r="F46" i="340"/>
  <c r="D46" i="340"/>
  <c r="C46" i="340" s="1"/>
  <c r="AD45" i="340"/>
  <c r="AC45" i="340"/>
  <c r="AA45" i="340"/>
  <c r="Y45" i="340"/>
  <c r="X45" i="340"/>
  <c r="W45" i="340"/>
  <c r="V45" i="340"/>
  <c r="T45" i="340"/>
  <c r="R45" i="340"/>
  <c r="Q45" i="340"/>
  <c r="P45" i="340"/>
  <c r="O45" i="340"/>
  <c r="M45" i="340"/>
  <c r="K45" i="340"/>
  <c r="J45" i="340"/>
  <c r="I45" i="340"/>
  <c r="H45" i="340"/>
  <c r="F45" i="340"/>
  <c r="D45" i="340"/>
  <c r="C45" i="340" s="1"/>
  <c r="AD44" i="340"/>
  <c r="AC44" i="340"/>
  <c r="AA44" i="340"/>
  <c r="Y44" i="340"/>
  <c r="X44" i="340"/>
  <c r="W44" i="340"/>
  <c r="V44" i="340"/>
  <c r="T44" i="340"/>
  <c r="R44" i="340"/>
  <c r="Q44" i="340"/>
  <c r="P44" i="340"/>
  <c r="O44" i="340"/>
  <c r="M44" i="340"/>
  <c r="K44" i="340"/>
  <c r="J44" i="340"/>
  <c r="I44" i="340"/>
  <c r="H44" i="340"/>
  <c r="F44" i="340"/>
  <c r="D44" i="340"/>
  <c r="C44" i="340" s="1"/>
  <c r="AD43" i="340"/>
  <c r="AC43" i="340"/>
  <c r="AA43" i="340"/>
  <c r="Y43" i="340"/>
  <c r="X43" i="340"/>
  <c r="V43" i="340"/>
  <c r="T43" i="340"/>
  <c r="R43" i="340"/>
  <c r="Q43" i="340"/>
  <c r="O43" i="340"/>
  <c r="M43" i="340"/>
  <c r="K43" i="340"/>
  <c r="J43" i="340"/>
  <c r="H43" i="340"/>
  <c r="F43" i="340"/>
  <c r="D43" i="340"/>
  <c r="AD42" i="340"/>
  <c r="AC42" i="340"/>
  <c r="AA42" i="340"/>
  <c r="Y42" i="340"/>
  <c r="X42" i="340"/>
  <c r="W42" i="340"/>
  <c r="V42" i="340"/>
  <c r="T42" i="340"/>
  <c r="R42" i="340"/>
  <c r="Q42" i="340"/>
  <c r="P42" i="340"/>
  <c r="O42" i="340"/>
  <c r="M42" i="340"/>
  <c r="K42" i="340"/>
  <c r="J42" i="340"/>
  <c r="I42" i="340"/>
  <c r="H42" i="340"/>
  <c r="F42" i="340"/>
  <c r="D42" i="340"/>
  <c r="C42" i="340" s="1"/>
  <c r="AD41" i="340"/>
  <c r="AC41" i="340"/>
  <c r="AA41" i="340"/>
  <c r="Y41" i="340"/>
  <c r="X41" i="340"/>
  <c r="W41" i="340"/>
  <c r="V41" i="340"/>
  <c r="T41" i="340"/>
  <c r="R41" i="340"/>
  <c r="Q41" i="340"/>
  <c r="P41" i="340"/>
  <c r="O41" i="340"/>
  <c r="M41" i="340"/>
  <c r="K41" i="340"/>
  <c r="J41" i="340"/>
  <c r="I41" i="340"/>
  <c r="H41" i="340"/>
  <c r="F41" i="340"/>
  <c r="D41" i="340"/>
  <c r="C41" i="340" s="1"/>
  <c r="AD40" i="340"/>
  <c r="AC40" i="340"/>
  <c r="AA40" i="340"/>
  <c r="Y40" i="340"/>
  <c r="X40" i="340"/>
  <c r="W40" i="340"/>
  <c r="V40" i="340"/>
  <c r="T40" i="340"/>
  <c r="R40" i="340"/>
  <c r="Q40" i="340"/>
  <c r="P40" i="340"/>
  <c r="O40" i="340"/>
  <c r="M40" i="340"/>
  <c r="K40" i="340"/>
  <c r="J40" i="340"/>
  <c r="I40" i="340"/>
  <c r="H40" i="340"/>
  <c r="F40" i="340"/>
  <c r="D40" i="340"/>
  <c r="C40" i="340" s="1"/>
  <c r="AD39" i="340"/>
  <c r="AC39" i="340"/>
  <c r="AA39" i="340"/>
  <c r="Y39" i="340"/>
  <c r="X39" i="340"/>
  <c r="W39" i="340"/>
  <c r="V39" i="340"/>
  <c r="T39" i="340"/>
  <c r="R39" i="340"/>
  <c r="Q39" i="340"/>
  <c r="P39" i="340"/>
  <c r="O39" i="340"/>
  <c r="M39" i="340"/>
  <c r="K39" i="340"/>
  <c r="J39" i="340"/>
  <c r="I39" i="340"/>
  <c r="H39" i="340"/>
  <c r="F39" i="340"/>
  <c r="D39" i="340"/>
  <c r="C39" i="340" s="1"/>
  <c r="AD38" i="340"/>
  <c r="AC38" i="340"/>
  <c r="AA38" i="340"/>
  <c r="Y38" i="340"/>
  <c r="X38" i="340"/>
  <c r="W38" i="340"/>
  <c r="V38" i="340"/>
  <c r="T38" i="340"/>
  <c r="R38" i="340"/>
  <c r="Q38" i="340"/>
  <c r="P38" i="340"/>
  <c r="O38" i="340"/>
  <c r="M38" i="340"/>
  <c r="K38" i="340"/>
  <c r="J38" i="340"/>
  <c r="I38" i="340"/>
  <c r="H38" i="340"/>
  <c r="F38" i="340"/>
  <c r="D38" i="340"/>
  <c r="C38" i="340" s="1"/>
  <c r="AD37" i="340"/>
  <c r="AC37" i="340"/>
  <c r="AA37" i="340"/>
  <c r="Y37" i="340"/>
  <c r="X37" i="340"/>
  <c r="W37" i="340"/>
  <c r="V37" i="340"/>
  <c r="T37" i="340"/>
  <c r="R37" i="340"/>
  <c r="Q37" i="340"/>
  <c r="P37" i="340"/>
  <c r="O37" i="340"/>
  <c r="M37" i="340"/>
  <c r="K37" i="340"/>
  <c r="J37" i="340"/>
  <c r="I37" i="340"/>
  <c r="H37" i="340"/>
  <c r="F37" i="340"/>
  <c r="D37" i="340"/>
  <c r="C37" i="340" s="1"/>
  <c r="AD36" i="340"/>
  <c r="AC36" i="340"/>
  <c r="AA36" i="340"/>
  <c r="Y36" i="340"/>
  <c r="X36" i="340"/>
  <c r="W36" i="340"/>
  <c r="V36" i="340"/>
  <c r="T36" i="340"/>
  <c r="R36" i="340"/>
  <c r="Q36" i="340"/>
  <c r="P36" i="340"/>
  <c r="O36" i="340"/>
  <c r="M36" i="340"/>
  <c r="K36" i="340"/>
  <c r="J36" i="340"/>
  <c r="I36" i="340"/>
  <c r="H36" i="340"/>
  <c r="F36" i="340"/>
  <c r="D36" i="340"/>
  <c r="C36" i="340" s="1"/>
  <c r="AD35" i="340"/>
  <c r="AC35" i="340"/>
  <c r="AA35" i="340"/>
  <c r="Y35" i="340"/>
  <c r="X35" i="340"/>
  <c r="W35" i="340"/>
  <c r="V35" i="340"/>
  <c r="T35" i="340"/>
  <c r="R35" i="340"/>
  <c r="Q35" i="340"/>
  <c r="P35" i="340"/>
  <c r="O35" i="340"/>
  <c r="M35" i="340"/>
  <c r="K35" i="340"/>
  <c r="J35" i="340"/>
  <c r="I35" i="340"/>
  <c r="H35" i="340"/>
  <c r="F35" i="340"/>
  <c r="D35" i="340"/>
  <c r="C35" i="340" s="1"/>
  <c r="AD34" i="340"/>
  <c r="AC34" i="340"/>
  <c r="AA34" i="340"/>
  <c r="Y34" i="340"/>
  <c r="X34" i="340"/>
  <c r="W34" i="340"/>
  <c r="V34" i="340"/>
  <c r="T34" i="340"/>
  <c r="R34" i="340"/>
  <c r="Q34" i="340"/>
  <c r="P34" i="340"/>
  <c r="O34" i="340"/>
  <c r="M34" i="340"/>
  <c r="K34" i="340"/>
  <c r="J34" i="340"/>
  <c r="I34" i="340"/>
  <c r="H34" i="340"/>
  <c r="F34" i="340"/>
  <c r="D34" i="340"/>
  <c r="C34" i="340" s="1"/>
  <c r="AD33" i="340"/>
  <c r="AC33" i="340"/>
  <c r="AA33" i="340"/>
  <c r="Y33" i="340"/>
  <c r="X33" i="340"/>
  <c r="W33" i="340"/>
  <c r="V33" i="340"/>
  <c r="T33" i="340"/>
  <c r="R33" i="340"/>
  <c r="Q33" i="340"/>
  <c r="P33" i="340"/>
  <c r="O33" i="340"/>
  <c r="M33" i="340"/>
  <c r="K33" i="340"/>
  <c r="J33" i="340"/>
  <c r="I33" i="340"/>
  <c r="H33" i="340"/>
  <c r="F33" i="340"/>
  <c r="D33" i="340"/>
  <c r="C33" i="340" s="1"/>
  <c r="AD32" i="340"/>
  <c r="AC32" i="340"/>
  <c r="AA32" i="340"/>
  <c r="Y32" i="340"/>
  <c r="X32" i="340"/>
  <c r="W32" i="340"/>
  <c r="V32" i="340"/>
  <c r="T32" i="340"/>
  <c r="R32" i="340"/>
  <c r="Q32" i="340"/>
  <c r="P32" i="340"/>
  <c r="O32" i="340"/>
  <c r="M32" i="340"/>
  <c r="K32" i="340"/>
  <c r="J32" i="340"/>
  <c r="I32" i="340"/>
  <c r="H32" i="340"/>
  <c r="F32" i="340"/>
  <c r="D32" i="340"/>
  <c r="C32" i="340" s="1"/>
  <c r="AD31" i="340"/>
  <c r="AC31" i="340"/>
  <c r="AA31" i="340"/>
  <c r="Y31" i="340"/>
  <c r="X31" i="340"/>
  <c r="W31" i="340"/>
  <c r="V31" i="340"/>
  <c r="T31" i="340"/>
  <c r="R31" i="340"/>
  <c r="Q31" i="340"/>
  <c r="P31" i="340"/>
  <c r="O31" i="340"/>
  <c r="M31" i="340"/>
  <c r="K31" i="340"/>
  <c r="J31" i="340"/>
  <c r="I31" i="340"/>
  <c r="H31" i="340"/>
  <c r="F31" i="340"/>
  <c r="D31" i="340"/>
  <c r="C31" i="340" s="1"/>
  <c r="AD30" i="340"/>
  <c r="AC30" i="340"/>
  <c r="AA30" i="340"/>
  <c r="Y30" i="340"/>
  <c r="X30" i="340"/>
  <c r="W30" i="340"/>
  <c r="V30" i="340"/>
  <c r="T30" i="340"/>
  <c r="R30" i="340"/>
  <c r="Q30" i="340"/>
  <c r="P30" i="340"/>
  <c r="O30" i="340"/>
  <c r="M30" i="340"/>
  <c r="K30" i="340"/>
  <c r="J30" i="340"/>
  <c r="I30" i="340"/>
  <c r="H30" i="340"/>
  <c r="F30" i="340"/>
  <c r="D30" i="340"/>
  <c r="C30" i="340" s="1"/>
  <c r="AD29" i="340"/>
  <c r="AC29" i="340"/>
  <c r="AA29" i="340"/>
  <c r="Y29" i="340"/>
  <c r="X29" i="340"/>
  <c r="W29" i="340"/>
  <c r="V29" i="340"/>
  <c r="T29" i="340"/>
  <c r="R29" i="340"/>
  <c r="Q29" i="340"/>
  <c r="P29" i="340"/>
  <c r="O29" i="340"/>
  <c r="M29" i="340"/>
  <c r="K29" i="340"/>
  <c r="J29" i="340"/>
  <c r="I29" i="340"/>
  <c r="H29" i="340"/>
  <c r="F29" i="340"/>
  <c r="D29" i="340"/>
  <c r="C29" i="340" s="1"/>
  <c r="AD28" i="340"/>
  <c r="AC28" i="340"/>
  <c r="AA28" i="340"/>
  <c r="Y28" i="340"/>
  <c r="X28" i="340"/>
  <c r="W28" i="340"/>
  <c r="V28" i="340"/>
  <c r="T28" i="340"/>
  <c r="R28" i="340"/>
  <c r="Q28" i="340"/>
  <c r="P28" i="340"/>
  <c r="O28" i="340"/>
  <c r="M28" i="340"/>
  <c r="K28" i="340"/>
  <c r="J28" i="340"/>
  <c r="I28" i="340"/>
  <c r="H28" i="340"/>
  <c r="F28" i="340"/>
  <c r="D28" i="340"/>
  <c r="C28" i="340" s="1"/>
  <c r="AE27" i="340"/>
  <c r="AD27" i="340"/>
  <c r="AC27" i="340"/>
  <c r="AA27" i="340"/>
  <c r="Y27" i="340"/>
  <c r="X27" i="340"/>
  <c r="W27" i="340"/>
  <c r="V27" i="340"/>
  <c r="T27" i="340"/>
  <c r="R27" i="340"/>
  <c r="Q27" i="340"/>
  <c r="P27" i="340"/>
  <c r="O27" i="340"/>
  <c r="M27" i="340"/>
  <c r="K27" i="340"/>
  <c r="C27" i="340" s="1"/>
  <c r="J27" i="340"/>
  <c r="I27" i="340"/>
  <c r="H27" i="340"/>
  <c r="F27" i="340"/>
  <c r="D27" i="340"/>
  <c r="C16" i="340"/>
  <c r="C14" i="340"/>
  <c r="C13" i="340"/>
  <c r="B3" i="340"/>
  <c r="C2" i="340"/>
  <c r="F125" i="339"/>
  <c r="F124" i="339"/>
  <c r="F123" i="339"/>
  <c r="F122" i="339"/>
  <c r="F121" i="339"/>
  <c r="F120" i="339"/>
  <c r="F119" i="339"/>
  <c r="F118" i="339"/>
  <c r="F117" i="339"/>
  <c r="F116" i="339"/>
  <c r="F115" i="339"/>
  <c r="F114" i="339"/>
  <c r="F113" i="339"/>
  <c r="F112" i="339"/>
  <c r="Q111" i="339"/>
  <c r="O111" i="339"/>
  <c r="F111" i="339"/>
  <c r="Q110" i="339"/>
  <c r="O110" i="339"/>
  <c r="M110" i="339"/>
  <c r="F110" i="339"/>
  <c r="Q109" i="339"/>
  <c r="O109" i="339"/>
  <c r="M109" i="339"/>
  <c r="F109" i="339"/>
  <c r="Q108" i="339"/>
  <c r="O108" i="339"/>
  <c r="M108" i="339"/>
  <c r="J108" i="339"/>
  <c r="H108" i="339"/>
  <c r="F108" i="339"/>
  <c r="Q107" i="339"/>
  <c r="O107" i="339"/>
  <c r="M107" i="339"/>
  <c r="J107" i="339"/>
  <c r="H107" i="339"/>
  <c r="F107" i="339"/>
  <c r="Q106" i="339"/>
  <c r="O106" i="339"/>
  <c r="M106" i="339"/>
  <c r="J106" i="339"/>
  <c r="H106" i="339"/>
  <c r="F106" i="339"/>
  <c r="Q105" i="339"/>
  <c r="O105" i="339"/>
  <c r="M105" i="339"/>
  <c r="J105" i="339"/>
  <c r="H105" i="339"/>
  <c r="F105" i="339"/>
  <c r="Q104" i="339"/>
  <c r="O104" i="339"/>
  <c r="M104" i="339"/>
  <c r="J104" i="339"/>
  <c r="H104" i="339"/>
  <c r="F104" i="339"/>
  <c r="Q103" i="339"/>
  <c r="O103" i="339"/>
  <c r="M103" i="339"/>
  <c r="J103" i="339"/>
  <c r="H103" i="339"/>
  <c r="F103" i="339"/>
  <c r="Q102" i="339"/>
  <c r="O102" i="339"/>
  <c r="M102" i="339"/>
  <c r="J102" i="339"/>
  <c r="H102" i="339"/>
  <c r="F102" i="339"/>
  <c r="Q101" i="339"/>
  <c r="O101" i="339"/>
  <c r="M101" i="339"/>
  <c r="J101" i="339"/>
  <c r="H101" i="339"/>
  <c r="F101" i="339"/>
  <c r="Q100" i="339"/>
  <c r="O100" i="339"/>
  <c r="M100" i="339"/>
  <c r="J100" i="339"/>
  <c r="H100" i="339"/>
  <c r="F100" i="339"/>
  <c r="Q99" i="339"/>
  <c r="O99" i="339"/>
  <c r="M99" i="339"/>
  <c r="J99" i="339"/>
  <c r="H99" i="339"/>
  <c r="F99" i="339"/>
  <c r="Q98" i="339"/>
  <c r="O98" i="339"/>
  <c r="M98" i="339"/>
  <c r="J98" i="339"/>
  <c r="H98" i="339"/>
  <c r="F98" i="339"/>
  <c r="Q97" i="339"/>
  <c r="O97" i="339"/>
  <c r="M97" i="339"/>
  <c r="J97" i="339"/>
  <c r="H97" i="339"/>
  <c r="F97" i="339"/>
  <c r="Q96" i="339"/>
  <c r="O96" i="339"/>
  <c r="M96" i="339"/>
  <c r="J96" i="339"/>
  <c r="H96" i="339"/>
  <c r="F96" i="339"/>
  <c r="Q95" i="339"/>
  <c r="O95" i="339"/>
  <c r="M95" i="339"/>
  <c r="J95" i="339"/>
  <c r="H95" i="339"/>
  <c r="F95" i="339"/>
  <c r="Q94" i="339"/>
  <c r="O94" i="339"/>
  <c r="M94" i="339"/>
  <c r="J94" i="339"/>
  <c r="H94" i="339"/>
  <c r="F94" i="339"/>
  <c r="Q93" i="339"/>
  <c r="O93" i="339"/>
  <c r="M93" i="339"/>
  <c r="J93" i="339"/>
  <c r="H93" i="339"/>
  <c r="F93" i="339"/>
  <c r="Q92" i="339"/>
  <c r="O92" i="339"/>
  <c r="M92" i="339"/>
  <c r="J92" i="339"/>
  <c r="H92" i="339"/>
  <c r="F92" i="339"/>
  <c r="Q91" i="339"/>
  <c r="O91" i="339"/>
  <c r="M91" i="339"/>
  <c r="J91" i="339"/>
  <c r="H91" i="339"/>
  <c r="F91" i="339"/>
  <c r="Q90" i="339"/>
  <c r="O90" i="339"/>
  <c r="M90" i="339"/>
  <c r="J90" i="339"/>
  <c r="H90" i="339"/>
  <c r="F90" i="339"/>
  <c r="Q89" i="339"/>
  <c r="O89" i="339"/>
  <c r="M89" i="339"/>
  <c r="J89" i="339"/>
  <c r="H89" i="339"/>
  <c r="F89" i="339"/>
  <c r="Q88" i="339"/>
  <c r="O88" i="339"/>
  <c r="M88" i="339"/>
  <c r="J88" i="339"/>
  <c r="H88" i="339"/>
  <c r="F88" i="339"/>
  <c r="Q87" i="339"/>
  <c r="O87" i="339"/>
  <c r="M87" i="339"/>
  <c r="J87" i="339"/>
  <c r="H87" i="339"/>
  <c r="F87" i="339"/>
  <c r="Q86" i="339"/>
  <c r="O86" i="339"/>
  <c r="M86" i="339"/>
  <c r="J86" i="339"/>
  <c r="H86" i="339"/>
  <c r="F86" i="339"/>
  <c r="Q85" i="339"/>
  <c r="O85" i="339"/>
  <c r="M85" i="339"/>
  <c r="J85" i="339"/>
  <c r="H85" i="339"/>
  <c r="F85" i="339"/>
  <c r="Q84" i="339"/>
  <c r="O84" i="339"/>
  <c r="M84" i="339"/>
  <c r="J84" i="339"/>
  <c r="H84" i="339"/>
  <c r="F84" i="339"/>
  <c r="Q83" i="339"/>
  <c r="O83" i="339"/>
  <c r="M83" i="339"/>
  <c r="J83" i="339"/>
  <c r="H83" i="339"/>
  <c r="F83" i="339"/>
  <c r="Q82" i="339"/>
  <c r="O82" i="339"/>
  <c r="M82" i="339"/>
  <c r="J82" i="339"/>
  <c r="H82" i="339"/>
  <c r="F82" i="339"/>
  <c r="Q81" i="339"/>
  <c r="O81" i="339"/>
  <c r="M81" i="339"/>
  <c r="J81" i="339"/>
  <c r="H81" i="339"/>
  <c r="F81" i="339"/>
  <c r="Q80" i="339"/>
  <c r="O80" i="339"/>
  <c r="M80" i="339"/>
  <c r="J80" i="339"/>
  <c r="H80" i="339"/>
  <c r="F80" i="339"/>
  <c r="Q79" i="339"/>
  <c r="O79" i="339"/>
  <c r="M79" i="339"/>
  <c r="J79" i="339"/>
  <c r="H79" i="339"/>
  <c r="F79" i="339"/>
  <c r="Q78" i="339"/>
  <c r="O78" i="339"/>
  <c r="M78" i="339"/>
  <c r="J78" i="339"/>
  <c r="H78" i="339"/>
  <c r="F78" i="339"/>
  <c r="Q77" i="339"/>
  <c r="O77" i="339"/>
  <c r="M77" i="339"/>
  <c r="J77" i="339"/>
  <c r="H77" i="339"/>
  <c r="F77" i="339"/>
  <c r="Q76" i="339"/>
  <c r="O76" i="339"/>
  <c r="M76" i="339"/>
  <c r="J76" i="339"/>
  <c r="H76" i="339"/>
  <c r="F76" i="339"/>
  <c r="Q75" i="339"/>
  <c r="O75" i="339"/>
  <c r="M75" i="339"/>
  <c r="J75" i="339"/>
  <c r="H75" i="339"/>
  <c r="F75" i="339"/>
  <c r="Q74" i="339"/>
  <c r="O74" i="339"/>
  <c r="M74" i="339"/>
  <c r="J74" i="339"/>
  <c r="H74" i="339"/>
  <c r="F74" i="339"/>
  <c r="Q73" i="339"/>
  <c r="O73" i="339"/>
  <c r="M73" i="339"/>
  <c r="J73" i="339"/>
  <c r="H73" i="339"/>
  <c r="F73" i="339"/>
  <c r="Q72" i="339"/>
  <c r="O72" i="339"/>
  <c r="M72" i="339"/>
  <c r="J72" i="339"/>
  <c r="H72" i="339"/>
  <c r="F72" i="339"/>
  <c r="Q71" i="339"/>
  <c r="O71" i="339"/>
  <c r="M71" i="339"/>
  <c r="J71" i="339"/>
  <c r="H71" i="339"/>
  <c r="F71" i="339"/>
  <c r="Q70" i="339"/>
  <c r="O70" i="339"/>
  <c r="M70" i="339"/>
  <c r="J70" i="339"/>
  <c r="H70" i="339"/>
  <c r="F70" i="339"/>
  <c r="D70" i="339"/>
  <c r="Q69" i="339"/>
  <c r="O69" i="339"/>
  <c r="M69" i="339"/>
  <c r="J69" i="339"/>
  <c r="H69" i="339"/>
  <c r="F69" i="339"/>
  <c r="D69" i="339"/>
  <c r="AD67" i="339"/>
  <c r="AC67" i="339"/>
  <c r="AA67" i="339"/>
  <c r="Y67" i="339"/>
  <c r="X67" i="339"/>
  <c r="W67" i="339"/>
  <c r="V67" i="339"/>
  <c r="T67" i="339"/>
  <c r="R67" i="339"/>
  <c r="Q67" i="339"/>
  <c r="P67" i="339"/>
  <c r="O67" i="339"/>
  <c r="M67" i="339"/>
  <c r="K67" i="339"/>
  <c r="J67" i="339"/>
  <c r="I67" i="339"/>
  <c r="H67" i="339"/>
  <c r="F67" i="339"/>
  <c r="D67" i="339"/>
  <c r="C67" i="339" s="1"/>
  <c r="AD66" i="339"/>
  <c r="AC66" i="339"/>
  <c r="AA66" i="339"/>
  <c r="Y66" i="339"/>
  <c r="X66" i="339"/>
  <c r="W66" i="339"/>
  <c r="V66" i="339"/>
  <c r="T66" i="339"/>
  <c r="R66" i="339"/>
  <c r="Q66" i="339"/>
  <c r="P66" i="339"/>
  <c r="O66" i="339"/>
  <c r="M66" i="339"/>
  <c r="K66" i="339"/>
  <c r="J66" i="339"/>
  <c r="C66" i="339" s="1"/>
  <c r="I66" i="339"/>
  <c r="H66" i="339"/>
  <c r="F66" i="339"/>
  <c r="D66" i="339"/>
  <c r="AD65" i="339"/>
  <c r="AC65" i="339"/>
  <c r="AA65" i="339"/>
  <c r="Y65" i="339"/>
  <c r="X65" i="339"/>
  <c r="W65" i="339"/>
  <c r="V65" i="339"/>
  <c r="T65" i="339"/>
  <c r="R65" i="339"/>
  <c r="Q65" i="339"/>
  <c r="P65" i="339"/>
  <c r="O65" i="339"/>
  <c r="M65" i="339"/>
  <c r="K65" i="339"/>
  <c r="J65" i="339"/>
  <c r="I65" i="339"/>
  <c r="H65" i="339"/>
  <c r="F65" i="339"/>
  <c r="D65" i="339"/>
  <c r="C65" i="339" s="1"/>
  <c r="Q64" i="339"/>
  <c r="O64" i="339"/>
  <c r="M64" i="339"/>
  <c r="K64" i="339"/>
  <c r="J64" i="339"/>
  <c r="H64" i="339"/>
  <c r="F64" i="339"/>
  <c r="D64" i="339"/>
  <c r="C64" i="339" s="1"/>
  <c r="Q63" i="339"/>
  <c r="O63" i="339"/>
  <c r="M63" i="339"/>
  <c r="K63" i="339"/>
  <c r="J63" i="339"/>
  <c r="H63" i="339"/>
  <c r="F63" i="339"/>
  <c r="D63" i="339"/>
  <c r="Q62" i="339"/>
  <c r="O62" i="339"/>
  <c r="M62" i="339"/>
  <c r="K62" i="339"/>
  <c r="J62" i="339"/>
  <c r="H62" i="339"/>
  <c r="F62" i="339"/>
  <c r="D62" i="339"/>
  <c r="Q61" i="339"/>
  <c r="O61" i="339"/>
  <c r="M61" i="339"/>
  <c r="K61" i="339"/>
  <c r="J61" i="339"/>
  <c r="H61" i="339"/>
  <c r="F61" i="339"/>
  <c r="D61" i="339"/>
  <c r="AD59" i="339"/>
  <c r="AC59" i="339"/>
  <c r="AA59" i="339"/>
  <c r="Y59" i="339"/>
  <c r="X59" i="339"/>
  <c r="W59" i="339"/>
  <c r="V59" i="339"/>
  <c r="T59" i="339"/>
  <c r="R59" i="339"/>
  <c r="Q59" i="339"/>
  <c r="P59" i="339"/>
  <c r="O59" i="339"/>
  <c r="M59" i="339"/>
  <c r="K59" i="339"/>
  <c r="J59" i="339"/>
  <c r="I59" i="339"/>
  <c r="H59" i="339"/>
  <c r="F59" i="339"/>
  <c r="D59" i="339"/>
  <c r="C59" i="339" s="1"/>
  <c r="AD58" i="339"/>
  <c r="AC58" i="339"/>
  <c r="AA58" i="339"/>
  <c r="Y58" i="339"/>
  <c r="X58" i="339"/>
  <c r="W58" i="339"/>
  <c r="V58" i="339"/>
  <c r="T58" i="339"/>
  <c r="R58" i="339"/>
  <c r="Q58" i="339"/>
  <c r="P58" i="339"/>
  <c r="O58" i="339"/>
  <c r="M58" i="339"/>
  <c r="K58" i="339"/>
  <c r="J58" i="339"/>
  <c r="I58" i="339"/>
  <c r="H58" i="339"/>
  <c r="F58" i="339"/>
  <c r="D58" i="339"/>
  <c r="C58" i="339" s="1"/>
  <c r="AD57" i="339"/>
  <c r="AC57" i="339"/>
  <c r="AA57" i="339"/>
  <c r="Y57" i="339"/>
  <c r="X57" i="339"/>
  <c r="W57" i="339"/>
  <c r="V57" i="339"/>
  <c r="T57" i="339"/>
  <c r="R57" i="339"/>
  <c r="Q57" i="339"/>
  <c r="P57" i="339"/>
  <c r="O57" i="339"/>
  <c r="M57" i="339"/>
  <c r="K57" i="339"/>
  <c r="J57" i="339"/>
  <c r="I57" i="339"/>
  <c r="H57" i="339"/>
  <c r="F57" i="339"/>
  <c r="D57" i="339"/>
  <c r="C57" i="339" s="1"/>
  <c r="Q56" i="339"/>
  <c r="O56" i="339"/>
  <c r="C56" i="339" s="1"/>
  <c r="M56" i="339"/>
  <c r="K56" i="339"/>
  <c r="J56" i="339"/>
  <c r="H56" i="339"/>
  <c r="F56" i="339"/>
  <c r="D56" i="339"/>
  <c r="Q55" i="339"/>
  <c r="O55" i="339"/>
  <c r="M55" i="339"/>
  <c r="K55" i="339"/>
  <c r="J55" i="339"/>
  <c r="H55" i="339"/>
  <c r="F55" i="339"/>
  <c r="D55" i="339"/>
  <c r="Q54" i="339"/>
  <c r="O54" i="339"/>
  <c r="M54" i="339"/>
  <c r="K54" i="339"/>
  <c r="J54" i="339"/>
  <c r="H54" i="339"/>
  <c r="F54" i="339"/>
  <c r="D54" i="339"/>
  <c r="Q53" i="339"/>
  <c r="O53" i="339"/>
  <c r="M53" i="339"/>
  <c r="K53" i="339"/>
  <c r="J53" i="339"/>
  <c r="H53" i="339"/>
  <c r="F53" i="339"/>
  <c r="D53" i="339"/>
  <c r="AD51" i="339"/>
  <c r="AC51" i="339"/>
  <c r="AA51" i="339"/>
  <c r="Y51" i="339"/>
  <c r="X51" i="339"/>
  <c r="W51" i="339"/>
  <c r="V51" i="339"/>
  <c r="T51" i="339"/>
  <c r="R51" i="339"/>
  <c r="Q51" i="339"/>
  <c r="P51" i="339"/>
  <c r="O51" i="339"/>
  <c r="M51" i="339"/>
  <c r="K51" i="339"/>
  <c r="J51" i="339"/>
  <c r="I51" i="339"/>
  <c r="H51" i="339"/>
  <c r="F51" i="339"/>
  <c r="C51" i="339" s="1"/>
  <c r="D51" i="339"/>
  <c r="AD50" i="339"/>
  <c r="AC50" i="339"/>
  <c r="AA50" i="339"/>
  <c r="Y50" i="339"/>
  <c r="X50" i="339"/>
  <c r="W50" i="339"/>
  <c r="V50" i="339"/>
  <c r="T50" i="339"/>
  <c r="R50" i="339"/>
  <c r="Q50" i="339"/>
  <c r="P50" i="339"/>
  <c r="O50" i="339"/>
  <c r="M50" i="339"/>
  <c r="C50" i="339" s="1"/>
  <c r="K50" i="339"/>
  <c r="J50" i="339"/>
  <c r="I50" i="339"/>
  <c r="H50" i="339"/>
  <c r="F50" i="339"/>
  <c r="D50" i="339"/>
  <c r="AD49" i="339"/>
  <c r="AC49" i="339"/>
  <c r="AA49" i="339"/>
  <c r="Y49" i="339"/>
  <c r="X49" i="339"/>
  <c r="W49" i="339"/>
  <c r="V49" i="339"/>
  <c r="T49" i="339"/>
  <c r="R49" i="339"/>
  <c r="Q49" i="339"/>
  <c r="P49" i="339"/>
  <c r="O49" i="339"/>
  <c r="M49" i="339"/>
  <c r="K49" i="339"/>
  <c r="J49" i="339"/>
  <c r="I49" i="339"/>
  <c r="H49" i="339"/>
  <c r="F49" i="339"/>
  <c r="C49" i="339" s="1"/>
  <c r="D49" i="339"/>
  <c r="AD48" i="339"/>
  <c r="AC48" i="339"/>
  <c r="AA48" i="339"/>
  <c r="Y48" i="339"/>
  <c r="X48" i="339"/>
  <c r="W48" i="339"/>
  <c r="V48" i="339"/>
  <c r="T48" i="339"/>
  <c r="R48" i="339"/>
  <c r="Q48" i="339"/>
  <c r="P48" i="339"/>
  <c r="O48" i="339"/>
  <c r="M48" i="339"/>
  <c r="C48" i="339" s="1"/>
  <c r="K48" i="339"/>
  <c r="J48" i="339"/>
  <c r="I48" i="339"/>
  <c r="H48" i="339"/>
  <c r="F48" i="339"/>
  <c r="D48" i="339"/>
  <c r="AD47" i="339"/>
  <c r="AC47" i="339"/>
  <c r="AA47" i="339"/>
  <c r="Y47" i="339"/>
  <c r="X47" i="339"/>
  <c r="W47" i="339"/>
  <c r="V47" i="339"/>
  <c r="T47" i="339"/>
  <c r="R47" i="339"/>
  <c r="Q47" i="339"/>
  <c r="P47" i="339"/>
  <c r="O47" i="339"/>
  <c r="M47" i="339"/>
  <c r="K47" i="339"/>
  <c r="J47" i="339"/>
  <c r="I47" i="339"/>
  <c r="H47" i="339"/>
  <c r="F47" i="339"/>
  <c r="C47" i="339" s="1"/>
  <c r="D47" i="339"/>
  <c r="AD46" i="339"/>
  <c r="AC46" i="339"/>
  <c r="AA46" i="339"/>
  <c r="Y46" i="339"/>
  <c r="X46" i="339"/>
  <c r="W46" i="339"/>
  <c r="V46" i="339"/>
  <c r="T46" i="339"/>
  <c r="R46" i="339"/>
  <c r="Q46" i="339"/>
  <c r="P46" i="339"/>
  <c r="O46" i="339"/>
  <c r="M46" i="339"/>
  <c r="C46" i="339" s="1"/>
  <c r="K46" i="339"/>
  <c r="J46" i="339"/>
  <c r="I46" i="339"/>
  <c r="H46" i="339"/>
  <c r="F46" i="339"/>
  <c r="D46" i="339"/>
  <c r="AD45" i="339"/>
  <c r="AC45" i="339"/>
  <c r="AA45" i="339"/>
  <c r="Y45" i="339"/>
  <c r="X45" i="339"/>
  <c r="W45" i="339"/>
  <c r="V45" i="339"/>
  <c r="T45" i="339"/>
  <c r="R45" i="339"/>
  <c r="Q45" i="339"/>
  <c r="P45" i="339"/>
  <c r="O45" i="339"/>
  <c r="M45" i="339"/>
  <c r="K45" i="339"/>
  <c r="J45" i="339"/>
  <c r="I45" i="339"/>
  <c r="H45" i="339"/>
  <c r="F45" i="339"/>
  <c r="C45" i="339" s="1"/>
  <c r="D45" i="339"/>
  <c r="AD44" i="339"/>
  <c r="AC44" i="339"/>
  <c r="AA44" i="339"/>
  <c r="Y44" i="339"/>
  <c r="X44" i="339"/>
  <c r="W44" i="339"/>
  <c r="V44" i="339"/>
  <c r="T44" i="339"/>
  <c r="R44" i="339"/>
  <c r="Q44" i="339"/>
  <c r="P44" i="339"/>
  <c r="O44" i="339"/>
  <c r="M44" i="339"/>
  <c r="C44" i="339" s="1"/>
  <c r="K44" i="339"/>
  <c r="J44" i="339"/>
  <c r="I44" i="339"/>
  <c r="H44" i="339"/>
  <c r="F44" i="339"/>
  <c r="D44" i="339"/>
  <c r="AD43" i="339"/>
  <c r="AC43" i="339"/>
  <c r="AA43" i="339"/>
  <c r="Y43" i="339"/>
  <c r="X43" i="339"/>
  <c r="V43" i="339"/>
  <c r="T43" i="339"/>
  <c r="R43" i="339"/>
  <c r="Q43" i="339"/>
  <c r="O43" i="339"/>
  <c r="M43" i="339"/>
  <c r="K43" i="339"/>
  <c r="J43" i="339"/>
  <c r="H43" i="339"/>
  <c r="F43" i="339"/>
  <c r="D43" i="339"/>
  <c r="AD42" i="339"/>
  <c r="AC42" i="339"/>
  <c r="AA42" i="339"/>
  <c r="Y42" i="339"/>
  <c r="X42" i="339"/>
  <c r="W42" i="339"/>
  <c r="V42" i="339"/>
  <c r="T42" i="339"/>
  <c r="R42" i="339"/>
  <c r="Q42" i="339"/>
  <c r="P42" i="339"/>
  <c r="O42" i="339"/>
  <c r="M42" i="339"/>
  <c r="K42" i="339"/>
  <c r="J42" i="339"/>
  <c r="I42" i="339"/>
  <c r="H42" i="339"/>
  <c r="F42" i="339"/>
  <c r="C42" i="339" s="1"/>
  <c r="D42" i="339"/>
  <c r="AD41" i="339"/>
  <c r="AC41" i="339"/>
  <c r="AA41" i="339"/>
  <c r="Y41" i="339"/>
  <c r="X41" i="339"/>
  <c r="W41" i="339"/>
  <c r="V41" i="339"/>
  <c r="T41" i="339"/>
  <c r="R41" i="339"/>
  <c r="Q41" i="339"/>
  <c r="P41" i="339"/>
  <c r="O41" i="339"/>
  <c r="M41" i="339"/>
  <c r="C41" i="339" s="1"/>
  <c r="K41" i="339"/>
  <c r="J41" i="339"/>
  <c r="I41" i="339"/>
  <c r="H41" i="339"/>
  <c r="F41" i="339"/>
  <c r="D41" i="339"/>
  <c r="AD40" i="339"/>
  <c r="AC40" i="339"/>
  <c r="AA40" i="339"/>
  <c r="Y40" i="339"/>
  <c r="X40" i="339"/>
  <c r="W40" i="339"/>
  <c r="V40" i="339"/>
  <c r="T40" i="339"/>
  <c r="R40" i="339"/>
  <c r="Q40" i="339"/>
  <c r="P40" i="339"/>
  <c r="O40" i="339"/>
  <c r="M40" i="339"/>
  <c r="K40" i="339"/>
  <c r="J40" i="339"/>
  <c r="I40" i="339"/>
  <c r="H40" i="339"/>
  <c r="F40" i="339"/>
  <c r="C40" i="339" s="1"/>
  <c r="D40" i="339"/>
  <c r="AD39" i="339"/>
  <c r="AC39" i="339"/>
  <c r="AA39" i="339"/>
  <c r="Y39" i="339"/>
  <c r="X39" i="339"/>
  <c r="W39" i="339"/>
  <c r="V39" i="339"/>
  <c r="T39" i="339"/>
  <c r="R39" i="339"/>
  <c r="Q39" i="339"/>
  <c r="P39" i="339"/>
  <c r="O39" i="339"/>
  <c r="M39" i="339"/>
  <c r="C39" i="339" s="1"/>
  <c r="K39" i="339"/>
  <c r="J39" i="339"/>
  <c r="I39" i="339"/>
  <c r="H39" i="339"/>
  <c r="F39" i="339"/>
  <c r="D39" i="339"/>
  <c r="AD38" i="339"/>
  <c r="AC38" i="339"/>
  <c r="AA38" i="339"/>
  <c r="Y38" i="339"/>
  <c r="X38" i="339"/>
  <c r="W38" i="339"/>
  <c r="V38" i="339"/>
  <c r="T38" i="339"/>
  <c r="R38" i="339"/>
  <c r="Q38" i="339"/>
  <c r="P38" i="339"/>
  <c r="O38" i="339"/>
  <c r="M38" i="339"/>
  <c r="K38" i="339"/>
  <c r="J38" i="339"/>
  <c r="I38" i="339"/>
  <c r="H38" i="339"/>
  <c r="F38" i="339"/>
  <c r="C38" i="339" s="1"/>
  <c r="D38" i="339"/>
  <c r="AD37" i="339"/>
  <c r="AC37" i="339"/>
  <c r="AA37" i="339"/>
  <c r="Y37" i="339"/>
  <c r="X37" i="339"/>
  <c r="W37" i="339"/>
  <c r="V37" i="339"/>
  <c r="T37" i="339"/>
  <c r="R37" i="339"/>
  <c r="Q37" i="339"/>
  <c r="P37" i="339"/>
  <c r="O37" i="339"/>
  <c r="M37" i="339"/>
  <c r="C37" i="339" s="1"/>
  <c r="K37" i="339"/>
  <c r="J37" i="339"/>
  <c r="I37" i="339"/>
  <c r="H37" i="339"/>
  <c r="F37" i="339"/>
  <c r="D37" i="339"/>
  <c r="AD36" i="339"/>
  <c r="AC36" i="339"/>
  <c r="AA36" i="339"/>
  <c r="Y36" i="339"/>
  <c r="X36" i="339"/>
  <c r="W36" i="339"/>
  <c r="V36" i="339"/>
  <c r="T36" i="339"/>
  <c r="R36" i="339"/>
  <c r="Q36" i="339"/>
  <c r="P36" i="339"/>
  <c r="O36" i="339"/>
  <c r="M36" i="339"/>
  <c r="K36" i="339"/>
  <c r="J36" i="339"/>
  <c r="I36" i="339"/>
  <c r="H36" i="339"/>
  <c r="F36" i="339"/>
  <c r="C36" i="339" s="1"/>
  <c r="D36" i="339"/>
  <c r="AD35" i="339"/>
  <c r="AC35" i="339"/>
  <c r="AA35" i="339"/>
  <c r="Y35" i="339"/>
  <c r="X35" i="339"/>
  <c r="W35" i="339"/>
  <c r="V35" i="339"/>
  <c r="T35" i="339"/>
  <c r="R35" i="339"/>
  <c r="Q35" i="339"/>
  <c r="P35" i="339"/>
  <c r="O35" i="339"/>
  <c r="M35" i="339"/>
  <c r="C35" i="339" s="1"/>
  <c r="K35" i="339"/>
  <c r="J35" i="339"/>
  <c r="I35" i="339"/>
  <c r="H35" i="339"/>
  <c r="F35" i="339"/>
  <c r="D35" i="339"/>
  <c r="AD34" i="339"/>
  <c r="AC34" i="339"/>
  <c r="AA34" i="339"/>
  <c r="Y34" i="339"/>
  <c r="X34" i="339"/>
  <c r="W34" i="339"/>
  <c r="V34" i="339"/>
  <c r="T34" i="339"/>
  <c r="R34" i="339"/>
  <c r="Q34" i="339"/>
  <c r="P34" i="339"/>
  <c r="O34" i="339"/>
  <c r="M34" i="339"/>
  <c r="K34" i="339"/>
  <c r="J34" i="339"/>
  <c r="I34" i="339"/>
  <c r="H34" i="339"/>
  <c r="F34" i="339"/>
  <c r="C34" i="339" s="1"/>
  <c r="D34" i="339"/>
  <c r="AD33" i="339"/>
  <c r="AC33" i="339"/>
  <c r="AA33" i="339"/>
  <c r="Y33" i="339"/>
  <c r="X33" i="339"/>
  <c r="W33" i="339"/>
  <c r="V33" i="339"/>
  <c r="T33" i="339"/>
  <c r="R33" i="339"/>
  <c r="Q33" i="339"/>
  <c r="P33" i="339"/>
  <c r="O33" i="339"/>
  <c r="M33" i="339"/>
  <c r="C33" i="339" s="1"/>
  <c r="K33" i="339"/>
  <c r="J33" i="339"/>
  <c r="I33" i="339"/>
  <c r="H33" i="339"/>
  <c r="F33" i="339"/>
  <c r="D33" i="339"/>
  <c r="AD32" i="339"/>
  <c r="AC32" i="339"/>
  <c r="AA32" i="339"/>
  <c r="Y32" i="339"/>
  <c r="X32" i="339"/>
  <c r="W32" i="339"/>
  <c r="V32" i="339"/>
  <c r="T32" i="339"/>
  <c r="R32" i="339"/>
  <c r="Q32" i="339"/>
  <c r="P32" i="339"/>
  <c r="O32" i="339"/>
  <c r="M32" i="339"/>
  <c r="K32" i="339"/>
  <c r="J32" i="339"/>
  <c r="I32" i="339"/>
  <c r="H32" i="339"/>
  <c r="C32" i="339" s="1"/>
  <c r="F32" i="339"/>
  <c r="D32" i="339"/>
  <c r="AD31" i="339"/>
  <c r="AC31" i="339"/>
  <c r="AA31" i="339"/>
  <c r="Y31" i="339"/>
  <c r="X31" i="339"/>
  <c r="W31" i="339"/>
  <c r="V31" i="339"/>
  <c r="T31" i="339"/>
  <c r="R31" i="339"/>
  <c r="Q31" i="339"/>
  <c r="P31" i="339"/>
  <c r="O31" i="339"/>
  <c r="M31" i="339"/>
  <c r="C31" i="339" s="1"/>
  <c r="K31" i="339"/>
  <c r="J31" i="339"/>
  <c r="I31" i="339"/>
  <c r="H31" i="339"/>
  <c r="F31" i="339"/>
  <c r="D31" i="339"/>
  <c r="AD30" i="339"/>
  <c r="AC30" i="339"/>
  <c r="AA30" i="339"/>
  <c r="Y30" i="339"/>
  <c r="X30" i="339"/>
  <c r="W30" i="339"/>
  <c r="V30" i="339"/>
  <c r="T30" i="339"/>
  <c r="R30" i="339"/>
  <c r="Q30" i="339"/>
  <c r="P30" i="339"/>
  <c r="O30" i="339"/>
  <c r="M30" i="339"/>
  <c r="K30" i="339"/>
  <c r="J30" i="339"/>
  <c r="I30" i="339"/>
  <c r="H30" i="339"/>
  <c r="C30" i="339" s="1"/>
  <c r="F30" i="339"/>
  <c r="D30" i="339"/>
  <c r="AD29" i="339"/>
  <c r="AC29" i="339"/>
  <c r="AA29" i="339"/>
  <c r="Y29" i="339"/>
  <c r="X29" i="339"/>
  <c r="W29" i="339"/>
  <c r="V29" i="339"/>
  <c r="T29" i="339"/>
  <c r="R29" i="339"/>
  <c r="Q29" i="339"/>
  <c r="P29" i="339"/>
  <c r="O29" i="339"/>
  <c r="M29" i="339"/>
  <c r="C29" i="339" s="1"/>
  <c r="K29" i="339"/>
  <c r="J29" i="339"/>
  <c r="I29" i="339"/>
  <c r="H29" i="339"/>
  <c r="F29" i="339"/>
  <c r="D29" i="339"/>
  <c r="AD28" i="339"/>
  <c r="AC28" i="339"/>
  <c r="AA28" i="339"/>
  <c r="Y28" i="339"/>
  <c r="X28" i="339"/>
  <c r="W28" i="339"/>
  <c r="V28" i="339"/>
  <c r="T28" i="339"/>
  <c r="R28" i="339"/>
  <c r="Q28" i="339"/>
  <c r="P28" i="339"/>
  <c r="O28" i="339"/>
  <c r="M28" i="339"/>
  <c r="K28" i="339"/>
  <c r="J28" i="339"/>
  <c r="I28" i="339"/>
  <c r="H28" i="339"/>
  <c r="F28" i="339"/>
  <c r="C28" i="339" s="1"/>
  <c r="D28" i="339"/>
  <c r="AE27" i="339"/>
  <c r="AD27" i="339"/>
  <c r="AC27" i="339"/>
  <c r="AA27" i="339"/>
  <c r="Y27" i="339"/>
  <c r="X27" i="339"/>
  <c r="W27" i="339"/>
  <c r="V27" i="339"/>
  <c r="T27" i="339"/>
  <c r="R27" i="339"/>
  <c r="Q27" i="339"/>
  <c r="P27" i="339"/>
  <c r="O27" i="339"/>
  <c r="M27" i="339"/>
  <c r="K27" i="339"/>
  <c r="J27" i="339"/>
  <c r="I27" i="339"/>
  <c r="H27" i="339"/>
  <c r="F27" i="339"/>
  <c r="D27" i="339"/>
  <c r="C27" i="339"/>
  <c r="C16" i="339"/>
  <c r="C14" i="339"/>
  <c r="C13" i="339"/>
  <c r="B3" i="339"/>
  <c r="C2" i="339"/>
  <c r="F125" i="338"/>
  <c r="F124" i="338"/>
  <c r="F123" i="338"/>
  <c r="F122" i="338"/>
  <c r="F121" i="338"/>
  <c r="F120" i="338"/>
  <c r="F119" i="338"/>
  <c r="F118" i="338"/>
  <c r="F117" i="338"/>
  <c r="F116" i="338"/>
  <c r="F115" i="338"/>
  <c r="F114" i="338"/>
  <c r="F113" i="338"/>
  <c r="F112" i="338"/>
  <c r="Q111" i="338"/>
  <c r="O111" i="338"/>
  <c r="F111" i="338"/>
  <c r="Q110" i="338"/>
  <c r="O110" i="338"/>
  <c r="M110" i="338"/>
  <c r="F110" i="338"/>
  <c r="Q109" i="338"/>
  <c r="O109" i="338"/>
  <c r="M109" i="338"/>
  <c r="F109" i="338"/>
  <c r="Q108" i="338"/>
  <c r="O108" i="338"/>
  <c r="M108" i="338"/>
  <c r="J108" i="338"/>
  <c r="H108" i="338"/>
  <c r="F108" i="338"/>
  <c r="Q107" i="338"/>
  <c r="O107" i="338"/>
  <c r="M107" i="338"/>
  <c r="J107" i="338"/>
  <c r="H107" i="338"/>
  <c r="F107" i="338"/>
  <c r="Q106" i="338"/>
  <c r="O106" i="338"/>
  <c r="M106" i="338"/>
  <c r="J106" i="338"/>
  <c r="H106" i="338"/>
  <c r="F106" i="338"/>
  <c r="Q105" i="338"/>
  <c r="O105" i="338"/>
  <c r="M105" i="338"/>
  <c r="J105" i="338"/>
  <c r="H105" i="338"/>
  <c r="F105" i="338"/>
  <c r="Q104" i="338"/>
  <c r="O104" i="338"/>
  <c r="M104" i="338"/>
  <c r="J104" i="338"/>
  <c r="H104" i="338"/>
  <c r="F104" i="338"/>
  <c r="Q103" i="338"/>
  <c r="O103" i="338"/>
  <c r="M103" i="338"/>
  <c r="J103" i="338"/>
  <c r="H103" i="338"/>
  <c r="F103" i="338"/>
  <c r="Q102" i="338"/>
  <c r="O102" i="338"/>
  <c r="M102" i="338"/>
  <c r="J102" i="338"/>
  <c r="H102" i="338"/>
  <c r="F102" i="338"/>
  <c r="Q101" i="338"/>
  <c r="O101" i="338"/>
  <c r="M101" i="338"/>
  <c r="J101" i="338"/>
  <c r="H101" i="338"/>
  <c r="F101" i="338"/>
  <c r="Q100" i="338"/>
  <c r="O100" i="338"/>
  <c r="M100" i="338"/>
  <c r="J100" i="338"/>
  <c r="H100" i="338"/>
  <c r="F100" i="338"/>
  <c r="Q99" i="338"/>
  <c r="O99" i="338"/>
  <c r="M99" i="338"/>
  <c r="J99" i="338"/>
  <c r="H99" i="338"/>
  <c r="F99" i="338"/>
  <c r="Q98" i="338"/>
  <c r="O98" i="338"/>
  <c r="M98" i="338"/>
  <c r="J98" i="338"/>
  <c r="H98" i="338"/>
  <c r="F98" i="338"/>
  <c r="Q97" i="338"/>
  <c r="O97" i="338"/>
  <c r="M97" i="338"/>
  <c r="J97" i="338"/>
  <c r="H97" i="338"/>
  <c r="F97" i="338"/>
  <c r="Q96" i="338"/>
  <c r="O96" i="338"/>
  <c r="M96" i="338"/>
  <c r="J96" i="338"/>
  <c r="H96" i="338"/>
  <c r="F96" i="338"/>
  <c r="Q95" i="338"/>
  <c r="O95" i="338"/>
  <c r="M95" i="338"/>
  <c r="J95" i="338"/>
  <c r="H95" i="338"/>
  <c r="F95" i="338"/>
  <c r="Q94" i="338"/>
  <c r="O94" i="338"/>
  <c r="M94" i="338"/>
  <c r="J94" i="338"/>
  <c r="H94" i="338"/>
  <c r="F94" i="338"/>
  <c r="Q93" i="338"/>
  <c r="O93" i="338"/>
  <c r="M93" i="338"/>
  <c r="J93" i="338"/>
  <c r="H93" i="338"/>
  <c r="F93" i="338"/>
  <c r="Q92" i="338"/>
  <c r="O92" i="338"/>
  <c r="M92" i="338"/>
  <c r="J92" i="338"/>
  <c r="H92" i="338"/>
  <c r="F92" i="338"/>
  <c r="Q91" i="338"/>
  <c r="O91" i="338"/>
  <c r="M91" i="338"/>
  <c r="J91" i="338"/>
  <c r="H91" i="338"/>
  <c r="F91" i="338"/>
  <c r="Q90" i="338"/>
  <c r="O90" i="338"/>
  <c r="M90" i="338"/>
  <c r="J90" i="338"/>
  <c r="H90" i="338"/>
  <c r="F90" i="338"/>
  <c r="Q89" i="338"/>
  <c r="O89" i="338"/>
  <c r="M89" i="338"/>
  <c r="J89" i="338"/>
  <c r="H89" i="338"/>
  <c r="F89" i="338"/>
  <c r="Q88" i="338"/>
  <c r="O88" i="338"/>
  <c r="M88" i="338"/>
  <c r="J88" i="338"/>
  <c r="H88" i="338"/>
  <c r="F88" i="338"/>
  <c r="Q87" i="338"/>
  <c r="O87" i="338"/>
  <c r="M87" i="338"/>
  <c r="J87" i="338"/>
  <c r="H87" i="338"/>
  <c r="F87" i="338"/>
  <c r="Q86" i="338"/>
  <c r="O86" i="338"/>
  <c r="M86" i="338"/>
  <c r="J86" i="338"/>
  <c r="H86" i="338"/>
  <c r="F86" i="338"/>
  <c r="Q85" i="338"/>
  <c r="O85" i="338"/>
  <c r="M85" i="338"/>
  <c r="J85" i="338"/>
  <c r="H85" i="338"/>
  <c r="F85" i="338"/>
  <c r="Q84" i="338"/>
  <c r="O84" i="338"/>
  <c r="M84" i="338"/>
  <c r="J84" i="338"/>
  <c r="H84" i="338"/>
  <c r="F84" i="338"/>
  <c r="Q83" i="338"/>
  <c r="O83" i="338"/>
  <c r="M83" i="338"/>
  <c r="J83" i="338"/>
  <c r="H83" i="338"/>
  <c r="F83" i="338"/>
  <c r="Q82" i="338"/>
  <c r="O82" i="338"/>
  <c r="M82" i="338"/>
  <c r="J82" i="338"/>
  <c r="H82" i="338"/>
  <c r="F82" i="338"/>
  <c r="Q81" i="338"/>
  <c r="O81" i="338"/>
  <c r="M81" i="338"/>
  <c r="J81" i="338"/>
  <c r="H81" i="338"/>
  <c r="F81" i="338"/>
  <c r="Q80" i="338"/>
  <c r="O80" i="338"/>
  <c r="M80" i="338"/>
  <c r="J80" i="338"/>
  <c r="H80" i="338"/>
  <c r="F80" i="338"/>
  <c r="Q79" i="338"/>
  <c r="O79" i="338"/>
  <c r="M79" i="338"/>
  <c r="J79" i="338"/>
  <c r="H79" i="338"/>
  <c r="F79" i="338"/>
  <c r="Q78" i="338"/>
  <c r="O78" i="338"/>
  <c r="M78" i="338"/>
  <c r="J78" i="338"/>
  <c r="H78" i="338"/>
  <c r="F78" i="338"/>
  <c r="Q77" i="338"/>
  <c r="O77" i="338"/>
  <c r="M77" i="338"/>
  <c r="J77" i="338"/>
  <c r="H77" i="338"/>
  <c r="F77" i="338"/>
  <c r="Q76" i="338"/>
  <c r="O76" i="338"/>
  <c r="M76" i="338"/>
  <c r="J76" i="338"/>
  <c r="H76" i="338"/>
  <c r="F76" i="338"/>
  <c r="Q75" i="338"/>
  <c r="O75" i="338"/>
  <c r="M75" i="338"/>
  <c r="J75" i="338"/>
  <c r="H75" i="338"/>
  <c r="F75" i="338"/>
  <c r="Q74" i="338"/>
  <c r="O74" i="338"/>
  <c r="M74" i="338"/>
  <c r="J74" i="338"/>
  <c r="H74" i="338"/>
  <c r="F74" i="338"/>
  <c r="Q73" i="338"/>
  <c r="O73" i="338"/>
  <c r="M73" i="338"/>
  <c r="J73" i="338"/>
  <c r="H73" i="338"/>
  <c r="F73" i="338"/>
  <c r="Q72" i="338"/>
  <c r="O72" i="338"/>
  <c r="M72" i="338"/>
  <c r="J72" i="338"/>
  <c r="H72" i="338"/>
  <c r="F72" i="338"/>
  <c r="Q71" i="338"/>
  <c r="O71" i="338"/>
  <c r="M71" i="338"/>
  <c r="J71" i="338"/>
  <c r="H71" i="338"/>
  <c r="F71" i="338"/>
  <c r="Q70" i="338"/>
  <c r="O70" i="338"/>
  <c r="M70" i="338"/>
  <c r="J70" i="338"/>
  <c r="H70" i="338"/>
  <c r="F70" i="338"/>
  <c r="D70" i="338"/>
  <c r="Q69" i="338"/>
  <c r="O69" i="338"/>
  <c r="M69" i="338"/>
  <c r="J69" i="338"/>
  <c r="H69" i="338"/>
  <c r="F69" i="338"/>
  <c r="D69" i="338"/>
  <c r="AD67" i="338"/>
  <c r="AC67" i="338"/>
  <c r="AA67" i="338"/>
  <c r="Y67" i="338"/>
  <c r="X67" i="338"/>
  <c r="W67" i="338"/>
  <c r="V67" i="338"/>
  <c r="T67" i="338"/>
  <c r="R67" i="338"/>
  <c r="Q67" i="338"/>
  <c r="P67" i="338"/>
  <c r="O67" i="338"/>
  <c r="M67" i="338"/>
  <c r="K67" i="338"/>
  <c r="J67" i="338"/>
  <c r="I67" i="338"/>
  <c r="H67" i="338"/>
  <c r="F67" i="338"/>
  <c r="D67" i="338"/>
  <c r="C67" i="338"/>
  <c r="AD66" i="338"/>
  <c r="AC66" i="338"/>
  <c r="AA66" i="338"/>
  <c r="Y66" i="338"/>
  <c r="X66" i="338"/>
  <c r="W66" i="338"/>
  <c r="V66" i="338"/>
  <c r="T66" i="338"/>
  <c r="R66" i="338"/>
  <c r="Q66" i="338"/>
  <c r="P66" i="338"/>
  <c r="O66" i="338"/>
  <c r="M66" i="338"/>
  <c r="K66" i="338"/>
  <c r="J66" i="338"/>
  <c r="I66" i="338"/>
  <c r="C66" i="338" s="1"/>
  <c r="H66" i="338"/>
  <c r="F66" i="338"/>
  <c r="D66" i="338"/>
  <c r="AD65" i="338"/>
  <c r="AC65" i="338"/>
  <c r="AA65" i="338"/>
  <c r="Y65" i="338"/>
  <c r="X65" i="338"/>
  <c r="W65" i="338"/>
  <c r="V65" i="338"/>
  <c r="T65" i="338"/>
  <c r="R65" i="338"/>
  <c r="Q65" i="338"/>
  <c r="P65" i="338"/>
  <c r="O65" i="338"/>
  <c r="M65" i="338"/>
  <c r="K65" i="338"/>
  <c r="J65" i="338"/>
  <c r="I65" i="338"/>
  <c r="H65" i="338"/>
  <c r="F65" i="338"/>
  <c r="D65" i="338"/>
  <c r="C65" i="338"/>
  <c r="Q64" i="338"/>
  <c r="O64" i="338"/>
  <c r="M64" i="338"/>
  <c r="K64" i="338"/>
  <c r="J64" i="338"/>
  <c r="H64" i="338"/>
  <c r="F64" i="338"/>
  <c r="D64" i="338"/>
  <c r="C64" i="338" s="1"/>
  <c r="Q63" i="338"/>
  <c r="O63" i="338"/>
  <c r="M63" i="338"/>
  <c r="K63" i="338"/>
  <c r="J63" i="338"/>
  <c r="H63" i="338"/>
  <c r="F63" i="338"/>
  <c r="D63" i="338"/>
  <c r="Q62" i="338"/>
  <c r="O62" i="338"/>
  <c r="M62" i="338"/>
  <c r="K62" i="338"/>
  <c r="J62" i="338"/>
  <c r="H62" i="338"/>
  <c r="F62" i="338"/>
  <c r="D62" i="338"/>
  <c r="Q61" i="338"/>
  <c r="O61" i="338"/>
  <c r="M61" i="338"/>
  <c r="K61" i="338"/>
  <c r="J61" i="338"/>
  <c r="H61" i="338"/>
  <c r="F61" i="338"/>
  <c r="D61" i="338"/>
  <c r="AD59" i="338"/>
  <c r="AC59" i="338"/>
  <c r="AA59" i="338"/>
  <c r="Y59" i="338"/>
  <c r="X59" i="338"/>
  <c r="W59" i="338"/>
  <c r="V59" i="338"/>
  <c r="T59" i="338"/>
  <c r="R59" i="338"/>
  <c r="Q59" i="338"/>
  <c r="P59" i="338"/>
  <c r="O59" i="338"/>
  <c r="M59" i="338"/>
  <c r="K59" i="338"/>
  <c r="J59" i="338"/>
  <c r="C59" i="338" s="1"/>
  <c r="I59" i="338"/>
  <c r="H59" i="338"/>
  <c r="F59" i="338"/>
  <c r="D59" i="338"/>
  <c r="AD58" i="338"/>
  <c r="AC58" i="338"/>
  <c r="AA58" i="338"/>
  <c r="Y58" i="338"/>
  <c r="X58" i="338"/>
  <c r="W58" i="338"/>
  <c r="V58" i="338"/>
  <c r="T58" i="338"/>
  <c r="R58" i="338"/>
  <c r="Q58" i="338"/>
  <c r="P58" i="338"/>
  <c r="O58" i="338"/>
  <c r="M58" i="338"/>
  <c r="K58" i="338"/>
  <c r="J58" i="338"/>
  <c r="I58" i="338"/>
  <c r="H58" i="338"/>
  <c r="F58" i="338"/>
  <c r="D58" i="338"/>
  <c r="C58" i="338" s="1"/>
  <c r="AD57" i="338"/>
  <c r="AC57" i="338"/>
  <c r="AA57" i="338"/>
  <c r="Y57" i="338"/>
  <c r="X57" i="338"/>
  <c r="W57" i="338"/>
  <c r="V57" i="338"/>
  <c r="T57" i="338"/>
  <c r="R57" i="338"/>
  <c r="Q57" i="338"/>
  <c r="P57" i="338"/>
  <c r="O57" i="338"/>
  <c r="M57" i="338"/>
  <c r="K57" i="338"/>
  <c r="J57" i="338"/>
  <c r="C57" i="338" s="1"/>
  <c r="I57" i="338"/>
  <c r="H57" i="338"/>
  <c r="F57" i="338"/>
  <c r="D57" i="338"/>
  <c r="Q56" i="338"/>
  <c r="O56" i="338"/>
  <c r="M56" i="338"/>
  <c r="K56" i="338"/>
  <c r="J56" i="338"/>
  <c r="H56" i="338"/>
  <c r="F56" i="338"/>
  <c r="D56" i="338"/>
  <c r="C56" i="338" s="1"/>
  <c r="Q55" i="338"/>
  <c r="O55" i="338"/>
  <c r="M55" i="338"/>
  <c r="K55" i="338"/>
  <c r="J55" i="338"/>
  <c r="H55" i="338"/>
  <c r="F55" i="338"/>
  <c r="D55" i="338"/>
  <c r="Q54" i="338"/>
  <c r="O54" i="338"/>
  <c r="M54" i="338"/>
  <c r="K54" i="338"/>
  <c r="J54" i="338"/>
  <c r="H54" i="338"/>
  <c r="F54" i="338"/>
  <c r="D54" i="338"/>
  <c r="Q53" i="338"/>
  <c r="O53" i="338"/>
  <c r="M53" i="338"/>
  <c r="K53" i="338"/>
  <c r="J53" i="338"/>
  <c r="H53" i="338"/>
  <c r="F53" i="338"/>
  <c r="D53" i="338"/>
  <c r="AD51" i="338"/>
  <c r="AC51" i="338"/>
  <c r="AA51" i="338"/>
  <c r="Y51" i="338"/>
  <c r="X51" i="338"/>
  <c r="W51" i="338"/>
  <c r="V51" i="338"/>
  <c r="T51" i="338"/>
  <c r="R51" i="338"/>
  <c r="Q51" i="338"/>
  <c r="P51" i="338"/>
  <c r="O51" i="338"/>
  <c r="M51" i="338"/>
  <c r="K51" i="338"/>
  <c r="J51" i="338"/>
  <c r="I51" i="338"/>
  <c r="H51" i="338"/>
  <c r="F51" i="338"/>
  <c r="D51" i="338"/>
  <c r="C51" i="338" s="1"/>
  <c r="AD50" i="338"/>
  <c r="AC50" i="338"/>
  <c r="AA50" i="338"/>
  <c r="Y50" i="338"/>
  <c r="X50" i="338"/>
  <c r="W50" i="338"/>
  <c r="V50" i="338"/>
  <c r="T50" i="338"/>
  <c r="R50" i="338"/>
  <c r="Q50" i="338"/>
  <c r="P50" i="338"/>
  <c r="O50" i="338"/>
  <c r="M50" i="338"/>
  <c r="K50" i="338"/>
  <c r="J50" i="338"/>
  <c r="I50" i="338"/>
  <c r="H50" i="338"/>
  <c r="F50" i="338"/>
  <c r="D50" i="338"/>
  <c r="C50" i="338" s="1"/>
  <c r="AD49" i="338"/>
  <c r="AC49" i="338"/>
  <c r="AA49" i="338"/>
  <c r="Y49" i="338"/>
  <c r="X49" i="338"/>
  <c r="W49" i="338"/>
  <c r="V49" i="338"/>
  <c r="T49" i="338"/>
  <c r="R49" i="338"/>
  <c r="Q49" i="338"/>
  <c r="P49" i="338"/>
  <c r="O49" i="338"/>
  <c r="M49" i="338"/>
  <c r="K49" i="338"/>
  <c r="J49" i="338"/>
  <c r="I49" i="338"/>
  <c r="H49" i="338"/>
  <c r="F49" i="338"/>
  <c r="D49" i="338"/>
  <c r="C49" i="338" s="1"/>
  <c r="AD48" i="338"/>
  <c r="AC48" i="338"/>
  <c r="AA48" i="338"/>
  <c r="Y48" i="338"/>
  <c r="X48" i="338"/>
  <c r="W48" i="338"/>
  <c r="V48" i="338"/>
  <c r="T48" i="338"/>
  <c r="R48" i="338"/>
  <c r="Q48" i="338"/>
  <c r="P48" i="338"/>
  <c r="O48" i="338"/>
  <c r="M48" i="338"/>
  <c r="K48" i="338"/>
  <c r="J48" i="338"/>
  <c r="I48" i="338"/>
  <c r="H48" i="338"/>
  <c r="F48" i="338"/>
  <c r="D48" i="338"/>
  <c r="C48" i="338" s="1"/>
  <c r="AD47" i="338"/>
  <c r="AC47" i="338"/>
  <c r="AA47" i="338"/>
  <c r="Y47" i="338"/>
  <c r="X47" i="338"/>
  <c r="W47" i="338"/>
  <c r="V47" i="338"/>
  <c r="T47" i="338"/>
  <c r="R47" i="338"/>
  <c r="Q47" i="338"/>
  <c r="P47" i="338"/>
  <c r="O47" i="338"/>
  <c r="M47" i="338"/>
  <c r="K47" i="338"/>
  <c r="J47" i="338"/>
  <c r="I47" i="338"/>
  <c r="H47" i="338"/>
  <c r="F47" i="338"/>
  <c r="D47" i="338"/>
  <c r="C47" i="338" s="1"/>
  <c r="AD46" i="338"/>
  <c r="AC46" i="338"/>
  <c r="AA46" i="338"/>
  <c r="Y46" i="338"/>
  <c r="X46" i="338"/>
  <c r="W46" i="338"/>
  <c r="V46" i="338"/>
  <c r="T46" i="338"/>
  <c r="R46" i="338"/>
  <c r="Q46" i="338"/>
  <c r="P46" i="338"/>
  <c r="O46" i="338"/>
  <c r="M46" i="338"/>
  <c r="K46" i="338"/>
  <c r="J46" i="338"/>
  <c r="I46" i="338"/>
  <c r="H46" i="338"/>
  <c r="F46" i="338"/>
  <c r="D46" i="338"/>
  <c r="C46" i="338" s="1"/>
  <c r="AD45" i="338"/>
  <c r="AC45" i="338"/>
  <c r="AA45" i="338"/>
  <c r="Y45" i="338"/>
  <c r="X45" i="338"/>
  <c r="W45" i="338"/>
  <c r="V45" i="338"/>
  <c r="T45" i="338"/>
  <c r="R45" i="338"/>
  <c r="Q45" i="338"/>
  <c r="P45" i="338"/>
  <c r="O45" i="338"/>
  <c r="M45" i="338"/>
  <c r="K45" i="338"/>
  <c r="J45" i="338"/>
  <c r="I45" i="338"/>
  <c r="H45" i="338"/>
  <c r="F45" i="338"/>
  <c r="D45" i="338"/>
  <c r="C45" i="338" s="1"/>
  <c r="AD44" i="338"/>
  <c r="AC44" i="338"/>
  <c r="AA44" i="338"/>
  <c r="Y44" i="338"/>
  <c r="X44" i="338"/>
  <c r="W44" i="338"/>
  <c r="V44" i="338"/>
  <c r="T44" i="338"/>
  <c r="R44" i="338"/>
  <c r="Q44" i="338"/>
  <c r="P44" i="338"/>
  <c r="O44" i="338"/>
  <c r="M44" i="338"/>
  <c r="K44" i="338"/>
  <c r="J44" i="338"/>
  <c r="I44" i="338"/>
  <c r="H44" i="338"/>
  <c r="F44" i="338"/>
  <c r="D44" i="338"/>
  <c r="C44" i="338" s="1"/>
  <c r="AD43" i="338"/>
  <c r="AC43" i="338"/>
  <c r="AA43" i="338"/>
  <c r="Y43" i="338"/>
  <c r="X43" i="338"/>
  <c r="V43" i="338"/>
  <c r="T43" i="338"/>
  <c r="R43" i="338"/>
  <c r="Q43" i="338"/>
  <c r="O43" i="338"/>
  <c r="M43" i="338"/>
  <c r="K43" i="338"/>
  <c r="J43" i="338"/>
  <c r="H43" i="338"/>
  <c r="F43" i="338"/>
  <c r="D43" i="338"/>
  <c r="AD42" i="338"/>
  <c r="AC42" i="338"/>
  <c r="AA42" i="338"/>
  <c r="Y42" i="338"/>
  <c r="X42" i="338"/>
  <c r="W42" i="338"/>
  <c r="V42" i="338"/>
  <c r="T42" i="338"/>
  <c r="R42" i="338"/>
  <c r="Q42" i="338"/>
  <c r="P42" i="338"/>
  <c r="O42" i="338"/>
  <c r="M42" i="338"/>
  <c r="K42" i="338"/>
  <c r="J42" i="338"/>
  <c r="I42" i="338"/>
  <c r="H42" i="338"/>
  <c r="F42" i="338"/>
  <c r="C42" i="338" s="1"/>
  <c r="D42" i="338"/>
  <c r="AD41" i="338"/>
  <c r="AC41" i="338"/>
  <c r="AA41" i="338"/>
  <c r="Y41" i="338"/>
  <c r="X41" i="338"/>
  <c r="W41" i="338"/>
  <c r="V41" i="338"/>
  <c r="T41" i="338"/>
  <c r="R41" i="338"/>
  <c r="Q41" i="338"/>
  <c r="P41" i="338"/>
  <c r="O41" i="338"/>
  <c r="M41" i="338"/>
  <c r="K41" i="338"/>
  <c r="J41" i="338"/>
  <c r="I41" i="338"/>
  <c r="H41" i="338"/>
  <c r="F41" i="338"/>
  <c r="D41" i="338"/>
  <c r="C41" i="338" s="1"/>
  <c r="AD40" i="338"/>
  <c r="AC40" i="338"/>
  <c r="AA40" i="338"/>
  <c r="Y40" i="338"/>
  <c r="X40" i="338"/>
  <c r="W40" i="338"/>
  <c r="V40" i="338"/>
  <c r="T40" i="338"/>
  <c r="R40" i="338"/>
  <c r="Q40" i="338"/>
  <c r="P40" i="338"/>
  <c r="O40" i="338"/>
  <c r="M40" i="338"/>
  <c r="K40" i="338"/>
  <c r="J40" i="338"/>
  <c r="I40" i="338"/>
  <c r="H40" i="338"/>
  <c r="F40" i="338"/>
  <c r="C40" i="338" s="1"/>
  <c r="D40" i="338"/>
  <c r="AD39" i="338"/>
  <c r="AC39" i="338"/>
  <c r="AA39" i="338"/>
  <c r="Y39" i="338"/>
  <c r="X39" i="338"/>
  <c r="W39" i="338"/>
  <c r="V39" i="338"/>
  <c r="T39" i="338"/>
  <c r="R39" i="338"/>
  <c r="Q39" i="338"/>
  <c r="P39" i="338"/>
  <c r="O39" i="338"/>
  <c r="M39" i="338"/>
  <c r="K39" i="338"/>
  <c r="J39" i="338"/>
  <c r="I39" i="338"/>
  <c r="H39" i="338"/>
  <c r="F39" i="338"/>
  <c r="D39" i="338"/>
  <c r="C39" i="338" s="1"/>
  <c r="AD38" i="338"/>
  <c r="AC38" i="338"/>
  <c r="AA38" i="338"/>
  <c r="Y38" i="338"/>
  <c r="X38" i="338"/>
  <c r="W38" i="338"/>
  <c r="V38" i="338"/>
  <c r="T38" i="338"/>
  <c r="R38" i="338"/>
  <c r="Q38" i="338"/>
  <c r="P38" i="338"/>
  <c r="O38" i="338"/>
  <c r="M38" i="338"/>
  <c r="K38" i="338"/>
  <c r="J38" i="338"/>
  <c r="I38" i="338"/>
  <c r="H38" i="338"/>
  <c r="F38" i="338"/>
  <c r="C38" i="338" s="1"/>
  <c r="D38" i="338"/>
  <c r="AD37" i="338"/>
  <c r="AC37" i="338"/>
  <c r="AA37" i="338"/>
  <c r="Y37" i="338"/>
  <c r="X37" i="338"/>
  <c r="W37" i="338"/>
  <c r="V37" i="338"/>
  <c r="T37" i="338"/>
  <c r="R37" i="338"/>
  <c r="Q37" i="338"/>
  <c r="P37" i="338"/>
  <c r="O37" i="338"/>
  <c r="M37" i="338"/>
  <c r="K37" i="338"/>
  <c r="J37" i="338"/>
  <c r="I37" i="338"/>
  <c r="H37" i="338"/>
  <c r="F37" i="338"/>
  <c r="D37" i="338"/>
  <c r="C37" i="338" s="1"/>
  <c r="AD36" i="338"/>
  <c r="AC36" i="338"/>
  <c r="AA36" i="338"/>
  <c r="Y36" i="338"/>
  <c r="X36" i="338"/>
  <c r="W36" i="338"/>
  <c r="V36" i="338"/>
  <c r="T36" i="338"/>
  <c r="R36" i="338"/>
  <c r="Q36" i="338"/>
  <c r="P36" i="338"/>
  <c r="O36" i="338"/>
  <c r="M36" i="338"/>
  <c r="K36" i="338"/>
  <c r="J36" i="338"/>
  <c r="I36" i="338"/>
  <c r="H36" i="338"/>
  <c r="F36" i="338"/>
  <c r="C36" i="338" s="1"/>
  <c r="D36" i="338"/>
  <c r="AD35" i="338"/>
  <c r="AC35" i="338"/>
  <c r="AA35" i="338"/>
  <c r="Y35" i="338"/>
  <c r="X35" i="338"/>
  <c r="W35" i="338"/>
  <c r="V35" i="338"/>
  <c r="T35" i="338"/>
  <c r="R35" i="338"/>
  <c r="Q35" i="338"/>
  <c r="P35" i="338"/>
  <c r="O35" i="338"/>
  <c r="M35" i="338"/>
  <c r="K35" i="338"/>
  <c r="J35" i="338"/>
  <c r="I35" i="338"/>
  <c r="H35" i="338"/>
  <c r="F35" i="338"/>
  <c r="D35" i="338"/>
  <c r="C35" i="338" s="1"/>
  <c r="AD34" i="338"/>
  <c r="AC34" i="338"/>
  <c r="AA34" i="338"/>
  <c r="Y34" i="338"/>
  <c r="X34" i="338"/>
  <c r="W34" i="338"/>
  <c r="V34" i="338"/>
  <c r="T34" i="338"/>
  <c r="R34" i="338"/>
  <c r="Q34" i="338"/>
  <c r="P34" i="338"/>
  <c r="O34" i="338"/>
  <c r="M34" i="338"/>
  <c r="K34" i="338"/>
  <c r="J34" i="338"/>
  <c r="I34" i="338"/>
  <c r="H34" i="338"/>
  <c r="F34" i="338"/>
  <c r="C34" i="338" s="1"/>
  <c r="D34" i="338"/>
  <c r="AD33" i="338"/>
  <c r="AC33" i="338"/>
  <c r="AA33" i="338"/>
  <c r="Y33" i="338"/>
  <c r="X33" i="338"/>
  <c r="W33" i="338"/>
  <c r="V33" i="338"/>
  <c r="T33" i="338"/>
  <c r="R33" i="338"/>
  <c r="Q33" i="338"/>
  <c r="P33" i="338"/>
  <c r="O33" i="338"/>
  <c r="M33" i="338"/>
  <c r="K33" i="338"/>
  <c r="C33" i="338" s="1"/>
  <c r="J33" i="338"/>
  <c r="I33" i="338"/>
  <c r="H33" i="338"/>
  <c r="F33" i="338"/>
  <c r="D33" i="338"/>
  <c r="AD32" i="338"/>
  <c r="AC32" i="338"/>
  <c r="AA32" i="338"/>
  <c r="Y32" i="338"/>
  <c r="X32" i="338"/>
  <c r="W32" i="338"/>
  <c r="V32" i="338"/>
  <c r="T32" i="338"/>
  <c r="R32" i="338"/>
  <c r="Q32" i="338"/>
  <c r="P32" i="338"/>
  <c r="O32" i="338"/>
  <c r="M32" i="338"/>
  <c r="K32" i="338"/>
  <c r="J32" i="338"/>
  <c r="I32" i="338"/>
  <c r="H32" i="338"/>
  <c r="F32" i="338"/>
  <c r="C32" i="338" s="1"/>
  <c r="D32" i="338"/>
  <c r="AD31" i="338"/>
  <c r="AC31" i="338"/>
  <c r="AA31" i="338"/>
  <c r="Y31" i="338"/>
  <c r="X31" i="338"/>
  <c r="W31" i="338"/>
  <c r="V31" i="338"/>
  <c r="T31" i="338"/>
  <c r="R31" i="338"/>
  <c r="Q31" i="338"/>
  <c r="P31" i="338"/>
  <c r="O31" i="338"/>
  <c r="M31" i="338"/>
  <c r="K31" i="338"/>
  <c r="C31" i="338" s="1"/>
  <c r="J31" i="338"/>
  <c r="I31" i="338"/>
  <c r="H31" i="338"/>
  <c r="F31" i="338"/>
  <c r="D31" i="338"/>
  <c r="AD30" i="338"/>
  <c r="AC30" i="338"/>
  <c r="AA30" i="338"/>
  <c r="Y30" i="338"/>
  <c r="X30" i="338"/>
  <c r="W30" i="338"/>
  <c r="V30" i="338"/>
  <c r="T30" i="338"/>
  <c r="R30" i="338"/>
  <c r="Q30" i="338"/>
  <c r="P30" i="338"/>
  <c r="O30" i="338"/>
  <c r="M30" i="338"/>
  <c r="K30" i="338"/>
  <c r="J30" i="338"/>
  <c r="I30" i="338"/>
  <c r="H30" i="338"/>
  <c r="F30" i="338"/>
  <c r="C30" i="338" s="1"/>
  <c r="D30" i="338"/>
  <c r="AD29" i="338"/>
  <c r="AC29" i="338"/>
  <c r="AA29" i="338"/>
  <c r="Y29" i="338"/>
  <c r="X29" i="338"/>
  <c r="W29" i="338"/>
  <c r="V29" i="338"/>
  <c r="T29" i="338"/>
  <c r="R29" i="338"/>
  <c r="Q29" i="338"/>
  <c r="P29" i="338"/>
  <c r="O29" i="338"/>
  <c r="M29" i="338"/>
  <c r="K29" i="338"/>
  <c r="C29" i="338" s="1"/>
  <c r="J29" i="338"/>
  <c r="I29" i="338"/>
  <c r="H29" i="338"/>
  <c r="F29" i="338"/>
  <c r="D29" i="338"/>
  <c r="AD28" i="338"/>
  <c r="AC28" i="338"/>
  <c r="AA28" i="338"/>
  <c r="Y28" i="338"/>
  <c r="X28" i="338"/>
  <c r="W28" i="338"/>
  <c r="V28" i="338"/>
  <c r="T28" i="338"/>
  <c r="R28" i="338"/>
  <c r="Q28" i="338"/>
  <c r="P28" i="338"/>
  <c r="O28" i="338"/>
  <c r="M28" i="338"/>
  <c r="K28" i="338"/>
  <c r="J28" i="338"/>
  <c r="I28" i="338"/>
  <c r="H28" i="338"/>
  <c r="F28" i="338"/>
  <c r="C28" i="338" s="1"/>
  <c r="D28" i="338"/>
  <c r="AE27" i="338"/>
  <c r="AD27" i="338"/>
  <c r="AC27" i="338"/>
  <c r="AA27" i="338"/>
  <c r="Y27" i="338"/>
  <c r="X27" i="338"/>
  <c r="W27" i="338"/>
  <c r="V27" i="338"/>
  <c r="T27" i="338"/>
  <c r="R27" i="338"/>
  <c r="Q27" i="338"/>
  <c r="P27" i="338"/>
  <c r="O27" i="338"/>
  <c r="M27" i="338"/>
  <c r="C27" i="338" s="1"/>
  <c r="K27" i="338"/>
  <c r="J27" i="338"/>
  <c r="I27" i="338"/>
  <c r="H27" i="338"/>
  <c r="F27" i="338"/>
  <c r="D27" i="338"/>
  <c r="C16" i="338"/>
  <c r="C14" i="338"/>
  <c r="C13" i="338"/>
  <c r="B3" i="338"/>
  <c r="C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C67" i="337"/>
  <c r="AD66" i="337"/>
  <c r="AC66" i="337"/>
  <c r="AA66" i="337"/>
  <c r="Y66" i="337"/>
  <c r="X66" i="337"/>
  <c r="W66" i="337"/>
  <c r="V66" i="337"/>
  <c r="T66" i="337"/>
  <c r="R66" i="337"/>
  <c r="Q66" i="337"/>
  <c r="P66" i="337"/>
  <c r="O66" i="337"/>
  <c r="M66" i="337"/>
  <c r="K66" i="337"/>
  <c r="J66" i="337"/>
  <c r="I66" i="337"/>
  <c r="C66" i="337" s="1"/>
  <c r="H66" i="337"/>
  <c r="F66" i="337"/>
  <c r="D66" i="337"/>
  <c r="AD65" i="337"/>
  <c r="AC65" i="337"/>
  <c r="AA65" i="337"/>
  <c r="Y65" i="337"/>
  <c r="X65" i="337"/>
  <c r="W65" i="337"/>
  <c r="V65" i="337"/>
  <c r="T65" i="337"/>
  <c r="R65" i="337"/>
  <c r="Q65" i="337"/>
  <c r="P65" i="337"/>
  <c r="O65" i="337"/>
  <c r="M65" i="337"/>
  <c r="K65" i="337"/>
  <c r="J65" i="337"/>
  <c r="I65" i="337"/>
  <c r="H65" i="337"/>
  <c r="F65" i="337"/>
  <c r="D65" i="337"/>
  <c r="C65" i="337"/>
  <c r="Q64" i="337"/>
  <c r="O64" i="337"/>
  <c r="M64" i="337"/>
  <c r="K64" i="337"/>
  <c r="J64" i="337"/>
  <c r="H64" i="337"/>
  <c r="F64" i="337"/>
  <c r="D64" i="337"/>
  <c r="C64" i="337" s="1"/>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C59" i="337" s="1"/>
  <c r="AD58" i="337"/>
  <c r="AC58" i="337"/>
  <c r="AA58" i="337"/>
  <c r="Y58" i="337"/>
  <c r="X58" i="337"/>
  <c r="W58" i="337"/>
  <c r="V58" i="337"/>
  <c r="T58" i="337"/>
  <c r="R58" i="337"/>
  <c r="Q58" i="337"/>
  <c r="P58" i="337"/>
  <c r="O58" i="337"/>
  <c r="M58" i="337"/>
  <c r="K58" i="337"/>
  <c r="J58" i="337"/>
  <c r="I58" i="337"/>
  <c r="H58" i="337"/>
  <c r="F58" i="337"/>
  <c r="D58" i="337"/>
  <c r="C58" i="337" s="1"/>
  <c r="AD57" i="337"/>
  <c r="AC57" i="337"/>
  <c r="AA57" i="337"/>
  <c r="Y57" i="337"/>
  <c r="X57" i="337"/>
  <c r="W57" i="337"/>
  <c r="V57" i="337"/>
  <c r="T57" i="337"/>
  <c r="R57" i="337"/>
  <c r="Q57" i="337"/>
  <c r="P57" i="337"/>
  <c r="O57" i="337"/>
  <c r="M57" i="337"/>
  <c r="K57" i="337"/>
  <c r="J57" i="337"/>
  <c r="I57" i="337"/>
  <c r="H57" i="337"/>
  <c r="F57" i="337"/>
  <c r="C57" i="337" s="1"/>
  <c r="D57" i="337"/>
  <c r="Q56" i="337"/>
  <c r="O56" i="337"/>
  <c r="M56" i="337"/>
  <c r="K56" i="337"/>
  <c r="J56" i="337"/>
  <c r="H56" i="337"/>
  <c r="F56" i="337"/>
  <c r="D56" i="337"/>
  <c r="C56" i="337" s="1"/>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C51" i="337" s="1"/>
  <c r="AD50" i="337"/>
  <c r="AC50" i="337"/>
  <c r="AA50" i="337"/>
  <c r="Y50" i="337"/>
  <c r="X50" i="337"/>
  <c r="W50" i="337"/>
  <c r="V50" i="337"/>
  <c r="T50" i="337"/>
  <c r="R50" i="337"/>
  <c r="Q50" i="337"/>
  <c r="P50" i="337"/>
  <c r="O50" i="337"/>
  <c r="M50" i="337"/>
  <c r="K50" i="337"/>
  <c r="J50" i="337"/>
  <c r="I50" i="337"/>
  <c r="H50" i="337"/>
  <c r="F50" i="337"/>
  <c r="D50" i="337"/>
  <c r="C50" i="337" s="1"/>
  <c r="AD49" i="337"/>
  <c r="AC49" i="337"/>
  <c r="AA49" i="337"/>
  <c r="Y49" i="337"/>
  <c r="X49" i="337"/>
  <c r="W49" i="337"/>
  <c r="V49" i="337"/>
  <c r="T49" i="337"/>
  <c r="R49" i="337"/>
  <c r="Q49" i="337"/>
  <c r="P49" i="337"/>
  <c r="O49" i="337"/>
  <c r="M49" i="337"/>
  <c r="K49" i="337"/>
  <c r="J49" i="337"/>
  <c r="I49" i="337"/>
  <c r="H49" i="337"/>
  <c r="F49" i="337"/>
  <c r="D49" i="337"/>
  <c r="C49" i="337" s="1"/>
  <c r="AD48" i="337"/>
  <c r="AC48" i="337"/>
  <c r="AA48" i="337"/>
  <c r="Y48" i="337"/>
  <c r="X48" i="337"/>
  <c r="W48" i="337"/>
  <c r="V48" i="337"/>
  <c r="T48" i="337"/>
  <c r="R48" i="337"/>
  <c r="Q48" i="337"/>
  <c r="P48" i="337"/>
  <c r="O48" i="337"/>
  <c r="M48" i="337"/>
  <c r="K48" i="337"/>
  <c r="J48" i="337"/>
  <c r="I48" i="337"/>
  <c r="H48" i="337"/>
  <c r="F48" i="337"/>
  <c r="D48" i="337"/>
  <c r="C48" i="337" s="1"/>
  <c r="AD47" i="337"/>
  <c r="AC47" i="337"/>
  <c r="AA47" i="337"/>
  <c r="Y47" i="337"/>
  <c r="X47" i="337"/>
  <c r="W47" i="337"/>
  <c r="V47" i="337"/>
  <c r="T47" i="337"/>
  <c r="R47" i="337"/>
  <c r="Q47" i="337"/>
  <c r="P47" i="337"/>
  <c r="O47" i="337"/>
  <c r="M47" i="337"/>
  <c r="K47" i="337"/>
  <c r="J47" i="337"/>
  <c r="I47" i="337"/>
  <c r="H47" i="337"/>
  <c r="F47" i="337"/>
  <c r="D47" i="337"/>
  <c r="C47" i="337" s="1"/>
  <c r="AD46" i="337"/>
  <c r="AC46" i="337"/>
  <c r="AA46" i="337"/>
  <c r="Y46" i="337"/>
  <c r="X46" i="337"/>
  <c r="W46" i="337"/>
  <c r="V46" i="337"/>
  <c r="T46" i="337"/>
  <c r="R46" i="337"/>
  <c r="Q46" i="337"/>
  <c r="P46" i="337"/>
  <c r="O46" i="337"/>
  <c r="M46" i="337"/>
  <c r="K46" i="337"/>
  <c r="J46" i="337"/>
  <c r="I46" i="337"/>
  <c r="H46" i="337"/>
  <c r="F46" i="337"/>
  <c r="D46" i="337"/>
  <c r="C46" i="337" s="1"/>
  <c r="AD45" i="337"/>
  <c r="AC45" i="337"/>
  <c r="AA45" i="337"/>
  <c r="Y45" i="337"/>
  <c r="X45" i="337"/>
  <c r="W45" i="337"/>
  <c r="V45" i="337"/>
  <c r="T45" i="337"/>
  <c r="R45" i="337"/>
  <c r="Q45" i="337"/>
  <c r="P45" i="337"/>
  <c r="O45" i="337"/>
  <c r="M45" i="337"/>
  <c r="K45" i="337"/>
  <c r="J45" i="337"/>
  <c r="I45" i="337"/>
  <c r="H45" i="337"/>
  <c r="F45" i="337"/>
  <c r="C45" i="337" s="1"/>
  <c r="D45" i="337"/>
  <c r="AD44" i="337"/>
  <c r="AC44" i="337"/>
  <c r="AA44" i="337"/>
  <c r="Y44" i="337"/>
  <c r="X44" i="337"/>
  <c r="W44" i="337"/>
  <c r="V44" i="337"/>
  <c r="T44" i="337"/>
  <c r="R44" i="337"/>
  <c r="Q44" i="337"/>
  <c r="P44" i="337"/>
  <c r="O44" i="337"/>
  <c r="M44" i="337"/>
  <c r="K44" i="337"/>
  <c r="J44" i="337"/>
  <c r="I44" i="337"/>
  <c r="H44" i="337"/>
  <c r="F44" i="337"/>
  <c r="D44" i="337"/>
  <c r="C44" i="337" s="1"/>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C42" i="337" s="1"/>
  <c r="D42" i="337"/>
  <c r="AD41" i="337"/>
  <c r="AC41" i="337"/>
  <c r="AA41" i="337"/>
  <c r="Y41" i="337"/>
  <c r="X41" i="337"/>
  <c r="W41" i="337"/>
  <c r="V41" i="337"/>
  <c r="T41" i="337"/>
  <c r="R41" i="337"/>
  <c r="Q41" i="337"/>
  <c r="P41" i="337"/>
  <c r="O41" i="337"/>
  <c r="M41" i="337"/>
  <c r="K41" i="337"/>
  <c r="J41" i="337"/>
  <c r="I41" i="337"/>
  <c r="H41" i="337"/>
  <c r="F41" i="337"/>
  <c r="D41" i="337"/>
  <c r="C41" i="337" s="1"/>
  <c r="AD40" i="337"/>
  <c r="AC40" i="337"/>
  <c r="AA40" i="337"/>
  <c r="Y40" i="337"/>
  <c r="X40" i="337"/>
  <c r="W40" i="337"/>
  <c r="V40" i="337"/>
  <c r="T40" i="337"/>
  <c r="R40" i="337"/>
  <c r="Q40" i="337"/>
  <c r="P40" i="337"/>
  <c r="O40" i="337"/>
  <c r="M40" i="337"/>
  <c r="K40" i="337"/>
  <c r="J40" i="337"/>
  <c r="I40" i="337"/>
  <c r="H40" i="337"/>
  <c r="F40" i="337"/>
  <c r="C40" i="337" s="1"/>
  <c r="D40" i="337"/>
  <c r="AD39" i="337"/>
  <c r="AC39" i="337"/>
  <c r="AA39" i="337"/>
  <c r="Y39" i="337"/>
  <c r="X39" i="337"/>
  <c r="W39" i="337"/>
  <c r="V39" i="337"/>
  <c r="T39" i="337"/>
  <c r="R39" i="337"/>
  <c r="Q39" i="337"/>
  <c r="P39" i="337"/>
  <c r="O39" i="337"/>
  <c r="M39" i="337"/>
  <c r="K39" i="337"/>
  <c r="J39" i="337"/>
  <c r="I39" i="337"/>
  <c r="H39" i="337"/>
  <c r="F39" i="337"/>
  <c r="D39" i="337"/>
  <c r="C39" i="337" s="1"/>
  <c r="AD38" i="337"/>
  <c r="AC38" i="337"/>
  <c r="AA38" i="337"/>
  <c r="Y38" i="337"/>
  <c r="X38" i="337"/>
  <c r="W38" i="337"/>
  <c r="V38" i="337"/>
  <c r="T38" i="337"/>
  <c r="R38" i="337"/>
  <c r="Q38" i="337"/>
  <c r="P38" i="337"/>
  <c r="O38" i="337"/>
  <c r="M38" i="337"/>
  <c r="K38" i="337"/>
  <c r="J38" i="337"/>
  <c r="I38" i="337"/>
  <c r="H38" i="337"/>
  <c r="F38" i="337"/>
  <c r="C38" i="337" s="1"/>
  <c r="D38" i="337"/>
  <c r="AD37" i="337"/>
  <c r="AC37" i="337"/>
  <c r="AA37" i="337"/>
  <c r="Y37" i="337"/>
  <c r="X37" i="337"/>
  <c r="W37" i="337"/>
  <c r="V37" i="337"/>
  <c r="T37" i="337"/>
  <c r="R37" i="337"/>
  <c r="Q37" i="337"/>
  <c r="P37" i="337"/>
  <c r="O37" i="337"/>
  <c r="M37" i="337"/>
  <c r="K37" i="337"/>
  <c r="J37" i="337"/>
  <c r="I37" i="337"/>
  <c r="H37" i="337"/>
  <c r="F37" i="337"/>
  <c r="D37" i="337"/>
  <c r="C37" i="337" s="1"/>
  <c r="AD36" i="337"/>
  <c r="AC36" i="337"/>
  <c r="AA36" i="337"/>
  <c r="Y36" i="337"/>
  <c r="X36" i="337"/>
  <c r="W36" i="337"/>
  <c r="V36" i="337"/>
  <c r="T36" i="337"/>
  <c r="R36" i="337"/>
  <c r="Q36" i="337"/>
  <c r="P36" i="337"/>
  <c r="O36" i="337"/>
  <c r="M36" i="337"/>
  <c r="K36" i="337"/>
  <c r="J36" i="337"/>
  <c r="I36" i="337"/>
  <c r="H36" i="337"/>
  <c r="F36" i="337"/>
  <c r="C36" i="337" s="1"/>
  <c r="D36" i="337"/>
  <c r="AD35" i="337"/>
  <c r="AC35" i="337"/>
  <c r="AA35" i="337"/>
  <c r="Y35" i="337"/>
  <c r="X35" i="337"/>
  <c r="W35" i="337"/>
  <c r="V35" i="337"/>
  <c r="T35" i="337"/>
  <c r="R35" i="337"/>
  <c r="Q35" i="337"/>
  <c r="P35" i="337"/>
  <c r="O35" i="337"/>
  <c r="M35" i="337"/>
  <c r="K35" i="337"/>
  <c r="J35" i="337"/>
  <c r="I35" i="337"/>
  <c r="H35" i="337"/>
  <c r="F35" i="337"/>
  <c r="D35" i="337"/>
  <c r="C35" i="337" s="1"/>
  <c r="AD34" i="337"/>
  <c r="AC34" i="337"/>
  <c r="AA34" i="337"/>
  <c r="Y34" i="337"/>
  <c r="X34" i="337"/>
  <c r="W34" i="337"/>
  <c r="V34" i="337"/>
  <c r="T34" i="337"/>
  <c r="R34" i="337"/>
  <c r="Q34" i="337"/>
  <c r="P34" i="337"/>
  <c r="O34" i="337"/>
  <c r="M34" i="337"/>
  <c r="K34" i="337"/>
  <c r="J34" i="337"/>
  <c r="I34" i="337"/>
  <c r="H34" i="337"/>
  <c r="F34" i="337"/>
  <c r="C34" i="337" s="1"/>
  <c r="D34" i="337"/>
  <c r="AD33" i="337"/>
  <c r="AC33" i="337"/>
  <c r="AA33" i="337"/>
  <c r="Y33" i="337"/>
  <c r="X33" i="337"/>
  <c r="W33" i="337"/>
  <c r="V33" i="337"/>
  <c r="T33" i="337"/>
  <c r="R33" i="337"/>
  <c r="Q33" i="337"/>
  <c r="P33" i="337"/>
  <c r="O33" i="337"/>
  <c r="M33" i="337"/>
  <c r="K33" i="337"/>
  <c r="J33" i="337"/>
  <c r="I33" i="337"/>
  <c r="H33" i="337"/>
  <c r="F33" i="337"/>
  <c r="D33" i="337"/>
  <c r="C33" i="337" s="1"/>
  <c r="AD32" i="337"/>
  <c r="AC32" i="337"/>
  <c r="AA32" i="337"/>
  <c r="Y32" i="337"/>
  <c r="X32" i="337"/>
  <c r="W32" i="337"/>
  <c r="V32" i="337"/>
  <c r="T32" i="337"/>
  <c r="R32" i="337"/>
  <c r="Q32" i="337"/>
  <c r="P32" i="337"/>
  <c r="O32" i="337"/>
  <c r="M32" i="337"/>
  <c r="K32" i="337"/>
  <c r="J32" i="337"/>
  <c r="I32" i="337"/>
  <c r="H32" i="337"/>
  <c r="F32" i="337"/>
  <c r="C32" i="337" s="1"/>
  <c r="D32" i="337"/>
  <c r="AD31" i="337"/>
  <c r="AC31" i="337"/>
  <c r="AA31" i="337"/>
  <c r="Y31" i="337"/>
  <c r="X31" i="337"/>
  <c r="W31" i="337"/>
  <c r="V31" i="337"/>
  <c r="T31" i="337"/>
  <c r="R31" i="337"/>
  <c r="Q31" i="337"/>
  <c r="P31" i="337"/>
  <c r="O31" i="337"/>
  <c r="M31" i="337"/>
  <c r="K31" i="337"/>
  <c r="J31" i="337"/>
  <c r="I31" i="337"/>
  <c r="H31" i="337"/>
  <c r="F31" i="337"/>
  <c r="D31" i="337"/>
  <c r="C31" i="337" s="1"/>
  <c r="AD30" i="337"/>
  <c r="AC30" i="337"/>
  <c r="AA30" i="337"/>
  <c r="Y30" i="337"/>
  <c r="X30" i="337"/>
  <c r="W30" i="337"/>
  <c r="V30" i="337"/>
  <c r="T30" i="337"/>
  <c r="R30" i="337"/>
  <c r="Q30" i="337"/>
  <c r="P30" i="337"/>
  <c r="O30" i="337"/>
  <c r="M30" i="337"/>
  <c r="K30" i="337"/>
  <c r="J30" i="337"/>
  <c r="I30" i="337"/>
  <c r="H30" i="337"/>
  <c r="F30" i="337"/>
  <c r="C30" i="337" s="1"/>
  <c r="D30" i="337"/>
  <c r="AD29" i="337"/>
  <c r="AC29" i="337"/>
  <c r="AA29" i="337"/>
  <c r="Y29" i="337"/>
  <c r="X29" i="337"/>
  <c r="W29" i="337"/>
  <c r="V29" i="337"/>
  <c r="T29" i="337"/>
  <c r="R29" i="337"/>
  <c r="Q29" i="337"/>
  <c r="P29" i="337"/>
  <c r="O29" i="337"/>
  <c r="M29" i="337"/>
  <c r="K29" i="337"/>
  <c r="J29" i="337"/>
  <c r="I29" i="337"/>
  <c r="H29" i="337"/>
  <c r="F29" i="337"/>
  <c r="D29" i="337"/>
  <c r="C29" i="337" s="1"/>
  <c r="AD28" i="337"/>
  <c r="AC28" i="337"/>
  <c r="AA28" i="337"/>
  <c r="Y28" i="337"/>
  <c r="X28" i="337"/>
  <c r="W28" i="337"/>
  <c r="V28" i="337"/>
  <c r="T28" i="337"/>
  <c r="R28" i="337"/>
  <c r="Q28" i="337"/>
  <c r="P28" i="337"/>
  <c r="O28" i="337"/>
  <c r="M28" i="337"/>
  <c r="K28" i="337"/>
  <c r="J28" i="337"/>
  <c r="I28" i="337"/>
  <c r="H28" i="337"/>
  <c r="F28" i="337"/>
  <c r="C28" i="337" s="1"/>
  <c r="D28" i="337"/>
  <c r="AE27" i="337"/>
  <c r="AD27" i="337"/>
  <c r="AC27" i="337"/>
  <c r="AA27" i="337"/>
  <c r="Y27" i="337"/>
  <c r="X27" i="337"/>
  <c r="W27" i="337"/>
  <c r="V27" i="337"/>
  <c r="T27" i="337"/>
  <c r="R27" i="337"/>
  <c r="Q27" i="337"/>
  <c r="P27" i="337"/>
  <c r="O27" i="337"/>
  <c r="M27" i="337"/>
  <c r="C27" i="337" s="1"/>
  <c r="K27" i="337"/>
  <c r="J27" i="337"/>
  <c r="I27" i="337"/>
  <c r="H27" i="337"/>
  <c r="F27" i="337"/>
  <c r="D27" i="337"/>
  <c r="C16" i="337"/>
  <c r="C14" i="337"/>
  <c r="C13" i="337"/>
  <c r="B3" i="337"/>
  <c r="C2" i="337"/>
  <c r="B1" i="339" a="1"/>
  <c r="U46" i="341" l="1"/>
  <c r="Q50" i="341"/>
  <c r="S45" i="341"/>
  <c r="P58" i="341"/>
  <c r="AE58" i="341"/>
  <c r="AF58" i="341"/>
  <c r="AG57" i="341"/>
  <c r="AL57" i="341"/>
  <c r="AM57" i="341"/>
  <c r="AE56" i="341"/>
  <c r="U26" i="341"/>
  <c r="Q29" i="341"/>
  <c r="AB39" i="341"/>
  <c r="W26" i="341"/>
  <c r="S30" i="341"/>
  <c r="Z40" i="341"/>
  <c r="AC40" i="341" s="1"/>
  <c r="S36" i="341"/>
  <c r="U38" i="341"/>
  <c r="Q27" i="341"/>
  <c r="AD34" i="341"/>
  <c r="W38" i="341"/>
  <c r="Y26" i="341"/>
  <c r="S27" i="341"/>
  <c r="Y38" i="341"/>
  <c r="N39" i="341"/>
  <c r="U28" i="341"/>
  <c r="N40" i="341"/>
  <c r="W27" i="341"/>
  <c r="W31" i="341"/>
  <c r="Y27" i="341"/>
  <c r="Y28" i="341"/>
  <c r="R40" i="341"/>
  <c r="AE34" i="341"/>
  <c r="AD28" i="341"/>
  <c r="X32" i="341"/>
  <c r="U35" i="341"/>
  <c r="AD39" i="341"/>
  <c r="W29" i="341"/>
  <c r="U30" i="341"/>
  <c r="Q37" i="341"/>
  <c r="Q39" i="341"/>
  <c r="AE39" i="341"/>
  <c r="AE41" i="341"/>
  <c r="S28" i="341"/>
  <c r="Y29" i="341"/>
  <c r="Q31" i="341"/>
  <c r="AE32" i="341"/>
  <c r="W34" i="341"/>
  <c r="W35" i="341"/>
  <c r="U36" i="341"/>
  <c r="Y30" i="341"/>
  <c r="S31" i="341"/>
  <c r="Y35" i="341"/>
  <c r="U39" i="341"/>
  <c r="W40" i="341"/>
  <c r="N41" i="341"/>
  <c r="X36" i="341"/>
  <c r="W37" i="341"/>
  <c r="AD30" i="341"/>
  <c r="U31" i="341"/>
  <c r="Z39" i="341"/>
  <c r="AC39" i="341" s="1"/>
  <c r="Q41" i="341"/>
  <c r="S29" i="341"/>
  <c r="S35" i="341"/>
  <c r="Z26" i="344"/>
  <c r="AC26" i="344" s="1"/>
  <c r="S29" i="344"/>
  <c r="AG31" i="344"/>
  <c r="L32" i="344"/>
  <c r="Z34" i="344"/>
  <c r="AC34" i="344" s="1"/>
  <c r="S39" i="344"/>
  <c r="K39" i="344" s="1"/>
  <c r="AG41" i="344"/>
  <c r="L43" i="344"/>
  <c r="S44" i="344"/>
  <c r="Q47" i="344"/>
  <c r="P47" i="344"/>
  <c r="N47" i="344"/>
  <c r="R47" i="344"/>
  <c r="K47" i="344" s="1"/>
  <c r="AG53" i="344"/>
  <c r="Y54" i="344"/>
  <c r="W54" i="344"/>
  <c r="S54" i="344"/>
  <c r="Y59" i="344"/>
  <c r="X59" i="344"/>
  <c r="W59" i="344"/>
  <c r="S59" i="344"/>
  <c r="R61" i="344"/>
  <c r="Q61" i="344"/>
  <c r="P61" i="344"/>
  <c r="Y63" i="344"/>
  <c r="X63" i="344"/>
  <c r="W63" i="344"/>
  <c r="AM44" i="344"/>
  <c r="AK44" i="344"/>
  <c r="AG44" i="344"/>
  <c r="U46" i="344"/>
  <c r="K46" i="344" s="1"/>
  <c r="S46" i="344"/>
  <c r="W46" i="344"/>
  <c r="AF56" i="344"/>
  <c r="AE56" i="344"/>
  <c r="AD56" i="344"/>
  <c r="Y66" i="344"/>
  <c r="X66" i="344"/>
  <c r="W66" i="344"/>
  <c r="S66" i="344"/>
  <c r="AI31" i="344"/>
  <c r="AJ34" i="344"/>
  <c r="AJ37" i="344"/>
  <c r="AL51" i="344"/>
  <c r="AK51" i="344"/>
  <c r="AI51" i="344"/>
  <c r="AM51" i="344"/>
  <c r="AB56" i="344"/>
  <c r="AL62" i="344"/>
  <c r="AK62" i="344"/>
  <c r="AJ62" i="344"/>
  <c r="AI62" i="344"/>
  <c r="AM62" i="344"/>
  <c r="U26" i="344"/>
  <c r="AK26" i="344"/>
  <c r="P27" i="344"/>
  <c r="AI28" i="344"/>
  <c r="N29" i="344"/>
  <c r="K29" i="344" s="1"/>
  <c r="AD29" i="344"/>
  <c r="AB31" i="344"/>
  <c r="AJ31" i="344"/>
  <c r="W32" i="344"/>
  <c r="U34" i="344"/>
  <c r="AK34" i="344"/>
  <c r="P35" i="344"/>
  <c r="K35" i="344" s="1"/>
  <c r="N36" i="344"/>
  <c r="AE36" i="344"/>
  <c r="AB37" i="344"/>
  <c r="AK37" i="344"/>
  <c r="W39" i="344"/>
  <c r="U40" i="344"/>
  <c r="AD40" i="344"/>
  <c r="AK41" i="344"/>
  <c r="AI42" i="344"/>
  <c r="AJ44" i="344"/>
  <c r="X46" i="344"/>
  <c r="Y47" i="344"/>
  <c r="X47" i="344"/>
  <c r="N49" i="344"/>
  <c r="L49" i="344"/>
  <c r="P49" i="344"/>
  <c r="AI49" i="344"/>
  <c r="U50" i="344"/>
  <c r="AJ51" i="344"/>
  <c r="X54" i="344"/>
  <c r="AM56" i="344"/>
  <c r="AL56" i="344"/>
  <c r="AK56" i="344"/>
  <c r="AG56" i="344"/>
  <c r="AL58" i="344"/>
  <c r="AK58" i="344"/>
  <c r="AJ58" i="344"/>
  <c r="AI58" i="344"/>
  <c r="AM58" i="344"/>
  <c r="Y61" i="344"/>
  <c r="X61" i="344"/>
  <c r="W61" i="344"/>
  <c r="S61" i="344"/>
  <c r="AF63" i="344"/>
  <c r="AE63" i="344"/>
  <c r="AD63" i="344"/>
  <c r="Z63" i="344"/>
  <c r="AC63" i="344" s="1"/>
  <c r="AD36" i="344"/>
  <c r="AJ41" i="344"/>
  <c r="U52" i="344"/>
  <c r="U66" i="344"/>
  <c r="N26" i="344"/>
  <c r="AD26" i="344"/>
  <c r="AL26" i="344"/>
  <c r="Q27" i="344"/>
  <c r="AG27" i="344"/>
  <c r="L28" i="344"/>
  <c r="AB28" i="344"/>
  <c r="AJ28" i="344"/>
  <c r="W29" i="344"/>
  <c r="AE29" i="344"/>
  <c r="Z30" i="344"/>
  <c r="AC30" i="344" s="1"/>
  <c r="U31" i="344"/>
  <c r="K31" i="344" s="1"/>
  <c r="AK31" i="344"/>
  <c r="P32" i="344"/>
  <c r="X32" i="344"/>
  <c r="S33" i="344"/>
  <c r="K33" i="344" s="1"/>
  <c r="AI33" i="344"/>
  <c r="N34" i="344"/>
  <c r="AD34" i="344"/>
  <c r="AL34" i="344"/>
  <c r="Q35" i="344"/>
  <c r="Z35" i="344"/>
  <c r="AC35" i="344" s="1"/>
  <c r="AI35" i="344"/>
  <c r="AF36" i="344"/>
  <c r="L37" i="344"/>
  <c r="AL37" i="344"/>
  <c r="S38" i="344"/>
  <c r="K38" i="344" s="1"/>
  <c r="AB38" i="344"/>
  <c r="X39" i="344"/>
  <c r="AG39" i="344"/>
  <c r="AE40" i="344"/>
  <c r="L41" i="344"/>
  <c r="U41" i="344"/>
  <c r="AL41" i="344"/>
  <c r="AJ42" i="344"/>
  <c r="P43" i="344"/>
  <c r="Z44" i="344"/>
  <c r="AC44" i="344" s="1"/>
  <c r="AL44" i="344"/>
  <c r="Y46" i="344"/>
  <c r="AL46" i="344"/>
  <c r="AK46" i="344"/>
  <c r="AI46" i="344"/>
  <c r="AM46" i="344"/>
  <c r="U47" i="344"/>
  <c r="R54" i="344"/>
  <c r="Q54" i="344"/>
  <c r="AI56" i="344"/>
  <c r="U61" i="344"/>
  <c r="AB63" i="344"/>
  <c r="AM65" i="344"/>
  <c r="AL65" i="344"/>
  <c r="AK65" i="344"/>
  <c r="AJ65" i="344"/>
  <c r="AJ26" i="344"/>
  <c r="N43" i="344"/>
  <c r="AM49" i="344"/>
  <c r="AL49" i="344"/>
  <c r="AJ49" i="344"/>
  <c r="AE65" i="344"/>
  <c r="AD65" i="344"/>
  <c r="AB65" i="344"/>
  <c r="AF65" i="344"/>
  <c r="W26" i="344"/>
  <c r="AE26" i="344"/>
  <c r="AM26" i="344"/>
  <c r="R27" i="344"/>
  <c r="K27" i="344" s="1"/>
  <c r="Z27" i="344"/>
  <c r="AC27" i="344" s="1"/>
  <c r="AK28" i="344"/>
  <c r="P29" i="344"/>
  <c r="X29" i="344"/>
  <c r="AF29" i="344"/>
  <c r="AD31" i="344"/>
  <c r="AL31" i="344"/>
  <c r="Q32" i="344"/>
  <c r="Y32" i="344"/>
  <c r="AJ33" i="344"/>
  <c r="W34" i="344"/>
  <c r="AE34" i="344"/>
  <c r="AM34" i="344"/>
  <c r="R35" i="344"/>
  <c r="AJ35" i="344"/>
  <c r="P36" i="344"/>
  <c r="AD37" i="344"/>
  <c r="Y39" i="344"/>
  <c r="W40" i="344"/>
  <c r="AM41" i="344"/>
  <c r="AK42" i="344"/>
  <c r="Q43" i="344"/>
  <c r="AB43" i="344"/>
  <c r="Z43" i="344"/>
  <c r="AC43" i="344" s="1"/>
  <c r="AD43" i="344"/>
  <c r="R45" i="344"/>
  <c r="P45" i="344"/>
  <c r="L45" i="344"/>
  <c r="Q49" i="344"/>
  <c r="R52" i="344"/>
  <c r="Q52" i="344"/>
  <c r="N54" i="344"/>
  <c r="AJ56" i="344"/>
  <c r="R59" i="344"/>
  <c r="Q59" i="344"/>
  <c r="P59" i="344"/>
  <c r="Q63" i="344"/>
  <c r="P63" i="344"/>
  <c r="N63" i="344"/>
  <c r="K63" i="344" s="1"/>
  <c r="R63" i="344"/>
  <c r="AI65" i="344"/>
  <c r="AB26" i="344"/>
  <c r="P26" i="344"/>
  <c r="X26" i="344"/>
  <c r="AI27" i="344"/>
  <c r="AD28" i="344"/>
  <c r="AL28" i="344"/>
  <c r="Q29" i="344"/>
  <c r="Y29" i="344"/>
  <c r="W31" i="344"/>
  <c r="AE31" i="344"/>
  <c r="R32" i="344"/>
  <c r="AK33" i="344"/>
  <c r="P34" i="344"/>
  <c r="X34" i="344"/>
  <c r="AF34" i="344"/>
  <c r="AK35" i="344"/>
  <c r="Q36" i="344"/>
  <c r="AF37" i="344"/>
  <c r="AD38" i="344"/>
  <c r="AI39" i="344"/>
  <c r="Y40" i="344"/>
  <c r="W41" i="344"/>
  <c r="AL42" i="344"/>
  <c r="AB44" i="344"/>
  <c r="N45" i="344"/>
  <c r="K45" i="344" s="1"/>
  <c r="W47" i="344"/>
  <c r="R49" i="344"/>
  <c r="R50" i="344"/>
  <c r="Q50" i="344"/>
  <c r="U53" i="344"/>
  <c r="S53" i="344"/>
  <c r="W53" i="344"/>
  <c r="X56" i="344"/>
  <c r="W56" i="344"/>
  <c r="U56" i="344"/>
  <c r="K56" i="344" s="1"/>
  <c r="Y56" i="344"/>
  <c r="K57" i="344"/>
  <c r="R57" i="344"/>
  <c r="Q57" i="344"/>
  <c r="P57" i="344"/>
  <c r="L57" i="344"/>
  <c r="AL60" i="344"/>
  <c r="AK60" i="344"/>
  <c r="AJ60" i="344"/>
  <c r="AI60" i="344"/>
  <c r="AM60" i="344"/>
  <c r="W44" i="344"/>
  <c r="U44" i="344"/>
  <c r="Y44" i="344"/>
  <c r="Y52" i="344"/>
  <c r="W52" i="344"/>
  <c r="S52" i="344"/>
  <c r="AL53" i="344"/>
  <c r="AK53" i="344"/>
  <c r="AI53" i="344"/>
  <c r="AM53" i="344"/>
  <c r="AI44" i="344"/>
  <c r="Y50" i="344"/>
  <c r="W50" i="344"/>
  <c r="S50" i="344"/>
  <c r="AL35" i="344"/>
  <c r="R36" i="344"/>
  <c r="Z36" i="344"/>
  <c r="AC36" i="344" s="1"/>
  <c r="AI36" i="344"/>
  <c r="X37" i="344"/>
  <c r="AG37" i="344"/>
  <c r="AE38" i="344"/>
  <c r="AJ39" i="344"/>
  <c r="Q40" i="344"/>
  <c r="Z40" i="344"/>
  <c r="AC40" i="344" s="1"/>
  <c r="X41" i="344"/>
  <c r="U42" i="344"/>
  <c r="AD42" i="344"/>
  <c r="K43" i="344"/>
  <c r="AE43" i="344"/>
  <c r="AD44" i="344"/>
  <c r="L47" i="344"/>
  <c r="AF47" i="344"/>
  <c r="AD47" i="344"/>
  <c r="Z47" i="344"/>
  <c r="AC47" i="344" s="1"/>
  <c r="AJ48" i="344"/>
  <c r="AI48" i="344"/>
  <c r="K48" i="344" s="1"/>
  <c r="AG48" i="344"/>
  <c r="AK48" i="344"/>
  <c r="AE49" i="344"/>
  <c r="AD49" i="344"/>
  <c r="AB49" i="344"/>
  <c r="AF49" i="344"/>
  <c r="N50" i="344"/>
  <c r="K50" i="344" s="1"/>
  <c r="U51" i="344"/>
  <c r="S51" i="344"/>
  <c r="W51" i="344"/>
  <c r="P54" i="344"/>
  <c r="N57" i="344"/>
  <c r="L61" i="344"/>
  <c r="S63" i="344"/>
  <c r="R66" i="344"/>
  <c r="Q66" i="344"/>
  <c r="P66" i="344"/>
  <c r="K66" i="344" s="1"/>
  <c r="N66" i="344"/>
  <c r="AB45" i="344"/>
  <c r="U48" i="344"/>
  <c r="AD55" i="344"/>
  <c r="W58" i="344"/>
  <c r="W60" i="344"/>
  <c r="W62" i="344"/>
  <c r="AK64" i="344"/>
  <c r="P65" i="344"/>
  <c r="AF45" i="344"/>
  <c r="AL47" i="344"/>
  <c r="Q48" i="344"/>
  <c r="Y48" i="344"/>
  <c r="AE50" i="344"/>
  <c r="AM50" i="344"/>
  <c r="AE52" i="344"/>
  <c r="AE54" i="344"/>
  <c r="Z55" i="344"/>
  <c r="AC55" i="344" s="1"/>
  <c r="X57" i="344"/>
  <c r="S58" i="344"/>
  <c r="K58" i="344" s="1"/>
  <c r="AE59" i="344"/>
  <c r="S60" i="344"/>
  <c r="AE61" i="344"/>
  <c r="S62" i="344"/>
  <c r="AL63" i="344"/>
  <c r="Q64" i="344"/>
  <c r="K64" i="344" s="1"/>
  <c r="AG64" i="344"/>
  <c r="L65" i="344"/>
  <c r="AE66" i="344"/>
  <c r="AM66" i="344"/>
  <c r="AI64" i="344"/>
  <c r="U27" i="341"/>
  <c r="AK27" i="341"/>
  <c r="X28" i="341"/>
  <c r="AK28" i="341"/>
  <c r="U29" i="341"/>
  <c r="AK29" i="341"/>
  <c r="X30" i="341"/>
  <c r="AJ30" i="341"/>
  <c r="AI31" i="341"/>
  <c r="W32" i="341"/>
  <c r="AI32" i="341"/>
  <c r="S33" i="341"/>
  <c r="Q35" i="341"/>
  <c r="AG35" i="341"/>
  <c r="AG36" i="341"/>
  <c r="AE38" i="341"/>
  <c r="W39" i="341"/>
  <c r="P40" i="341"/>
  <c r="Y40" i="341"/>
  <c r="AD41" i="341"/>
  <c r="AF42" i="341"/>
  <c r="AM43" i="341"/>
  <c r="X44" i="341"/>
  <c r="AJ45" i="341"/>
  <c r="S48" i="341"/>
  <c r="Z50" i="341"/>
  <c r="AC50" i="341" s="1"/>
  <c r="R52" i="341"/>
  <c r="Z52" i="341"/>
  <c r="AC52" i="341" s="1"/>
  <c r="R54" i="341"/>
  <c r="Z54" i="341"/>
  <c r="AC54" i="341" s="1"/>
  <c r="AJ59" i="341"/>
  <c r="R60" i="341"/>
  <c r="Z60" i="341"/>
  <c r="AC60" i="341" s="1"/>
  <c r="P62" i="341"/>
  <c r="X62" i="341"/>
  <c r="Y64" i="341"/>
  <c r="AD65" i="341"/>
  <c r="AM28" i="341"/>
  <c r="AL30" i="341"/>
  <c r="Y32" i="341"/>
  <c r="AK32" i="341"/>
  <c r="U33" i="341"/>
  <c r="AK33" i="341"/>
  <c r="X34" i="341"/>
  <c r="AI35" i="341"/>
  <c r="W36" i="341"/>
  <c r="AI36" i="341"/>
  <c r="S37" i="341"/>
  <c r="AK39" i="341"/>
  <c r="S40" i="341"/>
  <c r="AM45" i="341"/>
  <c r="AD47" i="341"/>
  <c r="U48" i="341"/>
  <c r="AE50" i="341"/>
  <c r="AL51" i="341"/>
  <c r="AE52" i="341"/>
  <c r="AE54" i="341"/>
  <c r="AM55" i="341"/>
  <c r="AF56" i="341"/>
  <c r="AE60" i="341"/>
  <c r="Z62" i="341"/>
  <c r="AC62" i="341" s="1"/>
  <c r="Q64" i="341"/>
  <c r="X66" i="341"/>
  <c r="AM30" i="341"/>
  <c r="Y34" i="341"/>
  <c r="AK35" i="341"/>
  <c r="AJ36" i="341"/>
  <c r="P44" i="341"/>
  <c r="W46" i="341"/>
  <c r="AB51" i="341"/>
  <c r="AM51" i="341"/>
  <c r="U52" i="341"/>
  <c r="AF52" i="341"/>
  <c r="AF54" i="341"/>
  <c r="AF60" i="341"/>
  <c r="S62" i="341"/>
  <c r="Y66" i="341"/>
  <c r="AE28" i="341"/>
  <c r="AE30" i="341"/>
  <c r="Y31" i="341"/>
  <c r="S32" i="341"/>
  <c r="AD32" i="341"/>
  <c r="W33" i="341"/>
  <c r="AK36" i="341"/>
  <c r="U37" i="341"/>
  <c r="AK37" i="341"/>
  <c r="X38" i="341"/>
  <c r="AK38" i="341"/>
  <c r="S39" i="341"/>
  <c r="AM39" i="341"/>
  <c r="U40" i="341"/>
  <c r="X42" i="341"/>
  <c r="Y43" i="341"/>
  <c r="R44" i="341"/>
  <c r="X46" i="341"/>
  <c r="W48" i="341"/>
  <c r="AB55" i="341"/>
  <c r="AB61" i="341"/>
  <c r="P66" i="341"/>
  <c r="Z66" i="341"/>
  <c r="AC66" i="341" s="1"/>
  <c r="AG27" i="341"/>
  <c r="AG28" i="341"/>
  <c r="AG29" i="341"/>
  <c r="AG30" i="341"/>
  <c r="Y33" i="341"/>
  <c r="S34" i="341"/>
  <c r="AL36" i="341"/>
  <c r="AG45" i="341"/>
  <c r="Q46" i="341"/>
  <c r="Y46" i="341"/>
  <c r="S47" i="341"/>
  <c r="X48" i="341"/>
  <c r="P56" i="341"/>
  <c r="AF62" i="341"/>
  <c r="AD63" i="341"/>
  <c r="AD36" i="341"/>
  <c r="P48" i="341"/>
  <c r="P52" i="341"/>
  <c r="X52" i="341"/>
  <c r="P54" i="341"/>
  <c r="AD55" i="341"/>
  <c r="P60" i="341"/>
  <c r="AD61" i="341"/>
  <c r="AG62" i="341"/>
  <c r="W64" i="341"/>
  <c r="S66" i="341"/>
  <c r="AF66" i="341"/>
  <c r="AI27" i="341"/>
  <c r="AI28" i="341"/>
  <c r="AI29" i="341"/>
  <c r="Q33" i="341"/>
  <c r="AG33" i="341"/>
  <c r="AE36" i="341"/>
  <c r="Y37" i="341"/>
  <c r="AD38" i="341"/>
  <c r="L39" i="341"/>
  <c r="AG39" i="341"/>
  <c r="AE42" i="341"/>
  <c r="S43" i="341"/>
  <c r="AJ43" i="341"/>
  <c r="AI45" i="341"/>
  <c r="Q48" i="341"/>
  <c r="AD49" i="341"/>
  <c r="Y50" i="341"/>
  <c r="Q52" i="341"/>
  <c r="Q54" i="341"/>
  <c r="AG55" i="341"/>
  <c r="Q60" i="341"/>
  <c r="K57" i="341"/>
  <c r="AG63" i="341"/>
  <c r="AG65" i="341"/>
  <c r="AJ63" i="341"/>
  <c r="R64" i="341"/>
  <c r="Z64" i="341"/>
  <c r="AC64" i="341" s="1"/>
  <c r="AJ65" i="341"/>
  <c r="R66" i="341"/>
  <c r="AK63" i="341"/>
  <c r="AK65" i="341"/>
  <c r="AB63" i="341"/>
  <c r="AL63" i="341"/>
  <c r="AE64" i="341"/>
  <c r="AL65" i="341"/>
  <c r="AG66" i="341"/>
  <c r="AI63" i="341"/>
  <c r="AI65" i="341"/>
  <c r="AF64" i="341"/>
  <c r="AB65" i="341"/>
  <c r="AG64" i="341"/>
  <c r="U56" i="341"/>
  <c r="AB57" i="341"/>
  <c r="U58" i="341"/>
  <c r="AG56" i="341"/>
  <c r="AD57" i="341"/>
  <c r="AG58" i="341"/>
  <c r="X56" i="341"/>
  <c r="X58" i="341"/>
  <c r="AI55" i="341"/>
  <c r="Q56" i="341"/>
  <c r="Y56" i="341"/>
  <c r="AI57" i="341"/>
  <c r="Q58" i="341"/>
  <c r="Y58" i="341"/>
  <c r="W58" i="341"/>
  <c r="AJ55" i="341"/>
  <c r="R56" i="341"/>
  <c r="Z56" i="341"/>
  <c r="AC56" i="341" s="1"/>
  <c r="AJ57" i="341"/>
  <c r="R58" i="341"/>
  <c r="Z58" i="341"/>
  <c r="AC58" i="341" s="1"/>
  <c r="W56" i="341"/>
  <c r="AM47" i="341"/>
  <c r="AL43" i="341"/>
  <c r="AG47" i="341"/>
  <c r="P50" i="341"/>
  <c r="X50" i="341"/>
  <c r="AI47" i="341"/>
  <c r="AJ49" i="341"/>
  <c r="R50" i="341"/>
  <c r="AG43" i="341"/>
  <c r="W44" i="341"/>
  <c r="AE46" i="341"/>
  <c r="AJ47" i="341"/>
  <c r="R48" i="341"/>
  <c r="Z48" i="341"/>
  <c r="AC48" i="341" s="1"/>
  <c r="AK49" i="341"/>
  <c r="S50" i="341"/>
  <c r="AK47" i="341"/>
  <c r="AL49" i="341"/>
  <c r="AI43" i="341"/>
  <c r="Q44" i="341"/>
  <c r="Y44" i="341"/>
  <c r="L45" i="341"/>
  <c r="AE48" i="341"/>
  <c r="AB49" i="341"/>
  <c r="AM49" i="341"/>
  <c r="U50" i="341"/>
  <c r="AF50" i="341"/>
  <c r="P46" i="341"/>
  <c r="AG41" i="341"/>
  <c r="AI41" i="341"/>
  <c r="AJ41" i="341"/>
  <c r="R43" i="341"/>
  <c r="P43" i="341"/>
  <c r="AM50" i="341"/>
  <c r="AL50" i="341"/>
  <c r="AK50" i="341"/>
  <c r="AJ50" i="341"/>
  <c r="AI50" i="341"/>
  <c r="S53" i="341"/>
  <c r="Y53" i="341"/>
  <c r="X53" i="341"/>
  <c r="W53" i="341"/>
  <c r="R65" i="341"/>
  <c r="Q65" i="341"/>
  <c r="P65" i="341"/>
  <c r="N65" i="341"/>
  <c r="R27" i="341"/>
  <c r="Z27" i="341"/>
  <c r="AC27" i="341" s="1"/>
  <c r="N28" i="341"/>
  <c r="R29" i="341"/>
  <c r="Z29" i="341"/>
  <c r="AC29" i="341" s="1"/>
  <c r="N30" i="341"/>
  <c r="R31" i="341"/>
  <c r="Z31" i="341"/>
  <c r="AC31" i="341" s="1"/>
  <c r="N32" i="341"/>
  <c r="R33" i="341"/>
  <c r="Z33" i="341"/>
  <c r="AC33" i="341" s="1"/>
  <c r="N34" i="341"/>
  <c r="R35" i="341"/>
  <c r="Z35" i="341"/>
  <c r="AC35" i="341" s="1"/>
  <c r="N36" i="341"/>
  <c r="R37" i="341"/>
  <c r="Z37" i="341"/>
  <c r="AC37" i="341" s="1"/>
  <c r="N38" i="341"/>
  <c r="AD40" i="341"/>
  <c r="AB40" i="341"/>
  <c r="U41" i="341"/>
  <c r="N42" i="341"/>
  <c r="L42" i="341"/>
  <c r="N43" i="341"/>
  <c r="R47" i="341"/>
  <c r="Q47" i="341"/>
  <c r="P47" i="341"/>
  <c r="S49" i="341"/>
  <c r="Y49" i="341"/>
  <c r="X49" i="341"/>
  <c r="W49" i="341"/>
  <c r="U53" i="341"/>
  <c r="R55" i="341"/>
  <c r="Q55" i="341"/>
  <c r="P55" i="341"/>
  <c r="N55" i="341"/>
  <c r="S59" i="341"/>
  <c r="Y59" i="341"/>
  <c r="X59" i="341"/>
  <c r="W59" i="341"/>
  <c r="Z43" i="341"/>
  <c r="AC43" i="341" s="1"/>
  <c r="AF43" i="341"/>
  <c r="Z45" i="341"/>
  <c r="AC45" i="341" s="1"/>
  <c r="AF45" i="341"/>
  <c r="AE45" i="341"/>
  <c r="N47" i="341"/>
  <c r="U49" i="341"/>
  <c r="R51" i="341"/>
  <c r="Q51" i="341"/>
  <c r="P51" i="341"/>
  <c r="U59" i="341"/>
  <c r="R61" i="341"/>
  <c r="Q61" i="341"/>
  <c r="P61" i="341"/>
  <c r="N61" i="341"/>
  <c r="S65" i="341"/>
  <c r="Y65" i="341"/>
  <c r="X65" i="341"/>
  <c r="W65" i="341"/>
  <c r="L27" i="341"/>
  <c r="AB27" i="341"/>
  <c r="AJ27" i="341"/>
  <c r="P28" i="341"/>
  <c r="AF28" i="341"/>
  <c r="L29" i="341"/>
  <c r="AB29" i="341"/>
  <c r="AJ29" i="341"/>
  <c r="P30" i="341"/>
  <c r="AF30" i="341"/>
  <c r="L31" i="341"/>
  <c r="AB31" i="341"/>
  <c r="AJ31" i="341"/>
  <c r="P32" i="341"/>
  <c r="AF32" i="341"/>
  <c r="L33" i="341"/>
  <c r="AB33" i="341"/>
  <c r="AJ33" i="341"/>
  <c r="P34" i="341"/>
  <c r="AF34" i="341"/>
  <c r="L35" i="341"/>
  <c r="AB35" i="341"/>
  <c r="AJ35" i="341"/>
  <c r="P36" i="341"/>
  <c r="AF36" i="341"/>
  <c r="L37" i="341"/>
  <c r="AB37" i="341"/>
  <c r="AJ37" i="341"/>
  <c r="P38" i="341"/>
  <c r="AF38" i="341"/>
  <c r="AE40" i="341"/>
  <c r="R41" i="341"/>
  <c r="P41" i="341"/>
  <c r="W41" i="341"/>
  <c r="P42" i="341"/>
  <c r="AL42" i="341"/>
  <c r="AJ42" i="341"/>
  <c r="Q43" i="341"/>
  <c r="AB43" i="341"/>
  <c r="AD44" i="341"/>
  <c r="AB44" i="341"/>
  <c r="R45" i="341"/>
  <c r="Q45" i="341"/>
  <c r="P45" i="341"/>
  <c r="AB45" i="341"/>
  <c r="N51" i="341"/>
  <c r="S55" i="341"/>
  <c r="Y55" i="341"/>
  <c r="X55" i="341"/>
  <c r="W55" i="341"/>
  <c r="U65" i="341"/>
  <c r="Q36" i="341"/>
  <c r="Q38" i="341"/>
  <c r="Y41" i="341"/>
  <c r="S61" i="341"/>
  <c r="Y61" i="341"/>
  <c r="X61" i="341"/>
  <c r="W61" i="341"/>
  <c r="N27" i="341"/>
  <c r="AD27" i="341"/>
  <c r="AL27" i="341"/>
  <c r="R28" i="341"/>
  <c r="Z28" i="341"/>
  <c r="AC28" i="341" s="1"/>
  <c r="N29" i="341"/>
  <c r="AD29" i="341"/>
  <c r="AL29" i="341"/>
  <c r="R30" i="341"/>
  <c r="Z30" i="341"/>
  <c r="AC30" i="341" s="1"/>
  <c r="N31" i="341"/>
  <c r="AD31" i="341"/>
  <c r="AL31" i="341"/>
  <c r="R32" i="341"/>
  <c r="Z32" i="341"/>
  <c r="AC32" i="341" s="1"/>
  <c r="N33" i="341"/>
  <c r="AD33" i="341"/>
  <c r="AL33" i="341"/>
  <c r="R34" i="341"/>
  <c r="Z34" i="341"/>
  <c r="AC34" i="341" s="1"/>
  <c r="N35" i="341"/>
  <c r="AD35" i="341"/>
  <c r="AL35" i="341"/>
  <c r="R36" i="341"/>
  <c r="Z36" i="341"/>
  <c r="AC36" i="341" s="1"/>
  <c r="N37" i="341"/>
  <c r="AD37" i="341"/>
  <c r="AL37" i="341"/>
  <c r="R38" i="341"/>
  <c r="Z38" i="341"/>
  <c r="AC38" i="341" s="1"/>
  <c r="Y39" i="341"/>
  <c r="Z41" i="341"/>
  <c r="AC41" i="341" s="1"/>
  <c r="AF41" i="341"/>
  <c r="R42" i="341"/>
  <c r="AK42" i="341"/>
  <c r="AD43" i="341"/>
  <c r="AF44" i="341"/>
  <c r="AD45" i="341"/>
  <c r="Y47" i="341"/>
  <c r="X47" i="341"/>
  <c r="W47" i="341"/>
  <c r="S51" i="341"/>
  <c r="Y51" i="341"/>
  <c r="X51" i="341"/>
  <c r="W51" i="341"/>
  <c r="U61" i="341"/>
  <c r="R63" i="341"/>
  <c r="Q63" i="341"/>
  <c r="P63" i="341"/>
  <c r="N63" i="341"/>
  <c r="Q30" i="341"/>
  <c r="Q32" i="341"/>
  <c r="Q34" i="341"/>
  <c r="R57" i="341"/>
  <c r="Q57" i="341"/>
  <c r="P57" i="341"/>
  <c r="N57" i="341"/>
  <c r="AE27" i="341"/>
  <c r="AE29" i="341"/>
  <c r="AE31" i="341"/>
  <c r="AE33" i="341"/>
  <c r="AE35" i="341"/>
  <c r="AE37" i="341"/>
  <c r="AL40" i="341"/>
  <c r="AJ40" i="341"/>
  <c r="AD42" i="341"/>
  <c r="AB42" i="341"/>
  <c r="AE43" i="341"/>
  <c r="AL46" i="341"/>
  <c r="K46" i="341" s="1"/>
  <c r="AK46" i="341"/>
  <c r="AJ46" i="341"/>
  <c r="AI46" i="341"/>
  <c r="R49" i="341"/>
  <c r="Q49" i="341"/>
  <c r="P49" i="341"/>
  <c r="R53" i="341"/>
  <c r="Q53" i="341"/>
  <c r="P53" i="341"/>
  <c r="N53" i="341"/>
  <c r="S57" i="341"/>
  <c r="Y57" i="341"/>
  <c r="X57" i="341"/>
  <c r="W57" i="341"/>
  <c r="Q28" i="341"/>
  <c r="AM48" i="341"/>
  <c r="AL48" i="341"/>
  <c r="AK48" i="341"/>
  <c r="AJ48" i="341"/>
  <c r="AI48" i="341"/>
  <c r="R39" i="341"/>
  <c r="Q40" i="341"/>
  <c r="AI40" i="341"/>
  <c r="S41" i="341"/>
  <c r="L43" i="341"/>
  <c r="AL44" i="341"/>
  <c r="AK44" i="341"/>
  <c r="AJ44" i="341"/>
  <c r="Y45" i="341"/>
  <c r="X45" i="341"/>
  <c r="W45" i="341"/>
  <c r="AM46" i="341"/>
  <c r="N49" i="341"/>
  <c r="AG50" i="341"/>
  <c r="U57" i="341"/>
  <c r="R59" i="341"/>
  <c r="Q59" i="341"/>
  <c r="P59" i="341"/>
  <c r="N59" i="341"/>
  <c r="S63" i="341"/>
  <c r="K63" i="341" s="1"/>
  <c r="Y63" i="341"/>
  <c r="X63" i="341"/>
  <c r="W63" i="341"/>
  <c r="L65" i="341"/>
  <c r="AE47" i="341"/>
  <c r="AE49" i="341"/>
  <c r="AE51" i="341"/>
  <c r="AI52" i="341"/>
  <c r="AE53" i="341"/>
  <c r="AI54" i="341"/>
  <c r="AE55" i="341"/>
  <c r="AI56" i="341"/>
  <c r="AE57" i="341"/>
  <c r="AI58" i="341"/>
  <c r="AE59" i="341"/>
  <c r="AI60" i="341"/>
  <c r="AE61" i="341"/>
  <c r="AI62" i="341"/>
  <c r="AE63" i="341"/>
  <c r="AI64" i="341"/>
  <c r="AE65" i="341"/>
  <c r="AI66" i="341"/>
  <c r="L44" i="341"/>
  <c r="L46" i="341"/>
  <c r="AB46" i="341"/>
  <c r="AF47" i="341"/>
  <c r="L48" i="341"/>
  <c r="AB48" i="341"/>
  <c r="AF49" i="341"/>
  <c r="L50" i="341"/>
  <c r="AB50" i="341"/>
  <c r="AF51" i="341"/>
  <c r="L52" i="341"/>
  <c r="AB52" i="341"/>
  <c r="AJ52" i="341"/>
  <c r="AF53" i="341"/>
  <c r="L54" i="341"/>
  <c r="AB54" i="341"/>
  <c r="AJ54" i="341"/>
  <c r="AF55" i="341"/>
  <c r="L56" i="341"/>
  <c r="AB56" i="341"/>
  <c r="AJ56" i="341"/>
  <c r="AF57" i="341"/>
  <c r="L58" i="341"/>
  <c r="AB58" i="341"/>
  <c r="AJ58" i="341"/>
  <c r="AF59" i="341"/>
  <c r="L60" i="341"/>
  <c r="AB60" i="341"/>
  <c r="AJ60" i="341"/>
  <c r="AF61" i="341"/>
  <c r="L62" i="341"/>
  <c r="AB62" i="341"/>
  <c r="AJ62" i="341"/>
  <c r="AF63" i="341"/>
  <c r="L64" i="341"/>
  <c r="AB64" i="341"/>
  <c r="AJ64" i="341"/>
  <c r="AF65" i="341"/>
  <c r="L66" i="341"/>
  <c r="AB66" i="341"/>
  <c r="AJ66" i="341"/>
  <c r="AK52" i="341"/>
  <c r="AK54" i="341"/>
  <c r="AK56" i="341"/>
  <c r="AK58" i="341"/>
  <c r="AK60" i="341"/>
  <c r="AK62" i="341"/>
  <c r="AK64" i="341"/>
  <c r="AK66" i="341"/>
  <c r="AL52" i="341"/>
  <c r="AL54" i="341"/>
  <c r="AL56" i="341"/>
  <c r="AL58" i="341"/>
  <c r="AL60" i="341"/>
  <c r="AL62" i="341"/>
  <c r="AL64" i="341"/>
  <c r="AD66" i="341"/>
  <c r="AL66" i="341"/>
  <c r="AJ26" i="341"/>
  <c r="AK26" i="341"/>
  <c r="AL26" i="341"/>
  <c r="AM26" i="341"/>
  <c r="AG26" i="341"/>
  <c r="AB26" i="341"/>
  <c r="Z26" i="341"/>
  <c r="AC26" i="341" s="1"/>
  <c r="AD26" i="341"/>
  <c r="AE26" i="341"/>
  <c r="X26" i="341"/>
  <c r="R26" i="341"/>
  <c r="L26" i="341"/>
  <c r="P26" i="341"/>
  <c r="Q26" i="341"/>
  <c r="B1" i="339"/>
  <c r="B1" i="340" a="1"/>
  <c r="K56" i="341" l="1"/>
  <c r="K55" i="341"/>
  <c r="K39" i="341"/>
  <c r="K41" i="341"/>
  <c r="K33" i="341"/>
  <c r="K30" i="344"/>
  <c r="K37" i="344"/>
  <c r="K65" i="344"/>
  <c r="K41" i="344"/>
  <c r="K32" i="344"/>
  <c r="K26" i="344"/>
  <c r="K28" i="344"/>
  <c r="K36" i="344"/>
  <c r="K34" i="344"/>
  <c r="K40" i="344"/>
  <c r="K44" i="344"/>
  <c r="K55" i="344"/>
  <c r="K49" i="344"/>
  <c r="K45" i="341"/>
  <c r="K31" i="341"/>
  <c r="K37" i="341"/>
  <c r="K29" i="341"/>
  <c r="K30" i="341"/>
  <c r="K66" i="341"/>
  <c r="K44" i="341"/>
  <c r="K38" i="341"/>
  <c r="K48" i="341"/>
  <c r="K65" i="341"/>
  <c r="K28" i="341"/>
  <c r="K32" i="341"/>
  <c r="K40" i="341"/>
  <c r="K64" i="341"/>
  <c r="K58" i="341"/>
  <c r="K49" i="341"/>
  <c r="K43" i="341"/>
  <c r="K47" i="341"/>
  <c r="K50" i="341"/>
  <c r="K36" i="341"/>
  <c r="K27" i="341"/>
  <c r="K35" i="341"/>
  <c r="K34" i="341"/>
  <c r="K26" i="341"/>
  <c r="B1" i="340"/>
  <c r="A24" i="339"/>
  <c r="B24" i="339" s="1"/>
  <c r="C24" i="339" s="1"/>
  <c r="B15" i="339"/>
  <c r="C15" i="339" s="1"/>
  <c r="B12" i="339"/>
  <c r="C12" i="339" s="1"/>
  <c r="C1" i="339"/>
  <c r="A23" i="339"/>
  <c r="B23" i="339" s="1"/>
  <c r="C23" i="339" s="1"/>
  <c r="B11" i="339"/>
  <c r="C11" i="339" s="1"/>
  <c r="A24" i="340" l="1"/>
  <c r="B24" i="340" s="1"/>
  <c r="C24" i="340" s="1"/>
  <c r="B15" i="340"/>
  <c r="C15" i="340" s="1"/>
  <c r="C1" i="340"/>
  <c r="A23" i="340"/>
  <c r="B23" i="340" s="1"/>
  <c r="C23" i="340" s="1"/>
  <c r="B12" i="340"/>
  <c r="C12" i="340" s="1"/>
  <c r="B11" i="340"/>
  <c r="C11" i="340" s="1"/>
  <c r="B10" i="339"/>
  <c r="C10" i="339" s="1"/>
  <c r="B8" i="339" a="1"/>
  <c r="B8" i="339" s="1"/>
  <c r="B9" i="339"/>
  <c r="C5" i="339"/>
  <c r="B10" i="340" l="1"/>
  <c r="C10" i="340" s="1"/>
  <c r="B9" i="340"/>
  <c r="C68" i="340" s="1"/>
  <c r="B8" i="340" a="1"/>
  <c r="B8" i="340" s="1"/>
  <c r="C5" i="340"/>
  <c r="C9" i="339"/>
  <c r="C68" i="339"/>
  <c r="C8" i="339"/>
  <c r="B17" i="339"/>
  <c r="C17" i="339" s="1"/>
  <c r="B17" i="340" l="1"/>
  <c r="C17" i="340" s="1"/>
  <c r="C8" i="340"/>
  <c r="C9" i="340"/>
  <c r="C13" i="336" l="1"/>
  <c r="AD67" i="336"/>
  <c r="AC67" i="336"/>
  <c r="AA67" i="336"/>
  <c r="Y67" i="336"/>
  <c r="X67" i="336"/>
  <c r="W67" i="336"/>
  <c r="V67" i="336"/>
  <c r="T67" i="336"/>
  <c r="R67" i="336"/>
  <c r="Q67" i="336"/>
  <c r="P67" i="336"/>
  <c r="O67" i="336"/>
  <c r="M67" i="336"/>
  <c r="K67" i="336"/>
  <c r="J67" i="336"/>
  <c r="I67" i="336"/>
  <c r="H67" i="336"/>
  <c r="F67" i="336"/>
  <c r="D67" i="336"/>
  <c r="AD66" i="336"/>
  <c r="AC66" i="336"/>
  <c r="AA66" i="336"/>
  <c r="Y66" i="336"/>
  <c r="X66" i="336"/>
  <c r="W66" i="336"/>
  <c r="V66" i="336"/>
  <c r="T66" i="336"/>
  <c r="R66" i="336"/>
  <c r="Q66" i="336"/>
  <c r="P66" i="336"/>
  <c r="O66" i="336"/>
  <c r="M66" i="336"/>
  <c r="K66" i="336"/>
  <c r="J66" i="336"/>
  <c r="I66" i="336"/>
  <c r="H66" i="336"/>
  <c r="F66" i="336"/>
  <c r="D66" i="336"/>
  <c r="AD65" i="336"/>
  <c r="AC65" i="336"/>
  <c r="AA65" i="336"/>
  <c r="Y65" i="336"/>
  <c r="X65" i="336"/>
  <c r="W65" i="336"/>
  <c r="V65" i="336"/>
  <c r="T65" i="336"/>
  <c r="R65" i="336"/>
  <c r="Q65" i="336"/>
  <c r="P65" i="336"/>
  <c r="O65" i="336"/>
  <c r="M65" i="336"/>
  <c r="K65" i="336"/>
  <c r="J65" i="336"/>
  <c r="I65" i="336"/>
  <c r="H65" i="336"/>
  <c r="F65" i="336"/>
  <c r="D65" i="336"/>
  <c r="Q64" i="336"/>
  <c r="O64" i="336"/>
  <c r="M64" i="336"/>
  <c r="K64" i="336"/>
  <c r="J64" i="336"/>
  <c r="H64" i="336"/>
  <c r="F64" i="336"/>
  <c r="D64" i="336"/>
  <c r="Q63" i="336"/>
  <c r="O63" i="336"/>
  <c r="M63" i="336"/>
  <c r="K63" i="336"/>
  <c r="J63" i="336"/>
  <c r="H63" i="336"/>
  <c r="F63" i="336"/>
  <c r="D63" i="336"/>
  <c r="Q62" i="336"/>
  <c r="O62" i="336"/>
  <c r="M62" i="336"/>
  <c r="K62" i="336"/>
  <c r="J62" i="336"/>
  <c r="H62" i="336"/>
  <c r="F62" i="336"/>
  <c r="D62" i="336"/>
  <c r="Q61" i="336"/>
  <c r="O61" i="336"/>
  <c r="M61" i="336"/>
  <c r="K61" i="336"/>
  <c r="J61" i="336"/>
  <c r="H61" i="336"/>
  <c r="F61" i="336"/>
  <c r="D61" i="336"/>
  <c r="R27" i="336"/>
  <c r="Q111" i="336"/>
  <c r="Q110" i="336"/>
  <c r="Q109" i="336"/>
  <c r="Q108" i="336"/>
  <c r="Q107" i="336"/>
  <c r="Q106" i="336"/>
  <c r="Q105" i="336"/>
  <c r="Q104" i="336"/>
  <c r="Q103" i="336"/>
  <c r="Q102" i="336"/>
  <c r="Q101" i="336"/>
  <c r="Q100" i="336"/>
  <c r="Q99" i="336"/>
  <c r="Q98" i="336"/>
  <c r="Q97" i="336"/>
  <c r="Q96" i="336"/>
  <c r="Q95" i="336"/>
  <c r="Q94" i="336"/>
  <c r="Q93" i="336"/>
  <c r="Q92" i="336"/>
  <c r="Q91" i="336"/>
  <c r="Q90" i="336"/>
  <c r="Q89" i="336"/>
  <c r="Q88" i="336"/>
  <c r="Q87" i="336"/>
  <c r="Q86" i="336"/>
  <c r="Q85" i="336"/>
  <c r="Q84" i="336"/>
  <c r="Q83" i="336"/>
  <c r="Q82" i="336"/>
  <c r="Q81" i="336"/>
  <c r="Q80" i="336"/>
  <c r="Q79" i="336"/>
  <c r="Q78" i="336"/>
  <c r="Q77" i="336"/>
  <c r="Q76" i="336"/>
  <c r="Q75" i="336"/>
  <c r="Q74" i="336"/>
  <c r="Q73" i="336"/>
  <c r="Q72" i="336"/>
  <c r="Q71" i="336"/>
  <c r="Q70" i="336"/>
  <c r="Q69" i="336"/>
  <c r="Q59" i="336"/>
  <c r="Q58" i="336"/>
  <c r="Q57" i="336"/>
  <c r="Q56" i="336"/>
  <c r="Q55" i="336"/>
  <c r="Q54" i="336"/>
  <c r="Q53" i="336"/>
  <c r="Q51" i="336"/>
  <c r="Q50" i="336"/>
  <c r="Q49" i="336"/>
  <c r="Q48" i="336"/>
  <c r="Q47" i="336"/>
  <c r="Q46" i="336"/>
  <c r="Q45" i="336"/>
  <c r="Q44" i="336"/>
  <c r="Q43" i="336"/>
  <c r="Q42" i="336"/>
  <c r="Q41" i="336"/>
  <c r="Q40" i="336"/>
  <c r="Q39" i="336"/>
  <c r="Q38" i="336"/>
  <c r="Q37" i="336"/>
  <c r="Q36" i="336"/>
  <c r="Q35" i="336"/>
  <c r="Q34" i="336"/>
  <c r="Q33" i="336"/>
  <c r="Q32" i="336"/>
  <c r="Q31" i="336"/>
  <c r="Q30" i="336"/>
  <c r="Q29" i="336"/>
  <c r="Q28" i="336"/>
  <c r="O111" i="336"/>
  <c r="O110" i="336"/>
  <c r="O109" i="336"/>
  <c r="O108" i="336"/>
  <c r="O107" i="336"/>
  <c r="O106" i="336"/>
  <c r="O105" i="336"/>
  <c r="O104" i="336"/>
  <c r="O103" i="336"/>
  <c r="O102" i="336"/>
  <c r="O101" i="336"/>
  <c r="O100" i="336"/>
  <c r="O99" i="336"/>
  <c r="O98" i="336"/>
  <c r="O97" i="336"/>
  <c r="O96" i="336"/>
  <c r="O95" i="336"/>
  <c r="O94" i="336"/>
  <c r="O93" i="336"/>
  <c r="O92" i="336"/>
  <c r="O91" i="336"/>
  <c r="O90" i="336"/>
  <c r="O89" i="336"/>
  <c r="O88" i="336"/>
  <c r="O87" i="336"/>
  <c r="O86" i="336"/>
  <c r="O85" i="336"/>
  <c r="O84" i="336"/>
  <c r="O83" i="336"/>
  <c r="O82" i="336"/>
  <c r="O81" i="336"/>
  <c r="O80" i="336"/>
  <c r="O79" i="336"/>
  <c r="O78" i="336"/>
  <c r="O77" i="336"/>
  <c r="O76" i="336"/>
  <c r="O75" i="336"/>
  <c r="O74" i="336"/>
  <c r="O73" i="336"/>
  <c r="O72" i="336"/>
  <c r="O71" i="336"/>
  <c r="O70" i="336"/>
  <c r="O69" i="336"/>
  <c r="O59" i="336"/>
  <c r="O58" i="336"/>
  <c r="O57" i="336"/>
  <c r="O56" i="336"/>
  <c r="O55" i="336"/>
  <c r="O54" i="336"/>
  <c r="O53" i="336"/>
  <c r="O51" i="336"/>
  <c r="O50" i="336"/>
  <c r="O49" i="336"/>
  <c r="O48" i="336"/>
  <c r="O47" i="336"/>
  <c r="O46" i="336"/>
  <c r="O45" i="336"/>
  <c r="O44" i="336"/>
  <c r="O43" i="336"/>
  <c r="O42" i="336"/>
  <c r="O41" i="336"/>
  <c r="O40" i="336"/>
  <c r="O39" i="336"/>
  <c r="O38" i="336"/>
  <c r="O37" i="336"/>
  <c r="O36" i="336"/>
  <c r="O35" i="336"/>
  <c r="O34" i="336"/>
  <c r="O33" i="336"/>
  <c r="O32" i="336"/>
  <c r="O31" i="336"/>
  <c r="O30" i="336"/>
  <c r="O29" i="336"/>
  <c r="O28" i="336"/>
  <c r="M110" i="336"/>
  <c r="M109" i="336"/>
  <c r="M108" i="336"/>
  <c r="M107" i="336"/>
  <c r="M106" i="336"/>
  <c r="M105" i="336"/>
  <c r="M104" i="336"/>
  <c r="M103" i="336"/>
  <c r="M102" i="336"/>
  <c r="M101" i="336"/>
  <c r="M100" i="336"/>
  <c r="M99" i="336"/>
  <c r="M98" i="336"/>
  <c r="M97" i="336"/>
  <c r="M96" i="336"/>
  <c r="M95" i="336"/>
  <c r="M94" i="336"/>
  <c r="M93" i="336"/>
  <c r="M92" i="336"/>
  <c r="M91" i="336"/>
  <c r="M90" i="336"/>
  <c r="M89" i="336"/>
  <c r="M88" i="336"/>
  <c r="M87" i="336"/>
  <c r="M86" i="336"/>
  <c r="M85" i="336"/>
  <c r="M84" i="336"/>
  <c r="M83" i="336"/>
  <c r="M82" i="336"/>
  <c r="M81" i="336"/>
  <c r="M80" i="336"/>
  <c r="M79" i="336"/>
  <c r="M78" i="336"/>
  <c r="M77" i="336"/>
  <c r="M76" i="336"/>
  <c r="M75" i="336"/>
  <c r="M74" i="336"/>
  <c r="M73" i="336"/>
  <c r="M72" i="336"/>
  <c r="M71" i="336"/>
  <c r="M70" i="336"/>
  <c r="M69" i="336"/>
  <c r="M59" i="336"/>
  <c r="M58" i="336"/>
  <c r="M57" i="336"/>
  <c r="M56" i="336"/>
  <c r="M55" i="336"/>
  <c r="M54" i="336"/>
  <c r="M53" i="336"/>
  <c r="M51" i="336"/>
  <c r="M50" i="336"/>
  <c r="M49" i="336"/>
  <c r="M48" i="336"/>
  <c r="M47" i="336"/>
  <c r="M46" i="336"/>
  <c r="M45" i="336"/>
  <c r="M44" i="336"/>
  <c r="M43" i="336"/>
  <c r="M42" i="336"/>
  <c r="M41" i="336"/>
  <c r="M40" i="336"/>
  <c r="M39" i="336"/>
  <c r="M38" i="336"/>
  <c r="M37" i="336"/>
  <c r="M36" i="336"/>
  <c r="M35" i="336"/>
  <c r="M34" i="336"/>
  <c r="M33" i="336"/>
  <c r="M32" i="336"/>
  <c r="M31" i="336"/>
  <c r="M30" i="336"/>
  <c r="M29" i="336"/>
  <c r="M28" i="336"/>
  <c r="K59" i="336"/>
  <c r="K58" i="336"/>
  <c r="K57" i="336"/>
  <c r="K56" i="336"/>
  <c r="K55" i="336"/>
  <c r="K54" i="336"/>
  <c r="K53" i="336"/>
  <c r="K51" i="336"/>
  <c r="K50" i="336"/>
  <c r="K49" i="336"/>
  <c r="K48" i="336"/>
  <c r="K47" i="336"/>
  <c r="K46" i="336"/>
  <c r="K45" i="336"/>
  <c r="K44" i="336"/>
  <c r="K43" i="336"/>
  <c r="K42" i="336"/>
  <c r="K41" i="336"/>
  <c r="K40" i="336"/>
  <c r="K39" i="336"/>
  <c r="K38" i="336"/>
  <c r="K37" i="336"/>
  <c r="K36" i="336"/>
  <c r="K35" i="336"/>
  <c r="K34" i="336"/>
  <c r="K33" i="336"/>
  <c r="K32" i="336"/>
  <c r="K31" i="336"/>
  <c r="K30" i="336"/>
  <c r="K29" i="336"/>
  <c r="K28" i="336"/>
  <c r="J108" i="336"/>
  <c r="J107" i="336"/>
  <c r="J106" i="336"/>
  <c r="J105" i="336"/>
  <c r="J104" i="336"/>
  <c r="J103" i="336"/>
  <c r="J102" i="336"/>
  <c r="J101" i="336"/>
  <c r="J100" i="336"/>
  <c r="J99" i="336"/>
  <c r="J98" i="336"/>
  <c r="J97" i="336"/>
  <c r="J96" i="336"/>
  <c r="J95" i="336"/>
  <c r="J94" i="336"/>
  <c r="J93" i="336"/>
  <c r="J92" i="336"/>
  <c r="J91" i="336"/>
  <c r="J90" i="336"/>
  <c r="J89" i="336"/>
  <c r="J88" i="336"/>
  <c r="J87" i="336"/>
  <c r="J86" i="336"/>
  <c r="J85" i="336"/>
  <c r="J84" i="336"/>
  <c r="J83" i="336"/>
  <c r="J82" i="336"/>
  <c r="J81" i="336"/>
  <c r="J80" i="336"/>
  <c r="J79" i="336"/>
  <c r="J78" i="336"/>
  <c r="J77" i="336"/>
  <c r="J76" i="336"/>
  <c r="J75" i="336"/>
  <c r="J74" i="336"/>
  <c r="J73" i="336"/>
  <c r="J72" i="336"/>
  <c r="J71" i="336"/>
  <c r="J70" i="336"/>
  <c r="J69" i="336"/>
  <c r="J59" i="336"/>
  <c r="J58" i="336"/>
  <c r="J57" i="336"/>
  <c r="J56" i="336"/>
  <c r="J55" i="336"/>
  <c r="J54" i="336"/>
  <c r="J53" i="336"/>
  <c r="H108" i="336"/>
  <c r="H107" i="336"/>
  <c r="H106" i="336"/>
  <c r="H105" i="336"/>
  <c r="H104" i="336"/>
  <c r="H103" i="336"/>
  <c r="H102" i="336"/>
  <c r="H101" i="336"/>
  <c r="H100" i="336"/>
  <c r="H99" i="336"/>
  <c r="H98" i="336"/>
  <c r="H97" i="336"/>
  <c r="H96" i="336"/>
  <c r="H95" i="336"/>
  <c r="H94" i="336"/>
  <c r="H93" i="336"/>
  <c r="H92" i="336"/>
  <c r="H91" i="336"/>
  <c r="H90" i="336"/>
  <c r="H89" i="336"/>
  <c r="H88" i="336"/>
  <c r="H87" i="336"/>
  <c r="H86" i="336"/>
  <c r="H85" i="336"/>
  <c r="H84" i="336"/>
  <c r="H83" i="336"/>
  <c r="H82" i="336"/>
  <c r="H81" i="336"/>
  <c r="H80" i="336"/>
  <c r="H79" i="336"/>
  <c r="H78" i="336"/>
  <c r="H77" i="336"/>
  <c r="H76" i="336"/>
  <c r="H75" i="336"/>
  <c r="H74" i="336"/>
  <c r="H73" i="336"/>
  <c r="H72" i="336"/>
  <c r="H71" i="336"/>
  <c r="H70" i="336"/>
  <c r="H69" i="336"/>
  <c r="H59" i="336"/>
  <c r="H58" i="336"/>
  <c r="H57" i="336"/>
  <c r="H56" i="336"/>
  <c r="H55" i="336"/>
  <c r="H54" i="336"/>
  <c r="H53" i="336"/>
  <c r="F125" i="336"/>
  <c r="F124" i="336"/>
  <c r="F123" i="336"/>
  <c r="F122" i="336"/>
  <c r="F121" i="336"/>
  <c r="F120" i="336"/>
  <c r="F119" i="336"/>
  <c r="F118" i="336"/>
  <c r="F117" i="336"/>
  <c r="F116" i="336"/>
  <c r="F115" i="336"/>
  <c r="F114" i="336"/>
  <c r="F113" i="336"/>
  <c r="F112" i="336"/>
  <c r="F111" i="336"/>
  <c r="F110" i="336"/>
  <c r="F109" i="336"/>
  <c r="F108" i="336"/>
  <c r="F107" i="336"/>
  <c r="F106" i="336"/>
  <c r="F105" i="336"/>
  <c r="F104" i="336"/>
  <c r="F103" i="336"/>
  <c r="F102" i="336"/>
  <c r="F101" i="336"/>
  <c r="F100" i="336"/>
  <c r="F99" i="336"/>
  <c r="F98" i="336"/>
  <c r="F97" i="336"/>
  <c r="F96" i="336"/>
  <c r="F95" i="336"/>
  <c r="F94" i="336"/>
  <c r="F93" i="336"/>
  <c r="F92" i="336"/>
  <c r="F91" i="336"/>
  <c r="F90" i="336"/>
  <c r="F89" i="336"/>
  <c r="F88" i="336"/>
  <c r="F87" i="336"/>
  <c r="F86" i="336"/>
  <c r="F85" i="336"/>
  <c r="F84" i="336"/>
  <c r="F83" i="336"/>
  <c r="F82" i="336"/>
  <c r="F81" i="336"/>
  <c r="F80" i="336"/>
  <c r="F79" i="336"/>
  <c r="F78" i="336"/>
  <c r="F77" i="336"/>
  <c r="F76" i="336"/>
  <c r="F75" i="336"/>
  <c r="F74" i="336"/>
  <c r="F73" i="336"/>
  <c r="F72" i="336"/>
  <c r="F71" i="336"/>
  <c r="F70" i="336"/>
  <c r="F69" i="336"/>
  <c r="F59" i="336"/>
  <c r="F58" i="336"/>
  <c r="F57" i="336"/>
  <c r="F56" i="336"/>
  <c r="F55" i="336"/>
  <c r="F54" i="336"/>
  <c r="F53" i="336"/>
  <c r="D70" i="336"/>
  <c r="D69" i="336"/>
  <c r="D59" i="336"/>
  <c r="D58" i="336"/>
  <c r="D57" i="336"/>
  <c r="D56" i="336"/>
  <c r="D55" i="336"/>
  <c r="D54" i="336"/>
  <c r="D53" i="336"/>
  <c r="AD59" i="336"/>
  <c r="AD58" i="336"/>
  <c r="AD57" i="336"/>
  <c r="AD51" i="336"/>
  <c r="AD50" i="336"/>
  <c r="AD49" i="336"/>
  <c r="AD48" i="336"/>
  <c r="AD47" i="336"/>
  <c r="AD46" i="336"/>
  <c r="AD45" i="336"/>
  <c r="AD44" i="336"/>
  <c r="AD43" i="336"/>
  <c r="AD42" i="336"/>
  <c r="AD41" i="336"/>
  <c r="AD40" i="336"/>
  <c r="AD39" i="336"/>
  <c r="AD38" i="336"/>
  <c r="AD37" i="336"/>
  <c r="AD36" i="336"/>
  <c r="AD35" i="336"/>
  <c r="AD34" i="336"/>
  <c r="AD33" i="336"/>
  <c r="AD32" i="336"/>
  <c r="AD31" i="336"/>
  <c r="AD30" i="336"/>
  <c r="AD29" i="336"/>
  <c r="AD28" i="336"/>
  <c r="AD27" i="336"/>
  <c r="W59" i="336"/>
  <c r="W58" i="336"/>
  <c r="W57" i="336"/>
  <c r="W51" i="336"/>
  <c r="W50" i="336"/>
  <c r="W49" i="336"/>
  <c r="W48" i="336"/>
  <c r="W47" i="336"/>
  <c r="W46" i="336"/>
  <c r="W45" i="336"/>
  <c r="W44" i="336"/>
  <c r="W42" i="336"/>
  <c r="W41" i="336"/>
  <c r="W40" i="336"/>
  <c r="W39" i="336"/>
  <c r="W38" i="336"/>
  <c r="W37" i="336"/>
  <c r="W36" i="336"/>
  <c r="W35" i="336"/>
  <c r="W34" i="336"/>
  <c r="W33" i="336"/>
  <c r="W32" i="336"/>
  <c r="W31" i="336"/>
  <c r="W30" i="336"/>
  <c r="W29" i="336"/>
  <c r="W28" i="336"/>
  <c r="W27" i="336"/>
  <c r="P59" i="336"/>
  <c r="P58" i="336"/>
  <c r="P57" i="336"/>
  <c r="P51" i="336"/>
  <c r="P50" i="336"/>
  <c r="P49" i="336"/>
  <c r="P48" i="336"/>
  <c r="P47" i="336"/>
  <c r="P46" i="336"/>
  <c r="P45" i="336"/>
  <c r="P44" i="336"/>
  <c r="P42" i="336"/>
  <c r="P41" i="336"/>
  <c r="P40" i="336"/>
  <c r="P39" i="336"/>
  <c r="P38" i="336"/>
  <c r="P37" i="336"/>
  <c r="P36" i="336"/>
  <c r="P35" i="336"/>
  <c r="P34" i="336"/>
  <c r="P33" i="336"/>
  <c r="P32" i="336"/>
  <c r="P31" i="336"/>
  <c r="P30" i="336"/>
  <c r="P29" i="336"/>
  <c r="P28" i="336"/>
  <c r="I28" i="336"/>
  <c r="P27" i="336"/>
  <c r="AC59" i="336"/>
  <c r="AA59" i="336"/>
  <c r="Y59" i="336"/>
  <c r="X59" i="336"/>
  <c r="V59" i="336"/>
  <c r="T59" i="336"/>
  <c r="R59" i="336"/>
  <c r="I59" i="336"/>
  <c r="AC58" i="336"/>
  <c r="AA58" i="336"/>
  <c r="Y58" i="336"/>
  <c r="X58" i="336"/>
  <c r="V58" i="336"/>
  <c r="T58" i="336"/>
  <c r="R58" i="336"/>
  <c r="I58" i="336"/>
  <c r="AC57" i="336"/>
  <c r="AA57" i="336"/>
  <c r="Y57" i="336"/>
  <c r="X57" i="336"/>
  <c r="V57" i="336"/>
  <c r="T57" i="336"/>
  <c r="R57" i="336"/>
  <c r="I57" i="336"/>
  <c r="AC51" i="336"/>
  <c r="AA51" i="336"/>
  <c r="Y51" i="336"/>
  <c r="X51" i="336"/>
  <c r="V51" i="336"/>
  <c r="T51" i="336"/>
  <c r="R51" i="336"/>
  <c r="J51" i="336"/>
  <c r="I51" i="336"/>
  <c r="H51" i="336"/>
  <c r="F51" i="336"/>
  <c r="D51" i="336"/>
  <c r="AC50" i="336"/>
  <c r="AA50" i="336"/>
  <c r="Y50" i="336"/>
  <c r="X50" i="336"/>
  <c r="V50" i="336"/>
  <c r="T50" i="336"/>
  <c r="R50" i="336"/>
  <c r="J50" i="336"/>
  <c r="I50" i="336"/>
  <c r="H50" i="336"/>
  <c r="F50" i="336"/>
  <c r="D50" i="336"/>
  <c r="AC49" i="336"/>
  <c r="AA49" i="336"/>
  <c r="Y49" i="336"/>
  <c r="X49" i="336"/>
  <c r="V49" i="336"/>
  <c r="T49" i="336"/>
  <c r="R49" i="336"/>
  <c r="J49" i="336"/>
  <c r="I49" i="336"/>
  <c r="H49" i="336"/>
  <c r="F49" i="336"/>
  <c r="D49" i="336"/>
  <c r="AC48" i="336"/>
  <c r="AA48" i="336"/>
  <c r="Y48" i="336"/>
  <c r="X48" i="336"/>
  <c r="V48" i="336"/>
  <c r="T48" i="336"/>
  <c r="R48" i="336"/>
  <c r="J48" i="336"/>
  <c r="I48" i="336"/>
  <c r="H48" i="336"/>
  <c r="F48" i="336"/>
  <c r="D48" i="336"/>
  <c r="AC47" i="336"/>
  <c r="AA47" i="336"/>
  <c r="Y47" i="336"/>
  <c r="X47" i="336"/>
  <c r="V47" i="336"/>
  <c r="T47" i="336"/>
  <c r="R47" i="336"/>
  <c r="J47" i="336"/>
  <c r="I47" i="336"/>
  <c r="H47" i="336"/>
  <c r="F47" i="336"/>
  <c r="D47" i="336"/>
  <c r="AC46" i="336"/>
  <c r="AA46" i="336"/>
  <c r="Y46" i="336"/>
  <c r="X46" i="336"/>
  <c r="V46" i="336"/>
  <c r="T46" i="336"/>
  <c r="R46" i="336"/>
  <c r="J46" i="336"/>
  <c r="I46" i="336"/>
  <c r="H46" i="336"/>
  <c r="F46" i="336"/>
  <c r="D46" i="336"/>
  <c r="AC45" i="336"/>
  <c r="AA45" i="336"/>
  <c r="Y45" i="336"/>
  <c r="X45" i="336"/>
  <c r="V45" i="336"/>
  <c r="T45" i="336"/>
  <c r="R45" i="336"/>
  <c r="J45" i="336"/>
  <c r="I45" i="336"/>
  <c r="H45" i="336"/>
  <c r="F45" i="336"/>
  <c r="D45" i="336"/>
  <c r="AC44" i="336"/>
  <c r="AA44" i="336"/>
  <c r="Y44" i="336"/>
  <c r="X44" i="336"/>
  <c r="V44" i="336"/>
  <c r="T44" i="336"/>
  <c r="R44" i="336"/>
  <c r="J44" i="336"/>
  <c r="I44" i="336"/>
  <c r="H44" i="336"/>
  <c r="F44" i="336"/>
  <c r="D44" i="336"/>
  <c r="AC43" i="336"/>
  <c r="AA43" i="336"/>
  <c r="Y43" i="336"/>
  <c r="X43" i="336"/>
  <c r="V43" i="336"/>
  <c r="T43" i="336"/>
  <c r="R43" i="336"/>
  <c r="J43" i="336"/>
  <c r="H43" i="336"/>
  <c r="F43" i="336"/>
  <c r="D43" i="336"/>
  <c r="AC42" i="336"/>
  <c r="AA42" i="336"/>
  <c r="Y42" i="336"/>
  <c r="X42" i="336"/>
  <c r="V42" i="336"/>
  <c r="T42" i="336"/>
  <c r="R42" i="336"/>
  <c r="J42" i="336"/>
  <c r="I42" i="336"/>
  <c r="H42" i="336"/>
  <c r="F42" i="336"/>
  <c r="D42" i="336"/>
  <c r="AC41" i="336"/>
  <c r="AA41" i="336"/>
  <c r="Y41" i="336"/>
  <c r="X41" i="336"/>
  <c r="V41" i="336"/>
  <c r="T41" i="336"/>
  <c r="R41" i="336"/>
  <c r="J41" i="336"/>
  <c r="I41" i="336"/>
  <c r="H41" i="336"/>
  <c r="F41" i="336"/>
  <c r="D41" i="336"/>
  <c r="AC40" i="336"/>
  <c r="AA40" i="336"/>
  <c r="Y40" i="336"/>
  <c r="X40" i="336"/>
  <c r="V40" i="336"/>
  <c r="T40" i="336"/>
  <c r="R40" i="336"/>
  <c r="J40" i="336"/>
  <c r="I40" i="336"/>
  <c r="H40" i="336"/>
  <c r="F40" i="336"/>
  <c r="D40" i="336"/>
  <c r="AC39" i="336"/>
  <c r="AA39" i="336"/>
  <c r="Y39" i="336"/>
  <c r="X39" i="336"/>
  <c r="V39" i="336"/>
  <c r="T39" i="336"/>
  <c r="R39" i="336"/>
  <c r="J39" i="336"/>
  <c r="I39" i="336"/>
  <c r="H39" i="336"/>
  <c r="F39" i="336"/>
  <c r="D39" i="336"/>
  <c r="AC38" i="336"/>
  <c r="AA38" i="336"/>
  <c r="Y38" i="336"/>
  <c r="X38" i="336"/>
  <c r="V38" i="336"/>
  <c r="T38" i="336"/>
  <c r="R38" i="336"/>
  <c r="J38" i="336"/>
  <c r="I38" i="336"/>
  <c r="H38" i="336"/>
  <c r="F38" i="336"/>
  <c r="D38" i="336"/>
  <c r="AC37" i="336"/>
  <c r="AA37" i="336"/>
  <c r="Y37" i="336"/>
  <c r="X37" i="336"/>
  <c r="V37" i="336"/>
  <c r="T37" i="336"/>
  <c r="R37" i="336"/>
  <c r="J37" i="336"/>
  <c r="I37" i="336"/>
  <c r="H37" i="336"/>
  <c r="F37" i="336"/>
  <c r="D37" i="336"/>
  <c r="AC36" i="336"/>
  <c r="AA36" i="336"/>
  <c r="Y36" i="336"/>
  <c r="X36" i="336"/>
  <c r="V36" i="336"/>
  <c r="T36" i="336"/>
  <c r="R36" i="336"/>
  <c r="J36" i="336"/>
  <c r="I36" i="336"/>
  <c r="H36" i="336"/>
  <c r="F36" i="336"/>
  <c r="D36" i="336"/>
  <c r="AC35" i="336"/>
  <c r="AA35" i="336"/>
  <c r="Y35" i="336"/>
  <c r="X35" i="336"/>
  <c r="V35" i="336"/>
  <c r="T35" i="336"/>
  <c r="R35" i="336"/>
  <c r="J35" i="336"/>
  <c r="I35" i="336"/>
  <c r="H35" i="336"/>
  <c r="F35" i="336"/>
  <c r="D35" i="336"/>
  <c r="AC34" i="336"/>
  <c r="AA34" i="336"/>
  <c r="Y34" i="336"/>
  <c r="X34" i="336"/>
  <c r="V34" i="336"/>
  <c r="T34" i="336"/>
  <c r="R34" i="336"/>
  <c r="J34" i="336"/>
  <c r="I34" i="336"/>
  <c r="H34" i="336"/>
  <c r="F34" i="336"/>
  <c r="D34" i="336"/>
  <c r="AC33" i="336"/>
  <c r="AA33" i="336"/>
  <c r="Y33" i="336"/>
  <c r="X33" i="336"/>
  <c r="V33" i="336"/>
  <c r="T33" i="336"/>
  <c r="R33" i="336"/>
  <c r="J33" i="336"/>
  <c r="I33" i="336"/>
  <c r="H33" i="336"/>
  <c r="F33" i="336"/>
  <c r="D33" i="336"/>
  <c r="AC32" i="336"/>
  <c r="AA32" i="336"/>
  <c r="Y32" i="336"/>
  <c r="X32" i="336"/>
  <c r="V32" i="336"/>
  <c r="T32" i="336"/>
  <c r="R32" i="336"/>
  <c r="J32" i="336"/>
  <c r="I32" i="336"/>
  <c r="H32" i="336"/>
  <c r="F32" i="336"/>
  <c r="D32" i="336"/>
  <c r="AC31" i="336"/>
  <c r="AA31" i="336"/>
  <c r="Y31" i="336"/>
  <c r="X31" i="336"/>
  <c r="V31" i="336"/>
  <c r="T31" i="336"/>
  <c r="R31" i="336"/>
  <c r="J31" i="336"/>
  <c r="I31" i="336"/>
  <c r="H31" i="336"/>
  <c r="F31" i="336"/>
  <c r="D31" i="336"/>
  <c r="AC30" i="336"/>
  <c r="AA30" i="336"/>
  <c r="Y30" i="336"/>
  <c r="X30" i="336"/>
  <c r="V30" i="336"/>
  <c r="T30" i="336"/>
  <c r="R30" i="336"/>
  <c r="J30" i="336"/>
  <c r="I30" i="336"/>
  <c r="H30" i="336"/>
  <c r="F30" i="336"/>
  <c r="D30" i="336"/>
  <c r="AC29" i="336"/>
  <c r="AA29" i="336"/>
  <c r="Y29" i="336"/>
  <c r="X29" i="336"/>
  <c r="V29" i="336"/>
  <c r="T29" i="336"/>
  <c r="R29" i="336"/>
  <c r="J29" i="336"/>
  <c r="I29" i="336"/>
  <c r="H29" i="336"/>
  <c r="F29" i="336"/>
  <c r="D29" i="336"/>
  <c r="AC28" i="336"/>
  <c r="AA28" i="336"/>
  <c r="Y28" i="336"/>
  <c r="X28" i="336"/>
  <c r="V28" i="336"/>
  <c r="T28" i="336"/>
  <c r="R28" i="336"/>
  <c r="J28" i="336"/>
  <c r="H28" i="336"/>
  <c r="F28" i="336"/>
  <c r="D28" i="336"/>
  <c r="AE27" i="336"/>
  <c r="AC27" i="336"/>
  <c r="AA27" i="336"/>
  <c r="Y27" i="336"/>
  <c r="X27" i="336"/>
  <c r="V27" i="336"/>
  <c r="T27" i="336"/>
  <c r="Q27" i="336"/>
  <c r="O27" i="336"/>
  <c r="M27" i="336"/>
  <c r="K27" i="336"/>
  <c r="H27" i="336"/>
  <c r="J27" i="336"/>
  <c r="F27" i="336"/>
  <c r="D27" i="336"/>
  <c r="I27" i="336"/>
  <c r="C16" i="336"/>
  <c r="C14" i="336"/>
  <c r="C2" i="336"/>
  <c r="B3" i="336"/>
  <c r="AP135" i="335"/>
  <c r="AP71" i="335"/>
  <c r="AP7" i="335"/>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AP217" i="335" s="1"/>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AP153" i="335" s="1"/>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AP89" i="335" s="1"/>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AP25" i="335" s="1"/>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AP163" i="335" s="1"/>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AP99" i="335" s="1"/>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AP35" i="335" s="1"/>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AP224" i="335" s="1"/>
  <c r="S223" i="335"/>
  <c r="S222" i="335"/>
  <c r="S221" i="335"/>
  <c r="S220" i="335"/>
  <c r="S219" i="335"/>
  <c r="S218" i="335"/>
  <c r="S217" i="335"/>
  <c r="S216" i="335"/>
  <c r="S215" i="335"/>
  <c r="AP215" i="335" s="1"/>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AP192" i="335" s="1"/>
  <c r="S191" i="335"/>
  <c r="S190" i="335"/>
  <c r="S189" i="335"/>
  <c r="S188" i="335"/>
  <c r="S187" i="335"/>
  <c r="S186" i="335"/>
  <c r="S185" i="335"/>
  <c r="S184" i="335"/>
  <c r="S183" i="335"/>
  <c r="AP183" i="335" s="1"/>
  <c r="S182" i="335"/>
  <c r="S181" i="335"/>
  <c r="S180" i="335"/>
  <c r="S179" i="335"/>
  <c r="S178" i="335"/>
  <c r="S177" i="335"/>
  <c r="S176" i="335"/>
  <c r="AP176" i="335" s="1"/>
  <c r="S175" i="335"/>
  <c r="S174" i="335"/>
  <c r="S173" i="335"/>
  <c r="S172" i="335"/>
  <c r="S171" i="335"/>
  <c r="S170" i="335"/>
  <c r="S169" i="335"/>
  <c r="S168" i="335"/>
  <c r="S167" i="335"/>
  <c r="S166" i="335"/>
  <c r="S165" i="335"/>
  <c r="S164" i="335"/>
  <c r="S163" i="335"/>
  <c r="S162" i="335"/>
  <c r="S161" i="335"/>
  <c r="S160" i="335"/>
  <c r="AP160" i="335" s="1"/>
  <c r="S159" i="335"/>
  <c r="S158" i="335"/>
  <c r="S157" i="335"/>
  <c r="S156" i="335"/>
  <c r="S155" i="335"/>
  <c r="S154" i="335"/>
  <c r="S153" i="335"/>
  <c r="S152" i="335"/>
  <c r="S151" i="335"/>
  <c r="AP151" i="335" s="1"/>
  <c r="S150" i="335"/>
  <c r="S149" i="335"/>
  <c r="S148" i="335"/>
  <c r="S147" i="335"/>
  <c r="S146" i="335"/>
  <c r="S145" i="335"/>
  <c r="S144" i="335"/>
  <c r="AP144" i="335" s="1"/>
  <c r="S143" i="335"/>
  <c r="S142" i="335"/>
  <c r="S141" i="335"/>
  <c r="S140" i="335"/>
  <c r="S139" i="335"/>
  <c r="S138" i="335"/>
  <c r="S137" i="335"/>
  <c r="S136" i="335"/>
  <c r="S135" i="335"/>
  <c r="S134" i="335"/>
  <c r="S133" i="335"/>
  <c r="S132" i="335"/>
  <c r="S131" i="335"/>
  <c r="S130" i="335"/>
  <c r="S129" i="335"/>
  <c r="S128" i="335"/>
  <c r="AP128" i="335" s="1"/>
  <c r="S127" i="335"/>
  <c r="S126" i="335"/>
  <c r="S125" i="335"/>
  <c r="S124" i="335"/>
  <c r="S123" i="335"/>
  <c r="S122" i="335"/>
  <c r="S121" i="335"/>
  <c r="S120" i="335"/>
  <c r="S119" i="335"/>
  <c r="AP119" i="335" s="1"/>
  <c r="S118" i="335"/>
  <c r="S117" i="335"/>
  <c r="S116" i="335"/>
  <c r="S115" i="335"/>
  <c r="S114" i="335"/>
  <c r="S113" i="335"/>
  <c r="S112" i="335"/>
  <c r="AP112" i="335" s="1"/>
  <c r="S111" i="335"/>
  <c r="S110" i="335"/>
  <c r="S109" i="335"/>
  <c r="S108" i="335"/>
  <c r="S107" i="335"/>
  <c r="S106" i="335"/>
  <c r="S105" i="335"/>
  <c r="S104" i="335"/>
  <c r="S103" i="335"/>
  <c r="S102" i="335"/>
  <c r="S101" i="335"/>
  <c r="S100" i="335"/>
  <c r="S99" i="335"/>
  <c r="S98" i="335"/>
  <c r="S97" i="335"/>
  <c r="S96" i="335"/>
  <c r="AP96" i="335" s="1"/>
  <c r="S95" i="335"/>
  <c r="S94" i="335"/>
  <c r="S93" i="335"/>
  <c r="S92" i="335"/>
  <c r="S91" i="335"/>
  <c r="S90" i="335"/>
  <c r="S89" i="335"/>
  <c r="S88" i="335"/>
  <c r="S87" i="335"/>
  <c r="AP87" i="335" s="1"/>
  <c r="S86" i="335"/>
  <c r="S85" i="335"/>
  <c r="S84" i="335"/>
  <c r="S83" i="335"/>
  <c r="S82" i="335"/>
  <c r="S81" i="335"/>
  <c r="S80" i="335"/>
  <c r="AP80" i="335" s="1"/>
  <c r="S79" i="335"/>
  <c r="S78" i="335"/>
  <c r="S77" i="335"/>
  <c r="S76" i="335"/>
  <c r="S75" i="335"/>
  <c r="S74" i="335"/>
  <c r="S73" i="335"/>
  <c r="S72" i="335"/>
  <c r="S71" i="335"/>
  <c r="S70" i="335"/>
  <c r="S69" i="335"/>
  <c r="S68" i="335"/>
  <c r="S67" i="335"/>
  <c r="S66" i="335"/>
  <c r="S65" i="335"/>
  <c r="S64" i="335"/>
  <c r="AP64" i="335" s="1"/>
  <c r="S63" i="335"/>
  <c r="S62" i="335"/>
  <c r="S61" i="335"/>
  <c r="S60" i="335"/>
  <c r="S59" i="335"/>
  <c r="S58" i="335"/>
  <c r="S57" i="335"/>
  <c r="S56" i="335"/>
  <c r="S55" i="335"/>
  <c r="AP55" i="335" s="1"/>
  <c r="S54" i="335"/>
  <c r="S53" i="335"/>
  <c r="S52" i="335"/>
  <c r="S51" i="335"/>
  <c r="S50" i="335"/>
  <c r="S49" i="335"/>
  <c r="S48" i="335"/>
  <c r="AP48" i="335" s="1"/>
  <c r="S47" i="335"/>
  <c r="S46" i="335"/>
  <c r="S45" i="335"/>
  <c r="S44" i="335"/>
  <c r="S43" i="335"/>
  <c r="S42" i="335"/>
  <c r="S41" i="335"/>
  <c r="S40" i="335"/>
  <c r="S39" i="335"/>
  <c r="S38" i="335"/>
  <c r="S37" i="335"/>
  <c r="S36" i="335"/>
  <c r="S35" i="335"/>
  <c r="S34" i="335"/>
  <c r="S33" i="335"/>
  <c r="S32" i="335"/>
  <c r="AP32" i="335" s="1"/>
  <c r="S31" i="335"/>
  <c r="S30" i="335"/>
  <c r="S29" i="335"/>
  <c r="S28" i="335"/>
  <c r="S27" i="335"/>
  <c r="S26" i="335"/>
  <c r="S25" i="335"/>
  <c r="S24" i="335"/>
  <c r="S23" i="335"/>
  <c r="AP23" i="335" s="1"/>
  <c r="S22" i="335"/>
  <c r="S21" i="335"/>
  <c r="S20" i="335"/>
  <c r="S19" i="335"/>
  <c r="S18" i="335"/>
  <c r="S17" i="335"/>
  <c r="S16" i="335"/>
  <c r="AP16" i="335" s="1"/>
  <c r="S15" i="335"/>
  <c r="S14" i="335"/>
  <c r="S13" i="335"/>
  <c r="S12" i="335"/>
  <c r="S11" i="335"/>
  <c r="S10" i="335"/>
  <c r="S9" i="335"/>
  <c r="S8" i="335"/>
  <c r="S7" i="335"/>
  <c r="S6" i="335"/>
  <c r="S5" i="335"/>
  <c r="S4" i="335"/>
  <c r="Q240" i="335"/>
  <c r="Q239" i="335"/>
  <c r="Q238" i="335"/>
  <c r="Q237" i="335"/>
  <c r="AP237" i="335" s="1"/>
  <c r="Q236" i="335"/>
  <c r="Q235" i="335"/>
  <c r="Q234" i="335"/>
  <c r="AP234" i="335" s="1"/>
  <c r="Q233" i="335"/>
  <c r="Q232" i="335"/>
  <c r="Q231" i="335"/>
  <c r="Q230" i="335"/>
  <c r="Q229" i="335"/>
  <c r="Q228" i="335"/>
  <c r="Q227" i="335"/>
  <c r="AP227" i="335" s="1"/>
  <c r="Q226" i="335"/>
  <c r="AP226" i="335" s="1"/>
  <c r="Q225" i="335"/>
  <c r="Q224" i="335"/>
  <c r="Q223" i="335"/>
  <c r="Q222" i="335"/>
  <c r="Q221" i="335"/>
  <c r="AP221" i="335" s="1"/>
  <c r="Q220" i="335"/>
  <c r="Q219" i="335"/>
  <c r="Q218" i="335"/>
  <c r="Q217" i="335"/>
  <c r="Q216" i="335"/>
  <c r="Q215" i="335"/>
  <c r="Q214" i="335"/>
  <c r="Q213" i="335"/>
  <c r="AP213" i="335" s="1"/>
  <c r="Q212" i="335"/>
  <c r="Q211" i="335"/>
  <c r="Q210" i="335"/>
  <c r="AP210" i="335" s="1"/>
  <c r="Q209" i="335"/>
  <c r="Q208" i="335"/>
  <c r="Q207" i="335"/>
  <c r="Q206" i="335"/>
  <c r="Q205" i="335"/>
  <c r="AP205" i="335" s="1"/>
  <c r="Q204" i="335"/>
  <c r="Q203" i="335"/>
  <c r="Q202" i="335"/>
  <c r="AP202" i="335" s="1"/>
  <c r="Q201" i="335"/>
  <c r="Q200" i="335"/>
  <c r="Q199" i="335"/>
  <c r="Q198" i="335"/>
  <c r="Q197" i="335"/>
  <c r="Q196" i="335"/>
  <c r="Q195" i="335"/>
  <c r="AP195" i="335" s="1"/>
  <c r="Q194" i="335"/>
  <c r="AP194" i="335" s="1"/>
  <c r="Q193" i="335"/>
  <c r="Q192" i="335"/>
  <c r="Q191" i="335"/>
  <c r="Q190" i="335"/>
  <c r="Q189" i="335"/>
  <c r="AP189" i="335" s="1"/>
  <c r="Q188" i="335"/>
  <c r="Q187" i="335"/>
  <c r="Q186" i="335"/>
  <c r="Q185" i="335"/>
  <c r="AP185" i="335" s="1"/>
  <c r="Q184" i="335"/>
  <c r="Q183" i="335"/>
  <c r="Q182" i="335"/>
  <c r="Q181" i="335"/>
  <c r="AP181" i="335" s="1"/>
  <c r="Q180" i="335"/>
  <c r="Q179" i="335"/>
  <c r="AP179" i="335" s="1"/>
  <c r="Q178" i="335"/>
  <c r="AP178" i="335" s="1"/>
  <c r="Q177" i="335"/>
  <c r="Q176" i="335"/>
  <c r="Q175" i="335"/>
  <c r="Q174" i="335"/>
  <c r="Q173" i="335"/>
  <c r="AP173" i="335" s="1"/>
  <c r="Q172" i="335"/>
  <c r="Q171" i="335"/>
  <c r="Q170" i="335"/>
  <c r="AP170" i="335" s="1"/>
  <c r="Q169" i="335"/>
  <c r="Q168" i="335"/>
  <c r="Q167" i="335"/>
  <c r="AP167" i="335" s="1"/>
  <c r="Q166" i="335"/>
  <c r="Q165" i="335"/>
  <c r="Q164" i="335"/>
  <c r="Q163" i="335"/>
  <c r="Q162" i="335"/>
  <c r="AP162" i="335" s="1"/>
  <c r="Q161" i="335"/>
  <c r="Q160" i="335"/>
  <c r="Q159" i="335"/>
  <c r="Q158" i="335"/>
  <c r="Q157" i="335"/>
  <c r="AP157" i="335" s="1"/>
  <c r="Q156" i="335"/>
  <c r="Q155" i="335"/>
  <c r="Q154" i="335"/>
  <c r="Q153" i="335"/>
  <c r="Q152" i="335"/>
  <c r="Q151" i="335"/>
  <c r="Q150" i="335"/>
  <c r="Q149" i="335"/>
  <c r="AP149" i="335" s="1"/>
  <c r="Q148" i="335"/>
  <c r="Q147" i="335"/>
  <c r="AP147" i="335" s="1"/>
  <c r="Q146" i="335"/>
  <c r="AP146" i="335" s="1"/>
  <c r="Q145" i="335"/>
  <c r="Q144" i="335"/>
  <c r="Q143" i="335"/>
  <c r="Q142" i="335"/>
  <c r="Q141" i="335"/>
  <c r="AP141" i="335" s="1"/>
  <c r="Q140" i="335"/>
  <c r="Q139" i="335"/>
  <c r="Q138" i="335"/>
  <c r="AP138" i="335" s="1"/>
  <c r="Q137" i="335"/>
  <c r="Q136" i="335"/>
  <c r="Q135" i="335"/>
  <c r="Q134" i="335"/>
  <c r="Q133" i="335"/>
  <c r="Q132" i="335"/>
  <c r="Q131" i="335"/>
  <c r="AP131" i="335" s="1"/>
  <c r="Q130" i="335"/>
  <c r="AP130" i="335" s="1"/>
  <c r="Q129" i="335"/>
  <c r="Q128" i="335"/>
  <c r="Q127" i="335"/>
  <c r="Q126" i="335"/>
  <c r="Q125" i="335"/>
  <c r="AP125" i="335" s="1"/>
  <c r="Q124" i="335"/>
  <c r="Q123" i="335"/>
  <c r="Q122" i="335"/>
  <c r="Q121" i="335"/>
  <c r="AP121" i="335" s="1"/>
  <c r="Q120" i="335"/>
  <c r="Q119" i="335"/>
  <c r="Q118" i="335"/>
  <c r="Q117" i="335"/>
  <c r="AP117" i="335" s="1"/>
  <c r="Q116" i="335"/>
  <c r="Q115" i="335"/>
  <c r="AP115" i="335" s="1"/>
  <c r="Q114" i="335"/>
  <c r="AP114" i="335" s="1"/>
  <c r="Q113" i="335"/>
  <c r="Q112" i="335"/>
  <c r="Q111" i="335"/>
  <c r="Q110" i="335"/>
  <c r="Q109" i="335"/>
  <c r="AP109" i="335" s="1"/>
  <c r="Q108" i="335"/>
  <c r="Q107" i="335"/>
  <c r="Q106" i="335"/>
  <c r="AP106" i="335" s="1"/>
  <c r="Q105" i="335"/>
  <c r="Q104" i="335"/>
  <c r="Q103" i="335"/>
  <c r="AP103" i="335" s="1"/>
  <c r="Q102" i="335"/>
  <c r="Q101" i="335"/>
  <c r="Q100" i="335"/>
  <c r="Q99" i="335"/>
  <c r="Q98" i="335"/>
  <c r="AP98" i="335" s="1"/>
  <c r="Q97" i="335"/>
  <c r="Q96" i="335"/>
  <c r="Q95" i="335"/>
  <c r="Q94" i="335"/>
  <c r="Q93" i="335"/>
  <c r="AP93" i="335" s="1"/>
  <c r="Q92" i="335"/>
  <c r="Q91" i="335"/>
  <c r="Q90" i="335"/>
  <c r="Q89" i="335"/>
  <c r="Q88" i="335"/>
  <c r="Q87" i="335"/>
  <c r="Q86" i="335"/>
  <c r="Q85" i="335"/>
  <c r="AP85" i="335" s="1"/>
  <c r="Q84" i="335"/>
  <c r="Q83" i="335"/>
  <c r="AP83" i="335" s="1"/>
  <c r="Q82" i="335"/>
  <c r="AP82" i="335" s="1"/>
  <c r="Q81" i="335"/>
  <c r="Q80" i="335"/>
  <c r="Q79" i="335"/>
  <c r="Q78" i="335"/>
  <c r="Q77" i="335"/>
  <c r="AP77" i="335" s="1"/>
  <c r="Q76" i="335"/>
  <c r="Q75" i="335"/>
  <c r="Q74" i="335"/>
  <c r="AP74" i="335" s="1"/>
  <c r="Q73" i="335"/>
  <c r="Q72" i="335"/>
  <c r="Q71" i="335"/>
  <c r="Q70" i="335"/>
  <c r="Q69" i="335"/>
  <c r="Q68" i="335"/>
  <c r="Q67" i="335"/>
  <c r="AP67" i="335" s="1"/>
  <c r="Q66" i="335"/>
  <c r="AP66" i="335" s="1"/>
  <c r="Q65" i="335"/>
  <c r="Q64" i="335"/>
  <c r="Q63" i="335"/>
  <c r="Q62" i="335"/>
  <c r="Q61" i="335"/>
  <c r="AP61" i="335" s="1"/>
  <c r="Q60" i="335"/>
  <c r="Q59" i="335"/>
  <c r="Q58" i="335"/>
  <c r="Q57" i="335"/>
  <c r="AP57" i="335" s="1"/>
  <c r="Q56" i="335"/>
  <c r="Q55" i="335"/>
  <c r="Q54" i="335"/>
  <c r="Q53" i="335"/>
  <c r="AP53" i="335" s="1"/>
  <c r="Q52" i="335"/>
  <c r="Q51" i="335"/>
  <c r="AP51" i="335" s="1"/>
  <c r="Q50" i="335"/>
  <c r="AP50" i="335" s="1"/>
  <c r="Q49" i="335"/>
  <c r="Q48" i="335"/>
  <c r="Q47" i="335"/>
  <c r="Q46" i="335"/>
  <c r="Q45" i="335"/>
  <c r="AP45" i="335" s="1"/>
  <c r="Q44" i="335"/>
  <c r="Q43" i="335"/>
  <c r="Q42" i="335"/>
  <c r="AP42" i="335" s="1"/>
  <c r="Q41" i="335"/>
  <c r="Q40" i="335"/>
  <c r="Q39" i="335"/>
  <c r="AP39" i="335" s="1"/>
  <c r="Q38" i="335"/>
  <c r="Q37" i="335"/>
  <c r="Q36" i="335"/>
  <c r="Q35" i="335"/>
  <c r="Q34" i="335"/>
  <c r="AP34" i="335" s="1"/>
  <c r="Q33" i="335"/>
  <c r="Q32" i="335"/>
  <c r="Q31" i="335"/>
  <c r="Q30" i="335"/>
  <c r="Q29" i="335"/>
  <c r="AP29" i="335" s="1"/>
  <c r="Q28" i="335"/>
  <c r="Q27" i="335"/>
  <c r="Q26" i="335"/>
  <c r="Q25" i="335"/>
  <c r="Q24" i="335"/>
  <c r="Q23" i="335"/>
  <c r="Q22" i="335"/>
  <c r="Q21" i="335"/>
  <c r="AP21" i="335" s="1"/>
  <c r="Q20" i="335"/>
  <c r="Q19" i="335"/>
  <c r="AP19" i="335" s="1"/>
  <c r="Q18" i="335"/>
  <c r="AP18" i="335" s="1"/>
  <c r="Q17" i="335"/>
  <c r="Q16" i="335"/>
  <c r="Q15" i="335"/>
  <c r="Q14" i="335"/>
  <c r="Q13" i="335"/>
  <c r="AP13" i="335" s="1"/>
  <c r="Q12" i="335"/>
  <c r="Q11" i="335"/>
  <c r="Q10" i="335"/>
  <c r="AP10" i="335" s="1"/>
  <c r="Q9" i="335"/>
  <c r="Q8" i="335"/>
  <c r="Q7" i="335"/>
  <c r="Q6" i="335"/>
  <c r="Q5" i="335"/>
  <c r="Q4" i="335"/>
  <c r="AN240" i="335"/>
  <c r="AL240" i="335"/>
  <c r="AJ240" i="335"/>
  <c r="AO240" i="335" s="1"/>
  <c r="AH240" i="335"/>
  <c r="AG240" i="335"/>
  <c r="AD240" i="335" a="1"/>
  <c r="AD240" i="335" s="1"/>
  <c r="G240" i="335" a="1"/>
  <c r="G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D228" i="335" a="1"/>
  <c r="AD228" i="335" s="1"/>
  <c r="AN227" i="335"/>
  <c r="AL227" i="335"/>
  <c r="AJ227" i="335"/>
  <c r="AH227" i="335"/>
  <c r="AG227" i="335"/>
  <c r="AE227" i="335" s="1" a="1"/>
  <c r="AE227" i="335" s="1"/>
  <c r="AO226" i="335"/>
  <c r="AN226" i="335"/>
  <c r="AL226" i="335"/>
  <c r="AJ226" i="335"/>
  <c r="AK226" i="335" s="1"/>
  <c r="AH226" i="335"/>
  <c r="AG226" i="335"/>
  <c r="AE226" i="335" s="1" a="1"/>
  <c r="AE226" i="335" s="1"/>
  <c r="G226" i="335" a="1"/>
  <c r="G226" i="335" s="1"/>
  <c r="AN225" i="335"/>
  <c r="AL225" i="335"/>
  <c r="AJ225" i="335"/>
  <c r="AO225" i="335" s="1"/>
  <c r="AH225" i="335"/>
  <c r="AG225" i="335"/>
  <c r="AD225" i="335" s="1" a="1"/>
  <c r="AD225" i="335" s="1"/>
  <c r="AN224" i="335"/>
  <c r="AL224" i="335"/>
  <c r="AJ224" i="335"/>
  <c r="AK224" i="335" s="1"/>
  <c r="AH224" i="335"/>
  <c r="AG224" i="335"/>
  <c r="G224" i="335" a="1"/>
  <c r="G224" i="335" s="1"/>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D221" i="335" a="1"/>
  <c r="AD221" i="335" s="1"/>
  <c r="AN220" i="335"/>
  <c r="AL220" i="335"/>
  <c r="AJ220" i="335"/>
  <c r="AO220" i="335" s="1"/>
  <c r="AH220" i="335"/>
  <c r="AG220" i="335"/>
  <c r="AE220" i="335" s="1" a="1"/>
  <c r="AE220" i="335" s="1"/>
  <c r="G220" i="335" a="1"/>
  <c r="G220" i="335" s="1"/>
  <c r="AN219" i="335"/>
  <c r="AL219" i="335"/>
  <c r="AJ219" i="335"/>
  <c r="AH219" i="335"/>
  <c r="AG219" i="335"/>
  <c r="AE219" i="335" s="1" a="1"/>
  <c r="AE219" i="335" s="1"/>
  <c r="AN218" i="335"/>
  <c r="AL218" i="335"/>
  <c r="AJ218" i="335"/>
  <c r="AH218" i="335"/>
  <c r="AG218" i="335"/>
  <c r="AE218" i="335" s="1" a="1"/>
  <c r="AE218" i="335" s="1"/>
  <c r="AD218" i="335" a="1"/>
  <c r="AD218" i="335" s="1"/>
  <c r="AN217" i="335"/>
  <c r="AL217" i="335"/>
  <c r="AJ217" i="335"/>
  <c r="AO217" i="335" s="1"/>
  <c r="AH217" i="335"/>
  <c r="AG217" i="335"/>
  <c r="AD217" i="335" s="1" a="1"/>
  <c r="AD217" i="335" s="1"/>
  <c r="AN216" i="335"/>
  <c r="AL216" i="335"/>
  <c r="AJ216" i="335"/>
  <c r="AO216" i="335" s="1"/>
  <c r="AH216" i="335"/>
  <c r="AG216" i="335"/>
  <c r="AO215"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O205" i="335"/>
  <c r="AN205" i="335"/>
  <c r="AL205" i="335"/>
  <c r="AJ205" i="335"/>
  <c r="AK205" i="335" s="1"/>
  <c r="AH205" i="335"/>
  <c r="AG205" i="335"/>
  <c r="AE205" i="335" s="1" a="1"/>
  <c r="AE205" i="335" s="1"/>
  <c r="G205" i="335" a="1"/>
  <c r="G205" i="335" s="1"/>
  <c r="AN204" i="335"/>
  <c r="AL204" i="335"/>
  <c r="AJ204" i="335"/>
  <c r="AO204" i="335" s="1"/>
  <c r="AH204" i="335"/>
  <c r="AG204" i="335"/>
  <c r="G204" i="335" a="1"/>
  <c r="G204" i="335" s="1"/>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c r="AO193" i="335"/>
  <c r="AN193" i="335"/>
  <c r="AL193" i="335"/>
  <c r="AJ193" i="335"/>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K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E174" i="335" a="1"/>
  <c r="AE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D170" i="335" a="1"/>
  <c r="AD170" i="335" s="1"/>
  <c r="AO169" i="335"/>
  <c r="AN169" i="335"/>
  <c r="AL169" i="335"/>
  <c r="AJ169" i="335"/>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E156" i="335" a="1"/>
  <c r="AE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D152" i="335" a="1"/>
  <c r="AD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O146" i="335"/>
  <c r="AN146" i="335"/>
  <c r="AL146" i="335"/>
  <c r="AJ146" i="335"/>
  <c r="AK146" i="335" s="1"/>
  <c r="AH146" i="335"/>
  <c r="AG146" i="335"/>
  <c r="AE146" i="335" s="1" a="1"/>
  <c r="AE146" i="335" s="1"/>
  <c r="AN145" i="335"/>
  <c r="AL145" i="335"/>
  <c r="AJ145" i="335"/>
  <c r="AH145" i="335"/>
  <c r="AG145" i="335"/>
  <c r="AE145" i="335" s="1" a="1"/>
  <c r="AE145" i="335" s="1"/>
  <c r="AD145" i="335" a="1"/>
  <c r="AD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E125" i="335" a="1"/>
  <c r="AE125" i="335" s="1"/>
  <c r="AN124" i="335"/>
  <c r="AL124" i="335"/>
  <c r="AJ124" i="335"/>
  <c r="AK124" i="335" s="1"/>
  <c r="AH124" i="335"/>
  <c r="AG124" i="335"/>
  <c r="AE124" i="335" s="1" a="1"/>
  <c r="AE124" i="335" s="1"/>
  <c r="AN123" i="335"/>
  <c r="AL123" i="335"/>
  <c r="AJ123" i="335"/>
  <c r="AH123" i="335"/>
  <c r="AG123" i="335"/>
  <c r="AO122" i="335"/>
  <c r="AN122" i="335"/>
  <c r="AL122" i="335"/>
  <c r="AJ122" i="335"/>
  <c r="AK122" i="335" s="1"/>
  <c r="AH122" i="335"/>
  <c r="AG122" i="335"/>
  <c r="AE122" i="335" a="1"/>
  <c r="AE122" i="335" s="1"/>
  <c r="AD122" i="335" a="1"/>
  <c r="AD122" i="335" s="1"/>
  <c r="G122" i="335" a="1"/>
  <c r="G122" i="335" s="1"/>
  <c r="AO121" i="335"/>
  <c r="AN121" i="335"/>
  <c r="AL121" i="335"/>
  <c r="AJ121" i="335"/>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a="1"/>
  <c r="AE103" i="335" s="1"/>
  <c r="AD103" i="335" a="1"/>
  <c r="AD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E97" i="335" a="1"/>
  <c r="AE97" i="335" s="1"/>
  <c r="AN96" i="335"/>
  <c r="AL96" i="335"/>
  <c r="AJ96" i="335"/>
  <c r="AH96" i="335"/>
  <c r="AG96" i="335"/>
  <c r="AD96" i="335" s="1" a="1"/>
  <c r="AD96" i="335" s="1"/>
  <c r="AE96" i="335" a="1"/>
  <c r="AE96" i="335" s="1"/>
  <c r="AN95" i="335"/>
  <c r="AL95" i="335"/>
  <c r="AJ95" i="335"/>
  <c r="G95" i="335" s="1" a="1"/>
  <c r="G95" i="335" s="1"/>
  <c r="AH95" i="335"/>
  <c r="AG95" i="335"/>
  <c r="AD95" i="335" s="1" a="1"/>
  <c r="AE95" i="335" a="1"/>
  <c r="AE95" i="335" s="1"/>
  <c r="AD95" i="335"/>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E86" i="335" a="1"/>
  <c r="AE86" i="335" s="1"/>
  <c r="AN85" i="335"/>
  <c r="AL85" i="335"/>
  <c r="AJ85" i="335"/>
  <c r="AH85" i="335"/>
  <c r="AG85" i="335"/>
  <c r="AE85" i="335" a="1"/>
  <c r="AE85" i="335" s="1"/>
  <c r="AD85" i="335" a="1"/>
  <c r="AD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E74" i="335" a="1"/>
  <c r="AE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O60" i="335"/>
  <c r="AN60" i="335"/>
  <c r="AL60" i="335"/>
  <c r="AJ60" i="335"/>
  <c r="G60" i="335" s="1" a="1"/>
  <c r="G60" i="335" s="1"/>
  <c r="AH60" i="335"/>
  <c r="AG60" i="335"/>
  <c r="AD60" i="335" s="1" a="1"/>
  <c r="AD60" i="335" s="1"/>
  <c r="AE60" i="335" a="1"/>
  <c r="AE60" i="335" s="1"/>
  <c r="AN59" i="335"/>
  <c r="AL59" i="335"/>
  <c r="AJ59" i="335"/>
  <c r="G59" i="335" s="1" a="1"/>
  <c r="G59" i="335" s="1"/>
  <c r="AH59" i="335"/>
  <c r="AG59" i="335"/>
  <c r="AE59" i="335" s="1" a="1"/>
  <c r="AE59" i="335" s="1"/>
  <c r="AN58" i="335"/>
  <c r="AL58" i="335"/>
  <c r="AJ58" i="335"/>
  <c r="AH58" i="335"/>
  <c r="AG58" i="335"/>
  <c r="AE58" i="335" s="1" a="1"/>
  <c r="AE58" i="335" s="1"/>
  <c r="AD58" i="335" a="1"/>
  <c r="AD58" i="335" s="1"/>
  <c r="AO57" i="335"/>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E39" i="335" a="1"/>
  <c r="AE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D35" i="335" a="1"/>
  <c r="AD35" i="335" s="1"/>
  <c r="AN34" i="335"/>
  <c r="AL34" i="335"/>
  <c r="AJ34" i="335"/>
  <c r="AH34" i="335"/>
  <c r="AG34" i="335"/>
  <c r="AE34" i="335" s="1" a="1"/>
  <c r="AE34" i="335" s="1"/>
  <c r="AN33" i="335"/>
  <c r="AL33" i="335"/>
  <c r="AJ33" i="335"/>
  <c r="AK33" i="335" s="1"/>
  <c r="AH33" i="335"/>
  <c r="AG33" i="335"/>
  <c r="AN32" i="335"/>
  <c r="AL32" i="335"/>
  <c r="AJ32" i="335"/>
  <c r="AO32" i="335" s="1"/>
  <c r="AH32" i="335"/>
  <c r="AG32" i="335"/>
  <c r="G32" i="335" a="1"/>
  <c r="G32" i="335" s="1"/>
  <c r="AN31" i="335"/>
  <c r="AL31" i="335"/>
  <c r="AJ31" i="335"/>
  <c r="AK31" i="335" s="1"/>
  <c r="AH31" i="335"/>
  <c r="AG31" i="335"/>
  <c r="AD31" i="335" s="1" a="1"/>
  <c r="AD31" i="335" s="1"/>
  <c r="AN30" i="335"/>
  <c r="AL30" i="335"/>
  <c r="AJ30" i="335"/>
  <c r="G30" i="335" s="1" a="1"/>
  <c r="G30" i="335" s="1"/>
  <c r="AH30" i="335"/>
  <c r="AG30" i="335"/>
  <c r="AO29" i="335"/>
  <c r="AN29" i="335"/>
  <c r="AL29" i="335"/>
  <c r="AJ29" i="335"/>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K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D11" i="335" a="1"/>
  <c r="AD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E92" i="335" l="1"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C65" i="336"/>
  <c r="C67" i="336"/>
  <c r="C66" i="336"/>
  <c r="C64" i="336"/>
  <c r="C59" i="336"/>
  <c r="C56" i="336"/>
  <c r="C46" i="336"/>
  <c r="C45" i="336"/>
  <c r="C44" i="336"/>
  <c r="C47" i="336"/>
  <c r="C51" i="336"/>
  <c r="C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C48" i="336"/>
  <c r="AK231" i="335"/>
  <c r="AK237" i="335"/>
  <c r="AK210" i="335"/>
  <c r="AK183" i="335"/>
  <c r="AO21" i="335"/>
  <c r="AO183" i="335"/>
  <c r="G4" i="335" a="1"/>
  <c r="G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D164" i="335" a="1"/>
  <c r="AD164" i="335" s="1"/>
  <c r="G180" i="335" a="1"/>
  <c r="G180" i="335" s="1"/>
  <c r="AI180" i="335" s="1"/>
  <c r="AE185" i="335" a="1"/>
  <c r="AE185" i="335" s="1"/>
  <c r="C50" i="336"/>
  <c r="AK111" i="335"/>
  <c r="AK234" i="335"/>
  <c r="AI240" i="335"/>
  <c r="AK53" i="335"/>
  <c r="AD59" i="335" a="1"/>
  <c r="AD59" i="335" s="1"/>
  <c r="AI59" i="335" s="1"/>
  <c r="AK135" i="335"/>
  <c r="AK180" i="335"/>
  <c r="AD229" i="335" a="1"/>
  <c r="AD229" i="335" s="1"/>
  <c r="AK47" i="335"/>
  <c r="AK175" i="335"/>
  <c r="AO202" i="335"/>
  <c r="G76" i="335" a="1"/>
  <c r="G76" i="335" s="1"/>
  <c r="C57" i="336"/>
  <c r="C58" i="336"/>
  <c r="C36" i="336"/>
  <c r="C37" i="336"/>
  <c r="C38" i="336"/>
  <c r="C39" i="336"/>
  <c r="C40" i="336"/>
  <c r="C41" i="336"/>
  <c r="C42" i="336"/>
  <c r="C27" i="336"/>
  <c r="C33" i="336"/>
  <c r="C28" i="336"/>
  <c r="C31" i="336"/>
  <c r="C35" i="336"/>
  <c r="C34" i="336"/>
  <c r="C32" i="336"/>
  <c r="C30" i="336"/>
  <c r="C29" i="336"/>
  <c r="AE21" i="335" a="1"/>
  <c r="AE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I70" i="335" s="1"/>
  <c r="AE99" i="335" a="1"/>
  <c r="AE99" i="335" s="1"/>
  <c r="AI99" i="335" s="1"/>
  <c r="AK102" i="335"/>
  <c r="AE109" i="335" a="1"/>
  <c r="AE109" i="335" s="1"/>
  <c r="AE110" i="335" a="1"/>
  <c r="AE110" i="335" s="1"/>
  <c r="AD111" i="335" a="1"/>
  <c r="AD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D13" i="335" a="1"/>
  <c r="AD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K60" i="335"/>
  <c r="AK64" i="335"/>
  <c r="AO75" i="335"/>
  <c r="AD78" i="335" a="1"/>
  <c r="AD78" i="335" s="1"/>
  <c r="AE91" i="335" a="1"/>
  <c r="AE91" i="335" s="1"/>
  <c r="AK97" i="335"/>
  <c r="G133" i="335" a="1"/>
  <c r="G133" i="335" s="1"/>
  <c r="AI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D28" i="335" a="1"/>
  <c r="AD28" i="335" s="1"/>
  <c r="AO42" i="335"/>
  <c r="AK42" i="335"/>
  <c r="AK45" i="335"/>
  <c r="G46" i="335" a="1"/>
  <c r="G46" i="335" s="1"/>
  <c r="AI46" i="335" s="1"/>
  <c r="AO46" i="335"/>
  <c r="AO50" i="335"/>
  <c r="AK50" i="335"/>
  <c r="G52" i="335" a="1"/>
  <c r="G52" i="335" s="1"/>
  <c r="AK52" i="335"/>
  <c r="AK54" i="335"/>
  <c r="AE62" i="335" a="1"/>
  <c r="AE62" i="335" s="1"/>
  <c r="AD62" i="335" a="1"/>
  <c r="AD62" i="335" s="1"/>
  <c r="AD67" i="335" a="1"/>
  <c r="AD67" i="335" s="1"/>
  <c r="AI67" i="335" s="1"/>
  <c r="AD75" i="335" a="1"/>
  <c r="AD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I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I29" i="335" s="1"/>
  <c r="AK46" i="335"/>
  <c r="AD66" i="335" a="1"/>
  <c r="AD66" i="335" s="1"/>
  <c r="AD88" i="335" a="1"/>
  <c r="AD88" i="335" s="1"/>
  <c r="AE88" i="335" a="1"/>
  <c r="AE88" i="335" s="1"/>
  <c r="AK114" i="335"/>
  <c r="AD120" i="335" a="1"/>
  <c r="AD120" i="335" s="1"/>
  <c r="AO154" i="335"/>
  <c r="G154" i="335" a="1"/>
  <c r="G154" i="335" s="1"/>
  <c r="AI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I78" i="335" s="1"/>
  <c r="AD30" i="335" a="1"/>
  <c r="AD30" i="335" s="1"/>
  <c r="AI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AI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I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I72" i="335" s="1"/>
  <c r="AK74" i="335"/>
  <c r="AK80" i="335"/>
  <c r="AE83" i="335" a="1"/>
  <c r="AE83" i="335" s="1"/>
  <c r="AD83" i="335" a="1"/>
  <c r="AD83" i="335" s="1"/>
  <c r="AK87" i="335"/>
  <c r="AO87" i="335"/>
  <c r="AI91" i="335"/>
  <c r="AE132" i="335" a="1"/>
  <c r="AE132" i="335" s="1"/>
  <c r="AD132" i="335" a="1"/>
  <c r="AD132" i="335" s="1"/>
  <c r="G142" i="335" a="1"/>
  <c r="G142" i="335" s="1"/>
  <c r="AO163" i="335"/>
  <c r="AO194" i="335"/>
  <c r="G194" i="335" a="1"/>
  <c r="G194" i="335" s="1"/>
  <c r="AI194" i="335" s="1"/>
  <c r="AK194" i="335"/>
  <c r="AO218" i="335"/>
  <c r="G218" i="335" a="1"/>
  <c r="G218" i="335" s="1"/>
  <c r="AI218" i="335" s="1"/>
  <c r="AK218" i="335"/>
  <c r="AE231" i="335" a="1"/>
  <c r="AE231" i="335" s="1"/>
  <c r="AD231" i="335" a="1"/>
  <c r="AD231" i="335" s="1"/>
  <c r="AE42" i="335" a="1"/>
  <c r="AE42" i="335" s="1"/>
  <c r="AD42" i="335" a="1"/>
  <c r="AD42" i="335" s="1"/>
  <c r="AD47" i="335" a="1"/>
  <c r="AD47" i="335" s="1"/>
  <c r="AI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I77" i="335" s="1"/>
  <c r="AK77" i="335"/>
  <c r="G90" i="335" a="1"/>
  <c r="G90" i="335" s="1"/>
  <c r="G106" i="335" a="1"/>
  <c r="G106" i="335" s="1"/>
  <c r="AO106" i="335"/>
  <c r="AI110"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AI178" i="335" s="1"/>
  <c r="G200" i="335" a="1"/>
  <c r="G200" i="335" s="1"/>
  <c r="AE201" i="335" a="1"/>
  <c r="AE201" i="335" s="1"/>
  <c r="AD202" i="335" a="1"/>
  <c r="AD202" i="335" s="1"/>
  <c r="AI202" i="335" s="1"/>
  <c r="AO224" i="335"/>
  <c r="AE233" i="335" a="1"/>
  <c r="AE233" i="335" s="1"/>
  <c r="G181" i="335" a="1"/>
  <c r="G181" i="335" s="1"/>
  <c r="AO229" i="335"/>
  <c r="AK84" i="335"/>
  <c r="G132" i="335" a="1"/>
  <c r="G132" i="335" s="1"/>
  <c r="AO139" i="335"/>
  <c r="AK152" i="335"/>
  <c r="AK160" i="335"/>
  <c r="AO167" i="335"/>
  <c r="AK168" i="335"/>
  <c r="AI170" i="335"/>
  <c r="G172" i="335" a="1"/>
  <c r="G172" i="335" s="1"/>
  <c r="AO181" i="335"/>
  <c r="AK188" i="335"/>
  <c r="AK200" i="335"/>
  <c r="AO239" i="335"/>
  <c r="G84" i="335" a="1"/>
  <c r="G84" i="335" s="1"/>
  <c r="AI95" i="335"/>
  <c r="AO138" i="335"/>
  <c r="AO140" i="335"/>
  <c r="G160" i="335" a="1"/>
  <c r="G160" i="335" s="1"/>
  <c r="AO191" i="335"/>
  <c r="G210" i="335" a="1"/>
  <c r="G210" i="335" s="1"/>
  <c r="AI215" i="335"/>
  <c r="AE230" i="335" a="1"/>
  <c r="AE230" i="335" s="1"/>
  <c r="AO231" i="335"/>
  <c r="AK236" i="335"/>
  <c r="AE238" i="335" a="1"/>
  <c r="AE238" i="335" s="1"/>
  <c r="AI238" i="335" s="1"/>
  <c r="AI21" i="335"/>
  <c r="AK75" i="335"/>
  <c r="AO88" i="335"/>
  <c r="G93" i="335" a="1"/>
  <c r="G93" i="335" s="1"/>
  <c r="AI93" i="335" s="1"/>
  <c r="AO101" i="335"/>
  <c r="G120" i="335" a="1"/>
  <c r="G120" i="335" s="1"/>
  <c r="G125" i="335" a="1"/>
  <c r="G125" i="335" s="1"/>
  <c r="AI125" i="335" s="1"/>
  <c r="AO125" i="335"/>
  <c r="AK127" i="335"/>
  <c r="G144" i="335" a="1"/>
  <c r="G144" i="335" s="1"/>
  <c r="AI144" i="335" s="1"/>
  <c r="AK144" i="335"/>
  <c r="G149" i="335" a="1"/>
  <c r="G149" i="335" s="1"/>
  <c r="AI149" i="335" s="1"/>
  <c r="AO149" i="335"/>
  <c r="G152" i="335" a="1"/>
  <c r="G152" i="335" s="1"/>
  <c r="AI152" i="335" s="1"/>
  <c r="G157" i="335" a="1"/>
  <c r="G157" i="335" s="1"/>
  <c r="AI157" i="335" s="1"/>
  <c r="AO157" i="335"/>
  <c r="AK165" i="335"/>
  <c r="G168" i="335" a="1"/>
  <c r="G168" i="335" s="1"/>
  <c r="AI168" i="335" s="1"/>
  <c r="G173" i="335" a="1"/>
  <c r="G173" i="335" s="1"/>
  <c r="G188" i="335" a="1"/>
  <c r="G188" i="335" s="1"/>
  <c r="AD197" i="335" a="1"/>
  <c r="AD197" i="335" s="1"/>
  <c r="AK215" i="335"/>
  <c r="AI4" i="335"/>
  <c r="AO51" i="335"/>
  <c r="G51" i="335" a="1"/>
  <c r="G51" i="335" s="1"/>
  <c r="AI51" i="335" s="1"/>
  <c r="AK79" i="335"/>
  <c r="G79" i="335" a="1"/>
  <c r="G79" i="335" s="1"/>
  <c r="AO79" i="335"/>
  <c r="AK81" i="335"/>
  <c r="AO81" i="335"/>
  <c r="G81" i="335" a="1"/>
  <c r="G81" i="335" s="1"/>
  <c r="AO58" i="335"/>
  <c r="AK58" i="335"/>
  <c r="G11" i="335" a="1"/>
  <c r="G11" i="335" s="1"/>
  <c r="AI11" i="335" s="1"/>
  <c r="AK4" i="335"/>
  <c r="AO10" i="335"/>
  <c r="AK10" i="335"/>
  <c r="AE15" i="335" a="1"/>
  <c r="AE15" i="335" s="1"/>
  <c r="AD24" i="335" a="1"/>
  <c r="AD24" i="335" s="1"/>
  <c r="AE24" i="335" a="1"/>
  <c r="AE24" i="335" s="1"/>
  <c r="AE25" i="335" a="1"/>
  <c r="AE25" i="335" s="1"/>
  <c r="AD25" i="335" a="1"/>
  <c r="AD25" i="335" s="1"/>
  <c r="AO28" i="335"/>
  <c r="G28" i="335" a="1"/>
  <c r="G28" i="335" s="1"/>
  <c r="AI28" i="335" s="1"/>
  <c r="AI45" i="335"/>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I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I75" i="335"/>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AI44" i="335" s="1"/>
  <c r="G58" i="335" a="1"/>
  <c r="G58" i="335" s="1"/>
  <c r="AI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I36" i="335" s="1"/>
  <c r="AK44" i="335"/>
  <c r="G55" i="335" a="1"/>
  <c r="G55" i="335" s="1"/>
  <c r="AE57" i="335" a="1"/>
  <c r="AE57" i="335" s="1"/>
  <c r="AD57" i="335" a="1"/>
  <c r="AD57" i="335" s="1"/>
  <c r="AI38" i="335"/>
  <c r="AO5" i="335"/>
  <c r="AI6" i="335"/>
  <c r="AI13" i="335"/>
  <c r="AI22"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AI146" i="335"/>
  <c r="G25" i="335" a="1"/>
  <c r="G25" i="335" s="1"/>
  <c r="G33" i="335" a="1"/>
  <c r="G33" i="335" s="1"/>
  <c r="G41" i="335" a="1"/>
  <c r="G41" i="335" s="1"/>
  <c r="G49" i="335" a="1"/>
  <c r="G49" i="335" s="1"/>
  <c r="AO63" i="335"/>
  <c r="AO67" i="335"/>
  <c r="AK71" i="335"/>
  <c r="G71" i="335" a="1"/>
  <c r="G71" i="335" s="1"/>
  <c r="AI92" i="335"/>
  <c r="AD94" i="335" a="1"/>
  <c r="AD94" i="335" s="1"/>
  <c r="AE94" i="335" a="1"/>
  <c r="AE94" i="335" s="1"/>
  <c r="AI97" i="335"/>
  <c r="AI111"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I116" i="335"/>
  <c r="AE142" i="335" a="1"/>
  <c r="AE142" i="335" s="1"/>
  <c r="AD142" i="335" a="1"/>
  <c r="AD142" i="335" s="1"/>
  <c r="AI160" i="335"/>
  <c r="AK161" i="335"/>
  <c r="G161" i="335" a="1"/>
  <c r="G161" i="335" s="1"/>
  <c r="AI161" i="335" s="1"/>
  <c r="AO161" i="335"/>
  <c r="G7" i="335" a="1"/>
  <c r="G7" i="335" s="1"/>
  <c r="AI7" i="335" s="1"/>
  <c r="G15" i="335" a="1"/>
  <c r="G15" i="335" s="1"/>
  <c r="G23" i="335" a="1"/>
  <c r="G23" i="335" s="1"/>
  <c r="G31" i="335" a="1"/>
  <c r="G31" i="335" s="1"/>
  <c r="AI31" i="335" s="1"/>
  <c r="AK61" i="335"/>
  <c r="AD65" i="335" a="1"/>
  <c r="AD65" i="335" s="1"/>
  <c r="AI65" i="335" s="1"/>
  <c r="G73" i="335" a="1"/>
  <c r="G73" i="335" s="1"/>
  <c r="AK76" i="335"/>
  <c r="AK82" i="335"/>
  <c r="AE89" i="335" a="1"/>
  <c r="AE89" i="335" s="1"/>
  <c r="AD89" i="335" a="1"/>
  <c r="AD89" i="335" s="1"/>
  <c r="AD90" i="335" a="1"/>
  <c r="AD90" i="335" s="1"/>
  <c r="AI90" i="335" s="1"/>
  <c r="AI100" i="335"/>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I124" i="335"/>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I156"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I109" i="335" s="1"/>
  <c r="AK115" i="335"/>
  <c r="G115" i="335" a="1"/>
  <c r="G115" i="335" s="1"/>
  <c r="AD128" i="335" a="1"/>
  <c r="AD128" i="335" s="1"/>
  <c r="AI128" i="335" s="1"/>
  <c r="AD130" i="335" a="1"/>
  <c r="AD130" i="335" s="1"/>
  <c r="AI130" i="335" s="1"/>
  <c r="AD136" i="335" a="1"/>
  <c r="AD136" i="335" s="1"/>
  <c r="AD138" i="335" a="1"/>
  <c r="AD138" i="335" s="1"/>
  <c r="AI138" i="335" s="1"/>
  <c r="G150" i="335" a="1"/>
  <c r="G150" i="335" s="1"/>
  <c r="AI150" i="335" s="1"/>
  <c r="AK159" i="335"/>
  <c r="AK113" i="335"/>
  <c r="G113" i="335" a="1"/>
  <c r="G113" i="335" s="1"/>
  <c r="AK123" i="335"/>
  <c r="G123" i="335" a="1"/>
  <c r="G123" i="335" s="1"/>
  <c r="AK131" i="335"/>
  <c r="G131" i="335" a="1"/>
  <c r="G131" i="335" s="1"/>
  <c r="AI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I137" i="335" s="1"/>
  <c r="AK145" i="335"/>
  <c r="G145" i="335" a="1"/>
  <c r="G145" i="335" s="1"/>
  <c r="AI145" i="335" s="1"/>
  <c r="AO145" i="335"/>
  <c r="AE150" i="335" a="1"/>
  <c r="AE150" i="335" s="1"/>
  <c r="AD150" i="335" a="1"/>
  <c r="AD150" i="335" s="1"/>
  <c r="G158" i="335" a="1"/>
  <c r="G158" i="335" s="1"/>
  <c r="AO115" i="335"/>
  <c r="AI135" i="335"/>
  <c r="G143" i="335" a="1"/>
  <c r="G143" i="335" s="1"/>
  <c r="AI143" i="335" s="1"/>
  <c r="AO143" i="335"/>
  <c r="AO166" i="335"/>
  <c r="AK166" i="335"/>
  <c r="AD184" i="335" a="1"/>
  <c r="AD184" i="335" s="1"/>
  <c r="AE184" i="335" a="1"/>
  <c r="AE184" i="335" s="1"/>
  <c r="AE107" i="335" a="1"/>
  <c r="AE107" i="335" s="1"/>
  <c r="AD107" i="335" a="1"/>
  <c r="AD107" i="335" s="1"/>
  <c r="G108" i="335" a="1"/>
  <c r="G108" i="335" s="1"/>
  <c r="AI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I167" i="335"/>
  <c r="AI189" i="335"/>
  <c r="AE171" i="335" a="1"/>
  <c r="AE171" i="335" s="1"/>
  <c r="AD171" i="335" a="1"/>
  <c r="AD171" i="335" s="1"/>
  <c r="AI196" i="335"/>
  <c r="AE200" i="335" a="1"/>
  <c r="AE200" i="335" s="1"/>
  <c r="AD200" i="335" a="1"/>
  <c r="AD200" i="335" s="1"/>
  <c r="AI220" i="335"/>
  <c r="AI228" i="335"/>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I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I177" i="335" s="1"/>
  <c r="AK185" i="335"/>
  <c r="G185" i="335" a="1"/>
  <c r="G185" i="335" s="1"/>
  <c r="AK193" i="335"/>
  <c r="G193" i="335" a="1"/>
  <c r="G193" i="335" s="1"/>
  <c r="AI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I232" i="335" s="1"/>
  <c r="AO198" i="335"/>
  <c r="G201" i="335" a="1"/>
  <c r="G201" i="335" s="1"/>
  <c r="AI201" i="335" s="1"/>
  <c r="AD203" i="335" a="1"/>
  <c r="AD203" i="335" s="1"/>
  <c r="AO206" i="335"/>
  <c r="G209" i="335" a="1"/>
  <c r="G209" i="335" s="1"/>
  <c r="AD211" i="335" a="1"/>
  <c r="AD211" i="335" s="1"/>
  <c r="AO214" i="335"/>
  <c r="G217" i="335" a="1"/>
  <c r="G217" i="335" s="1"/>
  <c r="AI217" i="335" s="1"/>
  <c r="AD219" i="335" a="1"/>
  <c r="AD219" i="335" s="1"/>
  <c r="AO222" i="335"/>
  <c r="G225" i="335" a="1"/>
  <c r="G225" i="335" s="1"/>
  <c r="AI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AI198" i="335" s="1"/>
  <c r="G206" i="335" a="1"/>
  <c r="G206" i="335" s="1"/>
  <c r="G214" i="335" a="1"/>
  <c r="G214" i="335" s="1"/>
  <c r="G222" i="335" a="1"/>
  <c r="G222" i="335" s="1"/>
  <c r="AI222" i="335" s="1"/>
  <c r="G230" i="335" a="1"/>
  <c r="G230" i="335" s="1"/>
  <c r="AI230" i="335" s="1"/>
  <c r="AI26" i="335" l="1"/>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K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c r="AE70" i="332" a="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a="1"/>
  <c r="AF240" i="331" s="1"/>
  <c r="AP239" i="331"/>
  <c r="AN239" i="331"/>
  <c r="AL239" i="331"/>
  <c r="AQ239" i="331" s="1"/>
  <c r="AJ239" i="331"/>
  <c r="AI239" i="331"/>
  <c r="G239" i="331" a="1"/>
  <c r="G239" i="331" s="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G232" i="331" a="1"/>
  <c r="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G213" i="331" a="1"/>
  <c r="AG213" i="331" s="1"/>
  <c r="AP212" i="331"/>
  <c r="AN212" i="331"/>
  <c r="AL212" i="331"/>
  <c r="AQ212" i="331" s="1"/>
  <c r="AJ212" i="331"/>
  <c r="AI212" i="331"/>
  <c r="AG212" i="331" s="1" a="1"/>
  <c r="AG212" i="331" s="1"/>
  <c r="AP211" i="331"/>
  <c r="AN211" i="331"/>
  <c r="AL211" i="331"/>
  <c r="AQ211" i="331" s="1"/>
  <c r="AJ211" i="331"/>
  <c r="AI211" i="331"/>
  <c r="G211" i="331" a="1"/>
  <c r="G211" i="331" s="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G205" i="331" a="1"/>
  <c r="G205" i="331" s="1"/>
  <c r="AP204" i="331"/>
  <c r="AN204" i="331"/>
  <c r="AL204" i="331"/>
  <c r="AM204" i="331" s="1"/>
  <c r="AJ204" i="331"/>
  <c r="AI204" i="331"/>
  <c r="AG204" i="331" s="1" a="1"/>
  <c r="AG204" i="331" s="1"/>
  <c r="AP203" i="331"/>
  <c r="AN203" i="331"/>
  <c r="AL203" i="331"/>
  <c r="AQ203" i="331" s="1"/>
  <c r="AJ203" i="331"/>
  <c r="AI203" i="331"/>
  <c r="AG203" i="331" s="1" a="1"/>
  <c r="AG203" i="331" s="1"/>
  <c r="G203" i="331" a="1"/>
  <c r="G203" i="331" s="1"/>
  <c r="AP202" i="331"/>
  <c r="AN202" i="331"/>
  <c r="AL202" i="331"/>
  <c r="AQ202" i="331" s="1"/>
  <c r="AJ202" i="331"/>
  <c r="AI202" i="331"/>
  <c r="AG202" i="331" s="1" a="1"/>
  <c r="AG202" i="331" s="1"/>
  <c r="AP201" i="331"/>
  <c r="AN201" i="331"/>
  <c r="AL201" i="331"/>
  <c r="AQ201" i="331" s="1"/>
  <c r="AJ201" i="331"/>
  <c r="AI201" i="331"/>
  <c r="AQ200" i="331"/>
  <c r="AP200" i="331"/>
  <c r="AN200" i="331"/>
  <c r="AL200" i="331"/>
  <c r="AM200" i="331" s="1"/>
  <c r="AJ200" i="331"/>
  <c r="AI200" i="331"/>
  <c r="AF200" i="331" s="1" a="1"/>
  <c r="AF200" i="331" s="1"/>
  <c r="G200" i="331" a="1"/>
  <c r="G200" i="331" s="1"/>
  <c r="AP199" i="331"/>
  <c r="AN199" i="331"/>
  <c r="AL199" i="331"/>
  <c r="AQ199" i="331" s="1"/>
  <c r="AJ199" i="331"/>
  <c r="AI199" i="331"/>
  <c r="AF199" i="331" s="1" a="1"/>
  <c r="AF199" i="331" s="1"/>
  <c r="AG199" i="331" a="1"/>
  <c r="AG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M194" i="331"/>
  <c r="AL194" i="331"/>
  <c r="AQ194" i="331" s="1"/>
  <c r="AJ194" i="331"/>
  <c r="AI194" i="331"/>
  <c r="AG194" i="331" s="1" a="1"/>
  <c r="AG194" i="331" s="1"/>
  <c r="AF194" i="331" a="1"/>
  <c r="AF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G190" i="331" a="1"/>
  <c r="AG190" i="331" s="1"/>
  <c r="AP189" i="331"/>
  <c r="AN189" i="331"/>
  <c r="AL189" i="331"/>
  <c r="G189" i="331" s="1" a="1"/>
  <c r="G189" i="331" s="1"/>
  <c r="AK189" i="331" s="1"/>
  <c r="AJ189" i="331"/>
  <c r="AI189" i="331"/>
  <c r="AG189" i="331" s="1" a="1"/>
  <c r="AG189" i="331" s="1"/>
  <c r="AF189" i="331" a="1"/>
  <c r="AF189" i="331" s="1"/>
  <c r="AP188" i="331"/>
  <c r="AN188" i="331"/>
  <c r="AL188" i="331"/>
  <c r="AQ188" i="331" s="1"/>
  <c r="AJ188" i="331"/>
  <c r="AI188" i="331"/>
  <c r="AP187" i="331"/>
  <c r="AN187" i="331"/>
  <c r="AL187" i="331"/>
  <c r="AJ187" i="331"/>
  <c r="AI187" i="331"/>
  <c r="AG187" i="331" s="1" a="1"/>
  <c r="AG187" i="331" s="1"/>
  <c r="G187" i="331" a="1"/>
  <c r="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G184" i="331" a="1"/>
  <c r="G184" i="331" s="1"/>
  <c r="AP183" i="331"/>
  <c r="AN183" i="331"/>
  <c r="AL183" i="331"/>
  <c r="AQ183" i="331" s="1"/>
  <c r="AJ183" i="331"/>
  <c r="AI183" i="331"/>
  <c r="AF183" i="331" s="1" a="1"/>
  <c r="AF183" i="331" s="1"/>
  <c r="AP182" i="331"/>
  <c r="AN182" i="331"/>
  <c r="AL182" i="331"/>
  <c r="AJ182" i="331"/>
  <c r="AI182" i="331"/>
  <c r="AG182" i="331" a="1"/>
  <c r="AG182" i="331" s="1"/>
  <c r="AF182" i="331" a="1"/>
  <c r="AF182" i="331" s="1"/>
  <c r="AP181" i="331"/>
  <c r="AN181" i="331"/>
  <c r="AL181" i="331"/>
  <c r="G181" i="331" s="1" a="1"/>
  <c r="G181" i="331" s="1"/>
  <c r="AJ181" i="331"/>
  <c r="AI181" i="331"/>
  <c r="AF181" i="331" s="1" a="1"/>
  <c r="AF181" i="331" s="1"/>
  <c r="AG181" i="331" a="1"/>
  <c r="AG181" i="331" s="1"/>
  <c r="AP180" i="331"/>
  <c r="AN180" i="331"/>
  <c r="AL180" i="331"/>
  <c r="AJ180" i="331"/>
  <c r="AI180" i="331"/>
  <c r="AF180" i="331" s="1" a="1"/>
  <c r="AF180" i="331" s="1"/>
  <c r="G180" i="331" a="1"/>
  <c r="G180" i="331" s="1"/>
  <c r="AP179" i="331"/>
  <c r="AN179" i="331"/>
  <c r="AM179" i="331"/>
  <c r="AL179" i="331"/>
  <c r="AJ179" i="331"/>
  <c r="AI179" i="331"/>
  <c r="AG179" i="331" s="1" a="1"/>
  <c r="AG179" i="331" s="1"/>
  <c r="AF179" i="331" a="1"/>
  <c r="AF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G172" i="331" a="1"/>
  <c r="G172" i="331" s="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a="1"/>
  <c r="AG169" i="331" s="1"/>
  <c r="AF169" i="331" a="1"/>
  <c r="AF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M163" i="331"/>
  <c r="AL163" i="331"/>
  <c r="AQ163" i="331" s="1"/>
  <c r="AJ163" i="331"/>
  <c r="AI163" i="331"/>
  <c r="AG163" i="331" s="1" a="1"/>
  <c r="AG163" i="331" s="1"/>
  <c r="G163" i="331" a="1"/>
  <c r="G163" i="331" s="1"/>
  <c r="AP162" i="331"/>
  <c r="AN162" i="331"/>
  <c r="AM162" i="331"/>
  <c r="AL162" i="331"/>
  <c r="AQ162" i="331" s="1"/>
  <c r="AJ162" i="331"/>
  <c r="AI162" i="331"/>
  <c r="AG162" i="331" s="1" a="1"/>
  <c r="AG162" i="331" s="1"/>
  <c r="AP161" i="331"/>
  <c r="AN161" i="331"/>
  <c r="AL161" i="331"/>
  <c r="AQ161" i="331" s="1"/>
  <c r="AJ161" i="331"/>
  <c r="AI161" i="331"/>
  <c r="AG161" i="331" a="1"/>
  <c r="AG161" i="331" s="1"/>
  <c r="AF161" i="331" a="1"/>
  <c r="AF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G158" i="331" a="1"/>
  <c r="G158" i="331" s="1"/>
  <c r="AP157" i="331"/>
  <c r="AN157" i="331"/>
  <c r="AL157" i="331"/>
  <c r="AQ157" i="331" s="1"/>
  <c r="AJ157" i="331"/>
  <c r="AI157" i="331"/>
  <c r="AG157" i="331" s="1" a="1"/>
  <c r="AG157" i="331" s="1"/>
  <c r="G157" i="331" a="1"/>
  <c r="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Q148" i="331"/>
  <c r="AP148" i="331"/>
  <c r="AN148" i="331"/>
  <c r="AL148" i="331"/>
  <c r="AM148" i="331" s="1"/>
  <c r="AJ148" i="331"/>
  <c r="AI148" i="331"/>
  <c r="AG148" i="331" s="1" a="1"/>
  <c r="AG148" i="331" s="1"/>
  <c r="G148" i="331" a="1"/>
  <c r="G148" i="331" s="1"/>
  <c r="AP147" i="331"/>
  <c r="AN147" i="331"/>
  <c r="AL147" i="331"/>
  <c r="AJ147" i="331"/>
  <c r="AI147" i="331"/>
  <c r="AG147" i="331" s="1" a="1"/>
  <c r="AG147" i="331" s="1"/>
  <c r="G147" i="331" a="1"/>
  <c r="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AJ139" i="331"/>
  <c r="AI139" i="331"/>
  <c r="AG139" i="331" s="1" a="1"/>
  <c r="AG139" i="331" s="1"/>
  <c r="G139" i="331" a="1"/>
  <c r="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F133" i="331" a="1"/>
  <c r="AF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G130" i="331" a="1"/>
  <c r="AG130" i="331" s="1"/>
  <c r="AP129" i="331"/>
  <c r="AN129" i="331"/>
  <c r="AL129" i="331"/>
  <c r="AM129" i="331" s="1"/>
  <c r="AJ129" i="331"/>
  <c r="AI129" i="331"/>
  <c r="AP128" i="331"/>
  <c r="AN128" i="331"/>
  <c r="AL128" i="331"/>
  <c r="AQ128" i="331" s="1"/>
  <c r="AJ128" i="331"/>
  <c r="AI128" i="331"/>
  <c r="AG128" i="331" s="1" a="1"/>
  <c r="AG128" i="331" s="1"/>
  <c r="AF128" i="331" a="1"/>
  <c r="AF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G124" i="331" a="1"/>
  <c r="G124" i="331" s="1"/>
  <c r="AP123" i="331"/>
  <c r="AN123" i="331"/>
  <c r="AL123" i="331"/>
  <c r="AQ123" i="331" s="1"/>
  <c r="AJ123" i="331"/>
  <c r="AI123" i="331"/>
  <c r="AG123" i="331" s="1" a="1"/>
  <c r="AG123" i="331" s="1"/>
  <c r="AF123" i="331" a="1"/>
  <c r="AF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G118" i="331" a="1"/>
  <c r="G118" i="331" s="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M114" i="331"/>
  <c r="AL114" i="331"/>
  <c r="AQ114" i="331" s="1"/>
  <c r="AJ114" i="331"/>
  <c r="AI114" i="331"/>
  <c r="AF114" i="331" s="1" a="1"/>
  <c r="AF114" i="331" s="1"/>
  <c r="AG114" i="331" a="1"/>
  <c r="AG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G102" i="331" a="1"/>
  <c r="AG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Q84"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G81" i="331" a="1"/>
  <c r="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G67" i="331" a="1"/>
  <c r="AG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F56" i="331" a="1"/>
  <c r="AF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AJ50" i="331"/>
  <c r="AI50" i="331"/>
  <c r="AF50" i="331" s="1" a="1"/>
  <c r="AF50" i="331" s="1"/>
  <c r="AG50" i="331" a="1"/>
  <c r="AG50" i="331" s="1"/>
  <c r="G50" i="331" a="1"/>
  <c r="G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G36" i="331" a="1"/>
  <c r="AG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G21" i="331" a="1"/>
  <c r="G21" i="331" s="1"/>
  <c r="AQ20" i="331"/>
  <c r="AP20" i="331"/>
  <c r="AN20" i="331"/>
  <c r="AL20" i="331"/>
  <c r="AM20" i="331" s="1"/>
  <c r="AJ20" i="331"/>
  <c r="AI20" i="331"/>
  <c r="AF20" i="331" s="1" a="1"/>
  <c r="AF20" i="331" s="1"/>
  <c r="G20" i="331" a="1"/>
  <c r="G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32" i="331" l="1" a="1"/>
  <c r="G32" i="331" s="1"/>
  <c r="AG42" i="331" a="1"/>
  <c r="AG42" i="331" s="1"/>
  <c r="AG48" i="331" a="1"/>
  <c r="AG48" i="331" s="1"/>
  <c r="G155" i="331" a="1"/>
  <c r="G155" i="331" s="1"/>
  <c r="G159" i="331" a="1"/>
  <c r="G159" i="331" s="1"/>
  <c r="AQ204" i="331"/>
  <c r="AF12" i="331" a="1"/>
  <c r="AF12" i="331" s="1"/>
  <c r="AF41" i="331" a="1"/>
  <c r="AF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G84" i="331" a="1"/>
  <c r="AG84" i="331" s="1"/>
  <c r="AK84" i="331" s="1"/>
  <c r="AN97" i="330"/>
  <c r="AF39" i="331" a="1"/>
  <c r="AF39" i="331" s="1"/>
  <c r="AQ89" i="331"/>
  <c r="AF113" i="331" a="1"/>
  <c r="AF113" i="331" s="1"/>
  <c r="G153" i="331" a="1"/>
  <c r="G153" i="331" s="1"/>
  <c r="AQ233" i="331"/>
  <c r="AF136" i="331" a="1"/>
  <c r="AF136" i="331" s="1"/>
  <c r="AM184" i="331"/>
  <c r="AF234" i="331" a="1"/>
  <c r="AF234" i="331" s="1"/>
  <c r="AF97" i="331" a="1"/>
  <c r="AF97" i="331" s="1"/>
  <c r="AK97" i="331" s="1"/>
  <c r="AM211" i="331"/>
  <c r="AF63" i="331" a="1"/>
  <c r="AF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K41" i="331"/>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AK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AK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AK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AK148" i="331" s="1"/>
  <c r="G152" i="331" a="1"/>
  <c r="G152" i="331" s="1"/>
  <c r="AQ159" i="331"/>
  <c r="AF165" i="331" a="1"/>
  <c r="AF165" i="331" s="1"/>
  <c r="AM173" i="331"/>
  <c r="AF184" i="331" a="1"/>
  <c r="AF184" i="331" s="1"/>
  <c r="AK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AK205" i="331" s="1"/>
  <c r="G212" i="331" a="1"/>
  <c r="G212" i="331" s="1"/>
  <c r="AF218" i="331" a="1"/>
  <c r="AF218" i="331" s="1"/>
  <c r="AF232" i="331" a="1"/>
  <c r="AF232" i="331" s="1"/>
  <c r="AK232" i="331" s="1"/>
  <c r="AN49" i="330"/>
  <c r="AN147" i="330"/>
  <c r="AR169" i="330"/>
  <c r="AN169" i="330"/>
  <c r="AR206" i="330"/>
  <c r="AN206" i="330"/>
  <c r="AQ22" i="331"/>
  <c r="G22" i="331" a="1"/>
  <c r="G22" i="331" s="1"/>
  <c r="AK22" i="331" s="1"/>
  <c r="AQ23" i="331"/>
  <c r="G23" i="331" a="1"/>
  <c r="G23" i="331" s="1"/>
  <c r="AK23" i="331" s="1"/>
  <c r="AG26" i="331" a="1"/>
  <c r="AG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K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K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K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K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K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K81" i="331" s="1"/>
  <c r="AF89" i="331" a="1"/>
  <c r="AF89" i="331" s="1"/>
  <c r="AK89" i="331" s="1"/>
  <c r="AM92" i="331"/>
  <c r="G92" i="331" a="1"/>
  <c r="G92" i="331" s="1"/>
  <c r="AK124" i="331"/>
  <c r="AK127" i="331"/>
  <c r="AK136" i="331"/>
  <c r="AG140" i="331" a="1"/>
  <c r="AG140" i="331" s="1"/>
  <c r="AF140" i="331" a="1"/>
  <c r="AF140" i="331" s="1"/>
  <c r="AK143" i="331"/>
  <c r="AF153" i="331" a="1"/>
  <c r="AF153" i="331" s="1"/>
  <c r="AK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K20" i="331" s="1"/>
  <c r="AG32" i="331" a="1"/>
  <c r="AG32" i="331" s="1"/>
  <c r="AK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42" i="331"/>
  <c r="AK50" i="331"/>
  <c r="AQ51" i="331"/>
  <c r="G60" i="331" a="1"/>
  <c r="G60" i="331" s="1"/>
  <c r="AK63" i="331"/>
  <c r="AQ73" i="331"/>
  <c r="G73" i="331" a="1"/>
  <c r="G73" i="331" s="1"/>
  <c r="G77" i="331" a="1"/>
  <c r="G77" i="331" s="1"/>
  <c r="AQ77" i="331"/>
  <c r="G102" i="331" a="1"/>
  <c r="G102" i="331" s="1"/>
  <c r="AQ102" i="331"/>
  <c r="G114" i="331" a="1"/>
  <c r="G114" i="331" s="1"/>
  <c r="AK114" i="331" s="1"/>
  <c r="AQ165" i="331"/>
  <c r="AM165" i="331"/>
  <c r="G165" i="331" a="1"/>
  <c r="G165" i="331" s="1"/>
  <c r="AM176" i="331"/>
  <c r="G176" i="331" a="1"/>
  <c r="G176" i="331" s="1"/>
  <c r="AG227" i="331" a="1"/>
  <c r="AG227" i="331" s="1"/>
  <c r="AF227" i="331" a="1"/>
  <c r="AF227" i="331" s="1"/>
  <c r="AN196" i="330"/>
  <c r="AM5" i="331"/>
  <c r="AM6" i="331"/>
  <c r="AK8" i="331"/>
  <c r="AK2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AK192" i="331"/>
  <c r="G198" i="331" a="1"/>
  <c r="G198" i="331" s="1"/>
  <c r="AM235" i="331"/>
  <c r="G240" i="331" a="1"/>
  <c r="G240" i="331" s="1"/>
  <c r="AK240" i="331" s="1"/>
  <c r="AK160" i="331"/>
  <c r="AF202" i="331" a="1"/>
  <c r="AF202" i="331" s="1"/>
  <c r="AK202" i="331" s="1"/>
  <c r="AF203" i="331" a="1"/>
  <c r="AF203" i="331" s="1"/>
  <c r="AK203" i="331" s="1"/>
  <c r="AF207" i="331" a="1"/>
  <c r="AF207" i="331" s="1"/>
  <c r="AF208" i="331" a="1"/>
  <c r="AF208" i="331" s="1"/>
  <c r="AK208" i="331" s="1"/>
  <c r="AF230" i="331" a="1"/>
  <c r="AF230" i="331" s="1"/>
  <c r="AF233" i="331" a="1"/>
  <c r="AF233" i="331" s="1"/>
  <c r="AK233" i="331" s="1"/>
  <c r="AK178" i="33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K219" i="331"/>
  <c r="AM223" i="331"/>
  <c r="AM228" i="331"/>
  <c r="AM231" i="331"/>
  <c r="AG120" i="331" a="1"/>
  <c r="AG120" i="331" s="1"/>
  <c r="AF149" i="331" a="1"/>
  <c r="AF149" i="331" s="1"/>
  <c r="G197" i="331" a="1"/>
  <c r="G197" i="331" s="1"/>
  <c r="G199" i="331" a="1"/>
  <c r="G199" i="331" s="1"/>
  <c r="AK199" i="331" s="1"/>
  <c r="G222" i="331" a="1"/>
  <c r="G222" i="331" s="1"/>
  <c r="G223" i="331" a="1"/>
  <c r="G223" i="331" s="1"/>
  <c r="G227" i="331" a="1"/>
  <c r="G227" i="331" s="1"/>
  <c r="AK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K11" i="331"/>
  <c r="AK6" i="331"/>
  <c r="AK10" i="331"/>
  <c r="AG21" i="331" a="1"/>
  <c r="AG21" i="331" s="1"/>
  <c r="AK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AK65" i="331"/>
  <c r="G87" i="331" a="1"/>
  <c r="G87" i="331" s="1"/>
  <c r="AQ95" i="331"/>
  <c r="AM95" i="331"/>
  <c r="AM46" i="331"/>
  <c r="AQ46" i="331"/>
  <c r="G95" i="331" a="1"/>
  <c r="G95" i="331" s="1"/>
  <c r="AQ94" i="331"/>
  <c r="AM94" i="331"/>
  <c r="AM42" i="331"/>
  <c r="AQ42" i="331"/>
  <c r="AK53"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K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K102" i="33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K144" i="331"/>
  <c r="AQ147" i="331"/>
  <c r="AM147" i="331"/>
  <c r="AF125" i="331" a="1"/>
  <c r="AF125" i="331" s="1"/>
  <c r="AG125" i="331" a="1"/>
  <c r="AG125" i="331" s="1"/>
  <c r="AK135" i="33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K113"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2" i="331" s="1"/>
  <c r="AK163" i="331"/>
  <c r="AG168" i="331" a="1"/>
  <c r="AG168" i="331" s="1"/>
  <c r="AF168" i="331" a="1"/>
  <c r="AF168" i="331" s="1"/>
  <c r="AG201" i="331" a="1"/>
  <c r="AG201" i="331" s="1"/>
  <c r="AF201" i="331" a="1"/>
  <c r="AF201" i="331" s="1"/>
  <c r="AQ210" i="331"/>
  <c r="AM210" i="331"/>
  <c r="G210" i="331" a="1"/>
  <c r="G210" i="331" s="1"/>
  <c r="AK210" i="331" s="1"/>
  <c r="AK164" i="331"/>
  <c r="AQ182" i="331"/>
  <c r="AM182" i="331"/>
  <c r="G182" i="331" a="1"/>
  <c r="G182" i="331" s="1"/>
  <c r="AK182" i="331" s="1"/>
  <c r="AK194" i="331"/>
  <c r="AK225" i="331"/>
  <c r="G142" i="331" a="1"/>
  <c r="G142" i="331" s="1"/>
  <c r="AM142" i="331"/>
  <c r="G146" i="331" a="1"/>
  <c r="G146" i="331" s="1"/>
  <c r="AM146" i="331"/>
  <c r="G150" i="331" a="1"/>
  <c r="G150" i="331" s="1"/>
  <c r="AK150" i="331" s="1"/>
  <c r="AM150" i="331"/>
  <c r="G154" i="331" a="1"/>
  <c r="G154" i="331" s="1"/>
  <c r="AK154" i="331" s="1"/>
  <c r="AM154" i="331"/>
  <c r="AG158" i="331" a="1"/>
  <c r="AG158" i="331" s="1"/>
  <c r="AK158" i="331" s="1"/>
  <c r="AQ166" i="331"/>
  <c r="AM166" i="331"/>
  <c r="G166" i="331" a="1"/>
  <c r="G166" i="331" s="1"/>
  <c r="AK171" i="33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K183" i="33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B1" i="336" a="1"/>
  <c r="B1" i="336" l="1"/>
  <c r="B12" i="338"/>
  <c r="C12" i="338" s="1"/>
  <c r="B15" i="338"/>
  <c r="C15" i="338" s="1"/>
  <c r="A23" i="338"/>
  <c r="B23" i="338" s="1"/>
  <c r="C23" i="338" s="1"/>
  <c r="C1" i="338"/>
  <c r="B11" i="338"/>
  <c r="C11" i="338" s="1"/>
  <c r="A24" i="338"/>
  <c r="B24" i="338" s="1"/>
  <c r="C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B12" i="336" l="1"/>
  <c r="C12" i="336" s="1"/>
  <c r="A24" i="336"/>
  <c r="B24" i="336" s="1"/>
  <c r="C24" i="336" s="1"/>
  <c r="B15" i="336"/>
  <c r="C15" i="336" s="1"/>
  <c r="B10" i="338"/>
  <c r="C10" i="338" s="1"/>
  <c r="B9" i="338"/>
  <c r="B8" i="338" a="1"/>
  <c r="B8" i="338" s="1"/>
  <c r="C5" i="338"/>
  <c r="A23" i="336"/>
  <c r="B23" i="336" s="1"/>
  <c r="C23" i="336" s="1"/>
  <c r="B11" i="336"/>
  <c r="C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B1" i="341" a="1"/>
  <c r="B1" i="341" l="1"/>
  <c r="B17" i="338"/>
  <c r="C17" i="338" s="1"/>
  <c r="C8" i="338"/>
  <c r="C9" i="338"/>
  <c r="C68" i="338"/>
  <c r="A482" i="242"/>
  <c r="C482" i="242" s="1"/>
  <c r="B483" i="242"/>
  <c r="B274" i="242"/>
  <c r="A273" i="242"/>
  <c r="C273" i="242"/>
  <c r="C173" i="242"/>
  <c r="B174" i="242"/>
  <c r="C669" i="240"/>
  <c r="C157" i="240"/>
  <c r="A274" i="240"/>
  <c r="B275" i="240"/>
  <c r="C274" i="240"/>
  <c r="B171" i="240"/>
  <c r="C170" i="240"/>
  <c r="A483" i="240"/>
  <c r="B484" i="240"/>
  <c r="A46" i="65"/>
  <c r="B1" i="344" a="1"/>
  <c r="B1" i="344" l="1"/>
  <c r="A23" i="341"/>
  <c r="B23" i="341" s="1"/>
  <c r="K23" i="341" s="1"/>
  <c r="A22" i="341"/>
  <c r="B22" i="341" s="1"/>
  <c r="K22" i="341" s="1"/>
  <c r="B11" i="341"/>
  <c r="K11" i="341" s="1"/>
  <c r="K1" i="341"/>
  <c r="K4" i="341" s="1"/>
  <c r="B10" i="341"/>
  <c r="K10" i="341" s="1"/>
  <c r="B14" i="341"/>
  <c r="K14" i="341" s="1"/>
  <c r="B7" i="341" a="1"/>
  <c r="B7" i="341" s="1"/>
  <c r="B175" i="242"/>
  <c r="C174" i="242"/>
  <c r="A274" i="242"/>
  <c r="B275" i="242"/>
  <c r="C274" i="242"/>
  <c r="B484" i="242"/>
  <c r="A483" i="242"/>
  <c r="C483" i="242" s="1"/>
  <c r="A484" i="240"/>
  <c r="B485" i="240"/>
  <c r="A275" i="240"/>
  <c r="B276" i="240"/>
  <c r="C275" i="240"/>
  <c r="B172" i="240"/>
  <c r="C171" i="240"/>
  <c r="A50" i="65"/>
  <c r="B1" i="343" a="1"/>
  <c r="B9" i="341" l="1"/>
  <c r="K9" i="341" s="1"/>
  <c r="K67" i="341"/>
  <c r="B8" i="341"/>
  <c r="K8" i="341" s="1"/>
  <c r="B1" i="343"/>
  <c r="A23" i="344"/>
  <c r="B23" i="344" s="1"/>
  <c r="K23" i="344" s="1"/>
  <c r="B11" i="344"/>
  <c r="K11" i="344" s="1"/>
  <c r="K1" i="344"/>
  <c r="K67" i="344" s="1"/>
  <c r="B14" i="344"/>
  <c r="K14" i="344" s="1"/>
  <c r="A22" i="344"/>
  <c r="B22" i="344" s="1"/>
  <c r="K22" i="344" s="1"/>
  <c r="B10" i="344"/>
  <c r="K10" i="344" s="1"/>
  <c r="B16" i="341"/>
  <c r="K16" i="341" s="1"/>
  <c r="K7" i="341"/>
  <c r="B485" i="242"/>
  <c r="A484" i="242"/>
  <c r="C484" i="242" s="1"/>
  <c r="A275" i="242"/>
  <c r="B276" i="242"/>
  <c r="C275" i="242"/>
  <c r="B176" i="242"/>
  <c r="C175" i="242"/>
  <c r="B173" i="240"/>
  <c r="C172" i="240"/>
  <c r="B277" i="240"/>
  <c r="A276" i="240"/>
  <c r="C276" i="240"/>
  <c r="A485" i="240"/>
  <c r="B486" i="240"/>
  <c r="A102" i="65"/>
  <c r="B1" i="337" a="1"/>
  <c r="B1" i="337" l="1"/>
  <c r="A23" i="337" s="1"/>
  <c r="B23" i="337" s="1"/>
  <c r="C23" i="337" s="1"/>
  <c r="B9" i="344"/>
  <c r="K9" i="344" s="1"/>
  <c r="B8" i="344"/>
  <c r="K4" i="344"/>
  <c r="B7" i="344" a="1"/>
  <c r="B7" i="344" s="1"/>
  <c r="B15" i="343"/>
  <c r="AD15" i="343" s="1"/>
  <c r="A23" i="343"/>
  <c r="B23" i="343" s="1"/>
  <c r="AD23" i="343" s="1"/>
  <c r="AD1" i="343"/>
  <c r="B12" i="343"/>
  <c r="AD12" i="343" s="1"/>
  <c r="B11" i="343"/>
  <c r="AD11" i="343" s="1"/>
  <c r="A24" i="343"/>
  <c r="B24" i="343" s="1"/>
  <c r="AD24" i="343" s="1"/>
  <c r="B177" i="242"/>
  <c r="C176" i="242"/>
  <c r="A276" i="242"/>
  <c r="B277" i="242"/>
  <c r="C276" i="242"/>
  <c r="A485" i="242"/>
  <c r="C485" i="242" s="1"/>
  <c r="B486" i="242"/>
  <c r="C486" i="242" s="1"/>
  <c r="B487" i="240"/>
  <c r="A486" i="240"/>
  <c r="A277" i="240"/>
  <c r="B278" i="240"/>
  <c r="C277" i="240"/>
  <c r="B174" i="240"/>
  <c r="C173" i="240"/>
  <c r="A120" i="65"/>
  <c r="B15" i="337" l="1"/>
  <c r="C15" i="337" s="1"/>
  <c r="B16" i="344"/>
  <c r="K16" i="344" s="1"/>
  <c r="K7" i="344"/>
  <c r="B10" i="343"/>
  <c r="AD10" i="343" s="1"/>
  <c r="AD5" i="343"/>
  <c r="B8" i="343" a="1"/>
  <c r="B8" i="343" s="1"/>
  <c r="B9" i="343"/>
  <c r="K8" i="344"/>
  <c r="A24" i="337"/>
  <c r="B24" i="337" s="1"/>
  <c r="C24" i="337" s="1"/>
  <c r="B12" i="337"/>
  <c r="C12" i="337" s="1"/>
  <c r="B11" i="337"/>
  <c r="C11" i="337" s="1"/>
  <c r="C1" i="337"/>
  <c r="A486" i="242"/>
  <c r="B487" i="242"/>
  <c r="B278" i="242"/>
  <c r="A277" i="242"/>
  <c r="C277" i="242"/>
  <c r="B178" i="242"/>
  <c r="C177" i="242"/>
  <c r="B175" i="240"/>
  <c r="C174" i="240"/>
  <c r="A278" i="240"/>
  <c r="B279" i="240"/>
  <c r="C278" i="240"/>
  <c r="A487" i="240"/>
  <c r="B488" i="240"/>
  <c r="A139" i="65"/>
  <c r="AD68" i="343" l="1"/>
  <c r="AD9" i="343"/>
  <c r="B9" i="337"/>
  <c r="B10" i="337"/>
  <c r="C10" i="337" s="1"/>
  <c r="C5" i="337"/>
  <c r="B8" i="337" a="1"/>
  <c r="B8" i="337" s="1"/>
  <c r="B17" i="343"/>
  <c r="AD17" i="343" s="1"/>
  <c r="AD8" i="343"/>
  <c r="B179" i="242"/>
  <c r="C178" i="242"/>
  <c r="B279" i="242"/>
  <c r="A278" i="242"/>
  <c r="C278" i="242"/>
  <c r="A487" i="242"/>
  <c r="C487" i="242" s="1"/>
  <c r="B488" i="242"/>
  <c r="A488" i="240"/>
  <c r="B489" i="240"/>
  <c r="A279" i="240"/>
  <c r="B280" i="240"/>
  <c r="C279" i="240"/>
  <c r="B176" i="240"/>
  <c r="C175" i="240"/>
  <c r="A206" i="65"/>
  <c r="C8" i="337" l="1"/>
  <c r="B17" i="337"/>
  <c r="C17" i="337" s="1"/>
  <c r="C68" i="337"/>
  <c r="C9" i="337"/>
  <c r="A488" i="242"/>
  <c r="C488" i="242" s="1"/>
  <c r="B489" i="242"/>
  <c r="C489" i="242" s="1"/>
  <c r="A279" i="242"/>
  <c r="B280" i="242"/>
  <c r="C279" i="242"/>
  <c r="B180" i="242"/>
  <c r="C179" i="242"/>
  <c r="B177" i="240"/>
  <c r="C176" i="240"/>
  <c r="A280" i="240"/>
  <c r="C280" i="240" s="1"/>
  <c r="B281" i="240"/>
  <c r="B490" i="240"/>
  <c r="A489" i="240"/>
  <c r="B181" i="242" l="1"/>
  <c r="C180" i="242"/>
  <c r="B281" i="242"/>
  <c r="A280" i="242"/>
  <c r="C280" i="242" s="1"/>
  <c r="B490" i="242"/>
  <c r="A489" i="242"/>
  <c r="A490" i="240"/>
  <c r="B491" i="240"/>
  <c r="B282" i="240"/>
  <c r="A281" i="240"/>
  <c r="C281" i="240"/>
  <c r="C177" i="240"/>
  <c r="B178" i="240"/>
  <c r="A490" i="242" l="1"/>
  <c r="C490" i="242" s="1"/>
  <c r="B491" i="242"/>
  <c r="B282" i="242"/>
  <c r="A281" i="242"/>
  <c r="C281" i="242" s="1"/>
  <c r="C181" i="242"/>
  <c r="B182" i="242"/>
  <c r="B179" i="240"/>
  <c r="C178" i="240"/>
  <c r="A282" i="240"/>
  <c r="B283" i="240"/>
  <c r="C282" i="240"/>
  <c r="B492" i="240"/>
  <c r="A491" i="240"/>
  <c r="B183" i="242" l="1"/>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G12" i="4" s="1"/>
  <c r="B12" i="4" s="1" a="1"/>
  <c r="B12" i="4" s="1"/>
  <c r="AL6" i="2"/>
  <c r="G13" i="4" s="1"/>
  <c r="B13" i="4" s="1" a="1"/>
  <c r="B13" i="4" s="1"/>
  <c r="K13" i="4" s="1"/>
  <c r="AL7" i="2"/>
  <c r="AL8" i="2"/>
  <c r="C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B10" i="336" l="1"/>
  <c r="C10" i="336" s="1"/>
  <c r="B8" i="336" a="1"/>
  <c r="B8" i="336" s="1"/>
  <c r="C5" i="336"/>
  <c r="B9" i="336"/>
  <c r="G15" i="4"/>
  <c r="B15" i="4" s="1" a="1"/>
  <c r="B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L119" i="4"/>
  <c r="L93" i="4"/>
  <c r="K15" i="4"/>
  <c r="L15" i="4" s="1"/>
  <c r="K127" i="4"/>
  <c r="L127" i="4" s="1"/>
  <c r="K16" i="4"/>
  <c r="L16" i="4" s="1"/>
  <c r="L13" i="4"/>
  <c r="K12" i="4"/>
  <c r="L12" i="4" s="1"/>
  <c r="K17" i="4"/>
  <c r="L17" i="4" s="1"/>
  <c r="K65" i="4"/>
  <c r="L65" i="4" s="1"/>
  <c r="K81" i="4"/>
  <c r="L81" i="4" s="1"/>
  <c r="K97" i="4"/>
  <c r="L97" i="4" s="1"/>
  <c r="G196" i="4"/>
  <c r="B196" i="4" s="1" a="1"/>
  <c r="B196" i="4" s="1"/>
  <c r="K19" i="4"/>
  <c r="L19" i="4" s="1"/>
  <c r="L23" i="4"/>
  <c r="K132" i="4"/>
  <c r="L132" i="4" s="1"/>
  <c r="K21" i="4"/>
  <c r="L21" i="4" s="1"/>
  <c r="L82" i="4"/>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K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E232"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9" i="336" l="1"/>
  <c r="C68" i="336"/>
  <c r="AG200" i="332"/>
  <c r="AK200" i="332" s="1"/>
  <c r="H199" i="3"/>
  <c r="AK16" i="2"/>
  <c r="K138" i="4"/>
  <c r="L138" i="4" s="1"/>
  <c r="B17" i="336"/>
  <c r="C17" i="336" s="1"/>
  <c r="C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AG215" i="332" l="1"/>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<sst xmlns="http://schemas.openxmlformats.org/spreadsheetml/2006/main" count="36488" uniqueCount="2339">
  <si>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</si>
  <si>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</si>
  <si>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</si>
  <si>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</si>
  <si>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</si>
  <si>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</si>
  <si>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</si>
  <si>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</si>
  <si>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</si>
  <si>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</si>
  <si>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</si>
  <si>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</si>
  <si>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</si>
  <si>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</si>
  <si>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</si>
  <si>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</si>
  <si>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</si>
  <si>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</si>
  <si>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</si>
  <si>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</si>
  <si>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</si>
  <si>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</si>
  <si>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</si>
  <si>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</si>
  <si>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</si>
  <si>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</si>
  <si>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</si>
  <si>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</si>
  <si>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</si>
  <si>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</si>
  <si>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</si>
  <si>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</si>
  <si>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</si>
  <si>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</si>
  <si>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</si>
  <si>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</si>
  <si>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</si>
  <si>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</si>
  <si>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</si>
  <si>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</si>
  <si>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</si>
  <si>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</si>
  <si>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</si>
  <si>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</si>
  <si>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</si>
  <si>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</si>
  <si>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</si>
  <si>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</si>
  <si>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</si>
  <si>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</si>
  <si>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</si>
  <si>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</si>
  <si>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</si>
  <si>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</si>
  <si>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</si>
  <si>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</si>
  <si>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</si>
  <si>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</si>
  <si>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</si>
  <si>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</si>
  <si>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</si>
  <si>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</si>
  <si>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</si>
  <si>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</si>
  <si>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</si>
  <si>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</si>
  <si>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</si>
  <si>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</si>
  <si>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</si>
  <si>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</si>
  <si>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</si>
  <si>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</si>
  <si>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</si>
  <si>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</si>
  <si>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</si>
  <si>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</si>
  <si>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</si>
  <si>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</si>
  <si>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</si>
  <si>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</si>
  <si>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</si>
  <si>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</si>
  <si>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</si>
  <si>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</si>
  <si>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</si>
  <si>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</si>
  <si>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</si>
  <si>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</si>
  <si>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</si>
  <si>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</si>
  <si>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</si>
  <si>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</si>
  <si>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</si>
  <si>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</si>
  <si>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</si>
  <si>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</si>
  <si>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</si>
  <si>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</si>
  <si>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</si>
  <si>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</si>
  <si>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</si>
  <si>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</si>
  <si>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</si>
  <si>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</si>
  <si>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</si>
  <si>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</si>
  <si>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</si>
  <si>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</si>
  <si>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</si>
  <si>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</si>
  <si>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</si>
  <si>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</si>
  <si>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</si>
  <si>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</si>
  <si>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</si>
  <si>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</si>
  <si>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</si>
  <si>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</si>
  <si>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</si>
  <si>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</si>
  <si>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</si>
  <si>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</si>
  <si>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</si>
  <si>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</si>
  <si>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</si>
  <si>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</si>
  <si>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</si>
  <si>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</si>
  <si>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</si>
  <si>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</si>
  <si>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</si>
  <si>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</si>
  <si>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</si>
  <si>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</si>
  <si>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</si>
  <si>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</si>
  <si>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</si>
  <si>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</si>
  <si>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</si>
  <si>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</si>
  <si>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</si>
  <si>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</si>
  <si>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</si>
  <si>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</si>
  <si>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</si>
  <si>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</si>
  <si>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</si>
  <si>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</si>
  <si>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</si>
  <si>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</si>
  <si>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</si>
  <si>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</si>
  <si>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</si>
  <si>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</si>
  <si>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</si>
  <si>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</si>
  <si>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</si>
  <si>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</si>
  <si>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</si>
  <si>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</si>
  <si>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</si>
  <si>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</si>
  <si>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</si>
  <si>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</si>
  <si>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</si>
  <si>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</si>
  <si>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</si>
  <si>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</si>
  <si>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</si>
  <si>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</si>
  <si>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</si>
  <si>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</si>
  <si>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</si>
  <si>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</si>
  <si>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</si>
  <si>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</si>
  <si>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</si>
  <si>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</si>
  <si>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</si>
  <si>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</si>
  <si>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</si>
  <si>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</si>
  <si>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</si>
  <si>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</si>
  <si>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</si>
  <si>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</si>
  <si>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</si>
  <si>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</si>
  <si>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</si>
  <si>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</si>
  <si>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</si>
  <si>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</si>
  <si>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</si>
  <si>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</si>
  <si>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</si>
  <si>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</si>
  <si>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</si>
  <si>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</si>
  <si>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</si>
  <si>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</si>
  <si>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</si>
  <si>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</si>
  <si>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</si>
  <si>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</si>
  <si>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</si>
  <si>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</si>
  <si>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</si>
  <si>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</si>
  <si>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</si>
  <si>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</si>
  <si>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</si>
  <si>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</si>
  <si>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</si>
  <si>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</si>
  <si>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</si>
  <si>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</si>
  <si>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</si>
  <si>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</si>
  <si>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</si>
  <si>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</si>
  <si>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</si>
  <si>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</si>
  <si>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</si>
  <si>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</si>
  <si>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</si>
  <si>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</si>
  <si>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</si>
  <si>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</si>
  <si>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</si>
  <si>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</si>
  <si>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</si>
  <si>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</si>
  <si>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</si>
  <si>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</si>
  <si>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</si>
  <si>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</si>
  <si>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</si>
  <si>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</si>
  <si>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</si>
  <si>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</si>
  <si>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</si>
  <si>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</si>
  <si>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</si>
  <si>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</si>
  <si>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</si>
  <si>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</si>
  <si>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</si>
  <si>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</si>
  <si>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</si>
  <si>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</si>
  <si>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</si>
  <si>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</si>
  <si>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</si>
  <si>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</si>
  <si>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</si>
  <si>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</si>
  <si>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</si>
  <si>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</si>
  <si>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</si>
  <si>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</si>
  <si>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</si>
  <si>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</si>
  <si>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</si>
  <si>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</si>
  <si>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</si>
  <si>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</si>
  <si>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</si>
  <si>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</si>
  <si>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</si>
  <si>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</si>
  <si>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</si>
  <si>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</si>
  <si>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</si>
  <si>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</si>
  <si>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</si>
  <si>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</si>
  <si>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</si>
  <si>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</si>
  <si>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</si>
  <si>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</si>
  <si>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</si>
  <si>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</si>
  <si>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</si>
  <si>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</si>
  <si>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</si>
  <si>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</si>
  <si>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</si>
  <si>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</si>
  <si>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</si>
  <si>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</si>
  <si>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</si>
  <si>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</si>
  <si>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</si>
  <si>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</si>
  <si>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</si>
  <si>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</si>
  <si>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</si>
  <si>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</si>
  <si>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</si>
  <si>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</si>
  <si>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</si>
  <si>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</si>
  <si>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</si>
  <si>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</si>
  <si>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</si>
  <si>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</si>
  <si>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</si>
  <si>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</si>
  <si>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</si>
  <si>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</si>
  <si>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</si>
  <si>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</si>
  <si>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</si>
  <si>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</si>
  <si>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</si>
  <si>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</si>
  <si>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</si>
  <si>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</si>
  <si>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</si>
  <si>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</si>
  <si>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</si>
  <si>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</si>
  <si>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</si>
  <si>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</si>
  <si>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</si>
  <si>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</si>
  <si>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</si>
  <si>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</si>
  <si>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</si>
  <si>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</si>
  <si>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</si>
  <si>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</si>
  <si>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</si>
  <si>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</si>
  <si>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</si>
  <si>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</si>
  <si>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</si>
  <si>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</si>
  <si>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</si>
  <si>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</si>
  <si>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</si>
  <si>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</si>
  <si>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</si>
  <si>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</si>
  <si>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</si>
  <si>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</si>
  <si>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</si>
  <si>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</si>
  <si>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</si>
  <si>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</si>
  <si>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</si>
  <si>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</si>
  <si>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</si>
  <si>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</si>
  <si>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</si>
  <si>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</si>
  <si>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</si>
  <si>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</si>
  <si>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</si>
  <si>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</si>
  <si>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</si>
  <si>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</si>
  <si>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</si>
  <si>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</si>
  <si>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</si>
  <si>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</si>
  <si>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</si>
  <si>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</si>
  <si>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</si>
  <si>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</si>
  <si>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</si>
  <si>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</si>
  <si>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</si>
  <si>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</si>
  <si>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</si>
  <si>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</si>
  <si>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</si>
  <si>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</si>
  <si>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</si>
  <si>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</si>
  <si>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</si>
  <si>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</si>
  <si>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</si>
  <si>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</si>
  <si>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</si>
  <si>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</si>
  <si>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</si>
  <si>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</si>
  <si>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</si>
  <si>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</si>
  <si>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</si>
  <si>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</si>
  <si>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</si>
  <si>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</si>
  <si>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</si>
  <si>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</si>
  <si>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</si>
  <si>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</si>
  <si>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</si>
  <si>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</si>
  <si>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</si>
  <si>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</si>
  <si>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</si>
  <si>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</si>
  <si>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</si>
  <si>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</si>
  <si>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</si>
  <si>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</si>
  <si>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</si>
  <si>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</si>
  <si>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</si>
  <si>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</si>
  <si>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</si>
  <si>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</si>
  <si>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</si>
  <si>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</si>
  <si>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</si>
  <si>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</si>
  <si>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</si>
  <si>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</si>
  <si>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</si>
  <si>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</si>
  <si>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</si>
  <si>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</si>
  <si>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</si>
  <si>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</si>
  <si>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</si>
  <si>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</si>
  <si>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</si>
  <si>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</si>
  <si>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</si>
  <si>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</si>
  <si>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</si>
  <si>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</si>
  <si>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</si>
  <si>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</si>
  <si>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</si>
  <si>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</si>
  <si>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</si>
  <si>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</si>
  <si>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</si>
  <si>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</si>
  <si>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</si>
  <si>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</si>
  <si>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</si>
  <si>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</si>
  <si>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</si>
  <si>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</si>
  <si>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</si>
  <si>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</si>
  <si>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</si>
  <si>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</si>
  <si>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</si>
  <si>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</si>
  <si>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</si>
  <si>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</si>
  <si>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</si>
  <si>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</si>
  <si>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</si>
  <si>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</si>
  <si>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</si>
  <si>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</si>
  <si>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</si>
  <si>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</si>
  <si>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</si>
  <si>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</si>
  <si>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</si>
  <si>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</si>
  <si>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</si>
  <si>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</si>
  <si>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</si>
  <si>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</si>
  <si>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</si>
  <si>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</si>
  <si>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</si>
  <si>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</si>
  <si>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</si>
  <si>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</si>
  <si>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</si>
  <si>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</si>
  <si>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</si>
  <si>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</si>
  <si>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</si>
  <si>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</si>
  <si>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</si>
  <si>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</si>
  <si>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</si>
  <si>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</si>
  <si>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</si>
  <si>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</si>
  <si>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</si>
  <si>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</si>
  <si>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</si>
  <si>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</si>
  <si>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</si>
  <si>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</si>
  <si>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</si>
  <si>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</si>
  <si>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</si>
  <si>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</si>
  <si>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</si>
  <si>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</si>
  <si>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</si>
  <si>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</si>
  <si>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</si>
  <si>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</si>
  <si>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</si>
  <si>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</si>
  <si>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</si>
  <si>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</si>
  <si>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</si>
  <si>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</si>
  <si>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</si>
  <si>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</si>
  <si>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</si>
  <si>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</si>
  <si>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</si>
  <si>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</si>
  <si>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</si>
  <si>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</si>
  <si>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</si>
  <si>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</si>
  <si>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</si>
  <si>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</si>
  <si>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</si>
  <si>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</si>
  <si>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</si>
  <si>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</si>
  <si>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</si>
  <si>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</si>
  <si>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</si>
  <si>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</si>
  <si>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</si>
  <si>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</si>
  <si>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</si>
  <si>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</si>
  <si>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</si>
  <si>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</si>
  <si>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</si>
  <si>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</si>
  <si>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</si>
  <si>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</si>
  <si>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</si>
  <si>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</si>
  <si>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</si>
  <si>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</si>
  <si>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</si>
  <si>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</si>
  <si>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</si>
  <si>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</si>
  <si>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</si>
  <si>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</si>
  <si>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</si>
  <si>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</si>
  <si>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</si>
  <si>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</si>
  <si>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</si>
  <si>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</si>
  <si>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</si>
  <si>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</si>
  <si>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</si>
  <si>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</si>
  <si>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</si>
  <si>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</si>
  <si>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</si>
  <si>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</si>
  <si>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</si>
  <si>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</si>
  <si>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</si>
  <si>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</si>
  <si>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</si>
  <si>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</si>
  <si>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</si>
  <si>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</si>
  <si>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</si>
  <si>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</si>
  <si>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</si>
  <si>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</si>
  <si>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</si>
  <si>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</si>
  <si>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</si>
  <si>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</si>
  <si>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</si>
  <si>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</si>
  <si>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</si>
  <si>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</si>
  <si>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</si>
  <si>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</si>
  <si>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</si>
  <si>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</si>
  <si>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</si>
  <si>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</si>
  <si>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</si>
  <si>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</si>
  <si>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</si>
  <si>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</si>
  <si>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</si>
  <si>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</si>
  <si>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</si>
  <si>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</si>
  <si>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</si>
  <si>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</si>
  <si>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</si>
  <si>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</si>
  <si>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</si>
  <si>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</si>
  <si>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</si>
  <si>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</si>
  <si>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</si>
  <si>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</si>
  <si>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</si>
  <si>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</si>
  <si>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</si>
  <si>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</si>
  <si>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</si>
  <si>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</si>
  <si>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</si>
  <si>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</si>
  <si>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</si>
  <si>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</si>
  <si>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</si>
  <si>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</si>
  <si>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</si>
  <si>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</si>
  <si>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</si>
  <si>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</si>
  <si>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</si>
  <si>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</si>
  <si>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</si>
  <si>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</si>
  <si>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</si>
  <si>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</si>
  <si>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</si>
  <si>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</si>
  <si>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</si>
  <si>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</si>
  <si>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</si>
  <si>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</si>
  <si>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</si>
  <si>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</si>
  <si>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</si>
  <si>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</si>
  <si>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</si>
  <si>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</si>
  <si>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</si>
  <si>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</si>
  <si>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</si>
  <si>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</si>
  <si>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</si>
  <si>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</si>
  <si>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</si>
  <si>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</si>
  <si>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</si>
  <si>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</si>
  <si>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</si>
  <si>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</si>
  <si>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</si>
  <si>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</si>
  <si>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</si>
  <si>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</si>
  <si>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</si>
  <si>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</si>
  <si>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</si>
  <si>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</si>
  <si>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</si>
  <si>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</si>
  <si>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</si>
  <si>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</si>
  <si>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</si>
  <si>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</si>
  <si>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</si>
  <si>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</si>
  <si>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</si>
  <si>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</si>
  <si>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</si>
  <si>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</si>
  <si>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</si>
  <si>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</si>
  <si>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</si>
  <si>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</si>
  <si>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</si>
  <si>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</si>
  <si>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</si>
  <si>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</si>
  <si>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</si>
  <si>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</si>
  <si>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</si>
  <si>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</si>
  <si>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</si>
  <si>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</si>
  <si>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</si>
  <si>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</si>
  <si>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</si>
  <si>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</si>
  <si>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</si>
  <si>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</si>
  <si>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</si>
  <si>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</si>
  <si>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</si>
  <si>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</si>
  <si>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</si>
  <si>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</si>
  <si>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</si>
  <si>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</si>
  <si>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</si>
  <si>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</si>
  <si>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</si>
  <si>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</si>
  <si>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</si>
  <si>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</si>
  <si>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</si>
  <si>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</si>
  <si>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</si>
  <si>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</si>
  <si>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</si>
  <si>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</si>
  <si>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</si>
  <si>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</si>
  <si>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</si>
  <si>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</si>
  <si>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</si>
  <si>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</si>
  <si>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</si>
  <si>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</si>
  <si>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</si>
  <si>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</si>
  <si>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</si>
  <si>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</si>
  <si>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</si>
  <si>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</si>
  <si>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</si>
  <si>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</si>
  <si>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</si>
  <si>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</si>
  <si>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</si>
  <si>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</si>
  <si>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</si>
  <si>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</si>
  <si>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</si>
  <si>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</si>
  <si>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</si>
  <si>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</si>
  <si>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</si>
  <si>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</si>
  <si>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</si>
  <si>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</si>
  <si>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</si>
  <si>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</si>
  <si>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</si>
  <si>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</si>
  <si>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</si>
  <si>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</si>
  <si>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</si>
  <si>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</si>
  <si>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</si>
  <si>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</si>
  <si>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</si>
  <si>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</si>
  <si>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</si>
  <si>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</si>
  <si>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</si>
  <si>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</si>
  <si>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</si>
  <si>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</si>
  <si>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</si>
  <si>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</si>
  <si>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</si>
  <si>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</si>
  <si>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</si>
  <si>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</si>
  <si>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</si>
  <si>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</si>
  <si>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</si>
  <si>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</si>
  <si>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</si>
  <si>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</si>
  <si>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</si>
  <si>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</si>
  <si>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</si>
  <si>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</si>
  <si>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</si>
  <si>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</si>
  <si>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</si>
  <si>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</si>
  <si>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</si>
  <si>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</si>
  <si>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</si>
  <si>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</si>
  <si>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</si>
  <si>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</si>
  <si>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</si>
  <si>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</si>
  <si>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</si>
  <si>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</si>
  <si>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</si>
  <si>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</si>
  <si>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</si>
  <si>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</si>
  <si>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</si>
  <si>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</si>
  <si>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</si>
  <si>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</si>
  <si>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</si>
  <si>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</si>
  <si>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</si>
  <si>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</si>
  <si>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</si>
  <si>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</si>
  <si>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</si>
  <si>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</si>
  <si>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</si>
  <si>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</si>
  <si>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</si>
  <si>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</si>
  <si>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</si>
  <si>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</si>
  <si>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</si>
  <si>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</si>
  <si>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</si>
  <si>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</si>
  <si>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</si>
  <si>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</si>
  <si>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</si>
  <si>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</si>
  <si>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</si>
  <si>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</si>
  <si>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</si>
  <si>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</si>
  <si>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</si>
  <si>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</si>
  <si>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</si>
  <si>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</si>
  <si>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</si>
  <si>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</si>
  <si>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</si>
  <si>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</si>
  <si>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</si>
  <si>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</si>
  <si>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</si>
  <si>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</si>
  <si>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</si>
  <si>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</si>
  <si>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</si>
  <si>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</si>
  <si>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</si>
  <si>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</si>
  <si>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</si>
  <si>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</si>
  <si>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</si>
  <si>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</si>
  <si>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</si>
  <si>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</si>
  <si>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</si>
  <si>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</si>
  <si>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</si>
  <si>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</si>
  <si>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</si>
  <si>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</si>
  <si>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</si>
  <si>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</si>
  <si>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</si>
  <si>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</si>
  <si>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</si>
  <si>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</si>
  <si>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</si>
  <si>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</si>
  <si>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</si>
  <si>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</si>
  <si>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</si>
  <si>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</si>
  <si>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</si>
  <si>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</si>
  <si>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</si>
  <si>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</si>
  <si>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</si>
  <si>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</si>
  <si>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</si>
  <si>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</si>
  <si>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</si>
  <si>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</si>
  <si>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</si>
  <si>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</si>
  <si>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</si>
  <si>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</si>
  <si>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</si>
  <si>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</si>
  <si>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</si>
  <si>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</si>
  <si>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</si>
  <si>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</si>
  <si>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</si>
  <si>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</si>
  <si>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</si>
  <si>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</si>
  <si>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</si>
  <si>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</si>
  <si>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</si>
  <si>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</si>
  <si>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</si>
  <si>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</si>
  <si>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</si>
  <si>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</si>
  <si>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</si>
  <si>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</si>
  <si>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</si>
  <si>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</si>
  <si>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</si>
  <si>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</si>
  <si>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</si>
  <si>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</si>
  <si>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</si>
  <si>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</si>
  <si>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</si>
  <si>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</si>
  <si>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</si>
  <si>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</si>
  <si>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</si>
  <si>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</si>
  <si>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</si>
  <si>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</si>
  <si>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</si>
  <si>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</si>
  <si>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</si>
  <si>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</si>
  <si>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</si>
  <si>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</si>
  <si>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</si>
  <si>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</si>
  <si>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</si>
  <si>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</si>
  <si>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</si>
  <si>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</si>
  <si>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</si>
  <si>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</si>
  <si>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</si>
  <si>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</si>
  <si>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</si>
  <si>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</si>
  <si>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</si>
  <si>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</si>
  <si>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</si>
  <si>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</si>
  <si>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</si>
  <si>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</si>
  <si>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</si>
  <si>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</si>
  <si>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</si>
  <si>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</si>
  <si>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</si>
  <si>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</si>
  <si>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</si>
  <si>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</si>
  <si>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</si>
  <si>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</si>
  <si>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</si>
  <si>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</si>
  <si>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</si>
  <si>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</si>
  <si>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</si>
  <si>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</si>
  <si>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</si>
  <si>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</si>
  <si>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</si>
  <si>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</si>
  <si>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</si>
  <si>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</si>
  <si>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</si>
  <si>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</si>
  <si>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</si>
  <si>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</si>
  <si>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</si>
  <si>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</si>
  <si>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</si>
  <si>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</si>
  <si>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</si>
  <si>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</si>
  <si>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</si>
  <si>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</si>
  <si>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</si>
  <si>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</si>
  <si>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</si>
  <si>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</si>
  <si>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</si>
  <si>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</si>
  <si>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</si>
  <si>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</si>
  <si>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</si>
  <si>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</si>
  <si>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</si>
  <si>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</si>
  <si>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</si>
  <si>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</si>
  <si>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</si>
  <si>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</si>
  <si>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</si>
  <si>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</si>
  <si>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</si>
  <si>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</si>
  <si>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</si>
  <si>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</si>
  <si>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</si>
  <si>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</si>
  <si>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</si>
  <si>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</si>
  <si>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</si>
  <si>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</si>
  <si>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</si>
  <si>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</si>
  <si>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</si>
  <si>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</si>
  <si>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</si>
  <si>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</si>
  <si>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</si>
  <si>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</si>
  <si>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</si>
  <si>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</si>
  <si>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</si>
  <si>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</si>
  <si>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</si>
  <si>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</si>
  <si>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</si>
  <si>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</si>
  <si>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</si>
  <si>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</si>
  <si>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</si>
  <si>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</si>
  <si>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</si>
  <si>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</si>
  <si>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</si>
  <si>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</si>
  <si>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</si>
  <si>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</si>
  <si>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</si>
  <si>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</si>
  <si>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</si>
  <si>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</si>
  <si>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</si>
  <si>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</si>
  <si>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</si>
  <si>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</si>
  <si>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</si>
  <si>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</si>
  <si>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</si>
  <si>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</si>
  <si>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</si>
  <si>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</si>
  <si>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</si>
  <si>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</si>
  <si>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</si>
  <si>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</si>
  <si>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</si>
  <si>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</si>
  <si>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</si>
  <si>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</si>
  <si>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</si>
  <si>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</si>
  <si>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</si>
  <si>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</si>
  <si>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</si>
  <si>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</si>
  <si>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</si>
  <si>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</si>
  <si>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</si>
  <si>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</si>
  <si>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</si>
  <si>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</si>
  <si>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</si>
  <si>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</si>
  <si>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</si>
  <si>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</si>
  <si>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</si>
  <si>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</si>
  <si>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</si>
  <si>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</si>
  <si>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</si>
  <si>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</si>
  <si>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</si>
  <si>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</si>
  <si>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</si>
  <si>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</si>
  <si>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</si>
  <si>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</si>
  <si>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</si>
  <si>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</si>
  <si>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</si>
  <si>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</si>
  <si>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</si>
  <si>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</si>
  <si>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</si>
  <si>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</si>
  <si>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</si>
  <si>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</si>
  <si>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</si>
  <si>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</si>
  <si>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</si>
  <si>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</si>
  <si>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</si>
  <si>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</si>
  <si>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</si>
  <si>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</si>
  <si>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</si>
  <si>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</si>
  <si>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</si>
  <si>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</si>
  <si>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</si>
  <si>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</si>
  <si>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</si>
  <si>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</si>
  <si>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</si>
  <si>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</si>
  <si>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</si>
  <si>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</si>
  <si>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</si>
  <si>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</si>
  <si>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</si>
  <si>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</si>
  <si>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</si>
  <si>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</si>
  <si>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</si>
  <si>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</si>
  <si>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</si>
  <si>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</si>
  <si>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</si>
  <si>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</si>
  <si>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</si>
  <si>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</si>
  <si>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</si>
  <si>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</si>
  <si>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</si>
  <si>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</si>
  <si>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</si>
  <si>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</si>
  <si>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</si>
  <si>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</si>
  <si>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</si>
  <si>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</si>
  <si>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</si>
  <si>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</si>
  <si>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</si>
  <si>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</si>
  <si>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</si>
  <si>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</si>
  <si>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</si>
  <si>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</si>
  <si>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</si>
  <si>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</si>
  <si>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</si>
  <si>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</si>
  <si>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</si>
  <si>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</si>
  <si>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</si>
  <si>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</si>
  <si>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</si>
  <si>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</si>
  <si>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</si>
  <si>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</si>
  <si>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</si>
  <si>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</si>
  <si>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</si>
  <si>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</si>
  <si>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</si>
  <si>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</si>
  <si>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</si>
  <si>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</si>
  <si>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</si>
  <si>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</si>
  <si>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</si>
  <si>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</si>
  <si>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</si>
  <si>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</si>
  <si>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</si>
  <si>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</si>
  <si>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</si>
  <si>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</si>
  <si>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</si>
  <si>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</si>
  <si>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</si>
  <si>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</si>
  <si>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</si>
  <si>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</si>
  <si>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</si>
  <si>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</si>
  <si>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</si>
  <si>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</si>
  <si>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</si>
  <si>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</si>
  <si>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</si>
  <si>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</si>
  <si>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</si>
  <si>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</si>
  <si>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</si>
  <si>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</si>
  <si>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</si>
  <si>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</si>
  <si>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</si>
  <si>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</si>
  <si>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</si>
  <si>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</si>
  <si>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</si>
  <si>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</si>
  <si>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</si>
  <si>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</si>
  <si>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</si>
  <si>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</si>
  <si>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</si>
  <si>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</si>
  <si>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</si>
  <si>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</si>
  <si>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</si>
  <si>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</si>
  <si>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</si>
  <si>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</si>
  <si>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</si>
  <si>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</si>
  <si>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</si>
  <si>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</si>
  <si>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</si>
  <si>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</si>
  <si>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</si>
  <si>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</si>
  <si>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</si>
  <si>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</si>
  <si>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</si>
  <si>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</si>
  <si>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</si>
  <si>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</si>
  <si>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</si>
  <si>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</si>
  <si>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</si>
  <si>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</si>
  <si>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</si>
  <si>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</si>
  <si>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</si>
  <si>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</si>
  <si>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</si>
  <si>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</si>
  <si>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</si>
  <si>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</si>
  <si>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</si>
  <si>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</si>
  <si>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</si>
  <si>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</si>
  <si>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</si>
  <si>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</si>
  <si>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</si>
  <si>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</si>
  <si>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</si>
  <si>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</si>
  <si>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</si>
  <si>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</si>
  <si>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</si>
  <si>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</si>
  <si>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</si>
  <si>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</si>
  <si>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</si>
  <si>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</si>
  <si>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</si>
  <si>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</si>
  <si>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</si>
  <si>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</si>
  <si>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</si>
  <si>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</si>
  <si>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</si>
  <si>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</si>
  <si>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</si>
  <si>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</si>
  <si>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</si>
  <si>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</si>
  <si>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</si>
  <si>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</si>
  <si>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</si>
  <si>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</si>
  <si>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</si>
  <si>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</si>
  <si>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</si>
  <si>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</si>
  <si>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</si>
  <si>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</si>
  <si>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</si>
  <si>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</si>
  <si>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</si>
  <si>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</si>
  <si>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</si>
  <si>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</si>
  <si>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</si>
  <si>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</si>
  <si>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</si>
  <si>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</si>
  <si>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</si>
  <si>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</si>
  <si>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</si>
  <si>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</si>
  <si>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</si>
  <si>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</si>
  <si>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</si>
  <si>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</si>
  <si>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</si>
  <si>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</si>
  <si>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</si>
  <si>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</si>
  <si>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</si>
  <si>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</si>
  <si>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</si>
  <si>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</si>
  <si>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</si>
  <si>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</si>
  <si>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</si>
  <si>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</si>
  <si>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</si>
  <si>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</si>
  <si>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</si>
  <si>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</si>
  <si>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</si>
  <si>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</si>
  <si>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</si>
  <si>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</si>
  <si>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</si>
  <si>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</si>
  <si>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</si>
  <si>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</si>
  <si>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</si>
  <si>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</si>
  <si>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</si>
  <si>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</si>
  <si>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</si>
  <si>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</si>
  <si>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</si>
  <si>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</si>
  <si>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</si>
  <si>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</si>
  <si>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</si>
  <si>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</si>
  <si>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</si>
  <si>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</si>
  <si>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</si>
  <si>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</si>
  <si>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</si>
  <si>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</si>
  <si>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</si>
  <si>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</si>
  <si>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</si>
  <si>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</si>
  <si>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</si>
  <si>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</si>
  <si>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</si>
  <si>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</si>
  <si>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</si>
  <si>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</si>
  <si>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</si>
  <si>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</si>
  <si>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</si>
  <si>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</si>
  <si>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</si>
  <si>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</si>
  <si>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</si>
  <si>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</si>
  <si>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</si>
  <si>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</si>
  <si>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</si>
  <si>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</si>
  <si>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</si>
  <si>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</si>
  <si>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</si>
  <si>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</si>
  <si>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</si>
  <si>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</si>
  <si>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</si>
  <si>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</si>
  <si>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</si>
  <si>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</si>
  <si>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</si>
  <si>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</si>
  <si>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</si>
  <si>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</si>
  <si>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</si>
  <si>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</si>
  <si>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</si>
  <si>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</si>
  <si>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</si>
  <si>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</si>
  <si>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</si>
  <si>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</si>
  <si>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</si>
  <si>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</si>
  <si>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</si>
  <si>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</si>
  <si>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</si>
  <si>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</si>
  <si>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</si>
  <si>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</si>
  <si>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</si>
  <si>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</si>
  <si>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</si>
  <si>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</si>
  <si>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</si>
  <si>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</si>
  <si>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</si>
  <si>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</si>
  <si>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</si>
  <si>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</si>
  <si>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</si>
  <si>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</si>
  <si>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</si>
  <si>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</si>
  <si>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</si>
  <si>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</si>
  <si>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</si>
  <si>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</si>
  <si>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</si>
  <si>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</si>
  <si>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</si>
  <si>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</si>
  <si>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</si>
  <si>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</si>
  <si>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</si>
  <si>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</si>
  <si>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</si>
  <si>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</si>
  <si>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</si>
  <si>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</si>
  <si>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</si>
  <si>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</si>
  <si>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</si>
  <si>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</si>
  <si>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</si>
  <si>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</si>
  <si>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</si>
  <si>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</si>
  <si>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</si>
  <si>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</si>
  <si>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</si>
  <si>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</si>
  <si>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</si>
  <si>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</si>
  <si>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</si>
  <si>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</si>
  <si>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</si>
  <si>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</si>
  <si>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</si>
  <si>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</si>
  <si>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</si>
  <si>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</si>
  <si>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</si>
  <si>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</si>
  <si>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</si>
  <si>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</si>
  <si>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</si>
  <si>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</si>
  <si>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</si>
  <si>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</si>
  <si>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</si>
  <si>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</si>
  <si>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</si>
  <si>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</si>
  <si>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</si>
  <si>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</si>
  <si>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</si>
  <si>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</si>
  <si>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</si>
  <si>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</si>
  <si>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</si>
  <si>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</si>
  <si>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</si>
  <si>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</si>
  <si>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</si>
  <si>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</si>
  <si>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</si>
  <si>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</si>
  <si>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</si>
  <si>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</si>
  <si>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</si>
  <si>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</si>
  <si>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</si>
  <si>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</si>
  <si>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</si>
  <si>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</si>
  <si>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</si>
  <si>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</si>
  <si>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</si>
  <si>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</si>
  <si>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</si>
  <si>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</si>
  <si>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</si>
  <si>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</si>
  <si>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</si>
  <si>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</si>
  <si>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</si>
  <si>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</si>
  <si>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</si>
  <si>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</si>
  <si>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</si>
  <si>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</si>
  <si>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</si>
  <si>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</si>
  <si>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</si>
  <si>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</si>
  <si>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</si>
  <si>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</si>
  <si>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</si>
  <si>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</si>
  <si>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</si>
  <si>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</si>
  <si>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</si>
  <si>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</si>
  <si>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</si>
  <si>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</si>
  <si>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</si>
  <si>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</si>
  <si>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</si>
  <si>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</si>
  <si>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</si>
  <si>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</si>
  <si>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</si>
  <si>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</si>
  <si>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</si>
  <si>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</si>
  <si>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</si>
  <si>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</si>
  <si>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</si>
  <si>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</si>
  <si>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</si>
  <si>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</si>
  <si>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</si>
  <si>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</si>
  <si>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</si>
  <si>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</si>
  <si>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</si>
  <si>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</si>
  <si>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</si>
  <si>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</si>
  <si>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</si>
  <si>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</si>
  <si>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</si>
  <si>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</si>
  <si>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</si>
  <si>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</si>
  <si>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</si>
  <si>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</si>
  <si>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</si>
  <si>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</si>
  <si>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</si>
  <si>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</si>
  <si>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</si>
  <si>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</si>
  <si>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</si>
  <si>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</si>
  <si>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</si>
  <si>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</si>
  <si>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</si>
  <si>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</si>
  <si>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</si>
  <si>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</si>
  <si>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</si>
  <si>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</si>
  <si>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</si>
  <si>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</si>
  <si>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</si>
  <si>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</si>
  <si>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</si>
  <si>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</si>
  <si>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</si>
  <si>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</si>
  <si>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</si>
  <si>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</si>
  <si>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</si>
  <si>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</si>
  <si>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</si>
  <si>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</si>
  <si>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</si>
  <si>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</si>
  <si>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</si>
  <si>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</si>
  <si>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</si>
  <si>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</si>
  <si>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</si>
  <si>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</si>
  <si>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</si>
  <si>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</si>
  <si>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</si>
  <si>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</si>
  <si>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</si>
  <si>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</si>
  <si>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</si>
  <si>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</si>
  <si>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</si>
  <si>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</si>
  <si>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</si>
  <si>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</si>
  <si>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</si>
  <si>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</si>
  <si>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</si>
  <si>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</si>
  <si>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</si>
  <si>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</si>
  <si>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</si>
  <si>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</si>
  <si>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</si>
  <si>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</si>
  <si>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</si>
  <si>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</si>
  <si>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</si>
  <si>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</si>
  <si>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</si>
  <si>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</si>
  <si>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</si>
  <si>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</si>
  <si>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</si>
  <si>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</si>
  <si>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</si>
  <si>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</si>
  <si>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</si>
  <si>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</si>
  <si>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</si>
  <si>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</si>
  <si>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</si>
  <si>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</si>
  <si>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</si>
  <si>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</si>
  <si>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</si>
  <si>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</si>
  <si>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</si>
  <si>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</si>
  <si>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</si>
  <si>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</si>
  <si>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</si>
  <si>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</si>
  <si>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</si>
  <si>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</si>
  <si>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</si>
  <si>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</si>
  <si>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</si>
  <si>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</si>
  <si>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</si>
  <si>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</si>
  <si>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</si>
  <si>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</si>
  <si>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</si>
  <si>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</si>
  <si>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</si>
  <si>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</si>
  <si>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</si>
  <si>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</si>
  <si>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</si>
  <si>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</si>
  <si>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</si>
  <si>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</si>
  <si>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</si>
  <si>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</si>
  <si>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</si>
  <si>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</si>
  <si>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</si>
  <si>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</si>
  <si>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</si>
  <si>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</si>
  <si>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</si>
  <si>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</si>
  <si>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</si>
  <si>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</si>
  <si>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</si>
  <si>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</si>
  <si>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</si>
  <si>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</si>
  <si>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</si>
  <si>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</si>
  <si>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</si>
  <si>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</si>
  <si>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</si>
  <si>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</si>
  <si>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</si>
  <si>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</si>
  <si>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</si>
  <si>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</si>
  <si>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</si>
  <si>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</si>
  <si>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</si>
  <si>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</si>
  <si>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</si>
  <si>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</si>
  <si>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</si>
  <si>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</si>
  <si>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</si>
  <si>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</si>
  <si>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</si>
  <si>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</si>
  <si>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</si>
  <si>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</si>
  <si>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</si>
  <si>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</si>
  <si>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</si>
  <si>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</si>
  <si>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</si>
  <si>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</si>
  <si>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</si>
  <si>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</si>
  <si>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</si>
  <si>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</si>
  <si>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</si>
  <si>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</si>
  <si>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</si>
  <si>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</si>
  <si>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</si>
  <si>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</si>
  <si>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</si>
  <si>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</si>
  <si>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</si>
  <si>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</si>
  <si>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</si>
  <si>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</si>
  <si>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</si>
  <si>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</si>
  <si>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</si>
  <si>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</si>
  <si>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</si>
  <si>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</si>
  <si>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</si>
  <si>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</si>
  <si>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</si>
  <si>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</si>
  <si>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</si>
  <si>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</si>
  <si>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</si>
  <si>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</si>
  <si>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</si>
  <si>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</si>
  <si>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</si>
  <si>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</si>
  <si>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</si>
  <si>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</si>
  <si>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</si>
  <si>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</si>
  <si>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</si>
  <si>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</si>
  <si>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</si>
  <si>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</si>
  <si>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</si>
  <si>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</si>
  <si>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</si>
  <si>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</si>
  <si>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</si>
  <si>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</si>
  <si>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</si>
  <si>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</si>
  <si>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</si>
  <si>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</si>
  <si>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</si>
  <si>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</si>
  <si>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</si>
  <si>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</si>
  <si>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</si>
  <si>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</si>
  <si>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</si>
  <si>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</si>
  <si>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</si>
  <si>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</si>
  <si>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</si>
  <si>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</si>
  <si>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</si>
  <si>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</si>
  <si>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</si>
  <si>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</si>
  <si>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</si>
  <si>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</si>
  <si>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</si>
  <si>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</si>
  <si>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</si>
  <si>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</si>
  <si>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</si>
  <si>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</si>
  <si>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</si>
  <si>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</si>
  <si>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</si>
  <si>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</si>
  <si>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</si>
  <si>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</si>
  <si>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</si>
  <si>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</si>
  <si>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</si>
  <si>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</si>
  <si>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</si>
  <si>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</si>
  <si>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</si>
  <si>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</si>
  <si>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</si>
  <si>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</si>
  <si>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</si>
  <si>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</si>
  <si>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</si>
  <si>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</si>
  <si>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</si>
  <si>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</si>
  <si>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</si>
  <si>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</si>
  <si>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</si>
  <si>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</si>
  <si>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</si>
  <si>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</si>
  <si>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</si>
  <si>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</si>
  <si>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</si>
  <si>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</si>
  <si>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</si>
  <si>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</si>
  <si>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</si>
  <si>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</si>
  <si>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</si>
  <si>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</si>
  <si>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</si>
  <si>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</si>
  <si>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</si>
  <si>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</si>
  <si>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</si>
  <si>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</si>
  <si>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</si>
  <si>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</si>
  <si>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</si>
  <si>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</si>
  <si>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</si>
  <si>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</si>
  <si>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</si>
  <si>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</si>
  <si>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</si>
  <si>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</si>
  <si>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</si>
  <si>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</si>
  <si>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</si>
  <si>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</si>
  <si>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</si>
  <si>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</si>
  <si>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</si>
  <si>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</si>
  <si>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</si>
  <si>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</si>
  <si>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</si>
  <si>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</si>
  <si>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</si>
  <si>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</si>
  <si>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</si>
  <si>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</si>
  <si>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</si>
  <si>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</si>
  <si>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</si>
  <si>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</si>
  <si>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</si>
  <si>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</si>
  <si>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</si>
  <si>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</si>
  <si>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</si>
  <si>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</si>
  <si>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</si>
  <si>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</si>
  <si>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</si>
  <si>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</si>
  <si>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</si>
  <si>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</si>
  <si>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</si>
  <si>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</si>
  <si>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</si>
  <si>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</si>
  <si>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</si>
  <si>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</si>
  <si>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</si>
  <si>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</si>
  <si>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</si>
  <si>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</si>
  <si>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</si>
  <si>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</si>
  <si>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</si>
  <si>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</si>
  <si>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</si>
  <si>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</si>
  <si>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</si>
  <si>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</si>
  <si>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</si>
  <si>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</si>
  <si>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</si>
  <si>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</si>
  <si>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</si>
  <si>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</si>
  <si>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</si>
  <si>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</si>
  <si>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</si>
  <si>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</si>
  <si>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</si>
  <si>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</si>
  <si>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</si>
  <si>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</si>
  <si>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</si>
  <si>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</si>
  <si>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</si>
  <si>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</si>
  <si>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</si>
  <si>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</si>
  <si>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</si>
  <si>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</si>
  <si>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</si>
  <si>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</si>
  <si>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</si>
  <si>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</si>
  <si>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</si>
  <si>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</si>
  <si>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</si>
  <si>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</si>
  <si>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</si>
  <si>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</si>
  <si>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</si>
  <si>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</si>
  <si>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</si>
  <si>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</si>
  <si>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</si>
  <si>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</si>
  <si>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</si>
  <si>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</si>
  <si>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</si>
  <si>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</si>
  <si>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</si>
  <si>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</si>
  <si>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</si>
  <si>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</si>
  <si>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</si>
  <si>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</si>
  <si>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</si>
  <si>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</si>
  <si>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</si>
  <si>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</si>
  <si>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</si>
  <si>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</si>
  <si>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</si>
  <si>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</si>
  <si>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</si>
  <si>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</si>
  <si>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</si>
  <si>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</si>
  <si>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</si>
  <si>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</si>
  <si>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</si>
  <si>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</si>
  <si>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</si>
  <si>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</si>
  <si>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</si>
  <si>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</si>
  <si>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</si>
  <si>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</si>
  <si>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</si>
  <si>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</si>
  <si>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</si>
  <si>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</si>
  <si>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</si>
  <si>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</si>
  <si>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</si>
  <si>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</si>
  <si>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</si>
  <si>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</si>
  <si>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</si>
  <si>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</si>
  <si>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</si>
  <si>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</si>
  <si>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</si>
  <si>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</si>
  <si>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</si>
  <si>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</si>
  <si>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</si>
  <si>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</si>
  <si>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</si>
  <si>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</si>
  <si>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</si>
  <si>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</si>
  <si>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</si>
  <si>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</si>
  <si>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</si>
  <si>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</si>
  <si>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</si>
  <si>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</si>
  <si>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</si>
  <si>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</si>
  <si>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</si>
  <si>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</si>
  <si>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</si>
  <si>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</si>
  <si>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</si>
  <si>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</si>
  <si>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</si>
  <si>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</si>
  <si>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</si>
  <si>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</si>
  <si>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</si>
  <si>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</si>
  <si>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</si>
  <si>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</si>
  <si>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</si>
  <si>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</si>
  <si>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</si>
  <si>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</si>
  <si>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</si>
  <si>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</si>
  <si>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</si>
  <si>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</si>
  <si>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</si>
  <si>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</si>
  <si>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</si>
  <si>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</si>
  <si>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</si>
  <si>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</si>
  <si>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</si>
  <si>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</si>
  <si>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</si>
  <si>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</si>
  <si>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</si>
  <si>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</si>
  <si>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</si>
  <si>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</si>
  <si>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</si>
  <si>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</si>
  <si>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</si>
  <si>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</si>
  <si>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</si>
  <si>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</si>
  <si>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</si>
  <si>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</si>
  <si>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</si>
  <si>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</si>
  <si>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</si>
  <si>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</si>
  <si>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</si>
  <si>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</si>
  <si>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</si>
  <si>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</si>
  <si>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</si>
  <si>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</si>
  <si>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</si>
  <si>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</si>
  <si>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</si>
  <si>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</si>
  <si>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</si>
  <si>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</si>
  <si>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</si>
  <si>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</si>
  <si>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</si>
  <si>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</si>
  <si>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</si>
  <si>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</si>
  <si>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</si>
  <si>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</si>
  <si>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</si>
  <si>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</si>
  <si>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</si>
  <si>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</si>
  <si>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</si>
  <si>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</si>
  <si>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</si>
  <si>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</si>
  <si>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</si>
  <si>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</si>
  <si>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</si>
  <si>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</si>
  <si>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</si>
  <si>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</si>
  <si>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</si>
  <si>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</si>
  <si>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</si>
  <si>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</si>
  <si>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</si>
  <si>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</si>
  <si>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</si>
  <si>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</si>
  <si>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</si>
  <si>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</si>
  <si>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</si>
  <si>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</si>
  <si>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</si>
  <si>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</si>
  <si>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</si>
  <si>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</si>
  <si>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</si>
  <si>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</si>
  <si>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</si>
  <si>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</si>
  <si>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</si>
  <si>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</si>
  <si>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</si>
  <si>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</si>
  <si>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</si>
  <si>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</si>
  <si>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</si>
  <si>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</si>
  <si>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</si>
  <si>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</si>
  <si>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</si>
  <si>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</si>
  <si>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</si>
  <si>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</si>
  <si>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</si>
  <si>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</si>
  <si>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</si>
  <si>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</si>
  <si>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</si>
  <si>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</si>
  <si>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</si>
  <si>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</si>
  <si>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</si>
  <si>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</si>
  <si>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</si>
  <si>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</si>
  <si>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</si>
  <si>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</si>
  <si>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</si>
  <si>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</si>
  <si>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</si>
  <si>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</si>
  <si>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</si>
  <si>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</si>
  <si>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</si>
  <si>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</si>
  <si>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</si>
  <si>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</si>
  <si>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</si>
  <si>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</si>
  <si>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</si>
  <si>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</si>
  <si>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</si>
  <si>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</si>
  <si>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</si>
  <si>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</si>
  <si>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</si>
  <si>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</si>
  <si>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</si>
  <si>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</si>
  <si>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</si>
  <si>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</si>
  <si>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</si>
  <si>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</si>
  <si>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</si>
  <si>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</si>
  <si>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</si>
  <si>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</si>
  <si>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</si>
  <si>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</si>
  <si>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</si>
  <si>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</si>
  <si>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</si>
  <si>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</si>
  <si>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</si>
  <si>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</si>
  <si>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</si>
  <si>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</si>
  <si>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</si>
  <si>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</si>
  <si>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</si>
  <si>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</si>
  <si>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</si>
  <si>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</si>
  <si>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</si>
  <si>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</si>
  <si>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</si>
  <si>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</si>
  <si>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</si>
  <si>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</si>
  <si>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</si>
  <si>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</si>
  <si>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</si>
  <si>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</si>
  <si>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</si>
  <si>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</si>
  <si>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</si>
  <si>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</si>
  <si>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</si>
  <si>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</si>
  <si>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</si>
  <si>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</si>
  <si>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</si>
  <si>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</si>
  <si>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</si>
  <si>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</si>
  <si>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</si>
  <si>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</si>
  <si>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</si>
  <si>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</si>
  <si>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</si>
  <si>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</si>
  <si>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</si>
  <si>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</si>
  <si>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</si>
  <si>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</si>
  <si>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</si>
  <si>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</si>
  <si>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</si>
  <si>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</si>
  <si>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Sheet7</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</si>
  <si>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</si>
  <si>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</si>
  <si>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</si>
  <si>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</si>
  <si>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</si>
  <si>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</si>
  <si>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</si>
  <si>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</si>
  <si>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</si>
  <si>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</si>
  <si>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</si>
  <si>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</si>
  <si>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</si>
  <si>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</si>
  <si>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</si>
  <si>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</si>
  <si>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</si>
  <si>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</si>
  <si>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</si>
  <si>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</si>
  <si>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</si>
  <si>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</si>
  <si>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</si>
  <si>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</si>
  <si>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</si>
  <si>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</si>
  <si>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</si>
  <si>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</si>
  <si>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</si>
  <si>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</si>
  <si>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</si>
  <si>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</si>
  <si>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</si>
  <si>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</si>
  <si>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</si>
  <si>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</si>
  <si>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</si>
  <si>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</si>
  <si>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</si>
  <si>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</si>
  <si>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</si>
  <si>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</si>
  <si>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</si>
  <si>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</si>
  <si>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</si>
  <si>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</si>
  <si>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</si>
  <si>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</si>
  <si>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</si>
  <si>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</si>
  <si>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</si>
  <si>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</si>
  <si>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</si>
  <si>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</si>
  <si>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</si>
  <si>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</si>
  <si>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</si>
  <si>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</si>
  <si>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</si>
  <si>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</si>
  <si>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</si>
  <si>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</si>
  <si>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</si>
  <si>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</si>
  <si>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</si>
  <si>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</si>
  <si>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</si>
  <si>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</si>
  <si>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</si>
  <si>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</si>
  <si>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</si>
  <si>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</si>
  <si>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</si>
  <si>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</si>
  <si>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</si>
  <si>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</si>
  <si>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</si>
  <si>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</si>
  <si>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</si>
  <si>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</si>
  <si>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</si>
  <si>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</si>
  <si>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</si>
  <si>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</si>
  <si>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</si>
  <si>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</si>
  <si>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</si>
  <si>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</si>
  <si>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</si>
  <si>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</si>
  <si>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</si>
  <si>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</si>
  <si>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</si>
  <si>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</si>
  <si>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</si>
  <si>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</si>
  <si>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</si>
  <si>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</si>
  <si>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</si>
  <si>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</si>
  <si>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</si>
  <si>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</si>
  <si>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</si>
  <si>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</si>
  <si>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</si>
  <si>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</si>
  <si>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</si>
  <si>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</si>
  <si>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</si>
  <si>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</si>
  <si>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</si>
  <si>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</si>
  <si>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</si>
  <si>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</si>
  <si>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</si>
  <si>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</si>
  <si>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</si>
  <si>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</si>
  <si>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</si>
  <si>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</si>
  <si>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</si>
  <si>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</si>
  <si>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</si>
  <si>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</si>
  <si>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</si>
  <si>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</si>
  <si>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</si>
  <si>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</si>
  <si>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</si>
  <si>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</si>
  <si>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</si>
  <si>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</si>
  <si>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</si>
  <si>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Sum</t>
  </si>
  <si>
    <t>Average</t>
  </si>
  <si>
    <t>Running Total</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</si>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</sst>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25"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26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09" fillId="9" borderId="0" xfId="0" applyFont="1" applyFill="1" applyBorder="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Border="1" applyAlignment="1">
      <alignment horizontal="center" vertical="center"/>
    </xf>
    <xf numFmtId="0" fontId="105" fillId="9" borderId="0" xfId="0" applyFont="1" applyFill="1" applyBorder="1" applyAlignment="1">
      <alignment horizontal="center" vertical="center"/>
    </xf>
    <xf numFmtId="0" fontId="14" fillId="0" borderId="0" xfId="0" applyFont="1" applyBorder="1" applyAlignment="1">
      <alignment horizontal="center" vertical="center"/>
    </xf>
    <xf numFmtId="0" fontId="0" fillId="22" borderId="0" xfId="0" applyFill="1" applyBorder="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21" fillId="0" borderId="0" xfId="0" applyFont="1" applyBorder="1" applyAlignment="1">
      <alignment horizontal="center" vertical="center"/>
    </xf>
    <xf numFmtId="0" fontId="17" fillId="22" borderId="0" xfId="0" applyFont="1" applyFill="1" applyAlignment="1">
      <alignment horizontal="center" vertical="center"/>
    </xf>
    <xf numFmtId="0" fontId="17" fillId="22" borderId="0" xfId="0" applyFont="1" applyFill="1" applyBorder="1" applyAlignment="1">
      <alignment horizontal="center" vertical="center"/>
    </xf>
    <xf numFmtId="0" fontId="120" fillId="9" borderId="0" xfId="0" applyFont="1" applyFill="1" applyBorder="1" applyAlignment="1">
      <alignment horizontal="center" vertical="center"/>
    </xf>
    <xf numFmtId="0" fontId="124" fillId="9" borderId="0" xfId="0" applyFont="1" applyFill="1" applyBorder="1" applyAlignment="1">
      <alignment horizontal="center" vertical="center"/>
    </xf>
    <xf numFmtId="0" fontId="17" fillId="22" borderId="0" xfId="0" applyFont="1" applyFill="1"/>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84AFCCBD-31C4-44CA-97FE-5F8BE411B67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7B65D115-A1BF-40C2-B916-9A501F26A74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270081DF-5B1E-4151-ABBB-30383421AE9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154594F1-F0B5-433E-8684-A06E581CB6B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5E060BB5-9A7F-47C7-A81C-EE1F1B56BFD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B0F0ED08-005C-4098-8391-946F9683C87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8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800-000002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645068</xdr:colOff>
          <xdr:row>1</xdr:row>
          <xdr:rowOff>110574</xdr:rowOff>
        </xdr:from>
        <xdr:to>
          <xdr:col>1</xdr:col>
          <xdr:colOff>3021641</xdr:colOff>
          <xdr:row>3</xdr:row>
          <xdr:rowOff>108161</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5BD03AB9-2A9E-4130-830B-D9580B50BA1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218247</xdr:colOff>
          <xdr:row>0</xdr:row>
          <xdr:rowOff>151985</xdr:rowOff>
        </xdr:from>
        <xdr:to>
          <xdr:col>40</xdr:col>
          <xdr:colOff>229014</xdr:colOff>
          <xdr:row>0</xdr:row>
          <xdr:rowOff>701536</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D08EC7A3-B041-4B45-8FDB-63E2735CA4C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645068</xdr:colOff>
          <xdr:row>1</xdr:row>
          <xdr:rowOff>110574</xdr:rowOff>
        </xdr:from>
        <xdr:to>
          <xdr:col>1</xdr:col>
          <xdr:colOff>3021641</xdr:colOff>
          <xdr:row>3</xdr:row>
          <xdr:rowOff>108161</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DA6BD64C-1B7B-42DD-8CC3-AE9CB99A690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9978568B-7BEA-4F77-852D-6038D0B1751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8987CFF1-F68E-477F-9581-A0E130EE35D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4A1D7848-061E-41F9-9747-DAFBBF4FA3B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5F752CD3-E36C-48D4-88B9-089090FDFB8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A22" sqref="A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215" t="str" cm="1">
        <f t="array" aca="1" ref="B1" ca="1">MID(CELL("filename", B1), FIND("]", CELL("filename", B1)) + 1, 255)</f>
        <v>Indice</v>
      </c>
      <c r="C1" s="215"/>
      <c r="D1" s="215"/>
      <c r="E1" s="215"/>
      <c r="F1" s="63"/>
      <c r="G1" s="216"/>
      <c r="H1" s="216"/>
    </row>
    <row r="2" spans="1:8" ht="26.1" customHeight="1" x14ac:dyDescent="0.45">
      <c r="A2" s="58" t="s">
        <v>2186</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2255</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2265</v>
      </c>
      <c r="B13" s="58"/>
      <c r="C13" s="58"/>
      <c r="D13" s="58"/>
      <c r="E13" s="59"/>
      <c r="F13" s="59"/>
      <c r="G13" s="59"/>
      <c r="H13" s="59"/>
    </row>
    <row r="14" spans="1:8" ht="26.1" customHeight="1" x14ac:dyDescent="0.45">
      <c r="A14" s="58" t="s">
        <v>2266</v>
      </c>
      <c r="B14" s="58"/>
      <c r="C14" s="58"/>
      <c r="D14" s="58"/>
      <c r="E14" s="59"/>
      <c r="F14" s="59"/>
      <c r="G14" s="59"/>
      <c r="H14" s="59"/>
    </row>
    <row r="15" spans="1:8" ht="26.1" customHeight="1" x14ac:dyDescent="0.45">
      <c r="A15" s="58" t="s">
        <v>2267</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2323</v>
      </c>
      <c r="B18" s="58"/>
      <c r="C18" s="58"/>
      <c r="D18" s="58"/>
      <c r="E18" s="59"/>
      <c r="F18" s="59"/>
      <c r="G18" s="59"/>
      <c r="H18" s="59"/>
    </row>
    <row r="19" spans="1:8" ht="26.1" customHeight="1" x14ac:dyDescent="0.45">
      <c r="A19" s="58" t="s">
        <v>2324</v>
      </c>
      <c r="B19" s="58"/>
      <c r="C19" s="58"/>
      <c r="D19" s="58"/>
      <c r="E19" s="59"/>
      <c r="F19" s="59"/>
      <c r="G19" s="59"/>
      <c r="H19" s="59"/>
    </row>
    <row r="20" spans="1:8" ht="24" x14ac:dyDescent="0.45">
      <c r="A20" s="58" t="s">
        <v>2269</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1961</v>
      </c>
      <c r="B22" s="58"/>
      <c r="C22" s="58"/>
      <c r="D22" s="58"/>
      <c r="E22" s="58"/>
      <c r="F22" s="58"/>
      <c r="G22" s="58"/>
      <c r="H22" s="58"/>
    </row>
    <row r="23" spans="1:8" ht="24" x14ac:dyDescent="0.45">
      <c r="A23" s="58" t="s">
        <v>2325</v>
      </c>
      <c r="B23" s="58"/>
      <c r="C23" s="58"/>
      <c r="D23" s="58"/>
      <c r="E23" s="58"/>
      <c r="F23" s="58"/>
      <c r="G23" s="58"/>
      <c r="H23" s="58"/>
    </row>
    <row r="24" spans="1:8" ht="24" x14ac:dyDescent="0.45">
      <c r="A24" s="58"/>
      <c r="B24" s="58"/>
      <c r="C24" s="58"/>
      <c r="D24" s="58"/>
      <c r="E24" s="58"/>
      <c r="F24" s="58"/>
      <c r="G24" s="58"/>
      <c r="H24" s="58"/>
    </row>
    <row r="25" spans="1:8" ht="24" x14ac:dyDescent="0.45">
      <c r="A25" s="58"/>
      <c r="B25" s="58"/>
      <c r="C25" s="58"/>
      <c r="D25" s="58"/>
      <c r="E25" s="58"/>
      <c r="F25" s="58"/>
      <c r="G25" s="58"/>
      <c r="H25" s="58"/>
    </row>
    <row r="26" spans="1:8" ht="24" x14ac:dyDescent="0.45">
      <c r="A26" s="58"/>
      <c r="B26" s="58"/>
      <c r="C26" s="58"/>
      <c r="D26" s="58"/>
      <c r="E26" s="58"/>
      <c r="F26" s="58"/>
      <c r="G26" s="58"/>
      <c r="H26" s="58"/>
    </row>
    <row r="27" spans="1:8" ht="24" x14ac:dyDescent="0.45">
      <c r="A27" s="58"/>
      <c r="B27" s="58"/>
      <c r="C27" s="58"/>
      <c r="D27" s="58"/>
      <c r="E27" s="58"/>
      <c r="F27" s="58"/>
      <c r="G27" s="58"/>
      <c r="H27" s="58"/>
    </row>
    <row r="28" spans="1:8" ht="24" x14ac:dyDescent="0.45">
      <c r="A28" s="58"/>
      <c r="B28" s="58"/>
      <c r="C28" s="58"/>
      <c r="D28" s="58"/>
      <c r="E28" s="58"/>
      <c r="F28" s="58"/>
      <c r="G28" s="58"/>
      <c r="H28" s="58"/>
    </row>
    <row r="29" spans="1:8" ht="24" x14ac:dyDescent="0.45">
      <c r="A29" s="58"/>
      <c r="B29" s="58"/>
      <c r="C29" s="58"/>
      <c r="D29" s="58"/>
      <c r="E29" s="58"/>
      <c r="F29" s="58"/>
      <c r="G29" s="58"/>
      <c r="H29" s="58"/>
    </row>
    <row r="30" spans="1:8" ht="24" x14ac:dyDescent="0.45">
      <c r="A30" s="58"/>
      <c r="B30" s="58"/>
      <c r="C30" s="58"/>
      <c r="D30" s="58"/>
      <c r="E30" s="58"/>
      <c r="F30" s="58"/>
      <c r="G30" s="58"/>
      <c r="H30" s="58"/>
    </row>
    <row r="31" spans="1:8" ht="24" x14ac:dyDescent="0.45">
      <c r="A31" s="58"/>
      <c r="B31" s="58"/>
      <c r="C31" s="58"/>
      <c r="D31" s="58"/>
      <c r="E31" s="58"/>
      <c r="F31" s="58"/>
      <c r="G31" s="58"/>
      <c r="H31" s="58"/>
    </row>
    <row r="32" spans="1:8" ht="24" x14ac:dyDescent="0.45">
      <c r="A32" s="58"/>
      <c r="B32" s="58"/>
      <c r="C32" s="58"/>
      <c r="D32" s="58"/>
      <c r="E32" s="58"/>
      <c r="F32" s="58"/>
      <c r="G32" s="58"/>
      <c r="H32" s="58"/>
    </row>
    <row r="33" spans="1:8" ht="24" x14ac:dyDescent="0.45">
      <c r="A33" s="58"/>
      <c r="B33" s="58"/>
      <c r="C33" s="58"/>
      <c r="D33" s="58"/>
      <c r="E33" s="58"/>
      <c r="F33" s="58"/>
      <c r="G33" s="58"/>
      <c r="H33" s="58"/>
    </row>
    <row r="34" spans="1:8" ht="24" x14ac:dyDescent="0.45">
      <c r="A34" s="58"/>
      <c r="B34" s="58"/>
      <c r="C34" s="58"/>
      <c r="D34" s="58"/>
      <c r="E34" s="58"/>
      <c r="F34" s="58"/>
      <c r="G34" s="58"/>
      <c r="H34" s="58"/>
    </row>
    <row r="35" spans="1:8" ht="24" x14ac:dyDescent="0.45">
      <c r="A35" s="58"/>
      <c r="B35" s="58"/>
      <c r="C35" s="58"/>
      <c r="D35" s="58"/>
      <c r="E35" s="58"/>
      <c r="F35" s="58"/>
      <c r="G35" s="58"/>
      <c r="H35" s="58"/>
    </row>
    <row r="36" spans="1:8" ht="24" x14ac:dyDescent="0.45">
      <c r="A36" s="58"/>
      <c r="B36" s="58"/>
      <c r="C36" s="58"/>
      <c r="D36" s="58"/>
      <c r="E36" s="58"/>
      <c r="F36" s="58"/>
      <c r="G36" s="58"/>
      <c r="H36" s="58"/>
    </row>
    <row r="37" spans="1:8" ht="24" x14ac:dyDescent="0.45">
      <c r="A37" s="58"/>
      <c r="B37" s="58"/>
      <c r="C37" s="58"/>
      <c r="D37" s="58"/>
      <c r="E37" s="58"/>
      <c r="F37" s="58"/>
      <c r="G37" s="58"/>
      <c r="H37" s="58"/>
    </row>
    <row r="38" spans="1:8" ht="24" x14ac:dyDescent="0.45">
      <c r="A38" s="58"/>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Sheet7'!A3" display="'Sheet7'!A3" xr:uid="{C4150361-6E81-4573-A774-2CC813135B48}"/>
    <hyperlink ref="A3" location="'URL'!A3" display="'URL'!A3" xr:uid="{195644E2-238D-4B7A-A959-D99F17772ADE}"/>
    <hyperlink ref="A4" location="'CAMBIANDO LOS CANTOS'!A3" display="'CAMBIANDO LOS CANTOS'!A3" xr:uid="{9923DE58-49B8-40FE-9581-5C4AE97EC209}"/>
    <hyperlink ref="A5" location="'CANTO DE MOISES'!A3" display="'CANTO DE MOISES'!A3" xr:uid="{42FE4EB6-D21E-4B80-9207-6B14CA9CE72C}"/>
    <hyperlink ref="A6" location="'Scripts mains'!A3" display="'Scripts mains'!A3" xr:uid="{FEA0A9DB-6026-4933-8AC6-F3462B27CD7C}"/>
    <hyperlink ref="A7" location="'Indice Canto'!A3" display="'Indice Canto'!A3" xr:uid="{B4A3F7D0-FC05-4923-9E80-E95CC34C2722}"/>
    <hyperlink ref="A8" location="'data-Cantos'!A3" display="'data-Cantos'!A3" xr:uid="{0B6EC546-C07E-4AC7-9F4E-F2F1B073148D}"/>
    <hyperlink ref="A9" location="'creando Directorios'!A3" display="'creando Directorios'!A3" xr:uid="{1789BAF3-D954-45D9-B3E3-5859D5CD34F5}"/>
    <hyperlink ref="A10" location="'Find bk2'!A3" display="'Find bk2'!A3" xr:uid="{FBAA86C2-B4AF-4620-925C-6DDE0F306EDB}"/>
    <hyperlink ref="A11" location="'Codigo Canto'!A3" display="'Codigo Canto'!A3" xr:uid="{32F0191E-46CB-46C0-AC54-3BCD7B55C421}"/>
    <hyperlink ref="A12" location="'Codigo'!A3" display="'Codigo'!A3" xr:uid="{5D71EF3D-970D-4F4B-9B8D-A598FE543F23}"/>
    <hyperlink ref="A13" location="'Buscador'!A3" display="'Buscador'!A3" xr:uid="{FD684078-108C-492B-90F2-DBDC319F4B87}"/>
    <hyperlink ref="A14" location="'Buscador (fail1)'!A3" display="'Buscador (fail1)'!A3" xr:uid="{ED18ABC7-633F-4CD2-A889-D451CEBC33AF}"/>
    <hyperlink ref="A15" location="'Buscador (fail2)'!A3" display="'Buscador (fail2)'!A3" xr:uid="{F4598CE0-1A5A-49B4-9104-D7E24BCB8BA1}"/>
    <hyperlink ref="A16" location="'Indice Backups'!A3" display="'Indice Backups'!A3" xr:uid="{3CB01164-A1A6-4347-9152-14C981FCAEF6}"/>
    <hyperlink ref="A17" location="'A LA VÍCTIMA PASCUAL'!A3" display="'A LA VÍCTIMA PASCUAL'!A3" xr:uid="{DB71D5CB-2513-46B2-B2CC-AA17BA0BC7AC}"/>
    <hyperlink ref="A18" location="'A NADIE DEMOS OCASIÓN DE TROPIE'!A3" display="'A NADIE DEMOS OCASIÓN DE TROPIE'!A3" xr:uid="{CAD3A712-00E5-4A3F-9B7B-841460390CB7}"/>
    <hyperlink ref="A19" location="'A TI LEVANTO MIS OJOS'!A3" display="'A TI LEVANTO MIS OJOS'!A3" xr:uid="{CE829E7F-35F7-4C56-A4B4-6D53BC0C43DA}"/>
    <hyperlink ref="A20" location="'A TI, SEÑOR, EN MI CLAMOR IMPLO'!A3" display="'A TI, SEÑOR, EN MI CLAMOR IMPLO'!A3" xr:uid="{4095A1B5-1B60-422C-B4F2-9E76BA7E917D}"/>
    <hyperlink ref="A21" location="'A TI, SEÑOR, LEVANTO MI ALMA'!A3" display="'A TI, SEÑOR, LEVANTO MI ALMA'!A3" xr:uid="{8757A102-A8FA-4310-9BF0-07590401CA47}"/>
    <hyperlink ref="A22" location="'MARIA, MADRE MÍA'!A3" display="'MARIA, MADRE MÍA'!A3" xr:uid="{D58A02F3-2090-4435-A7FB-A6186A054DDA}"/>
    <hyperlink ref="A23" location="'BOCETO'!A3" display="'BOCETO'!A3" xr:uid="{D70F6486-BD4C-48A2-846A-77AE3596740C}"/>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A10"/>
  <sheetViews>
    <sheetView workbookViewId="0"/>
  </sheetViews>
  <sheetFormatPr defaultRowHeight="15" x14ac:dyDescent="0.25"/>
  <sheetData>
    <row r="1" spans="1:1" x14ac:dyDescent="0.25">
      <c r="A1" t="s">
        <v>2176</v>
      </c>
    </row>
    <row r="2" spans="1:1" x14ac:dyDescent="0.25">
      <c r="A2" t="s">
        <v>2177</v>
      </c>
    </row>
    <row r="3" spans="1:1" x14ac:dyDescent="0.25">
      <c r="A3" t="s">
        <v>2178</v>
      </c>
    </row>
    <row r="4" spans="1:1" x14ac:dyDescent="0.25">
      <c r="A4" t="s">
        <v>2179</v>
      </c>
    </row>
    <row r="5" spans="1:1" x14ac:dyDescent="0.25">
      <c r="A5" t="s">
        <v>2180</v>
      </c>
    </row>
    <row r="6" spans="1:1" x14ac:dyDescent="0.25">
      <c r="A6" t="s">
        <v>2181</v>
      </c>
    </row>
    <row r="7" spans="1:1" x14ac:dyDescent="0.25">
      <c r="A7" t="s">
        <v>2182</v>
      </c>
    </row>
    <row r="8" spans="1:1" x14ac:dyDescent="0.25">
      <c r="A8" t="s">
        <v>2183</v>
      </c>
    </row>
    <row r="9" spans="1:1" x14ac:dyDescent="0.25">
      <c r="A9" t="s">
        <v>2184</v>
      </c>
    </row>
    <row r="10" spans="1:1"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217" t="str">
        <f>I1</f>
        <v>COMO DESTILA LA MIEL</v>
      </c>
      <c r="C1" s="217"/>
      <c r="D1" s="157"/>
      <c r="E1" s="148">
        <f>A614</f>
        <v>239</v>
      </c>
      <c r="F1" s="136"/>
      <c r="G1" s="136"/>
      <c r="I1" s="218" t="str">
        <f>D151</f>
        <v>COMO DESTILA LA MIEL</v>
      </c>
      <c r="J1" s="218"/>
      <c r="K1" s="218"/>
      <c r="L1" s="218"/>
      <c r="M1" s="218"/>
      <c r="N1" s="218"/>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2187</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2188</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2189</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2190</v>
      </c>
      <c r="D6" s="149" t="s">
        <v>1113</v>
      </c>
      <c r="E6" s="149" t="s">
        <v>2191</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2192</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2193</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2194</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2195</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2196</v>
      </c>
      <c r="D11" s="149" t="s">
        <v>1113</v>
      </c>
      <c r="E11" s="149" t="s">
        <v>2191</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2197</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2198</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2199</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2200</v>
      </c>
      <c r="D15" s="149" t="s">
        <v>1113</v>
      </c>
      <c r="E15" s="149" t="s">
        <v>2191</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2201</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2202</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2203</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2204</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2205</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2206</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2207</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2208</v>
      </c>
      <c r="D23" s="149" t="s">
        <v>1113</v>
      </c>
      <c r="E23" s="149" t="s">
        <v>2191</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2207</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2208</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2205</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2206</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2209</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19" t="s">
        <v>1144</v>
      </c>
      <c r="J145" s="219"/>
      <c r="K145" s="219"/>
      <c r="L145" s="219"/>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2254</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2210</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Sheet7!$A$1:$A$10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220" t="str" cm="1">
        <f t="array" aca="1" ref="B1" ca="1">MID(CELL("filename", A1), FIND("]", CELL("filename", A1)) + 1, 255)</f>
        <v>CANTO DE MOISES</v>
      </c>
      <c r="C1" s="220"/>
      <c r="D1" s="157"/>
      <c r="E1" s="148">
        <f>A614</f>
        <v>34</v>
      </c>
      <c r="F1" s="136"/>
      <c r="G1" s="136"/>
      <c r="I1" s="218" t="str">
        <f>D151</f>
        <v>CANTO DE MOISÉS</v>
      </c>
      <c r="J1" s="218"/>
      <c r="K1" s="218"/>
      <c r="L1" s="218"/>
      <c r="M1" s="218"/>
      <c r="N1" s="218"/>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2232</v>
      </c>
      <c r="D3" s="149" t="s">
        <v>1131</v>
      </c>
      <c r="E3" s="149">
        <v>7</v>
      </c>
      <c r="F3" s="150" t="s">
        <v>1113</v>
      </c>
      <c r="G3" s="150"/>
      <c r="H3" s="149"/>
      <c r="I3" s="149"/>
      <c r="J3" s="150"/>
      <c r="K3" s="80"/>
      <c r="L3" s="69"/>
      <c r="M3" s="71">
        <v>1</v>
      </c>
      <c r="N3" s="70" t="s">
        <v>2214</v>
      </c>
      <c r="O3" s="68" t="s">
        <v>1131</v>
      </c>
      <c r="P3" s="68">
        <v>7</v>
      </c>
      <c r="Q3" s="80"/>
      <c r="R3" s="80"/>
      <c r="S3" s="68"/>
      <c r="T3" s="68"/>
      <c r="U3" s="80"/>
      <c r="V3" s="80"/>
      <c r="AG3" s="7"/>
    </row>
    <row r="4" spans="1:33" s="12" customFormat="1" ht="26.25" x14ac:dyDescent="0.4">
      <c r="A4" s="12" t="s">
        <v>2174</v>
      </c>
      <c r="B4" s="71">
        <f t="shared" ref="B4:B67" si="0">+B3+1</f>
        <v>2</v>
      </c>
      <c r="C4" s="151" t="s">
        <v>2233</v>
      </c>
      <c r="D4" s="149" t="s">
        <v>1112</v>
      </c>
      <c r="E4" s="149">
        <v>7</v>
      </c>
      <c r="F4" s="149"/>
      <c r="G4" s="149"/>
      <c r="H4" s="149"/>
      <c r="I4" s="149"/>
      <c r="J4" s="149"/>
      <c r="K4" s="68"/>
      <c r="L4" s="69"/>
      <c r="M4" s="71">
        <f t="shared" ref="M4:M67" si="1">+M3+1</f>
        <v>2</v>
      </c>
      <c r="N4" s="70" t="s">
        <v>2215</v>
      </c>
      <c r="O4" s="68"/>
      <c r="P4" s="68"/>
      <c r="Q4" s="68"/>
      <c r="R4" s="68"/>
      <c r="S4" s="68"/>
      <c r="T4" s="68"/>
      <c r="U4" s="68"/>
      <c r="V4" s="68"/>
      <c r="W4"/>
      <c r="X4"/>
      <c r="Y4" s="14"/>
      <c r="Z4"/>
      <c r="AA4"/>
      <c r="AB4"/>
      <c r="AC4"/>
      <c r="AD4"/>
      <c r="AE4"/>
      <c r="AF4" s="14"/>
      <c r="AG4" s="89"/>
    </row>
    <row r="5" spans="1:33" s="12" customFormat="1" ht="26.25" x14ac:dyDescent="0.4">
      <c r="B5" s="71">
        <f t="shared" si="0"/>
        <v>3</v>
      </c>
      <c r="C5" s="151" t="s">
        <v>2234</v>
      </c>
      <c r="D5" s="149" t="s">
        <v>1114</v>
      </c>
      <c r="E5" s="149">
        <v>7</v>
      </c>
      <c r="F5" s="150"/>
      <c r="G5" s="150"/>
      <c r="H5" s="149"/>
      <c r="I5" s="149"/>
      <c r="J5" s="150"/>
      <c r="K5" s="80"/>
      <c r="L5" s="69"/>
      <c r="M5" s="71">
        <f t="shared" si="1"/>
        <v>3</v>
      </c>
      <c r="N5" s="70" t="s">
        <v>2211</v>
      </c>
      <c r="O5" s="68"/>
      <c r="P5" s="68"/>
      <c r="Q5" s="80"/>
      <c r="R5" s="80"/>
      <c r="S5" s="68"/>
      <c r="T5" s="68"/>
      <c r="U5" s="80"/>
      <c r="V5" s="80"/>
      <c r="W5"/>
      <c r="X5"/>
      <c r="Y5" s="14"/>
      <c r="Z5"/>
      <c r="AA5"/>
      <c r="AB5"/>
      <c r="AC5"/>
      <c r="AD5"/>
      <c r="AE5"/>
      <c r="AF5" s="14"/>
      <c r="AG5" s="89"/>
    </row>
    <row r="6" spans="1:33" s="12" customFormat="1" ht="26.25" x14ac:dyDescent="0.4">
      <c r="B6" s="71">
        <f t="shared" si="0"/>
        <v>4</v>
      </c>
      <c r="C6" s="151" t="s">
        <v>2235</v>
      </c>
      <c r="D6" s="149"/>
      <c r="E6" s="149"/>
      <c r="F6" s="149"/>
      <c r="G6" s="149"/>
      <c r="H6" s="149"/>
      <c r="I6" s="149"/>
      <c r="J6" s="149"/>
      <c r="K6" s="68"/>
      <c r="L6" s="69"/>
      <c r="M6" s="71">
        <f t="shared" si="1"/>
        <v>4</v>
      </c>
      <c r="N6" s="70" t="s">
        <v>2252</v>
      </c>
      <c r="O6" s="68"/>
      <c r="P6" s="68"/>
      <c r="Q6" s="68"/>
      <c r="R6" s="68"/>
      <c r="S6" s="68"/>
      <c r="T6" s="68"/>
      <c r="U6" s="68"/>
      <c r="V6" s="68"/>
      <c r="W6"/>
      <c r="X6"/>
      <c r="Y6" s="14"/>
      <c r="Z6"/>
      <c r="AA6"/>
      <c r="AB6"/>
      <c r="AC6"/>
      <c r="AD6"/>
      <c r="AE6"/>
      <c r="AF6" s="14"/>
      <c r="AG6" s="89"/>
    </row>
    <row r="7" spans="1:33" s="12" customFormat="1" ht="26.25" x14ac:dyDescent="0.4">
      <c r="B7" s="71">
        <f t="shared" si="0"/>
        <v>5</v>
      </c>
      <c r="C7" s="151" t="s">
        <v>2236</v>
      </c>
      <c r="D7" s="149" t="s">
        <v>1122</v>
      </c>
      <c r="E7" s="149">
        <v>7</v>
      </c>
      <c r="F7" s="150"/>
      <c r="G7" s="150"/>
      <c r="H7" s="149"/>
      <c r="I7" s="149"/>
      <c r="J7" s="150"/>
      <c r="K7" s="80"/>
      <c r="L7" s="69"/>
      <c r="M7" s="71">
        <f t="shared" si="1"/>
        <v>5</v>
      </c>
      <c r="N7" s="70" t="s">
        <v>2253</v>
      </c>
      <c r="O7" s="68"/>
      <c r="P7" s="68"/>
      <c r="Q7" s="80"/>
      <c r="R7" s="80"/>
      <c r="S7" s="68"/>
      <c r="T7" s="68"/>
      <c r="U7" s="80"/>
      <c r="V7" s="80"/>
      <c r="W7"/>
      <c r="X7"/>
      <c r="Y7" s="14"/>
      <c r="Z7"/>
      <c r="AA7"/>
      <c r="AB7"/>
      <c r="AC7"/>
      <c r="AD7"/>
      <c r="AE7"/>
      <c r="AF7" s="14"/>
      <c r="AG7" s="89"/>
    </row>
    <row r="8" spans="1:33" s="12" customFormat="1" ht="26.25" x14ac:dyDescent="0.4">
      <c r="B8" s="71">
        <f t="shared" si="0"/>
        <v>6</v>
      </c>
      <c r="C8" s="151" t="s">
        <v>2237</v>
      </c>
      <c r="D8" s="149" t="s">
        <v>1131</v>
      </c>
      <c r="E8" s="149">
        <v>7</v>
      </c>
      <c r="F8" s="149"/>
      <c r="G8" s="149"/>
      <c r="H8" s="149"/>
      <c r="I8" s="149"/>
      <c r="J8" s="149"/>
      <c r="K8" s="68"/>
      <c r="L8" s="69"/>
      <c r="M8" s="71">
        <f t="shared" si="1"/>
        <v>6</v>
      </c>
      <c r="N8" s="70" t="s">
        <v>2230</v>
      </c>
      <c r="O8" s="68"/>
      <c r="P8" s="68"/>
      <c r="Q8" s="68"/>
      <c r="R8" s="68"/>
      <c r="S8" s="68"/>
      <c r="T8" s="68"/>
      <c r="U8" s="68"/>
      <c r="V8" s="68"/>
      <c r="W8"/>
      <c r="X8"/>
      <c r="Y8" s="14"/>
      <c r="Z8"/>
      <c r="AA8"/>
      <c r="AB8"/>
      <c r="AC8"/>
      <c r="AD8"/>
      <c r="AE8"/>
      <c r="AF8" s="14"/>
      <c r="AG8" s="89"/>
    </row>
    <row r="9" spans="1:33" s="12" customFormat="1" ht="26.25" x14ac:dyDescent="0.4">
      <c r="B9" s="71">
        <f t="shared" si="0"/>
        <v>7</v>
      </c>
      <c r="C9" s="151" t="s">
        <v>2212</v>
      </c>
      <c r="D9" s="149" t="s">
        <v>1113</v>
      </c>
      <c r="E9" s="149"/>
      <c r="F9" s="150"/>
      <c r="G9" s="150"/>
      <c r="H9" s="149"/>
      <c r="I9" s="149"/>
      <c r="J9" s="150"/>
      <c r="K9" s="80"/>
      <c r="L9" s="69"/>
      <c r="M9" s="71">
        <f t="shared" si="1"/>
        <v>7</v>
      </c>
      <c r="N9" s="70" t="s">
        <v>2231</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2213</v>
      </c>
      <c r="D10" s="149" t="s">
        <v>1112</v>
      </c>
      <c r="E10" s="149">
        <v>7</v>
      </c>
      <c r="F10" s="149"/>
      <c r="G10" s="149"/>
      <c r="H10" s="149"/>
      <c r="I10" s="149"/>
      <c r="J10" s="149"/>
      <c r="K10" s="68"/>
      <c r="L10" s="69"/>
      <c r="M10" s="71">
        <f t="shared" si="1"/>
        <v>8</v>
      </c>
      <c r="N10" s="70" t="s">
        <v>2216</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2238</v>
      </c>
      <c r="D11" s="149" t="s">
        <v>1114</v>
      </c>
      <c r="E11" s="149">
        <v>7</v>
      </c>
      <c r="F11" s="150"/>
      <c r="G11" s="150"/>
      <c r="H11" s="149"/>
      <c r="I11" s="149"/>
      <c r="J11" s="150"/>
      <c r="K11" s="80"/>
      <c r="L11" s="69"/>
      <c r="M11" s="71">
        <f t="shared" si="1"/>
        <v>9</v>
      </c>
      <c r="N11" s="70" t="s">
        <v>2214</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2239</v>
      </c>
      <c r="D12" s="149" t="s">
        <v>1122</v>
      </c>
      <c r="E12" s="149">
        <v>7</v>
      </c>
      <c r="F12" s="149"/>
      <c r="G12" s="149"/>
      <c r="H12" s="149"/>
      <c r="I12" s="149"/>
      <c r="J12" s="149"/>
      <c r="K12" s="68"/>
      <c r="L12" s="69"/>
      <c r="M12" s="71">
        <f t="shared" si="1"/>
        <v>10</v>
      </c>
      <c r="N12" s="70" t="s">
        <v>2215</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2214</v>
      </c>
      <c r="D13" s="149" t="s">
        <v>1131</v>
      </c>
      <c r="E13" s="149">
        <v>7</v>
      </c>
      <c r="F13" s="150"/>
      <c r="G13" s="150"/>
      <c r="H13" s="149"/>
      <c r="I13" s="149"/>
      <c r="J13" s="150"/>
      <c r="K13" s="80"/>
      <c r="L13" s="69"/>
      <c r="M13" s="71">
        <f t="shared" si="1"/>
        <v>11</v>
      </c>
      <c r="N13" s="70" t="s">
        <v>2211</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2215</v>
      </c>
      <c r="D14" s="149"/>
      <c r="E14" s="149"/>
      <c r="F14" s="149"/>
      <c r="G14" s="149"/>
      <c r="H14" s="149"/>
      <c r="I14" s="149"/>
      <c r="J14" s="149"/>
      <c r="K14" s="68"/>
      <c r="L14" s="69"/>
      <c r="M14" s="71">
        <f t="shared" si="1"/>
        <v>12</v>
      </c>
      <c r="N14" s="70" t="s">
        <v>2212</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2211</v>
      </c>
      <c r="D15" s="149"/>
      <c r="E15" s="149"/>
      <c r="F15" s="150"/>
      <c r="G15" s="150"/>
      <c r="H15" s="149"/>
      <c r="I15" s="149"/>
      <c r="J15" s="150"/>
      <c r="K15" s="80"/>
      <c r="L15" s="69"/>
      <c r="M15" s="71">
        <f t="shared" si="1"/>
        <v>13</v>
      </c>
      <c r="N15" s="70" t="s">
        <v>2213</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2240</v>
      </c>
      <c r="D16" s="149" t="s">
        <v>1113</v>
      </c>
      <c r="E16" s="149"/>
      <c r="F16" s="149"/>
      <c r="G16" s="149"/>
      <c r="H16" s="149"/>
      <c r="I16" s="149"/>
      <c r="J16" s="149"/>
      <c r="K16" s="68"/>
      <c r="L16" s="69"/>
      <c r="M16" s="71">
        <f t="shared" si="1"/>
        <v>14</v>
      </c>
      <c r="N16" s="70" t="s">
        <v>2238</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2241</v>
      </c>
      <c r="D17" s="149" t="s">
        <v>1112</v>
      </c>
      <c r="E17" s="149">
        <v>7</v>
      </c>
      <c r="F17" s="150"/>
      <c r="G17" s="150"/>
      <c r="H17" s="149"/>
      <c r="I17" s="149"/>
      <c r="J17" s="150"/>
      <c r="K17" s="80"/>
      <c r="L17" s="69"/>
      <c r="M17" s="71">
        <f t="shared" si="1"/>
        <v>15</v>
      </c>
      <c r="N17" s="70" t="s">
        <v>2239</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2242</v>
      </c>
      <c r="D18" s="149" t="s">
        <v>1114</v>
      </c>
      <c r="E18" s="149">
        <v>7</v>
      </c>
      <c r="F18" s="149"/>
      <c r="G18" s="149"/>
      <c r="H18" s="149"/>
      <c r="I18" s="149"/>
      <c r="J18" s="149"/>
      <c r="K18" s="68"/>
      <c r="L18" s="69"/>
      <c r="M18" s="71">
        <f t="shared" si="1"/>
        <v>16</v>
      </c>
      <c r="N18" s="70" t="s">
        <v>2214</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2243</v>
      </c>
      <c r="D19" s="149" t="s">
        <v>1122</v>
      </c>
      <c r="E19" s="149">
        <v>7</v>
      </c>
      <c r="F19" s="150"/>
      <c r="G19" s="150"/>
      <c r="H19" s="149"/>
      <c r="I19" s="149"/>
      <c r="J19" s="150"/>
      <c r="K19" s="80"/>
      <c r="L19" s="69"/>
      <c r="M19" s="71">
        <f t="shared" si="1"/>
        <v>17</v>
      </c>
      <c r="N19" s="70" t="s">
        <v>2215</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2216</v>
      </c>
      <c r="D20" s="149"/>
      <c r="E20" s="149"/>
      <c r="F20" s="149"/>
      <c r="G20" s="149"/>
      <c r="H20" s="149"/>
      <c r="I20" s="149"/>
      <c r="J20" s="149"/>
      <c r="K20" s="68"/>
      <c r="L20" s="69"/>
      <c r="M20" s="71">
        <f t="shared" si="1"/>
        <v>18</v>
      </c>
      <c r="N20" s="70" t="s">
        <v>2211</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2214</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2215</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2211</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2212</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2213</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2238</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2239</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2214</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2215</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2211</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2244</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2245</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2217</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2218</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2216</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2214</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2215</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2211</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2212</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2213</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2238</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2239</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2214</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2215</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2211</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2219</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2220</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2221</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2222</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2216</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2214</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2215</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2211</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2212</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2213</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2238</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2239</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2214</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2215</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2211</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2246</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2247</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2223</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2224</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2225</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2216</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2214</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2215</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2211</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2212</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2213</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2238</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2239</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2214</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2215</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2211</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2248</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2249</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2226</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2227</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2216</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2214</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2215</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2211</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2212</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2213</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2238</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2239</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2214</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2215</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2211</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2250</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2251</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2228</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2229</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2216</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2214</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2215</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2211</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2212</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2213</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2238</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2239</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19" t="s">
        <v>1144</v>
      </c>
      <c r="J145" s="219"/>
      <c r="K145" s="219"/>
      <c r="L145" s="219"/>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2210</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Sheet7!$A$1:$A$10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221" t="str" cm="1">
        <f t="array" aca="1" ref="C1" ca="1">MID(CELL("filename", B1), FIND("]", CELL("filename", B1)) + 1, 255)</f>
        <v>Scripts mains</v>
      </c>
      <c r="D1" s="221"/>
      <c r="E1" s="221"/>
      <c r="F1" s="221"/>
      <c r="G1" s="221"/>
      <c r="H1" s="221"/>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221" t="str" cm="1">
        <f t="array" aca="1" ref="C1" ca="1">MID(CELL("filename", A1), FIND("]", CELL("filename", A1)) + 1, 255)</f>
        <v>Indice Canto</v>
      </c>
      <c r="D1" s="221"/>
      <c r="E1" s="221"/>
      <c r="F1" s="221"/>
      <c r="G1" s="221"/>
      <c r="H1" s="221"/>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222" t="str" cm="1">
        <f t="array" aca="1" ref="C1" ca="1">MID(CELL("filename", B1), FIND("]", CELL("filename", B1)) + 1, 255)</f>
        <v>data-Cantos</v>
      </c>
      <c r="D1" s="222"/>
      <c r="E1" s="222"/>
      <c r="F1" s="222"/>
      <c r="G1" s="222"/>
      <c r="H1" s="222"/>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222" t="str" cm="1">
        <f t="array" aca="1" ref="B1" ca="1">MID(CELL("filename", A1), FIND("]", CELL("filename", A1)) + 1, 255)</f>
        <v>Find bk2</v>
      </c>
      <c r="C1" s="222"/>
      <c r="D1" s="222"/>
      <c r="E1" s="222"/>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222" t="str" cm="1">
        <f t="array" aca="1" ref="C1" ca="1">MID(CELL("filename", B1), FIND("]", CELL("filename", B1)) + 1, 255)</f>
        <v>Codigo Canto</v>
      </c>
      <c r="D1" s="222"/>
      <c r="E1" s="222"/>
      <c r="F1" s="222"/>
      <c r="G1" s="222"/>
      <c r="H1" s="222"/>
      <c r="I1" s="222"/>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2270</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V1" zoomScale="190" zoomScaleNormal="190" workbookViewId="0">
      <selection activeCell="V4" sqref="V4"/>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222" t="str" cm="1">
        <f t="array" aca="1" ref="C1" ca="1">MID(CELL("filename", B1), FIND("]", CELL("filename", B1)) + 1, 255)</f>
        <v>Codigo</v>
      </c>
      <c r="D1" s="222"/>
      <c r="E1" s="222"/>
      <c r="F1" s="222"/>
      <c r="G1" s="222"/>
      <c r="H1" s="222"/>
      <c r="I1" s="222"/>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2270</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2273</v>
      </c>
      <c r="P4" s="4" t="s">
        <v>2271</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2274</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2273</v>
      </c>
      <c r="P5" t="s">
        <v>2272</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2274</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2273</v>
      </c>
      <c r="P6" t="s">
        <v>2272</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2274</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2273</v>
      </c>
      <c r="P7" t="s">
        <v>2272</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2274</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2273</v>
      </c>
      <c r="P8" t="s">
        <v>2272</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2274</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2273</v>
      </c>
      <c r="P9" t="s">
        <v>2272</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2274</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2273</v>
      </c>
      <c r="P10" t="s">
        <v>2272</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2274</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2273</v>
      </c>
      <c r="P11" t="s">
        <v>2272</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2274</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2273</v>
      </c>
      <c r="P12" t="s">
        <v>2272</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2274</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2273</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2274</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2273</v>
      </c>
      <c r="P14" t="s">
        <v>2272</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2274</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2273</v>
      </c>
      <c r="P15" s="4" t="s">
        <v>2271</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2274</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2273</v>
      </c>
      <c r="P16" t="s">
        <v>2272</v>
      </c>
      <c r="Q16" t="str">
        <f>IF(Table134569[[#This Row],[Pascua]]="","",""",""")</f>
        <v>","</v>
      </c>
      <c r="R16" t="s">
        <v>321</v>
      </c>
      <c r="S16" t="str">
        <f>IF(Table134569[[#This Row],[Pentecostés]]="","",""",""")</f>
        <v>","</v>
      </c>
      <c r="T16" t="s">
        <v>334</v>
      </c>
      <c r="U16" t="str">
        <f>IF(Table134569[[#This Row],[Virgen]]="","",""",""")</f>
        <v/>
      </c>
      <c r="W16" t="str">
        <f>IF(Table134569[[#This Row],[Niños]]="","",""",""")</f>
        <v/>
      </c>
      <c r="Y16" t="str">
        <f>IF(Table134569[[#This Row],[Laudes/Vispera]]="","",""",""")</f>
        <v/>
      </c>
      <c r="AA16" t="str">
        <f>IF(Table134569[[#This Row],[Entrada]]="","",""",""")</f>
        <v/>
      </c>
      <c r="AC16" t="s">
        <v>2274</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["PreCatecumenado","Laudes/Visperas","Antiguo Testamento"],/cantos/resucito/a/aldespertar.html/cantos/resucito/a/aldespertar.html"},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["PreCatecumenado","Laudes/Visperas","Antiguo Testamento"],</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2273</v>
      </c>
      <c r="P17" t="s">
        <v>2272</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2274</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2273</v>
      </c>
      <c r="P18" t="s">
        <v>2272</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2274</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2273</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2274</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2273</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2274</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2273</v>
      </c>
      <c r="P21" t="s">
        <v>2272</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2274</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2273</v>
      </c>
      <c r="P22" t="s">
        <v>2272</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2274</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2273</v>
      </c>
      <c r="P23" t="s">
        <v>2272</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2274</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2273</v>
      </c>
      <c r="P24" t="s">
        <v>2272</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2274</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2273</v>
      </c>
      <c r="P25" t="s">
        <v>2272</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2274</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2273</v>
      </c>
      <c r="P26" t="s">
        <v>2272</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2274</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2273</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2274</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2273</v>
      </c>
      <c r="P28" t="s">
        <v>2272</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2274</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2273</v>
      </c>
      <c r="P29" t="s">
        <v>2272</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2274</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2273</v>
      </c>
      <c r="P30" t="s">
        <v>2272</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2274</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2273</v>
      </c>
      <c r="P31" t="s">
        <v>2272</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2274</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2273</v>
      </c>
      <c r="P32" t="s">
        <v>2272</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2274</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2273</v>
      </c>
      <c r="P33" t="s">
        <v>2272</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2274</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2273</v>
      </c>
      <c r="P34" t="s">
        <v>2272</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2274</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2273</v>
      </c>
      <c r="P35" t="s">
        <v>2272</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2274</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2273</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2274</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2273</v>
      </c>
      <c r="P37" t="s">
        <v>2272</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2274</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2273</v>
      </c>
      <c r="P38" t="s">
        <v>2272</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2274</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2273</v>
      </c>
      <c r="P39" t="s">
        <v>2272</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2274</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2273</v>
      </c>
      <c r="P40" t="s">
        <v>2272</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2274</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2273</v>
      </c>
      <c r="P41" t="s">
        <v>2272</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2274</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2273</v>
      </c>
      <c r="P42" t="s">
        <v>2272</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2274</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2273</v>
      </c>
      <c r="P43" t="s">
        <v>2272</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2274</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2273</v>
      </c>
      <c r="P44" t="s">
        <v>2272</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2274</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2273</v>
      </c>
      <c r="P45" t="s">
        <v>2272</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2274</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2273</v>
      </c>
      <c r="P46" t="s">
        <v>2272</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2274</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2273</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2274</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2273</v>
      </c>
      <c r="P48" t="s">
        <v>2272</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2274</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2273</v>
      </c>
      <c r="P49" s="4" t="s">
        <v>2271</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2274</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2273</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2274</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2273</v>
      </c>
      <c r="P51" t="s">
        <v>2272</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2274</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2273</v>
      </c>
      <c r="P52" t="s">
        <v>2272</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2274</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2273</v>
      </c>
      <c r="P53" s="4" t="s">
        <v>2271</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2274</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2273</v>
      </c>
      <c r="P54" t="s">
        <v>2272</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2274</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2273</v>
      </c>
      <c r="P55" t="s">
        <v>2272</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2274</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2273</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2274</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2273</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2274</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2273</v>
      </c>
      <c r="P58" t="s">
        <v>2272</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2274</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2273</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2274</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2273</v>
      </c>
      <c r="P60" t="s">
        <v>2272</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2274</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2273</v>
      </c>
      <c r="P61" t="s">
        <v>2272</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2274</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2273</v>
      </c>
      <c r="P62" t="s">
        <v>2272</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2274</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2273</v>
      </c>
      <c r="P63" t="s">
        <v>2272</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2274</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2273</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2274</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2273</v>
      </c>
      <c r="P65" t="s">
        <v>2272</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2274</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2273</v>
      </c>
      <c r="P66" t="s">
        <v>2272</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2274</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2273</v>
      </c>
      <c r="P67" t="s">
        <v>2272</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2274</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2273</v>
      </c>
      <c r="P68" t="s">
        <v>2272</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2274</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2273</v>
      </c>
      <c r="P69" t="s">
        <v>2272</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2274</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2273</v>
      </c>
      <c r="P70" t="s">
        <v>2272</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2274</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2273</v>
      </c>
      <c r="P71" t="s">
        <v>2272</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2274</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2273</v>
      </c>
      <c r="P72" t="s">
        <v>2272</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2274</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2273</v>
      </c>
      <c r="P73" t="s">
        <v>2272</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2274</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2273</v>
      </c>
      <c r="P74" t="s">
        <v>2272</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2274</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2273</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2274</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2273</v>
      </c>
      <c r="P76" t="s">
        <v>2272</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2274</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2273</v>
      </c>
      <c r="P77" t="s">
        <v>2272</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2274</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2273</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2274</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2273</v>
      </c>
      <c r="P79" t="s">
        <v>2272</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2274</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2273</v>
      </c>
      <c r="P80" t="s">
        <v>2272</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2274</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2273</v>
      </c>
      <c r="P81" t="s">
        <v>2272</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2274</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2273</v>
      </c>
      <c r="P82" t="s">
        <v>2272</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2274</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2273</v>
      </c>
      <c r="P83" t="s">
        <v>2272</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2274</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2273</v>
      </c>
      <c r="P84" t="s">
        <v>2272</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2274</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2273</v>
      </c>
      <c r="P85" t="s">
        <v>2272</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2274</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2273</v>
      </c>
      <c r="P86" t="s">
        <v>2272</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2274</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2273</v>
      </c>
      <c r="P87" t="s">
        <v>2272</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2274</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2273</v>
      </c>
      <c r="P88" t="s">
        <v>2272</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2274</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2273</v>
      </c>
      <c r="P89" t="s">
        <v>2272</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2274</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2273</v>
      </c>
      <c r="P90" t="s">
        <v>2272</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2274</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2273</v>
      </c>
      <c r="P91" t="s">
        <v>2272</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2274</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2273</v>
      </c>
      <c r="P92" t="s">
        <v>2272</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2274</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2273</v>
      </c>
      <c r="P93" t="s">
        <v>2272</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2274</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2273</v>
      </c>
      <c r="P94" t="s">
        <v>2272</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2274</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2273</v>
      </c>
      <c r="P95" t="s">
        <v>2272</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2274</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2273</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2274</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2273</v>
      </c>
      <c r="P97" t="s">
        <v>2272</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2274</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2273</v>
      </c>
      <c r="P98" t="s">
        <v>2272</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2274</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2273</v>
      </c>
      <c r="P99" t="s">
        <v>2272</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2274</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2273</v>
      </c>
      <c r="P100" t="s">
        <v>2272</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2274</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2273</v>
      </c>
      <c r="P101" t="s">
        <v>2272</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2274</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2273</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2274</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2273</v>
      </c>
      <c r="P103" t="s">
        <v>2272</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2274</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2273</v>
      </c>
      <c r="P104" t="s">
        <v>2272</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2274</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2273</v>
      </c>
      <c r="P105" s="4" t="s">
        <v>2271</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2274</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2273</v>
      </c>
      <c r="P106" t="s">
        <v>2272</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2274</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2273</v>
      </c>
      <c r="P107" t="s">
        <v>2272</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2274</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2273</v>
      </c>
      <c r="P108" t="s">
        <v>2272</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2274</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2273</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2274</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2273</v>
      </c>
      <c r="P110" t="s">
        <v>2272</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2274</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2273</v>
      </c>
      <c r="P111" t="s">
        <v>2272</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2274</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2273</v>
      </c>
      <c r="P112" t="s">
        <v>2272</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2274</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2273</v>
      </c>
      <c r="P113" t="s">
        <v>2272</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2274</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2273</v>
      </c>
      <c r="P114" t="s">
        <v>2272</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2274</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2273</v>
      </c>
      <c r="P115" t="s">
        <v>2272</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2274</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2273</v>
      </c>
      <c r="P116" t="s">
        <v>2272</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2274</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2273</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2274</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2273</v>
      </c>
      <c r="P118" t="s">
        <v>2272</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2274</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2273</v>
      </c>
      <c r="P119" t="s">
        <v>2272</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2274</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2273</v>
      </c>
      <c r="P120" t="s">
        <v>2272</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2274</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2273</v>
      </c>
      <c r="P121" t="s">
        <v>2272</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2274</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2273</v>
      </c>
      <c r="P122" t="s">
        <v>2272</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2274</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2273</v>
      </c>
      <c r="P123" s="4" t="s">
        <v>2271</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2274</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2273</v>
      </c>
      <c r="P124" t="s">
        <v>2272</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2274</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2273</v>
      </c>
      <c r="P125" t="s">
        <v>2272</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2274</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2273</v>
      </c>
      <c r="P126" t="s">
        <v>2272</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2274</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2273</v>
      </c>
      <c r="P127" t="s">
        <v>2272</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2274</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2273</v>
      </c>
      <c r="P128" t="s">
        <v>2272</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2274</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2273</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2274</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2273</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2274</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2273</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2274</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2273</v>
      </c>
      <c r="P132" t="s">
        <v>2272</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2274</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2273</v>
      </c>
      <c r="P133" t="s">
        <v>2272</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2274</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2273</v>
      </c>
      <c r="P134" t="s">
        <v>2272</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2274</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2273</v>
      </c>
      <c r="P135" t="s">
        <v>2272</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2274</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2273</v>
      </c>
      <c r="P136" t="s">
        <v>2272</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2274</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2273</v>
      </c>
      <c r="P137" t="s">
        <v>2272</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2274</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2273</v>
      </c>
      <c r="P138" t="s">
        <v>2272</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2274</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2273</v>
      </c>
      <c r="P139" t="s">
        <v>2272</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2274</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2273</v>
      </c>
      <c r="P140" t="s">
        <v>2272</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2274</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2273</v>
      </c>
      <c r="P141" t="s">
        <v>2272</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2274</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2273</v>
      </c>
      <c r="P142" t="s">
        <v>2272</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2274</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2273</v>
      </c>
      <c r="P143" s="4" t="s">
        <v>2271</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2274</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2273</v>
      </c>
      <c r="P144" t="s">
        <v>2272</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2274</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2273</v>
      </c>
      <c r="P145" t="s">
        <v>2272</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2274</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2273</v>
      </c>
      <c r="P146" t="s">
        <v>2272</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2274</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2273</v>
      </c>
      <c r="P147" t="s">
        <v>2272</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2274</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2273</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2274</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2273</v>
      </c>
      <c r="P149" t="s">
        <v>2272</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2274</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2273</v>
      </c>
      <c r="P150" t="s">
        <v>2272</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2274</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2273</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2274</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2273</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2274</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2273</v>
      </c>
      <c r="P153" t="s">
        <v>2272</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2274</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2273</v>
      </c>
      <c r="P154" t="s">
        <v>2272</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2274</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2273</v>
      </c>
      <c r="P155" t="s">
        <v>2272</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2274</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2273</v>
      </c>
      <c r="P156" t="s">
        <v>2272</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2274</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2273</v>
      </c>
      <c r="P157" t="s">
        <v>2272</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2274</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2273</v>
      </c>
      <c r="P158" t="s">
        <v>2272</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2274</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2273</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2274</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2273</v>
      </c>
      <c r="P160" t="s">
        <v>2272</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2274</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2273</v>
      </c>
      <c r="P161" t="s">
        <v>2272</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2274</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2273</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2274</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2273</v>
      </c>
      <c r="P163" t="s">
        <v>2272</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2274</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2273</v>
      </c>
      <c r="P164" t="s">
        <v>2272</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2274</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2273</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2274</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2273</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2274</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2273</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2274</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2273</v>
      </c>
      <c r="P168" t="s">
        <v>2272</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2274</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2273</v>
      </c>
      <c r="P169" t="s">
        <v>2272</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2274</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2273</v>
      </c>
      <c r="P170" t="s">
        <v>2272</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2274</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2273</v>
      </c>
      <c r="P171" t="s">
        <v>2272</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2274</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2273</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2274</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2273</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2274</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2273</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2274</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2273</v>
      </c>
      <c r="P175" t="s">
        <v>2272</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2274</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2273</v>
      </c>
      <c r="P176" t="s">
        <v>2272</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2274</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2273</v>
      </c>
      <c r="P177" t="s">
        <v>2272</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2274</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2273</v>
      </c>
      <c r="P178" t="s">
        <v>2272</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2274</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2273</v>
      </c>
      <c r="P179" t="s">
        <v>2272</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2274</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2273</v>
      </c>
      <c r="P180" t="s">
        <v>2272</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2274</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2273</v>
      </c>
      <c r="P181" t="s">
        <v>2272</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2274</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2273</v>
      </c>
      <c r="P182" t="s">
        <v>2272</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2274</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2273</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2274</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2273</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2274</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2273</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2274</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2273</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2274</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2273</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2274</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2273</v>
      </c>
      <c r="P188" t="s">
        <v>2272</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2274</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2273</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2274</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2273</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2274</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2273</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2274</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2273</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2274</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2273</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2274</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2273</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2274</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2273</v>
      </c>
      <c r="P195" t="s">
        <v>2272</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2274</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2273</v>
      </c>
      <c r="P196" t="s">
        <v>2272</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2274</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2273</v>
      </c>
      <c r="P197" t="s">
        <v>2272</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2274</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2273</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2274</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2273</v>
      </c>
      <c r="P199" t="s">
        <v>2272</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2274</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2273</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2274</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2273</v>
      </c>
      <c r="P201" t="s">
        <v>2272</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2274</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2273</v>
      </c>
      <c r="P202" t="s">
        <v>2272</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2274</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2273</v>
      </c>
      <c r="P203" t="s">
        <v>2272</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2274</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2273</v>
      </c>
      <c r="P204" t="s">
        <v>2272</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2274</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2273</v>
      </c>
      <c r="P205" t="s">
        <v>2272</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2274</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2273</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2274</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2273</v>
      </c>
      <c r="P207" t="s">
        <v>2272</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2274</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2273</v>
      </c>
      <c r="P208" t="s">
        <v>2272</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2274</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2273</v>
      </c>
      <c r="P209" t="s">
        <v>2272</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2274</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2273</v>
      </c>
      <c r="P210" s="4" t="s">
        <v>2271</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2274</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2273</v>
      </c>
      <c r="P211" t="s">
        <v>2272</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2274</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2273</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2274</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2273</v>
      </c>
      <c r="P213" t="s">
        <v>2272</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2274</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2273</v>
      </c>
      <c r="P214" t="s">
        <v>2272</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2274</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2273</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2274</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2273</v>
      </c>
      <c r="P216" t="s">
        <v>2272</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2274</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2273</v>
      </c>
      <c r="P217" t="s">
        <v>2272</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2274</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2273</v>
      </c>
      <c r="P218" t="s">
        <v>2272</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2274</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2273</v>
      </c>
      <c r="P219" t="s">
        <v>2272</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2274</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2273</v>
      </c>
      <c r="P220" t="s">
        <v>2272</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2274</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2273</v>
      </c>
      <c r="P221" t="s">
        <v>2272</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2274</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2273</v>
      </c>
      <c r="P222" t="s">
        <v>2272</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2274</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2273</v>
      </c>
      <c r="P223" t="s">
        <v>2272</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2274</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2273</v>
      </c>
      <c r="P224" t="s">
        <v>2272</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2274</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2273</v>
      </c>
      <c r="P225" t="s">
        <v>2272</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2274</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2273</v>
      </c>
      <c r="P226" t="s">
        <v>2272</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2274</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2273</v>
      </c>
      <c r="P227" t="s">
        <v>2272</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2274</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2273</v>
      </c>
      <c r="P228" t="s">
        <v>2272</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2274</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2273</v>
      </c>
      <c r="P229" t="s">
        <v>2272</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2274</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2273</v>
      </c>
      <c r="P230" t="s">
        <v>2272</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2274</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2273</v>
      </c>
      <c r="P231" t="s">
        <v>2272</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2274</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2273</v>
      </c>
      <c r="P232" t="s">
        <v>2272</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2274</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2273</v>
      </c>
      <c r="P233" t="s">
        <v>2272</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2274</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2273</v>
      </c>
      <c r="P234" t="s">
        <v>2272</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2274</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2273</v>
      </c>
      <c r="P235" t="s">
        <v>2272</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2274</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2273</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2274</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2273</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2274</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2273</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2274</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2273</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2274</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2273</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2274</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22" t="str" cm="1">
        <f t="array" aca="1" ref="C1" ca="1">MID(CELL("filename", B1), FIND("]", CELL("filename", B1)) + 1, 255)</f>
        <v>Buscador</v>
      </c>
      <c r="D1" s="222"/>
      <c r="E1" s="222"/>
      <c r="F1" s="222"/>
      <c r="G1" s="222"/>
      <c r="H1" s="222"/>
      <c r="I1" s="222"/>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2263</v>
      </c>
      <c r="AG3" t="s">
        <v>2256</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2264</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2264</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2264</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2264</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2264</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2264</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2264</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2264</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2264</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2264</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2264</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2264</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2264</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2264</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2264</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2264</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2264</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2264</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2264</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2264</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2264</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2264</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2264</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2264</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2264</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2264</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2264</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2264</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2264</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2264</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2264</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2264</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2264</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2264</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2264</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2264</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2264</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2264</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2264</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2264</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2264</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2264</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2264</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2264</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2264</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2264</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2264</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2264</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2264</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2264</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2264</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2264</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2264</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2264</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2264</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2264</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2264</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2264</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2264</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2264</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2264</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2264</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2264</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2264</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2264</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2264</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2264</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2264</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2264</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2264</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2264</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2264</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2264</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2264</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2264</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2264</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2264</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2264</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2264</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2264</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2264</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2264</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2264</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2264</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2264</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2264</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2264</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2264</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2264</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2264</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2264</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2264</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2264</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2264</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2264</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2264</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2264</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2264</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2264</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2264</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2264</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2264</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2264</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2264</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2264</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2264</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2264</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2264</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2264</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2264</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2264</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2264</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2264</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2264</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2264</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2264</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2264</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2264</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2264</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2264</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2264</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2264</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2264</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2264</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2264</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2264</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2264</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2264</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2264</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2264</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2264</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2264</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2264</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2264</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2264</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2264</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2264</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2264</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2264</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2264</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2264</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2264</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2264</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2264</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2264</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2264</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2264</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2264</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2264</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2264</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2264</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2264</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2264</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2264</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2264</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2264</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2264</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2264</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2264</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2264</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2264</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2264</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2264</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2264</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2264</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2264</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2264</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2264</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2264</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2264</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2264</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2264</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2264</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2264</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2264</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2264</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2264</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2264</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2264</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2264</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2264</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2264</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2264</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2264</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2264</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2264</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2264</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2264</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2264</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2264</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2264</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2264</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2264</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2264</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2264</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2264</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2264</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2264</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2264</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2264</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2264</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2264</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2264</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2264</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2264</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2264</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2264</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2264</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2264</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2264</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2264</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2264</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2264</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2264</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2264</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2264</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2264</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2264</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2264</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2264</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2264</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2264</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2264</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2264</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2264</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2264</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2264</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2264</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2264</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2264</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2264</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2264</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2264</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2264</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2264</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2264</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2264</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22" t="str" cm="1">
        <f t="array" aca="1" ref="C1" ca="1">MID(CELL("filename", B1), FIND("]", CELL("filename", B1)) + 1, 255)</f>
        <v>Buscador (fail1)</v>
      </c>
      <c r="D1" s="222"/>
      <c r="E1" s="222"/>
      <c r="F1" s="222"/>
      <c r="G1" s="222"/>
      <c r="H1" s="222"/>
      <c r="I1" s="222"/>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2256</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222" t="str" cm="1">
        <f t="array" aca="1" ref="C1" ca="1">MID(CELL("filename", B1), FIND("]", CELL("filename", B1)) + 1, 255)</f>
        <v>Buscador (fail2)</v>
      </c>
      <c r="D1" s="222"/>
      <c r="E1" s="222"/>
      <c r="F1" s="222"/>
      <c r="G1" s="222"/>
      <c r="H1" s="222"/>
      <c r="I1" s="222"/>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2261</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2263</v>
      </c>
      <c r="AH3" t="s">
        <v>2256</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2264</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2264</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2257</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2258</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2259</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topLeftCell="A182" zoomScale="145" zoomScaleNormal="145" workbookViewId="0">
      <selection activeCell="D198" sqref="D198"/>
    </sheetView>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222" t="str" cm="1">
        <f t="array" aca="1" ref="B1" ca="1">MID(CELL("filename", A1), FIND("]", CELL("filename", A1)) + 1, 255)</f>
        <v>Indice Backups</v>
      </c>
      <c r="C1" s="222"/>
      <c r="D1" s="222"/>
      <c r="E1" s="222"/>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2260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A1:AE125"/>
  <sheetViews>
    <sheetView zoomScale="85" zoomScaleNormal="85" workbookViewId="0">
      <selection activeCell="C1" sqref="C1"/>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v>1</v>
      </c>
      <c r="C1" s="165" t="str">
        <f>VLOOKUP(B1,'Codigo Canto'!A3:AQ236,38,FALSE)</f>
        <v>A LA VÍCTIMA PASCUAL</v>
      </c>
      <c r="F1" s="136"/>
      <c r="G1" s="136"/>
      <c r="H1" s="14"/>
      <c r="V1" s="14"/>
      <c r="W1" s="7"/>
    </row>
    <row r="2" spans="1:23" ht="36.75" x14ac:dyDescent="0.4">
      <c r="A2" s="163" t="s">
        <v>2282</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_xlfn.CONCAT("║                ",C1,"               ║")</f>
        <v>║                A LA VÍCTIMA PASCUAL               ║</v>
      </c>
    </row>
    <row r="6" spans="1:23" ht="23.25" x14ac:dyDescent="0.25">
      <c r="C6" s="48" t="s">
        <v>1432</v>
      </c>
    </row>
    <row r="7" spans="1:23" ht="23.25" x14ac:dyDescent="0.25">
      <c r="C7" s="88" t="s">
        <v>2268</v>
      </c>
    </row>
    <row r="8" spans="1:23" ht="23.25" x14ac:dyDescent="0.25">
      <c r="B8" t="str" cm="1">
        <f t="array" ref="B8">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_xlfn.CONCAT("        id: ","""",B8,"""",",")</f>
        <v xml:space="preserve">        id: "alavictimapascual",</v>
      </c>
    </row>
    <row r="9" spans="1:23" ht="23.25" x14ac:dyDescent="0.25">
      <c r="B9" t="str">
        <f>PROPER(C1)</f>
        <v>A La Víctima Pascual</v>
      </c>
      <c r="C9" s="164" t="str">
        <f>_xlfn.CONCAT("        tt: ","""",B9,"""",",")</f>
        <v xml:space="preserve">        tt: "A La Víctima Pascual",</v>
      </c>
    </row>
    <row r="10" spans="1:23" ht="23.25" x14ac:dyDescent="0.25">
      <c r="B10" t="str">
        <f>PROPER(C1)</f>
        <v>A La Víctima Pascual</v>
      </c>
      <c r="C10" s="164" t="str">
        <f>_xlfn.CONCAT("        title: ","""",B10,"""",",")</f>
        <v xml:space="preserve">        title: "A La Víctima Pascual",</v>
      </c>
    </row>
    <row r="11" spans="1:23" ht="23.25" x14ac:dyDescent="0.25">
      <c r="B11" t="str">
        <f>VLOOKUP(B1,'Codigo Canto'!A3:AQ236,12,FALSE)</f>
        <v xml:space="preserve">Secuencia de Pascua - Himno lat. «Victimae paschall laudes» </v>
      </c>
      <c r="C11" s="164" t="str">
        <f>_xlfn.CONCAT("        ","subtitle: ","""",B11,"""",",")</f>
        <v xml:space="preserve">        subtitle: "Secuencia de Pascua - Himno lat. «Victimae paschall laudes» ",</v>
      </c>
    </row>
    <row r="12" spans="1:23" ht="23.25" x14ac:dyDescent="0.25">
      <c r="B12" t="str">
        <f>VLOOKUP(B1,Codigo!A3:AP240,42,FALSE)</f>
        <v>category: ["PreCatecumenado","Pascua","Pentecostés","Entrada","Comunión","Final","Nuevo Testamento"],</v>
      </c>
      <c r="C12" s="164" t="str">
        <f>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VLOOKUP(B1,'Codigo Canto'!A3:AP240,1,FALSE)</f>
        <v>1</v>
      </c>
      <c r="C15" s="164" t="str">
        <f>_xlfn.CONCAT("        dbno: ","""",B15,"""",",")</f>
        <v xml:space="preserve">        dbno: "1",</v>
      </c>
    </row>
    <row r="16" spans="1:23" ht="23.25" x14ac:dyDescent="0.25">
      <c r="C16" s="164" t="str">
        <f>_xlfn.CONCAT("        notes: ","""",B16,"""",",")</f>
        <v xml:space="preserve">        notes: "",</v>
      </c>
    </row>
    <row r="17" spans="1:31" ht="23.25" x14ac:dyDescent="0.25">
      <c r="B17" t="str">
        <f>B8</f>
        <v>alavictimapascual</v>
      </c>
      <c r="C17" s="164" t="str">
        <f>_xlfn.CONCAT("        audioSrc: ","""/audio/",B17,".mp3""",",")</f>
        <v xml:space="preserve">        audioSrc: "/audio/alavictimapascual.mp3",</v>
      </c>
    </row>
    <row r="18" spans="1:31" ht="23.25" x14ac:dyDescent="0.25">
      <c r="C18" s="48" t="s">
        <v>2279</v>
      </c>
    </row>
    <row r="19" spans="1:31" ht="23.25" x14ac:dyDescent="0.25">
      <c r="C19" s="164" t="s">
        <v>2275</v>
      </c>
    </row>
    <row r="20" spans="1:31" ht="23.25" x14ac:dyDescent="0.25">
      <c r="C20" s="164" t="s">
        <v>2276</v>
      </c>
    </row>
    <row r="21" spans="1:31" ht="23.25" x14ac:dyDescent="0.25">
      <c r="C21" s="164" t="s">
        <v>2277</v>
      </c>
    </row>
    <row r="22" spans="1:31" ht="23.25" x14ac:dyDescent="0.25">
      <c r="C22" s="164" t="s">
        <v>2278</v>
      </c>
    </row>
    <row r="23" spans="1:31" ht="23.25" x14ac:dyDescent="0.25">
      <c r="A23">
        <f>+B1-1</f>
        <v>0</v>
      </c>
      <c r="B23" t="e">
        <f>VLOOKUP(A23,Buscador!A3:AP240,31,FALSE)</f>
        <v>#N/A</v>
      </c>
      <c r="C23" s="164" t="e">
        <f>_xlfn.CONCAT("        ant: ","""",B23,"""",",")</f>
        <v>#N/A</v>
      </c>
    </row>
    <row r="24" spans="1:31" ht="23.25" x14ac:dyDescent="0.25">
      <c r="A24">
        <f>+B1+1</f>
        <v>2</v>
      </c>
      <c r="B24" t="str">
        <f>VLOOKUP(A24,Buscador!A3:AP240,31,FALSE)</f>
        <v>/resucito/src/index.html?canto=anadiedemosocasiondetropiezo</v>
      </c>
      <c r="C24" s="164" t="str">
        <f>_xlfn.CONCAT("        sig: ","""",B24,"""",",")</f>
        <v xml:space="preserve">        sig: "/resucito/src/index.html?canto=anadiedemosocasiondetropiezo",</v>
      </c>
    </row>
    <row r="25" spans="1:31" ht="23.25" x14ac:dyDescent="0.25">
      <c r="C25" s="48" t="s">
        <v>2280</v>
      </c>
    </row>
    <row r="26" spans="1:31" ht="36" thickBot="1" x14ac:dyDescent="0.3">
      <c r="C26" s="212" t="s">
        <v>2314</v>
      </c>
    </row>
    <row r="27" spans="1:31" ht="25.5" thickTop="1" thickBot="1" x14ac:dyDescent="0.45">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37" si="41">IF(E92="","",",")</f>
        <v/>
      </c>
      <c r="H92" s="170" t="str">
        <f t="shared" ref="H92:H120" si="42">IF(E92="","",",")</f>
        <v/>
      </c>
      <c r="J92" s="171" t="str">
        <f t="shared" ref="J92:J120" si="43">IF(E92="","",")")</f>
        <v/>
      </c>
      <c r="M92" s="173" t="str">
        <f t="shared" ref="M92:M122" si="44">IF(L92="","",",")</f>
        <v/>
      </c>
      <c r="O92" s="173" t="str">
        <f t="shared" ref="O92:O123" si="45">IF(L92="","",",")</f>
        <v/>
      </c>
      <c r="Q92" s="12" t="str">
        <f t="shared" ref="Q92:Q123"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Sheet7!$A$1:$A$10</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A1:AE125"/>
  <sheetViews>
    <sheetView zoomScale="85" zoomScaleNormal="85" workbookViewId="0">
      <selection activeCell="C1" sqref="C1"/>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2</v>
      </c>
      <c r="C1" s="165" t="str">
        <f ca="1">VLOOKUP(B1,'Codigo Canto'!A3:AQ236,38,FALSE)</f>
        <v>A NADIE DEMOS OCASIÓN DE TROPIEZO</v>
      </c>
      <c r="F1" s="136"/>
      <c r="G1" s="136"/>
      <c r="H1" s="14"/>
      <c r="V1" s="14"/>
      <c r="W1" s="7"/>
    </row>
    <row r="2" spans="1:23" ht="36.75" x14ac:dyDescent="0.4">
      <c r="A2" s="163" t="s">
        <v>2282</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NADIE DEMOS OCASIÓN DE TROPIEZO               ║</v>
      </c>
    </row>
    <row r="6" spans="1:23" ht="23.25" x14ac:dyDescent="0.25">
      <c r="C6" s="48" t="s">
        <v>1432</v>
      </c>
    </row>
    <row r="7" spans="1:23" ht="23.25" x14ac:dyDescent="0.25">
      <c r="C7" s="88" t="s">
        <v>2268</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C8" s="164" t="str">
        <f ca="1">_xlfn.CONCAT("        id: ","""",B8,"""",",")</f>
        <v xml:space="preserve">        id: "anadiedemosocasiondetropiezo",</v>
      </c>
    </row>
    <row r="9" spans="1:23" ht="23.25" x14ac:dyDescent="0.25">
      <c r="B9" t="str">
        <f ca="1">PROPER(C1)</f>
        <v>A Nadie Demos Ocasión De Tropiezo</v>
      </c>
      <c r="C9" s="164" t="str">
        <f ca="1">_xlfn.CONCAT("        tt: ","""",B9,"""",",")</f>
        <v xml:space="preserve">        tt: "A Nadie Demos Ocasión De Tropiezo",</v>
      </c>
    </row>
    <row r="10" spans="1:23" ht="23.25" x14ac:dyDescent="0.25">
      <c r="B10" t="str">
        <f ca="1">PROPER(C1)</f>
        <v>A Nadie Demos Ocasión De Tropiezo</v>
      </c>
      <c r="C10" s="164" t="str">
        <f ca="1">_xlfn.CONCAT("        title: ","""",B10,"""",",")</f>
        <v xml:space="preserve">        title: "A Nadie Demos Ocasión De Tropiezo",</v>
      </c>
    </row>
    <row r="11" spans="1:23" ht="23.25" x14ac:dyDescent="0.25">
      <c r="B11" t="str">
        <f ca="1">VLOOKUP(B1,'Codigo Canto'!A3:AQ236,12,FALSE)</f>
        <v>2ª Corintios 6,3ss</v>
      </c>
      <c r="C11" s="164" t="str">
        <f ca="1">_xlfn.CONCAT("        ","subtitle: ","""",B11,"""",",")</f>
        <v xml:space="preserve">        subtitle: "2ª Corintios 6,3ss",</v>
      </c>
    </row>
    <row r="12" spans="1:23" ht="23.25" x14ac:dyDescent="0.25">
      <c r="B12" t="str">
        <f ca="1">VLOOKUP(B1,Codigo!A3:AP240,42,FALSE)</f>
        <v>category: ["PreCatecumenado","Nuevo Testamento"],</v>
      </c>
      <c r="C12" s="164" t="str">
        <f ca="1">_xlfn.CONCAT("        ",B12)</f>
        <v xml:space="preserve">        category: ["PreCatecumenado","Nuevo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2</v>
      </c>
      <c r="C15" s="164" t="str">
        <f ca="1">_xlfn.CONCAT("        dbno: ","""",B15,"""",",")</f>
        <v xml:space="preserve">        dbno: "2",</v>
      </c>
    </row>
    <row r="16" spans="1:23" ht="23.25" x14ac:dyDescent="0.25">
      <c r="C16" s="164" t="str">
        <f>_xlfn.CONCAT("        notes: ","""",B16,"""",",")</f>
        <v xml:space="preserve">        notes: "",</v>
      </c>
    </row>
    <row r="17" spans="1:31" ht="23.25" x14ac:dyDescent="0.25">
      <c r="B17" t="str">
        <f ca="1">B8</f>
        <v>anadiedemosocasiondetropiezo</v>
      </c>
      <c r="C17" s="164" t="str">
        <f ca="1">_xlfn.CONCAT("        audioSrc: ","""/audio/",B17,".mp3""",",")</f>
        <v xml:space="preserve">        audioSrc: "/audio/anadiedemosocasiondetropiezo.mp3",</v>
      </c>
    </row>
    <row r="18" spans="1:31" ht="23.25" x14ac:dyDescent="0.25">
      <c r="C18" s="48" t="s">
        <v>2279</v>
      </c>
    </row>
    <row r="19" spans="1:31" ht="23.25" x14ac:dyDescent="0.25">
      <c r="C19" s="164" t="s">
        <v>2275</v>
      </c>
    </row>
    <row r="20" spans="1:31" ht="23.25" x14ac:dyDescent="0.25">
      <c r="C20" s="164" t="s">
        <v>2276</v>
      </c>
    </row>
    <row r="21" spans="1:31" ht="23.25" x14ac:dyDescent="0.25">
      <c r="C21" s="164" t="s">
        <v>2277</v>
      </c>
    </row>
    <row r="22" spans="1:31" ht="23.25" x14ac:dyDescent="0.25">
      <c r="C22" s="164" t="s">
        <v>2278</v>
      </c>
    </row>
    <row r="23" spans="1:31" ht="23.25" x14ac:dyDescent="0.25">
      <c r="A23">
        <f ca="1">+B1-1</f>
        <v>1</v>
      </c>
      <c r="B23" t="str">
        <f ca="1">VLOOKUP(A23,Buscador!A3:AP240,31,FALSE)</f>
        <v>/resucito/src/index.html?canto=alavictimapascual</v>
      </c>
      <c r="C23" s="164" t="str">
        <f ca="1">_xlfn.CONCAT("        ant: ","""",B23,"""",",")</f>
        <v xml:space="preserve">        ant: "/resucito/src/index.html?canto=alavictimapascual",</v>
      </c>
    </row>
    <row r="24" spans="1:31" ht="23.25" x14ac:dyDescent="0.25">
      <c r="A24">
        <f ca="1">+B1+1</f>
        <v>3</v>
      </c>
      <c r="B24" t="str">
        <f ca="1">VLOOKUP(A24,Buscador!A3:AP240,31,FALSE)</f>
        <v>/resucito/src/index.html?canto=atilevantomisojos</v>
      </c>
      <c r="C24" s="164" t="str">
        <f ca="1">_xlfn.CONCAT("        sig: ","""",B24,"""",",")</f>
        <v xml:space="preserve">        sig: "/resucito/src/index.html?canto=atilevantomisojos",</v>
      </c>
    </row>
    <row r="25" spans="1:31" ht="23.25" x14ac:dyDescent="0.25">
      <c r="C25" s="48" t="s">
        <v>2280</v>
      </c>
    </row>
    <row r="26" spans="1:31" ht="36" thickBot="1" x14ac:dyDescent="0.3">
      <c r="C26" s="212" t="s">
        <v>2314</v>
      </c>
    </row>
    <row r="27" spans="1:31" ht="25.5" thickTop="1" thickBot="1" x14ac:dyDescent="0.45">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Nadie Demos Ocasión De Tropiezo</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37" si="41">IF(E92="","",",")</f>
        <v/>
      </c>
      <c r="H92" s="170" t="str">
        <f t="shared" ref="H92:H120" si="42">IF(E92="","",",")</f>
        <v/>
      </c>
      <c r="J92" s="171" t="str">
        <f t="shared" ref="J92:J120" si="43">IF(E92="","",")")</f>
        <v/>
      </c>
      <c r="M92" s="173" t="str">
        <f t="shared" ref="M92:M122" si="44">IF(L92="","",",")</f>
        <v/>
      </c>
      <c r="O92" s="173" t="str">
        <f t="shared" ref="O92:O123" si="45">IF(L92="","",",")</f>
        <v/>
      </c>
      <c r="Q92" s="12" t="str">
        <f t="shared" ref="Q92:Q123"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Sheet7!$A$1:$A$10</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A1:AE125"/>
  <sheetViews>
    <sheetView tabSelected="1" topLeftCell="A45" zoomScale="85" zoomScaleNormal="85" workbookViewId="0">
      <selection activeCell="C68" sqref="C68"/>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3</v>
      </c>
      <c r="C1" s="165" t="str">
        <f ca="1">VLOOKUP(B1,'Codigo Canto'!A3:AQ236,38,FALSE)</f>
        <v>A TI LEVANTO MIS OJOS</v>
      </c>
      <c r="F1" s="136"/>
      <c r="G1" s="136"/>
      <c r="H1" s="14"/>
      <c r="V1" s="14"/>
      <c r="W1" s="7"/>
    </row>
    <row r="2" spans="1:23" ht="36.75" x14ac:dyDescent="0.4">
      <c r="A2" s="163" t="s">
        <v>2282</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TI LEVANTO MIS OJOS               ║</v>
      </c>
    </row>
    <row r="6" spans="1:23" ht="23.25" x14ac:dyDescent="0.25">
      <c r="C6" s="48" t="s">
        <v>1432</v>
      </c>
    </row>
    <row r="7" spans="1:23" ht="23.25" x14ac:dyDescent="0.25">
      <c r="C7" s="88" t="s">
        <v>2268</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C8" s="164" t="str">
        <f ca="1">_xlfn.CONCAT("        id: ","""",B8,"""",",")</f>
        <v xml:space="preserve">        id: "atilevantomisojos",</v>
      </c>
    </row>
    <row r="9" spans="1:23" ht="23.25" x14ac:dyDescent="0.25">
      <c r="B9" t="str">
        <f ca="1">PROPER(C1)</f>
        <v>A Ti Levanto Mis Ojos</v>
      </c>
      <c r="C9" s="164" t="str">
        <f ca="1">_xlfn.CONCAT("        tt: ","""",B9,"""",",")</f>
        <v xml:space="preserve">        tt: "A Ti Levanto Mis Ojos",</v>
      </c>
    </row>
    <row r="10" spans="1:23" ht="23.25" x14ac:dyDescent="0.25">
      <c r="B10" t="str">
        <f ca="1">PROPER(C1)</f>
        <v>A Ti Levanto Mis Ojos</v>
      </c>
      <c r="C10" s="164" t="str">
        <f ca="1">_xlfn.CONCAT("        title: ","""",B10,"""",",")</f>
        <v xml:space="preserve">        title: "A Ti Levanto Mis Ojos",</v>
      </c>
    </row>
    <row r="11" spans="1:23" ht="23.25" x14ac:dyDescent="0.25">
      <c r="B11" t="str">
        <f ca="1">VLOOKUP(B1,'Codigo Canto'!A3:AQ236,12,FALSE)</f>
        <v>Salmo 123 (122)</v>
      </c>
      <c r="C11" s="164" t="str">
        <f ca="1">_xlfn.CONCAT("        ","subtitle: ","""",B11,"""",",")</f>
        <v xml:space="preserve">        subtitle: "Salmo 123 (122)",</v>
      </c>
    </row>
    <row r="12" spans="1:23" ht="23.25" x14ac:dyDescent="0.25">
      <c r="B12" t="str">
        <f ca="1">VLOOKUP(B1,Codigo!A3:AP240,42,FALSE)</f>
        <v>category: ["PreCatecumenado","Cuaresma","Antiguo Testamento"],</v>
      </c>
      <c r="C12" s="164" t="str">
        <f ca="1">_xlfn.CONCAT("        ",B12)</f>
        <v xml:space="preserve">        category: ["PreCatecumenado","Cuaresma","Antiguo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3</v>
      </c>
      <c r="C15" s="164" t="str">
        <f ca="1">_xlfn.CONCAT("        dbno: ","""",B15,"""",",")</f>
        <v xml:space="preserve">        dbno: "3",</v>
      </c>
    </row>
    <row r="16" spans="1:23" ht="23.25" x14ac:dyDescent="0.25">
      <c r="C16" s="164" t="str">
        <f>_xlfn.CONCAT("        notes: ","""",B16,"""",",")</f>
        <v xml:space="preserve">        notes: "",</v>
      </c>
    </row>
    <row r="17" spans="1:31" ht="23.25" x14ac:dyDescent="0.25">
      <c r="B17" t="str">
        <f ca="1">B8</f>
        <v>atilevantomisojos</v>
      </c>
      <c r="C17" s="164" t="str">
        <f ca="1">_xlfn.CONCAT("        audioSrc: ","""/audio/",B17,".mp3""",",")</f>
        <v xml:space="preserve">        audioSrc: "/audio/atilevantomisojos.mp3",</v>
      </c>
    </row>
    <row r="18" spans="1:31" ht="23.25" x14ac:dyDescent="0.25">
      <c r="C18" s="48" t="s">
        <v>2279</v>
      </c>
    </row>
    <row r="19" spans="1:31" ht="23.25" x14ac:dyDescent="0.25">
      <c r="C19" s="164" t="s">
        <v>2275</v>
      </c>
    </row>
    <row r="20" spans="1:31" ht="23.25" x14ac:dyDescent="0.25">
      <c r="C20" s="164" t="s">
        <v>2276</v>
      </c>
    </row>
    <row r="21" spans="1:31" ht="23.25" x14ac:dyDescent="0.25">
      <c r="C21" s="164" t="s">
        <v>2277</v>
      </c>
    </row>
    <row r="22" spans="1:31" ht="23.25" x14ac:dyDescent="0.25">
      <c r="C22" s="164" t="s">
        <v>2278</v>
      </c>
    </row>
    <row r="23" spans="1:31" ht="23.25" x14ac:dyDescent="0.25">
      <c r="A23">
        <f ca="1">+B1-1</f>
        <v>2</v>
      </c>
      <c r="B23" t="str">
        <f ca="1">VLOOKUP(A23,Buscador!A3:AP240,31,FALSE)</f>
        <v>/resucito/src/index.html?canto=anadiedemosocasiondetropiezo</v>
      </c>
      <c r="C23" s="164" t="str">
        <f ca="1">_xlfn.CONCAT("        ant: ","""",B23,"""",",")</f>
        <v xml:space="preserve">        ant: "/resucito/src/index.html?canto=anadiedemosocasiondetropiezo",</v>
      </c>
    </row>
    <row r="24" spans="1:31" ht="23.25" x14ac:dyDescent="0.25">
      <c r="A24">
        <f ca="1">+B1+1</f>
        <v>4</v>
      </c>
      <c r="B24" t="str">
        <f ca="1">VLOOKUP(A24,Buscador!A3:AP240,31,FALSE)</f>
        <v>/resucito/src/index.html?canto=atisenorenmiclamorimploro</v>
      </c>
      <c r="C24" s="164" t="str">
        <f ca="1">_xlfn.CONCAT("        sig: ","""",B24,"""",",")</f>
        <v xml:space="preserve">        sig: "/resucito/src/index.html?canto=atisenorenmiclamorimploro",</v>
      </c>
    </row>
    <row r="25" spans="1:31" ht="23.25" x14ac:dyDescent="0.25">
      <c r="C25" s="48" t="s">
        <v>2280</v>
      </c>
    </row>
    <row r="26" spans="1:31" ht="36" thickBot="1" x14ac:dyDescent="0.3">
      <c r="C26" s="212" t="s">
        <v>2314</v>
      </c>
    </row>
    <row r="27" spans="1:31" ht="25.5" thickTop="1" thickBot="1" x14ac:dyDescent="0.45">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Ti Levanto Mis Ojos</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37" si="41">IF(E92="","",",")</f>
        <v/>
      </c>
      <c r="H92" s="170" t="str">
        <f t="shared" ref="H92:H120" si="42">IF(E92="","",",")</f>
        <v/>
      </c>
      <c r="J92" s="171" t="str">
        <f t="shared" ref="J92:J120" si="43">IF(E92="","",")")</f>
        <v/>
      </c>
      <c r="M92" s="173" t="str">
        <f t="shared" ref="M92:M122" si="44">IF(L92="","",",")</f>
        <v/>
      </c>
      <c r="O92" s="173" t="str">
        <f t="shared" ref="O92:O123" si="45">IF(L92="","",",")</f>
        <v/>
      </c>
      <c r="Q92" s="12" t="str">
        <f t="shared" ref="Q92:Q123"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Sheet7!$A$1:$A$10</xm:f>
          </x14:formula1>
          <xm:sqref>B2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A1:AE125"/>
  <sheetViews>
    <sheetView topLeftCell="A57" zoomScale="85" zoomScaleNormal="85" workbookViewId="0">
      <selection activeCell="C68" sqref="C68"/>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4</v>
      </c>
      <c r="C1" s="165" t="str">
        <f ca="1">VLOOKUP(B1,'Codigo Canto'!A3:AQ236,38,FALSE)</f>
        <v>A TI, SEÑOR, EN MI CLAMOR IMPLORO</v>
      </c>
      <c r="F1" s="136"/>
      <c r="G1" s="136"/>
      <c r="H1" s="14"/>
      <c r="V1" s="14"/>
      <c r="W1" s="7"/>
    </row>
    <row r="2" spans="1:23" ht="36.75" x14ac:dyDescent="0.4">
      <c r="A2" s="163" t="s">
        <v>2282</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TI, SEÑOR, EN MI CLAMOR IMPLORO               ║</v>
      </c>
    </row>
    <row r="6" spans="1:23" ht="23.25" x14ac:dyDescent="0.25">
      <c r="C6" s="48" t="s">
        <v>1432</v>
      </c>
    </row>
    <row r="7" spans="1:23" ht="23.25" x14ac:dyDescent="0.25">
      <c r="C7" s="88" t="s">
        <v>2268</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C8" s="164" t="str">
        <f ca="1">_xlfn.CONCAT("        id: ","""",B8,"""",",")</f>
        <v xml:space="preserve">        id: "atisenorenmiclamorimploro",</v>
      </c>
    </row>
    <row r="9" spans="1:23" ht="23.25" x14ac:dyDescent="0.25">
      <c r="B9" t="str">
        <f ca="1">PROPER(C1)</f>
        <v>A Ti, Señor, En Mi Clamor Imploro</v>
      </c>
      <c r="C9" s="164" t="str">
        <f ca="1">_xlfn.CONCAT("        tt: ","""",B9,"""",",")</f>
        <v xml:space="preserve">        tt: "A Ti, Señor, En Mi Clamor Imploro",</v>
      </c>
    </row>
    <row r="10" spans="1:23" ht="23.25" x14ac:dyDescent="0.25">
      <c r="B10" t="str">
        <f ca="1">PROPER(C1)</f>
        <v>A Ti, Señor, En Mi Clamor Imploro</v>
      </c>
      <c r="C10" s="164" t="str">
        <f ca="1">_xlfn.CONCAT("        title: ","""",B10,"""",",")</f>
        <v xml:space="preserve">        title: "A Ti, Señor, En Mi Clamor Imploro",</v>
      </c>
    </row>
    <row r="11" spans="1:23" ht="23.25" x14ac:dyDescent="0.25">
      <c r="B11" t="str">
        <f ca="1">VLOOKUP(B1,'Codigo Canto'!A3:AQ236,12,FALSE)</f>
        <v>Salmo 142 (141)</v>
      </c>
      <c r="C11" s="164" t="str">
        <f ca="1">_xlfn.CONCAT("        ","subtitle: ","""",B11,"""",",")</f>
        <v xml:space="preserve">        subtitle: "Salmo 142 (141)",</v>
      </c>
    </row>
    <row r="12" spans="1:23" ht="23.25" x14ac:dyDescent="0.25">
      <c r="B12" t="str">
        <f ca="1">VLOOKUP(B1,Codigo!A3:AP240,42,FALSE)</f>
        <v>category: ["PreCatecumenado","Cuaresma","Antiguo Testamento"],</v>
      </c>
      <c r="C12" s="164" t="str">
        <f ca="1">_xlfn.CONCAT("        ",B12)</f>
        <v xml:space="preserve">        category: ["PreCatecumenado","Cuaresma","Antiguo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4</v>
      </c>
      <c r="C15" s="164" t="str">
        <f ca="1">_xlfn.CONCAT("        dbno: ","""",B15,"""",",")</f>
        <v xml:space="preserve">        dbno: "4",</v>
      </c>
    </row>
    <row r="16" spans="1:23" ht="23.25" x14ac:dyDescent="0.25">
      <c r="C16" s="164" t="str">
        <f>_xlfn.CONCAT("        notes: ","""",B16,"""",",")</f>
        <v xml:space="preserve">        notes: "",</v>
      </c>
    </row>
    <row r="17" spans="1:31" ht="23.25" x14ac:dyDescent="0.25">
      <c r="B17" t="str">
        <f ca="1">B8</f>
        <v>atisenorenmiclamorimploro</v>
      </c>
      <c r="C17" s="164" t="str">
        <f ca="1">_xlfn.CONCAT("        audioSrc: ","""/audio/",B17,".mp3""",",")</f>
        <v xml:space="preserve">        audioSrc: "/audio/atisenorenmiclamorimploro.mp3",</v>
      </c>
    </row>
    <row r="18" spans="1:31" ht="23.25" x14ac:dyDescent="0.25">
      <c r="C18" s="48" t="s">
        <v>2279</v>
      </c>
    </row>
    <row r="19" spans="1:31" ht="23.25" x14ac:dyDescent="0.25">
      <c r="C19" s="164" t="s">
        <v>2275</v>
      </c>
    </row>
    <row r="20" spans="1:31" ht="23.25" x14ac:dyDescent="0.25">
      <c r="C20" s="164" t="s">
        <v>2276</v>
      </c>
    </row>
    <row r="21" spans="1:31" ht="23.25" x14ac:dyDescent="0.25">
      <c r="C21" s="164" t="s">
        <v>2277</v>
      </c>
    </row>
    <row r="22" spans="1:31" ht="23.25" x14ac:dyDescent="0.25">
      <c r="C22" s="164" t="s">
        <v>2278</v>
      </c>
    </row>
    <row r="23" spans="1:31" ht="23.25" x14ac:dyDescent="0.25">
      <c r="A23">
        <f ca="1">+B1-1</f>
        <v>3</v>
      </c>
      <c r="B23" t="str">
        <f ca="1">VLOOKUP(A23,Buscador!A3:AP240,31,FALSE)</f>
        <v>/resucito/src/index.html?canto=atilevantomisojos</v>
      </c>
      <c r="C23" s="164" t="str">
        <f ca="1">_xlfn.CONCAT("        ant: ","""",B23,"""",",")</f>
        <v xml:space="preserve">        ant: "/resucito/src/index.html?canto=atilevantomisojos",</v>
      </c>
    </row>
    <row r="24" spans="1:31" ht="23.25" x14ac:dyDescent="0.25">
      <c r="A24">
        <f ca="1">+B1+1</f>
        <v>5</v>
      </c>
      <c r="B24" t="str">
        <f ca="1">VLOOKUP(A24,Buscador!A3:AP240,31,FALSE)</f>
        <v>/resucito/src/index.html?canto=atisenorlevantomialma</v>
      </c>
      <c r="C24" s="164" t="str">
        <f ca="1">_xlfn.CONCAT("        sig: ","""",B24,"""",",")</f>
        <v xml:space="preserve">        sig: "/resucito/src/index.html?canto=atisenorlevantomialma",</v>
      </c>
    </row>
    <row r="25" spans="1:31" ht="23.25" x14ac:dyDescent="0.25">
      <c r="C25" s="48" t="s">
        <v>2280</v>
      </c>
    </row>
    <row r="26" spans="1:31" ht="36" thickBot="1" x14ac:dyDescent="0.3">
      <c r="C26" s="212" t="s">
        <v>2314</v>
      </c>
    </row>
    <row r="27" spans="1:31" ht="25.5" thickTop="1" thickBot="1" x14ac:dyDescent="0.45">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79" si="2">IF(E28="","",",")</f>
        <v>,</v>
      </c>
      <c r="G28" s="169" t="s">
        <v>1121</v>
      </c>
      <c r="H28" s="170" t="str">
        <f t="shared" ref="H28:H79" si="3">IF(E28="","",",")</f>
        <v>,</v>
      </c>
      <c r="I28" s="168">
        <f>IF(E28="","",250)</f>
        <v>250</v>
      </c>
      <c r="J28" s="171" t="str">
        <f t="shared" ref="J28:J79" si="4">IF(E28="","",")")</f>
        <v>)</v>
      </c>
      <c r="K28" s="172" t="str">
        <f t="shared" ref="K28:K59" si="5">IF(L28="","","(")</f>
        <v/>
      </c>
      <c r="L28" s="178"/>
      <c r="M28" s="173" t="str">
        <f t="shared" ref="M28:M79" si="6">IF(L28="","",",")</f>
        <v/>
      </c>
      <c r="N28" s="174"/>
      <c r="O28" s="173" t="str">
        <f t="shared" ref="O28:O79" si="7">IF(L28="","",",")</f>
        <v/>
      </c>
      <c r="P28" s="173" t="str">
        <f t="shared" ref="P28:P59" si="8">IF(L28="","",250)</f>
        <v/>
      </c>
      <c r="Q28" s="12" t="str">
        <f t="shared" ref="Q28:Q79"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Ti, Señor, En Mi Clamor Imploro</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ref="F80:F125" si="41">IF(E80="","",",")</f>
        <v/>
      </c>
      <c r="H80" s="170" t="str">
        <f t="shared" ref="H80:H108" si="42">IF(E80="","",",")</f>
        <v/>
      </c>
      <c r="J80" s="171" t="str">
        <f t="shared" ref="J80:J108" si="43">IF(E80="","",")")</f>
        <v/>
      </c>
      <c r="M80" s="173" t="str">
        <f t="shared" ref="M80:M110" si="44">IF(L80="","",",")</f>
        <v/>
      </c>
      <c r="O80" s="173" t="str">
        <f t="shared" ref="O80:O111" si="45">IF(L80="","",",")</f>
        <v/>
      </c>
      <c r="Q80" s="12" t="str">
        <f t="shared" ref="Q80:Q111" si="46">IF(L80="","",")")</f>
        <v/>
      </c>
    </row>
    <row r="81" spans="6:17" ht="24" x14ac:dyDescent="0.4">
      <c r="F81" s="182" t="str">
        <f t="shared" si="41"/>
        <v/>
      </c>
      <c r="H81" s="170" t="str">
        <f t="shared" si="42"/>
        <v/>
      </c>
      <c r="J81" s="171" t="str">
        <f t="shared" si="43"/>
        <v/>
      </c>
      <c r="M81" s="173" t="str">
        <f t="shared" si="44"/>
        <v/>
      </c>
      <c r="O81" s="173" t="str">
        <f t="shared" si="45"/>
        <v/>
      </c>
      <c r="Q81" s="12" t="str">
        <f t="shared" si="46"/>
        <v/>
      </c>
    </row>
    <row r="82" spans="6:17" ht="24" x14ac:dyDescent="0.4">
      <c r="F82" s="182" t="str">
        <f t="shared" si="41"/>
        <v/>
      </c>
      <c r="H82" s="170" t="str">
        <f t="shared" si="42"/>
        <v/>
      </c>
      <c r="J82" s="171" t="str">
        <f t="shared" si="43"/>
        <v/>
      </c>
      <c r="M82" s="173" t="str">
        <f t="shared" si="44"/>
        <v/>
      </c>
      <c r="O82" s="173" t="str">
        <f t="shared" si="45"/>
        <v/>
      </c>
      <c r="Q82" s="12" t="str">
        <f t="shared" si="46"/>
        <v/>
      </c>
    </row>
    <row r="83" spans="6:17" ht="24" x14ac:dyDescent="0.4">
      <c r="F83" s="182" t="str">
        <f t="shared" si="41"/>
        <v/>
      </c>
      <c r="H83" s="170" t="str">
        <f t="shared" si="42"/>
        <v/>
      </c>
      <c r="J83" s="171" t="str">
        <f t="shared" si="43"/>
        <v/>
      </c>
      <c r="M83" s="173" t="str">
        <f t="shared" si="44"/>
        <v/>
      </c>
      <c r="O83" s="173" t="str">
        <f t="shared" si="45"/>
        <v/>
      </c>
      <c r="Q83" s="12" t="str">
        <f t="shared" si="46"/>
        <v/>
      </c>
    </row>
    <row r="84" spans="6:17" ht="24" x14ac:dyDescent="0.4">
      <c r="F84" s="182" t="str">
        <f t="shared" si="41"/>
        <v/>
      </c>
      <c r="H84" s="170" t="str">
        <f t="shared" si="42"/>
        <v/>
      </c>
      <c r="J84" s="171" t="str">
        <f t="shared" si="43"/>
        <v/>
      </c>
      <c r="M84" s="173" t="str">
        <f t="shared" si="44"/>
        <v/>
      </c>
      <c r="O84" s="173" t="str">
        <f t="shared" si="45"/>
        <v/>
      </c>
      <c r="Q84" s="12" t="str">
        <f t="shared" si="46"/>
        <v/>
      </c>
    </row>
    <row r="85" spans="6:17" ht="24" x14ac:dyDescent="0.4">
      <c r="F85" s="182" t="str">
        <f t="shared" si="41"/>
        <v/>
      </c>
      <c r="H85" s="170" t="str">
        <f t="shared" si="42"/>
        <v/>
      </c>
      <c r="J85" s="171" t="str">
        <f t="shared" si="43"/>
        <v/>
      </c>
      <c r="M85" s="173" t="str">
        <f t="shared" si="44"/>
        <v/>
      </c>
      <c r="O85" s="173" t="str">
        <f t="shared" si="45"/>
        <v/>
      </c>
      <c r="Q85" s="12" t="str">
        <f t="shared" si="46"/>
        <v/>
      </c>
    </row>
    <row r="86" spans="6:17" ht="24" x14ac:dyDescent="0.4">
      <c r="F86" s="182" t="str">
        <f t="shared" si="41"/>
        <v/>
      </c>
      <c r="H86" s="170" t="str">
        <f t="shared" si="42"/>
        <v/>
      </c>
      <c r="J86" s="171" t="str">
        <f t="shared" si="43"/>
        <v/>
      </c>
      <c r="M86" s="173" t="str">
        <f t="shared" si="44"/>
        <v/>
      </c>
      <c r="O86" s="173" t="str">
        <f t="shared" si="45"/>
        <v/>
      </c>
      <c r="Q86" s="12" t="str">
        <f t="shared" si="46"/>
        <v/>
      </c>
    </row>
    <row r="87" spans="6:17" ht="24" x14ac:dyDescent="0.4">
      <c r="F87" s="182" t="str">
        <f t="shared" si="41"/>
        <v/>
      </c>
      <c r="H87" s="170" t="str">
        <f t="shared" si="42"/>
        <v/>
      </c>
      <c r="J87" s="171" t="str">
        <f t="shared" si="43"/>
        <v/>
      </c>
      <c r="M87" s="173" t="str">
        <f t="shared" si="44"/>
        <v/>
      </c>
      <c r="O87" s="173" t="str">
        <f t="shared" si="45"/>
        <v/>
      </c>
      <c r="Q87" s="12" t="str">
        <f t="shared" si="46"/>
        <v/>
      </c>
    </row>
    <row r="88" spans="6:17" ht="24" x14ac:dyDescent="0.4">
      <c r="F88" s="182" t="str">
        <f t="shared" si="41"/>
        <v/>
      </c>
      <c r="H88" s="170" t="str">
        <f t="shared" si="42"/>
        <v/>
      </c>
      <c r="J88" s="171" t="str">
        <f t="shared" si="43"/>
        <v/>
      </c>
      <c r="M88" s="173" t="str">
        <f t="shared" si="44"/>
        <v/>
      </c>
      <c r="O88" s="173" t="str">
        <f t="shared" si="45"/>
        <v/>
      </c>
      <c r="Q88" s="12" t="str">
        <f t="shared" si="46"/>
        <v/>
      </c>
    </row>
    <row r="89" spans="6:17" ht="24" x14ac:dyDescent="0.4">
      <c r="F89" s="182" t="str">
        <f t="shared" si="41"/>
        <v/>
      </c>
      <c r="H89" s="170" t="str">
        <f t="shared" si="42"/>
        <v/>
      </c>
      <c r="J89" s="171" t="str">
        <f t="shared" si="43"/>
        <v/>
      </c>
      <c r="M89" s="173" t="str">
        <f t="shared" si="44"/>
        <v/>
      </c>
      <c r="O89" s="173" t="str">
        <f t="shared" si="45"/>
        <v/>
      </c>
      <c r="Q89" s="12" t="str">
        <f t="shared" si="46"/>
        <v/>
      </c>
    </row>
    <row r="90" spans="6:17" ht="24" x14ac:dyDescent="0.4">
      <c r="F90" s="182" t="str">
        <f t="shared" si="41"/>
        <v/>
      </c>
      <c r="H90" s="170" t="str">
        <f t="shared" si="42"/>
        <v/>
      </c>
      <c r="J90" s="171" t="str">
        <f t="shared" si="43"/>
        <v/>
      </c>
      <c r="M90" s="173" t="str">
        <f t="shared" si="44"/>
        <v/>
      </c>
      <c r="O90" s="173" t="str">
        <f t="shared" si="45"/>
        <v/>
      </c>
      <c r="Q90" s="12" t="str">
        <f t="shared" si="46"/>
        <v/>
      </c>
    </row>
    <row r="91" spans="6:17" ht="24" x14ac:dyDescent="0.4">
      <c r="F91" s="182" t="str">
        <f t="shared" si="41"/>
        <v/>
      </c>
      <c r="H91" s="170" t="str">
        <f t="shared" si="42"/>
        <v/>
      </c>
      <c r="J91" s="171" t="str">
        <f t="shared" si="43"/>
        <v/>
      </c>
      <c r="M91" s="173" t="str">
        <f t="shared" si="44"/>
        <v/>
      </c>
      <c r="O91" s="173" t="str">
        <f t="shared" si="45"/>
        <v/>
      </c>
      <c r="Q91" s="12" t="str">
        <f t="shared" si="46"/>
        <v/>
      </c>
    </row>
    <row r="92" spans="6:17" ht="24" x14ac:dyDescent="0.4">
      <c r="F92" s="182" t="str">
        <f t="shared" si="41"/>
        <v/>
      </c>
      <c r="H92" s="170" t="str">
        <f t="shared" si="42"/>
        <v/>
      </c>
      <c r="J92" s="171" t="str">
        <f t="shared" si="43"/>
        <v/>
      </c>
      <c r="M92" s="173" t="str">
        <f t="shared" si="44"/>
        <v/>
      </c>
      <c r="O92" s="173" t="str">
        <f t="shared" si="45"/>
        <v/>
      </c>
      <c r="Q92" s="12" t="str">
        <f t="shared" si="46"/>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Sheet7!$A$1:$A$10</xm:f>
          </x14:formula1>
          <xm:sqref>B2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A1:CP69"/>
  <sheetViews>
    <sheetView topLeftCell="A20" zoomScale="85" zoomScaleNormal="85" workbookViewId="0">
      <selection activeCell="K7" sqref="K7"/>
    </sheetView>
  </sheetViews>
  <sheetFormatPr defaultRowHeight="16.5" x14ac:dyDescent="0.3"/>
  <cols>
    <col min="1" max="1" width="13.140625" customWidth="1"/>
    <col min="2" max="2" width="60.85546875" bestFit="1" customWidth="1"/>
    <col min="3" max="10" width="6.85546875" style="19" customWidth="1"/>
    <col min="11" max="11" width="175.85546875" customWidth="1"/>
    <col min="12" max="12" width="6" bestFit="1" customWidth="1"/>
    <col min="13" max="13" width="5.85546875" bestFit="1" customWidth="1"/>
    <col min="14" max="14" width="2.28515625" bestFit="1" customWidth="1"/>
    <col min="15" max="15" width="4.140625" bestFit="1" customWidth="1"/>
    <col min="16" max="16" width="2.28515625" bestFit="1" customWidth="1"/>
    <col min="17" max="17" width="6.5703125" bestFit="1" customWidth="1"/>
    <col min="18" max="19" width="2.42578125" bestFit="1" customWidth="1"/>
    <col min="20" max="20" width="5.85546875" bestFit="1" customWidth="1"/>
    <col min="21" max="21" width="2.28515625" bestFit="1" customWidth="1"/>
    <col min="22" max="22" width="4.140625" bestFit="1" customWidth="1"/>
    <col min="23" max="23" width="2.28515625" bestFit="1" customWidth="1"/>
    <col min="24" max="24" width="6.5703125" bestFit="1" customWidth="1"/>
    <col min="25" max="25" width="2.42578125" bestFit="1" customWidth="1"/>
    <col min="26" max="30" width="4.28515625" customWidth="1"/>
    <col min="31" max="31" width="6.5703125" bestFit="1" customWidth="1"/>
    <col min="32" max="40" width="4.28515625" customWidth="1"/>
  </cols>
  <sheetData>
    <row r="1" spans="1:31" ht="71.45" customHeight="1" x14ac:dyDescent="0.4">
      <c r="A1" s="61"/>
      <c r="B1" s="148" cm="1">
        <f t="array" aca="1" ref="B1" ca="1">SumarE1HojaAnterior()+1</f>
        <v>5</v>
      </c>
      <c r="D1" s="243"/>
      <c r="E1" s="148"/>
      <c r="F1" s="243"/>
      <c r="G1" s="148"/>
      <c r="H1" s="243"/>
      <c r="I1" s="148"/>
      <c r="J1" s="243"/>
      <c r="K1" s="165" t="str">
        <f ca="1">VLOOKUP(B1,'Codigo Canto'!A3:AQ236,38,FALSE)</f>
        <v>A TI, SEÑOR, LEVANTO MI ALMA</v>
      </c>
      <c r="N1" s="136"/>
      <c r="O1" s="136"/>
      <c r="P1" s="14"/>
      <c r="AD1" s="14"/>
      <c r="AE1" s="14"/>
    </row>
    <row r="2" spans="1:31" ht="36.75" x14ac:dyDescent="0.4">
      <c r="A2" s="163" t="s">
        <v>2282</v>
      </c>
      <c r="B2" s="236"/>
      <c r="C2" s="244"/>
      <c r="D2" s="245"/>
      <c r="E2" s="244"/>
      <c r="F2" s="245"/>
      <c r="G2" s="244"/>
      <c r="H2" s="245"/>
      <c r="I2" s="244"/>
      <c r="J2" s="245"/>
      <c r="K2" s="48" t="s">
        <v>1421</v>
      </c>
    </row>
    <row r="3" spans="1:31" ht="23.25" x14ac:dyDescent="0.3">
      <c r="K3" s="48" t="s">
        <v>1422</v>
      </c>
    </row>
    <row r="4" spans="1:31" ht="23.25" x14ac:dyDescent="0.3">
      <c r="K4" s="48" t="str">
        <f ca="1">_xlfn.CONCAT("║                ",K1,"                    ║")</f>
        <v>║                A TI, SEÑOR, LEVANTO MI ALMA                    ║</v>
      </c>
    </row>
    <row r="5" spans="1:31" ht="23.25" x14ac:dyDescent="0.3">
      <c r="K5" s="48" t="s">
        <v>1432</v>
      </c>
    </row>
    <row r="6" spans="1:31" ht="23.25" x14ac:dyDescent="0.3">
      <c r="K6" s="88" t="s">
        <v>2268</v>
      </c>
    </row>
    <row r="7" spans="1:31" ht="23.25" x14ac:dyDescent="0.3">
      <c r="B7" t="str" cm="1">
        <f t="array" aca="1" ref="B7" ca="1">_xlfn.LET(
   _xlpm.texto, K1,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K7" s="164" t="str">
        <f ca="1">_xlfn.CONCAT("        id: ","""",B7,"""",",")</f>
        <v xml:space="preserve">        id: "atisenorlevantomialma",</v>
      </c>
    </row>
    <row r="8" spans="1:31" ht="23.25" x14ac:dyDescent="0.3">
      <c r="B8" t="str">
        <f ca="1">PROPER(K1)</f>
        <v>A Ti, Señor, Levanto Mi Alma</v>
      </c>
      <c r="K8" s="164" t="str">
        <f ca="1">_xlfn.CONCAT("        tt: ","""",B8,"""",",")</f>
        <v xml:space="preserve">        tt: "A Ti, Señor, Levanto Mi Alma",</v>
      </c>
    </row>
    <row r="9" spans="1:31" ht="23.25" x14ac:dyDescent="0.3">
      <c r="B9" t="str">
        <f ca="1">PROPER(K1)</f>
        <v>A Ti, Señor, Levanto Mi Alma</v>
      </c>
      <c r="K9" s="164" t="str">
        <f ca="1">_xlfn.CONCAT("        title: ","""",B9,"""",",")</f>
        <v xml:space="preserve">        title: "A Ti, Señor, Levanto Mi Alma",</v>
      </c>
    </row>
    <row r="10" spans="1:31" ht="23.25" x14ac:dyDescent="0.3">
      <c r="B10" t="str">
        <f ca="1">VLOOKUP(B1,'Codigo Canto'!A3:AQ236,12,FALSE)</f>
        <v>Salmo 25 (24)</v>
      </c>
      <c r="K10" s="164" t="str">
        <f ca="1">_xlfn.CONCAT("        ","subtitle: ","""",B10,"""",",")</f>
        <v xml:space="preserve">        subtitle: "Salmo 25 (24)",</v>
      </c>
    </row>
    <row r="11" spans="1:31" ht="23.25" x14ac:dyDescent="0.3">
      <c r="B11" t="str">
        <f ca="1">VLOOKUP(B1,Codigo!A3:AP240,42,FALSE)</f>
        <v>category: ["PreCatecumenado","Cuaresma","Antiguo Testamento"],</v>
      </c>
      <c r="K11" s="164" t="str">
        <f ca="1">_xlfn.CONCAT("        ",B11)</f>
        <v xml:space="preserve">        category: ["PreCatecumenado","Cuaresma","Antiguo Testamento"],</v>
      </c>
    </row>
    <row r="12" spans="1:31" ht="23.25" x14ac:dyDescent="0.3">
      <c r="B12">
        <v>3</v>
      </c>
      <c r="K12" s="164" t="str">
        <f>_xlfn.CONCAT("        cejilla: ","""",B12,"""",",")</f>
        <v xml:space="preserve">        cejilla: "3",</v>
      </c>
    </row>
    <row r="13" spans="1:31" ht="23.25" x14ac:dyDescent="0.3">
      <c r="K13" s="164" t="str">
        <f>_xlfn.CONCAT("        nCan: ","""",B13,"""",",")</f>
        <v xml:space="preserve">        nCan: "",</v>
      </c>
    </row>
    <row r="14" spans="1:31" ht="23.25" x14ac:dyDescent="0.3">
      <c r="B14">
        <f ca="1">VLOOKUP(B1,'Codigo Canto'!A3:AP240,1,FALSE)</f>
        <v>5</v>
      </c>
      <c r="K14" s="164" t="str">
        <f ca="1">_xlfn.CONCAT("        dbno: ","""",B14,"""",",")</f>
        <v xml:space="preserve">        dbno: "5",</v>
      </c>
    </row>
    <row r="15" spans="1:31" ht="23.25" x14ac:dyDescent="0.3">
      <c r="K15" s="164" t="str">
        <f>_xlfn.CONCAT("        notes: ","""",B15,"""",",")</f>
        <v xml:space="preserve">        notes: "",</v>
      </c>
    </row>
    <row r="16" spans="1:31" ht="23.25" x14ac:dyDescent="0.3">
      <c r="B16" t="str">
        <f ca="1">B7</f>
        <v>atisenorlevantomialma</v>
      </c>
      <c r="K16" s="164" t="str">
        <f ca="1">_xlfn.CONCAT("        audioSrc: ","""/audio/",B16,".mp3""",",")</f>
        <v xml:space="preserve">        audioSrc: "/audio/atisenorlevantomialma.mp3",</v>
      </c>
    </row>
    <row r="17" spans="1:39" ht="23.25" x14ac:dyDescent="0.3">
      <c r="K17" s="48" t="s">
        <v>2279</v>
      </c>
    </row>
    <row r="18" spans="1:39" ht="23.25" x14ac:dyDescent="0.3">
      <c r="K18" s="164" t="s">
        <v>2275</v>
      </c>
    </row>
    <row r="19" spans="1:39" ht="23.25" x14ac:dyDescent="0.3">
      <c r="K19" s="164" t="s">
        <v>2276</v>
      </c>
    </row>
    <row r="20" spans="1:39" ht="23.25" x14ac:dyDescent="0.3">
      <c r="K20" s="164" t="s">
        <v>2277</v>
      </c>
    </row>
    <row r="21" spans="1:39" ht="23.25" x14ac:dyDescent="0.3">
      <c r="K21" s="164" t="s">
        <v>2278</v>
      </c>
    </row>
    <row r="22" spans="1:39" ht="23.25" x14ac:dyDescent="0.3">
      <c r="A22">
        <f ca="1">+B1-1</f>
        <v>4</v>
      </c>
      <c r="B22" t="str">
        <f ca="1">VLOOKUP(A22,Buscador!A3:AP240,31,FALSE)</f>
        <v>/resucito/src/index.html?canto=atisenorenmiclamorimploro</v>
      </c>
      <c r="K22" s="164" t="str">
        <f ca="1">_xlfn.CONCAT("        ant: ","""",B22,"""",",")</f>
        <v xml:space="preserve">        ant: "/resucito/src/index.html?canto=atisenorenmiclamorimploro",</v>
      </c>
    </row>
    <row r="23" spans="1:39" ht="23.25" x14ac:dyDescent="0.3">
      <c r="A23">
        <f ca="1">+B1+1</f>
        <v>6</v>
      </c>
      <c r="B23" t="str">
        <f ca="1">VLOOKUP(A23,Buscador!A3:AP240,31,FALSE)</f>
        <v>/resucito/src/index.html?canto=atisenorsedebelaalabanzaension</v>
      </c>
      <c r="K23" s="164" t="str">
        <f ca="1">_xlfn.CONCAT("        sig: ","""",B23,"""",",")</f>
        <v xml:space="preserve">        sig: "/resucito/src/index.html?canto=atisenorsedebelaalabanzaension",</v>
      </c>
    </row>
    <row r="24" spans="1:39" ht="23.25" x14ac:dyDescent="0.3">
      <c r="K24" s="48" t="s">
        <v>2280</v>
      </c>
    </row>
    <row r="25" spans="1:39" ht="36" thickBot="1" x14ac:dyDescent="0.35">
      <c r="K25" s="212" t="s">
        <v>2314</v>
      </c>
    </row>
    <row r="26" spans="1:39" ht="25.5" thickTop="1" thickBot="1" x14ac:dyDescent="0.4">
      <c r="A26" t="s">
        <v>2283</v>
      </c>
      <c r="B26" s="13" t="s">
        <v>2326</v>
      </c>
      <c r="C26" s="246" t="s">
        <v>1112</v>
      </c>
      <c r="D26" s="247" t="s">
        <v>1121</v>
      </c>
      <c r="E26" s="248" t="s">
        <v>1111</v>
      </c>
      <c r="F26" s="249"/>
      <c r="G26" s="246"/>
      <c r="H26" s="247"/>
      <c r="I26" s="250"/>
      <c r="J26" s="251"/>
      <c r="K26" s="164" t="str">
        <f>IF(B26="","",_xlfn.CONCAT("            { line: ","""",B26,", ",L26:AM26,""", sC: ","""",A26,"""},"))</f>
        <v xml:space="preserve">            { line: "A TI, SEÑOR, LEVANTO MI ALMA,, (La,m,15)(Mi,,250)", sC: "as"},</v>
      </c>
      <c r="L26" s="226" t="str">
        <f>IF(M26="","","(")</f>
        <v>(</v>
      </c>
      <c r="M26" s="183" t="str">
        <f>IF(C26="","",C26)</f>
        <v>La</v>
      </c>
      <c r="N26" s="224" t="str">
        <f>IF(M26="","",",")</f>
        <v>,</v>
      </c>
      <c r="O26" s="233" t="str">
        <f>IF(D26="","",D26)</f>
        <v>m</v>
      </c>
      <c r="P26" s="225" t="str">
        <f>IF(M26="","",",")</f>
        <v>,</v>
      </c>
      <c r="Q26" s="168">
        <f>IF(M26="","",15)</f>
        <v>15</v>
      </c>
      <c r="R26" s="226" t="str">
        <f>IF(M26="","",")")</f>
        <v>)</v>
      </c>
      <c r="S26" s="227" t="str">
        <f>IF(T26="","","(")</f>
        <v>(</v>
      </c>
      <c r="T26" s="181" t="str">
        <f>IF(E26="","",E26)</f>
        <v>Mi</v>
      </c>
      <c r="U26" s="185" t="str">
        <f>IF(T26="","",",")</f>
        <v>,</v>
      </c>
      <c r="V26" s="177" t="str">
        <f>IF(F26="","",F26)</f>
        <v/>
      </c>
      <c r="W26" s="185" t="str">
        <f>IF(T26="","",",")</f>
        <v>,</v>
      </c>
      <c r="X26" s="185">
        <f>IF(T26="","",250)</f>
        <v>250</v>
      </c>
      <c r="Y26" s="226" t="str">
        <f>IF(T26="","",")")</f>
        <v>)</v>
      </c>
      <c r="Z26" s="175" t="str">
        <f>IF(AA26="","","(")</f>
        <v/>
      </c>
      <c r="AA26" s="183" t="str">
        <f>IF(G26="","",G26)</f>
        <v/>
      </c>
      <c r="AB26" s="184" t="str">
        <f>IF(AA26="","",",")</f>
        <v/>
      </c>
      <c r="AC26" s="233" t="str">
        <f>IF(Z26="","",H26)</f>
        <v/>
      </c>
      <c r="AD26" s="176" t="str">
        <f>IF(AA26="","",",")</f>
        <v/>
      </c>
      <c r="AE26" s="168" t="str">
        <f>IF(AA26="","",350)</f>
        <v/>
      </c>
      <c r="AF26" s="168" t="str">
        <f>IF(AA26="","",")")</f>
        <v/>
      </c>
      <c r="AG26" s="179" t="str">
        <f>IF(AH26="","","(")</f>
        <v/>
      </c>
      <c r="AH26" s="181" t="str">
        <f>IF(I26="","",I26)</f>
        <v/>
      </c>
      <c r="AI26" s="180" t="str">
        <f>IF(AH26="","",",")</f>
        <v/>
      </c>
      <c r="AJ26" s="177" t="str">
        <f>IF(AH26="","",J26)</f>
        <v/>
      </c>
      <c r="AK26" s="180" t="str">
        <f>IF(AH26="","",",")</f>
        <v/>
      </c>
      <c r="AL26" s="185" t="str">
        <f>IF(AH26="","",450)</f>
        <v/>
      </c>
      <c r="AM26" s="185" t="str">
        <f>IF(AH26="","",")")</f>
        <v/>
      </c>
    </row>
    <row r="27" spans="1:39" ht="25.5" thickTop="1" thickBot="1" x14ac:dyDescent="0.4">
      <c r="A27" t="s">
        <v>2283</v>
      </c>
      <c r="B27" s="13" t="s">
        <v>2327</v>
      </c>
      <c r="C27" s="252" t="s">
        <v>1114</v>
      </c>
      <c r="D27" s="247" t="s">
        <v>1121</v>
      </c>
      <c r="E27" s="253" t="s">
        <v>1113</v>
      </c>
      <c r="F27" s="249"/>
      <c r="G27" s="252" t="s">
        <v>1111</v>
      </c>
      <c r="H27" s="247"/>
      <c r="I27" s="254"/>
      <c r="J27" s="251"/>
      <c r="K27" s="164" t="str">
        <f>IF(B27="","",_xlfn.CONCAT("            { line: ","""",B27,", ",L27:AM27,""", sC: ","""",A27,"""},"))</f>
        <v xml:space="preserve">            { line: "A TI, OH DIOS MÍO., (Re,m,15)(Fa,,250)(Mi,0,350)", sC: "as"},</v>
      </c>
      <c r="L27" s="226" t="str">
        <f t="shared" ref="L27:L66" si="0">IF(M27="","","(")</f>
        <v>(</v>
      </c>
      <c r="M27" s="183" t="str">
        <f>IF(C27="","",C27)</f>
        <v>Re</v>
      </c>
      <c r="N27" s="224" t="str">
        <f t="shared" ref="N27:N66" si="1">IF(M27="","",",")</f>
        <v>,</v>
      </c>
      <c r="O27" s="233" t="str">
        <f>IF(D27="","",D27)</f>
        <v>m</v>
      </c>
      <c r="P27" s="225" t="str">
        <f t="shared" ref="P27:P66" si="2">IF(M27="","",",")</f>
        <v>,</v>
      </c>
      <c r="Q27" s="168">
        <f t="shared" ref="Q27:Q66" si="3">IF(M27="","",15)</f>
        <v>15</v>
      </c>
      <c r="R27" s="226" t="str">
        <f t="shared" ref="R27:R66" si="4">IF(M27="","",")")</f>
        <v>)</v>
      </c>
      <c r="S27" s="227" t="str">
        <f t="shared" ref="S27:S66" si="5">IF(T27="","","(")</f>
        <v>(</v>
      </c>
      <c r="T27" s="181" t="str">
        <f>IF(E27="","",E27)</f>
        <v>Fa</v>
      </c>
      <c r="U27" s="185" t="str">
        <f t="shared" ref="U27:U66" si="6">IF(T27="","",",")</f>
        <v>,</v>
      </c>
      <c r="V27" s="177" t="str">
        <f>IF(F27="","",F27)</f>
        <v/>
      </c>
      <c r="W27" s="185" t="str">
        <f t="shared" ref="W27:W66" si="7">IF(T27="","",",")</f>
        <v>,</v>
      </c>
      <c r="X27" s="185">
        <f t="shared" ref="X27:X66" si="8">IF(T27="","",250)</f>
        <v>250</v>
      </c>
      <c r="Y27" s="226" t="str">
        <f t="shared" ref="Y27:Y66" si="9">IF(T27="","",")")</f>
        <v>)</v>
      </c>
      <c r="Z27" s="175" t="str">
        <f t="shared" ref="Z27:Z66" si="10">IF(AA27="","","(")</f>
        <v>(</v>
      </c>
      <c r="AA27" s="183" t="str">
        <f>IF(G27="","",G27)</f>
        <v>Mi</v>
      </c>
      <c r="AB27" s="184" t="str">
        <f t="shared" ref="AB27:AB66" si="11">IF(AA27="","",",")</f>
        <v>,</v>
      </c>
      <c r="AC27" s="233">
        <f>IF(Z27="","",H27)</f>
        <v>0</v>
      </c>
      <c r="AD27" s="176" t="str">
        <f t="shared" ref="AD27:AD66" si="12">IF(AA27="","",",")</f>
        <v>,</v>
      </c>
      <c r="AE27" s="168">
        <f t="shared" ref="AE27:AE66" si="13">IF(AA27="","",350)</f>
        <v>350</v>
      </c>
      <c r="AF27" s="168" t="str">
        <f t="shared" ref="AF27:AF66" si="14">IF(AA27="","",")")</f>
        <v>)</v>
      </c>
      <c r="AG27" s="179" t="str">
        <f t="shared" ref="AG27:AG66" si="15">IF(AH27="","","(")</f>
        <v/>
      </c>
      <c r="AH27" s="181" t="str">
        <f>IF(I27="","",I27)</f>
        <v/>
      </c>
      <c r="AI27" s="180" t="str">
        <f t="shared" ref="AI27:AI66" si="16">IF(AH27="","",",")</f>
        <v/>
      </c>
      <c r="AJ27" s="177" t="str">
        <f>IF(AH27="","",J27)</f>
        <v/>
      </c>
      <c r="AK27" s="180" t="str">
        <f t="shared" ref="AK27:AK66" si="17">IF(AH27="","",",")</f>
        <v/>
      </c>
      <c r="AL27" s="185" t="str">
        <f t="shared" ref="AL27:AL66" si="18">IF(AH27="","",450)</f>
        <v/>
      </c>
      <c r="AM27" s="185" t="str">
        <f t="shared" ref="AM27:AM66" si="19">IF(AH27="","",")")</f>
        <v/>
      </c>
    </row>
    <row r="28" spans="1:39" ht="25.5" thickTop="1" thickBot="1" x14ac:dyDescent="0.4">
      <c r="A28" t="s">
        <v>2283</v>
      </c>
      <c r="B28" s="13" t="s">
        <v>2328</v>
      </c>
      <c r="C28" s="252" t="s">
        <v>1112</v>
      </c>
      <c r="D28" s="247" t="s">
        <v>1121</v>
      </c>
      <c r="E28" s="253" t="s">
        <v>1111</v>
      </c>
      <c r="F28" s="249"/>
      <c r="G28" s="252"/>
      <c r="H28" s="247"/>
      <c r="I28" s="254"/>
      <c r="J28" s="251"/>
      <c r="K28" s="164" t="str">
        <f>IF(B28="","",_xlfn.CONCAT("            { line: ","""",B28,", ",L28:AM28,""", sC: ","""",A28,"""},"))</f>
        <v xml:space="preserve">            { line: "En ti confío, Señor,, (La,m,15)(Mi,,250)", sC: "as"},</v>
      </c>
      <c r="L28" s="226" t="str">
        <f t="shared" si="0"/>
        <v>(</v>
      </c>
      <c r="M28" s="183" t="str">
        <f>IF(C28="","",C28)</f>
        <v>La</v>
      </c>
      <c r="N28" s="224" t="str">
        <f t="shared" si="1"/>
        <v>,</v>
      </c>
      <c r="O28" s="233" t="str">
        <f>IF(D28="","",D28)</f>
        <v>m</v>
      </c>
      <c r="P28" s="225" t="str">
        <f t="shared" si="2"/>
        <v>,</v>
      </c>
      <c r="Q28" s="168">
        <f t="shared" si="3"/>
        <v>15</v>
      </c>
      <c r="R28" s="226" t="str">
        <f t="shared" si="4"/>
        <v>)</v>
      </c>
      <c r="S28" s="227" t="str">
        <f t="shared" si="5"/>
        <v>(</v>
      </c>
      <c r="T28" s="181" t="str">
        <f>IF(E28="","",E28)</f>
        <v>Mi</v>
      </c>
      <c r="U28" s="185" t="str">
        <f t="shared" si="6"/>
        <v>,</v>
      </c>
      <c r="V28" s="177" t="str">
        <f>IF(F28="","",F28)</f>
        <v/>
      </c>
      <c r="W28" s="185" t="str">
        <f t="shared" si="7"/>
        <v>,</v>
      </c>
      <c r="X28" s="185">
        <f t="shared" si="8"/>
        <v>250</v>
      </c>
      <c r="Y28" s="226" t="str">
        <f t="shared" si="9"/>
        <v>)</v>
      </c>
      <c r="Z28" s="175" t="str">
        <f t="shared" si="10"/>
        <v/>
      </c>
      <c r="AA28" s="183" t="str">
        <f>IF(G28="","",G28)</f>
        <v/>
      </c>
      <c r="AB28" s="184" t="str">
        <f t="shared" si="11"/>
        <v/>
      </c>
      <c r="AC28" s="233" t="str">
        <f>IF(Z28="","",H28)</f>
        <v/>
      </c>
      <c r="AD28" s="176" t="str">
        <f t="shared" si="12"/>
        <v/>
      </c>
      <c r="AE28" s="168" t="str">
        <f t="shared" si="13"/>
        <v/>
      </c>
      <c r="AF28" s="168" t="str">
        <f t="shared" si="14"/>
        <v/>
      </c>
      <c r="AG28" s="179" t="str">
        <f t="shared" si="15"/>
        <v/>
      </c>
      <c r="AH28" s="181" t="str">
        <f>IF(I28="","",I28)</f>
        <v/>
      </c>
      <c r="AI28" s="180" t="str">
        <f t="shared" si="16"/>
        <v/>
      </c>
      <c r="AJ28" s="177" t="str">
        <f>IF(AH28="","",J28)</f>
        <v/>
      </c>
      <c r="AK28" s="180" t="str">
        <f t="shared" si="17"/>
        <v/>
      </c>
      <c r="AL28" s="185" t="str">
        <f t="shared" si="18"/>
        <v/>
      </c>
      <c r="AM28" s="185" t="str">
        <f t="shared" si="19"/>
        <v/>
      </c>
    </row>
    <row r="29" spans="1:39" ht="25.5" thickTop="1" thickBot="1" x14ac:dyDescent="0.4">
      <c r="A29" t="s">
        <v>2283</v>
      </c>
      <c r="B29" s="13" t="s">
        <v>2329</v>
      </c>
      <c r="C29" s="252" t="s">
        <v>1114</v>
      </c>
      <c r="D29" s="247" t="s">
        <v>1121</v>
      </c>
      <c r="E29" s="253" t="s">
        <v>1113</v>
      </c>
      <c r="F29" s="249"/>
      <c r="G29" s="252" t="s">
        <v>1111</v>
      </c>
      <c r="H29" s="247"/>
      <c r="I29" s="254"/>
      <c r="J29" s="251"/>
      <c r="K29" s="164" t="str">
        <f>IF(B29="","",_xlfn.CONCAT("            { line: ","""",B29,", ",L29:AM29,""", sC: ","""",A29,"""},"))</f>
        <v xml:space="preserve">            { line: "no triunfen sobre mí mis enemigos., (Re,m,15)(Fa,,250)(Mi,0,350)", sC: "as"},</v>
      </c>
      <c r="L29" s="226" t="str">
        <f t="shared" si="0"/>
        <v>(</v>
      </c>
      <c r="M29" s="183" t="str">
        <f>IF(C29="","",C29)</f>
        <v>Re</v>
      </c>
      <c r="N29" s="224" t="str">
        <f t="shared" si="1"/>
        <v>,</v>
      </c>
      <c r="O29" s="233" t="str">
        <f>IF(D29="","",D29)</f>
        <v>m</v>
      </c>
      <c r="P29" s="225" t="str">
        <f t="shared" si="2"/>
        <v>,</v>
      </c>
      <c r="Q29" s="168">
        <f t="shared" si="3"/>
        <v>15</v>
      </c>
      <c r="R29" s="226" t="str">
        <f t="shared" si="4"/>
        <v>)</v>
      </c>
      <c r="S29" s="227" t="str">
        <f t="shared" si="5"/>
        <v>(</v>
      </c>
      <c r="T29" s="181" t="str">
        <f>IF(E29="","",E29)</f>
        <v>Fa</v>
      </c>
      <c r="U29" s="185" t="str">
        <f t="shared" si="6"/>
        <v>,</v>
      </c>
      <c r="V29" s="177" t="str">
        <f>IF(F29="","",F29)</f>
        <v/>
      </c>
      <c r="W29" s="185" t="str">
        <f t="shared" si="7"/>
        <v>,</v>
      </c>
      <c r="X29" s="185">
        <f t="shared" si="8"/>
        <v>250</v>
      </c>
      <c r="Y29" s="226" t="str">
        <f t="shared" si="9"/>
        <v>)</v>
      </c>
      <c r="Z29" s="175" t="str">
        <f t="shared" si="10"/>
        <v>(</v>
      </c>
      <c r="AA29" s="183" t="str">
        <f>IF(G29="","",G29)</f>
        <v>Mi</v>
      </c>
      <c r="AB29" s="184" t="str">
        <f t="shared" si="11"/>
        <v>,</v>
      </c>
      <c r="AC29" s="233">
        <f>IF(Z29="","",H29)</f>
        <v>0</v>
      </c>
      <c r="AD29" s="176" t="str">
        <f t="shared" si="12"/>
        <v>,</v>
      </c>
      <c r="AE29" s="168">
        <f t="shared" si="13"/>
        <v>350</v>
      </c>
      <c r="AF29" s="168" t="str">
        <f t="shared" si="14"/>
        <v>)</v>
      </c>
      <c r="AG29" s="179" t="str">
        <f t="shared" si="15"/>
        <v/>
      </c>
      <c r="AH29" s="181" t="str">
        <f>IF(I29="","",I29)</f>
        <v/>
      </c>
      <c r="AI29" s="180" t="str">
        <f t="shared" si="16"/>
        <v/>
      </c>
      <c r="AJ29" s="177" t="str">
        <f>IF(AH29="","",J29)</f>
        <v/>
      </c>
      <c r="AK29" s="180" t="str">
        <f t="shared" si="17"/>
        <v/>
      </c>
      <c r="AL29" s="185" t="str">
        <f t="shared" si="18"/>
        <v/>
      </c>
      <c r="AM29" s="185" t="str">
        <f t="shared" si="19"/>
        <v/>
      </c>
    </row>
    <row r="30" spans="1:39" ht="25.5" thickTop="1" thickBot="1" x14ac:dyDescent="0.4">
      <c r="A30" t="s">
        <v>1079</v>
      </c>
      <c r="B30" s="13" t="s">
        <v>2330</v>
      </c>
      <c r="C30" s="252" t="s">
        <v>1112</v>
      </c>
      <c r="D30" s="247" t="s">
        <v>1121</v>
      </c>
      <c r="E30" s="253" t="s">
        <v>1111</v>
      </c>
      <c r="F30" s="249"/>
      <c r="G30" s="252"/>
      <c r="H30" s="247"/>
      <c r="I30" s="254"/>
      <c r="J30" s="251"/>
      <c r="K30" s="164" t="str">
        <f>IF(B30="","",_xlfn.CONCAT("            { line: ","""",B30,", ",L30:AM30,""", sC: ","""",A30,"""},"))</f>
        <v xml:space="preserve">            { line: "Muéstrame, Señor, tu camino,, (La,m,15)(Mi,,250)", sC: "mt"},</v>
      </c>
      <c r="L30" s="226" t="str">
        <f t="shared" si="0"/>
        <v>(</v>
      </c>
      <c r="M30" s="183" t="str">
        <f>IF(C30="","",C30)</f>
        <v>La</v>
      </c>
      <c r="N30" s="224" t="str">
        <f t="shared" si="1"/>
        <v>,</v>
      </c>
      <c r="O30" s="233" t="str">
        <f>IF(D30="","",D30)</f>
        <v>m</v>
      </c>
      <c r="P30" s="225" t="str">
        <f t="shared" si="2"/>
        <v>,</v>
      </c>
      <c r="Q30" s="168">
        <f t="shared" si="3"/>
        <v>15</v>
      </c>
      <c r="R30" s="226" t="str">
        <f t="shared" si="4"/>
        <v>)</v>
      </c>
      <c r="S30" s="227" t="str">
        <f t="shared" si="5"/>
        <v>(</v>
      </c>
      <c r="T30" s="181" t="str">
        <f>IF(E30="","",E30)</f>
        <v>Mi</v>
      </c>
      <c r="U30" s="185" t="str">
        <f t="shared" si="6"/>
        <v>,</v>
      </c>
      <c r="V30" s="177" t="str">
        <f>IF(F30="","",F30)</f>
        <v/>
      </c>
      <c r="W30" s="185" t="str">
        <f t="shared" si="7"/>
        <v>,</v>
      </c>
      <c r="X30" s="185">
        <f t="shared" si="8"/>
        <v>250</v>
      </c>
      <c r="Y30" s="226" t="str">
        <f t="shared" si="9"/>
        <v>)</v>
      </c>
      <c r="Z30" s="175" t="str">
        <f t="shared" si="10"/>
        <v/>
      </c>
      <c r="AA30" s="183" t="str">
        <f>IF(G30="","",G30)</f>
        <v/>
      </c>
      <c r="AB30" s="184" t="str">
        <f t="shared" si="11"/>
        <v/>
      </c>
      <c r="AC30" s="233" t="str">
        <f>IF(Z30="","",H30)</f>
        <v/>
      </c>
      <c r="AD30" s="176" t="str">
        <f t="shared" si="12"/>
        <v/>
      </c>
      <c r="AE30" s="168" t="str">
        <f t="shared" si="13"/>
        <v/>
      </c>
      <c r="AF30" s="168" t="str">
        <f t="shared" si="14"/>
        <v/>
      </c>
      <c r="AG30" s="179" t="str">
        <f t="shared" si="15"/>
        <v/>
      </c>
      <c r="AH30" s="181" t="str">
        <f>IF(I30="","",I30)</f>
        <v/>
      </c>
      <c r="AI30" s="180" t="str">
        <f t="shared" si="16"/>
        <v/>
      </c>
      <c r="AJ30" s="177" t="str">
        <f>IF(AH30="","",J30)</f>
        <v/>
      </c>
      <c r="AK30" s="180" t="str">
        <f t="shared" si="17"/>
        <v/>
      </c>
      <c r="AL30" s="185" t="str">
        <f t="shared" si="18"/>
        <v/>
      </c>
      <c r="AM30" s="185" t="str">
        <f t="shared" si="19"/>
        <v/>
      </c>
    </row>
    <row r="31" spans="1:39" ht="25.5" thickTop="1" thickBot="1" x14ac:dyDescent="0.4">
      <c r="B31" s="13" t="s">
        <v>2331</v>
      </c>
      <c r="C31" s="252" t="s">
        <v>1114</v>
      </c>
      <c r="D31" s="247" t="s">
        <v>1121</v>
      </c>
      <c r="E31" s="253" t="s">
        <v>1113</v>
      </c>
      <c r="F31" s="249"/>
      <c r="G31" s="252" t="s">
        <v>1111</v>
      </c>
      <c r="H31" s="247"/>
      <c r="I31" s="254"/>
      <c r="J31" s="251"/>
      <c r="K31" s="164" t="str">
        <f>IF(B31="","",_xlfn.CONCAT("            { line: ","""",B31,", ",L31:AM31,""", sC: ","""",A31,"""},"))</f>
        <v xml:space="preserve">            { line: "enséñame, Señor, tu sendero., (Re,m,15)(Fa,,250)(Mi,0,350)", sC: ""},</v>
      </c>
      <c r="L31" s="226" t="str">
        <f t="shared" si="0"/>
        <v>(</v>
      </c>
      <c r="M31" s="183" t="str">
        <f>IF(C31="","",C31)</f>
        <v>Re</v>
      </c>
      <c r="N31" s="224" t="str">
        <f t="shared" si="1"/>
        <v>,</v>
      </c>
      <c r="O31" s="233" t="str">
        <f>IF(D31="","",D31)</f>
        <v>m</v>
      </c>
      <c r="P31" s="225" t="str">
        <f t="shared" si="2"/>
        <v>,</v>
      </c>
      <c r="Q31" s="168">
        <f t="shared" si="3"/>
        <v>15</v>
      </c>
      <c r="R31" s="226" t="str">
        <f t="shared" si="4"/>
        <v>)</v>
      </c>
      <c r="S31" s="227" t="str">
        <f t="shared" si="5"/>
        <v>(</v>
      </c>
      <c r="T31" s="181" t="str">
        <f>IF(E31="","",E31)</f>
        <v>Fa</v>
      </c>
      <c r="U31" s="185" t="str">
        <f t="shared" si="6"/>
        <v>,</v>
      </c>
      <c r="V31" s="177" t="str">
        <f>IF(F31="","",F31)</f>
        <v/>
      </c>
      <c r="W31" s="185" t="str">
        <f t="shared" si="7"/>
        <v>,</v>
      </c>
      <c r="X31" s="185">
        <f t="shared" si="8"/>
        <v>250</v>
      </c>
      <c r="Y31" s="226" t="str">
        <f t="shared" si="9"/>
        <v>)</v>
      </c>
      <c r="Z31" s="175" t="str">
        <f t="shared" si="10"/>
        <v>(</v>
      </c>
      <c r="AA31" s="183" t="str">
        <f>IF(G31="","",G31)</f>
        <v>Mi</v>
      </c>
      <c r="AB31" s="184" t="str">
        <f t="shared" si="11"/>
        <v>,</v>
      </c>
      <c r="AC31" s="233">
        <f>IF(Z31="","",H31)</f>
        <v>0</v>
      </c>
      <c r="AD31" s="176" t="str">
        <f t="shared" si="12"/>
        <v>,</v>
      </c>
      <c r="AE31" s="168">
        <f t="shared" si="13"/>
        <v>350</v>
      </c>
      <c r="AF31" s="168" t="str">
        <f t="shared" si="14"/>
        <v>)</v>
      </c>
      <c r="AG31" s="179" t="str">
        <f t="shared" si="15"/>
        <v/>
      </c>
      <c r="AH31" s="181" t="str">
        <f>IF(I31="","",I31)</f>
        <v/>
      </c>
      <c r="AI31" s="180" t="str">
        <f t="shared" si="16"/>
        <v/>
      </c>
      <c r="AJ31" s="177" t="str">
        <f>IF(AH31="","",J31)</f>
        <v/>
      </c>
      <c r="AK31" s="180" t="str">
        <f t="shared" si="17"/>
        <v/>
      </c>
      <c r="AL31" s="185" t="str">
        <f t="shared" si="18"/>
        <v/>
      </c>
      <c r="AM31" s="185" t="str">
        <f t="shared" si="19"/>
        <v/>
      </c>
    </row>
    <row r="32" spans="1:39" ht="25.5" thickTop="1" thickBot="1" x14ac:dyDescent="0.4">
      <c r="A32" t="s">
        <v>1079</v>
      </c>
      <c r="B32" s="13" t="s">
        <v>2332</v>
      </c>
      <c r="C32" s="252" t="s">
        <v>1112</v>
      </c>
      <c r="D32" s="247" t="s">
        <v>1121</v>
      </c>
      <c r="E32" s="253" t="s">
        <v>1111</v>
      </c>
      <c r="F32" s="249"/>
      <c r="G32" s="252"/>
      <c r="H32" s="247"/>
      <c r="I32" s="254"/>
      <c r="J32" s="251"/>
      <c r="K32" s="164" t="str">
        <f>IF(B32="","",_xlfn.CONCAT("            { line: ","""",B32,", ",L32:AM32,""", sC: ","""",A32,"""},"))</f>
        <v xml:space="preserve">            { line: "A TI, SEÑOR, LEVANTO MI ALMA..., (La,m,15)(Mi,,250)", sC: "mt"},</v>
      </c>
      <c r="L32" s="226" t="str">
        <f t="shared" si="0"/>
        <v>(</v>
      </c>
      <c r="M32" s="183" t="str">
        <f>IF(C32="","",C32)</f>
        <v>La</v>
      </c>
      <c r="N32" s="224" t="str">
        <f t="shared" si="1"/>
        <v>,</v>
      </c>
      <c r="O32" s="233" t="str">
        <f>IF(D32="","",D32)</f>
        <v>m</v>
      </c>
      <c r="P32" s="225" t="str">
        <f t="shared" si="2"/>
        <v>,</v>
      </c>
      <c r="Q32" s="168">
        <f t="shared" si="3"/>
        <v>15</v>
      </c>
      <c r="R32" s="226" t="str">
        <f t="shared" si="4"/>
        <v>)</v>
      </c>
      <c r="S32" s="227" t="str">
        <f t="shared" si="5"/>
        <v>(</v>
      </c>
      <c r="T32" s="181" t="str">
        <f>IF(E32="","",E32)</f>
        <v>Mi</v>
      </c>
      <c r="U32" s="185" t="str">
        <f t="shared" si="6"/>
        <v>,</v>
      </c>
      <c r="V32" s="177" t="str">
        <f>IF(F32="","",F32)</f>
        <v/>
      </c>
      <c r="W32" s="185" t="str">
        <f t="shared" si="7"/>
        <v>,</v>
      </c>
      <c r="X32" s="185">
        <f t="shared" si="8"/>
        <v>250</v>
      </c>
      <c r="Y32" s="226" t="str">
        <f t="shared" si="9"/>
        <v>)</v>
      </c>
      <c r="Z32" s="175" t="str">
        <f t="shared" si="10"/>
        <v/>
      </c>
      <c r="AA32" s="183" t="str">
        <f>IF(G32="","",G32)</f>
        <v/>
      </c>
      <c r="AB32" s="184" t="str">
        <f t="shared" si="11"/>
        <v/>
      </c>
      <c r="AC32" s="233" t="str">
        <f>IF(Z32="","",H32)</f>
        <v/>
      </c>
      <c r="AD32" s="176" t="str">
        <f t="shared" si="12"/>
        <v/>
      </c>
      <c r="AE32" s="168" t="str">
        <f t="shared" si="13"/>
        <v/>
      </c>
      <c r="AF32" s="168" t="str">
        <f t="shared" si="14"/>
        <v/>
      </c>
      <c r="AG32" s="179" t="str">
        <f t="shared" si="15"/>
        <v/>
      </c>
      <c r="AH32" s="181" t="str">
        <f>IF(I32="","",I32)</f>
        <v/>
      </c>
      <c r="AI32" s="180" t="str">
        <f t="shared" si="16"/>
        <v/>
      </c>
      <c r="AJ32" s="177" t="str">
        <f>IF(AH32="","",J32)</f>
        <v/>
      </c>
      <c r="AK32" s="180" t="str">
        <f t="shared" si="17"/>
        <v/>
      </c>
      <c r="AL32" s="185" t="str">
        <f t="shared" si="18"/>
        <v/>
      </c>
      <c r="AM32" s="185" t="str">
        <f t="shared" si="19"/>
        <v/>
      </c>
    </row>
    <row r="33" spans="1:39" ht="25.5" thickTop="1" thickBot="1" x14ac:dyDescent="0.4">
      <c r="B33" s="13" t="s">
        <v>2327</v>
      </c>
      <c r="C33" s="252" t="s">
        <v>1114</v>
      </c>
      <c r="D33" s="247" t="s">
        <v>1121</v>
      </c>
      <c r="E33" s="253" t="s">
        <v>1113</v>
      </c>
      <c r="F33" s="249"/>
      <c r="G33" s="252" t="s">
        <v>1111</v>
      </c>
      <c r="H33" s="247"/>
      <c r="I33" s="254"/>
      <c r="J33" s="251"/>
      <c r="K33" s="164" t="str">
        <f>IF(B33="","",_xlfn.CONCAT("            { line: ","""",B33,", ",L33:AM33,""", sC: ","""",A33,"""},"))</f>
        <v xml:space="preserve">            { line: "A TI, OH DIOS MÍO., (Re,m,15)(Fa,,250)(Mi,0,350)", sC: ""},</v>
      </c>
      <c r="L33" s="226" t="str">
        <f t="shared" si="0"/>
        <v>(</v>
      </c>
      <c r="M33" s="183" t="str">
        <f>IF(C33="","",C33)</f>
        <v>Re</v>
      </c>
      <c r="N33" s="224" t="str">
        <f t="shared" si="1"/>
        <v>,</v>
      </c>
      <c r="O33" s="233" t="str">
        <f>IF(D33="","",D33)</f>
        <v>m</v>
      </c>
      <c r="P33" s="225" t="str">
        <f t="shared" si="2"/>
        <v>,</v>
      </c>
      <c r="Q33" s="168">
        <f t="shared" si="3"/>
        <v>15</v>
      </c>
      <c r="R33" s="226" t="str">
        <f t="shared" si="4"/>
        <v>)</v>
      </c>
      <c r="S33" s="227" t="str">
        <f t="shared" si="5"/>
        <v>(</v>
      </c>
      <c r="T33" s="181" t="str">
        <f>IF(E33="","",E33)</f>
        <v>Fa</v>
      </c>
      <c r="U33" s="185" t="str">
        <f t="shared" si="6"/>
        <v>,</v>
      </c>
      <c r="V33" s="177" t="str">
        <f>IF(F33="","",F33)</f>
        <v/>
      </c>
      <c r="W33" s="185" t="str">
        <f t="shared" si="7"/>
        <v>,</v>
      </c>
      <c r="X33" s="185">
        <f t="shared" si="8"/>
        <v>250</v>
      </c>
      <c r="Y33" s="226" t="str">
        <f t="shared" si="9"/>
        <v>)</v>
      </c>
      <c r="Z33" s="175" t="str">
        <f t="shared" si="10"/>
        <v>(</v>
      </c>
      <c r="AA33" s="183" t="str">
        <f>IF(G33="","",G33)</f>
        <v>Mi</v>
      </c>
      <c r="AB33" s="184" t="str">
        <f t="shared" si="11"/>
        <v>,</v>
      </c>
      <c r="AC33" s="233">
        <f>IF(Z33="","",H33)</f>
        <v>0</v>
      </c>
      <c r="AD33" s="176" t="str">
        <f t="shared" si="12"/>
        <v>,</v>
      </c>
      <c r="AE33" s="168">
        <f t="shared" si="13"/>
        <v>350</v>
      </c>
      <c r="AF33" s="168" t="str">
        <f t="shared" si="14"/>
        <v>)</v>
      </c>
      <c r="AG33" s="179" t="str">
        <f t="shared" si="15"/>
        <v/>
      </c>
      <c r="AH33" s="181" t="str">
        <f>IF(I33="","",I33)</f>
        <v/>
      </c>
      <c r="AI33" s="180" t="str">
        <f t="shared" si="16"/>
        <v/>
      </c>
      <c r="AJ33" s="177" t="str">
        <f>IF(AH33="","",J33)</f>
        <v/>
      </c>
      <c r="AK33" s="180" t="str">
        <f t="shared" si="17"/>
        <v/>
      </c>
      <c r="AL33" s="185" t="str">
        <f t="shared" si="18"/>
        <v/>
      </c>
      <c r="AM33" s="185" t="str">
        <f t="shared" si="19"/>
        <v/>
      </c>
    </row>
    <row r="34" spans="1:39" ht="25.5" thickTop="1" thickBot="1" x14ac:dyDescent="0.4">
      <c r="B34" s="13" t="s">
        <v>2333</v>
      </c>
      <c r="C34" s="252" t="s">
        <v>1112</v>
      </c>
      <c r="D34" s="247" t="s">
        <v>1121</v>
      </c>
      <c r="E34" s="253" t="s">
        <v>1111</v>
      </c>
      <c r="F34" s="249"/>
      <c r="G34" s="252"/>
      <c r="H34" s="247"/>
      <c r="I34" s="254"/>
      <c r="J34" s="251"/>
      <c r="K34" s="164" t="str">
        <f>IF(B34="","",_xlfn.CONCAT("            { line: ","""",B34,", ",L34:AM34,""", sC: ","""",A34,"""},"))</f>
        <v xml:space="preserve">            { line: "Acuérdate, Señor, de tu ternura,, (La,m,15)(Mi,,250)", sC: ""},</v>
      </c>
      <c r="L34" s="226" t="str">
        <f t="shared" si="0"/>
        <v>(</v>
      </c>
      <c r="M34" s="183" t="str">
        <f>IF(C34="","",C34)</f>
        <v>La</v>
      </c>
      <c r="N34" s="224" t="str">
        <f t="shared" si="1"/>
        <v>,</v>
      </c>
      <c r="O34" s="233" t="str">
        <f>IF(D34="","",D34)</f>
        <v>m</v>
      </c>
      <c r="P34" s="225" t="str">
        <f t="shared" si="2"/>
        <v>,</v>
      </c>
      <c r="Q34" s="168">
        <f t="shared" si="3"/>
        <v>15</v>
      </c>
      <c r="R34" s="226" t="str">
        <f t="shared" si="4"/>
        <v>)</v>
      </c>
      <c r="S34" s="227" t="str">
        <f t="shared" si="5"/>
        <v>(</v>
      </c>
      <c r="T34" s="181" t="str">
        <f>IF(E34="","",E34)</f>
        <v>Mi</v>
      </c>
      <c r="U34" s="185" t="str">
        <f t="shared" si="6"/>
        <v>,</v>
      </c>
      <c r="V34" s="177" t="str">
        <f>IF(F34="","",F34)</f>
        <v/>
      </c>
      <c r="W34" s="185" t="str">
        <f t="shared" si="7"/>
        <v>,</v>
      </c>
      <c r="X34" s="185">
        <f t="shared" si="8"/>
        <v>250</v>
      </c>
      <c r="Y34" s="226" t="str">
        <f t="shared" si="9"/>
        <v>)</v>
      </c>
      <c r="Z34" s="175" t="str">
        <f t="shared" si="10"/>
        <v/>
      </c>
      <c r="AA34" s="183" t="str">
        <f>IF(G34="","",G34)</f>
        <v/>
      </c>
      <c r="AB34" s="184" t="str">
        <f t="shared" si="11"/>
        <v/>
      </c>
      <c r="AC34" s="233" t="str">
        <f>IF(Z34="","",H34)</f>
        <v/>
      </c>
      <c r="AD34" s="176" t="str">
        <f t="shared" si="12"/>
        <v/>
      </c>
      <c r="AE34" s="168" t="str">
        <f t="shared" si="13"/>
        <v/>
      </c>
      <c r="AF34" s="168" t="str">
        <f t="shared" si="14"/>
        <v/>
      </c>
      <c r="AG34" s="179" t="str">
        <f t="shared" si="15"/>
        <v/>
      </c>
      <c r="AH34" s="181" t="str">
        <f>IF(I34="","",I34)</f>
        <v/>
      </c>
      <c r="AI34" s="180" t="str">
        <f t="shared" si="16"/>
        <v/>
      </c>
      <c r="AJ34" s="177" t="str">
        <f>IF(AH34="","",J34)</f>
        <v/>
      </c>
      <c r="AK34" s="180" t="str">
        <f t="shared" si="17"/>
        <v/>
      </c>
      <c r="AL34" s="185" t="str">
        <f t="shared" si="18"/>
        <v/>
      </c>
      <c r="AM34" s="185" t="str">
        <f t="shared" si="19"/>
        <v/>
      </c>
    </row>
    <row r="35" spans="1:39" ht="25.5" thickTop="1" thickBot="1" x14ac:dyDescent="0.4">
      <c r="B35" s="13" t="s">
        <v>2334</v>
      </c>
      <c r="C35" s="252" t="s">
        <v>1114</v>
      </c>
      <c r="D35" s="247" t="s">
        <v>1121</v>
      </c>
      <c r="E35" s="253" t="s">
        <v>1113</v>
      </c>
      <c r="F35" s="249"/>
      <c r="G35" s="252" t="s">
        <v>1111</v>
      </c>
      <c r="H35" s="247"/>
      <c r="I35" s="254"/>
      <c r="J35" s="251"/>
      <c r="K35" s="164" t="str">
        <f>IF(B35="","",_xlfn.CONCAT("            { line: ","""",B35,", ",L35:AM35,""", sC: ","""",A35,"""},"))</f>
        <v xml:space="preserve">            { line: "de tu inmensa compasión, que son de siempre., (Re,m,15)(Fa,,250)(Mi,0,350)", sC: ""},</v>
      </c>
      <c r="L35" s="226" t="str">
        <f t="shared" si="0"/>
        <v>(</v>
      </c>
      <c r="M35" s="183" t="str">
        <f>IF(C35="","",C35)</f>
        <v>Re</v>
      </c>
      <c r="N35" s="224" t="str">
        <f t="shared" si="1"/>
        <v>,</v>
      </c>
      <c r="O35" s="233" t="str">
        <f>IF(D35="","",D35)</f>
        <v>m</v>
      </c>
      <c r="P35" s="225" t="str">
        <f t="shared" si="2"/>
        <v>,</v>
      </c>
      <c r="Q35" s="168">
        <f t="shared" si="3"/>
        <v>15</v>
      </c>
      <c r="R35" s="226" t="str">
        <f t="shared" si="4"/>
        <v>)</v>
      </c>
      <c r="S35" s="227" t="str">
        <f t="shared" si="5"/>
        <v>(</v>
      </c>
      <c r="T35" s="181" t="str">
        <f>IF(E35="","",E35)</f>
        <v>Fa</v>
      </c>
      <c r="U35" s="185" t="str">
        <f t="shared" si="6"/>
        <v>,</v>
      </c>
      <c r="V35" s="177" t="str">
        <f>IF(F35="","",F35)</f>
        <v/>
      </c>
      <c r="W35" s="185" t="str">
        <f t="shared" si="7"/>
        <v>,</v>
      </c>
      <c r="X35" s="185">
        <f t="shared" si="8"/>
        <v>250</v>
      </c>
      <c r="Y35" s="226" t="str">
        <f t="shared" si="9"/>
        <v>)</v>
      </c>
      <c r="Z35" s="175" t="str">
        <f t="shared" si="10"/>
        <v>(</v>
      </c>
      <c r="AA35" s="183" t="str">
        <f>IF(G35="","",G35)</f>
        <v>Mi</v>
      </c>
      <c r="AB35" s="184" t="str">
        <f t="shared" si="11"/>
        <v>,</v>
      </c>
      <c r="AC35" s="233">
        <f>IF(Z35="","",H35)</f>
        <v>0</v>
      </c>
      <c r="AD35" s="176" t="str">
        <f t="shared" si="12"/>
        <v>,</v>
      </c>
      <c r="AE35" s="168">
        <f t="shared" si="13"/>
        <v>350</v>
      </c>
      <c r="AF35" s="168" t="str">
        <f t="shared" si="14"/>
        <v>)</v>
      </c>
      <c r="AG35" s="179" t="str">
        <f t="shared" si="15"/>
        <v/>
      </c>
      <c r="AH35" s="181" t="str">
        <f>IF(I35="","",I35)</f>
        <v/>
      </c>
      <c r="AI35" s="180" t="str">
        <f t="shared" si="16"/>
        <v/>
      </c>
      <c r="AJ35" s="177" t="str">
        <f>IF(AH35="","",J35)</f>
        <v/>
      </c>
      <c r="AK35" s="180" t="str">
        <f t="shared" si="17"/>
        <v/>
      </c>
      <c r="AL35" s="185" t="str">
        <f t="shared" si="18"/>
        <v/>
      </c>
      <c r="AM35" s="185" t="str">
        <f t="shared" si="19"/>
        <v/>
      </c>
    </row>
    <row r="36" spans="1:39" ht="25.5" thickTop="1" thickBot="1" x14ac:dyDescent="0.4">
      <c r="B36" s="13" t="s">
        <v>2335</v>
      </c>
      <c r="C36" s="252" t="s">
        <v>1112</v>
      </c>
      <c r="D36" s="247" t="s">
        <v>1121</v>
      </c>
      <c r="E36" s="253" t="s">
        <v>1111</v>
      </c>
      <c r="F36" s="249"/>
      <c r="G36" s="252"/>
      <c r="H36" s="247"/>
      <c r="I36" s="254"/>
      <c r="J36" s="251"/>
      <c r="K36" s="164" t="str">
        <f>IF(B36="","",_xlfn.CONCAT("            { line: ","""",B36,", ",L36:AM36,""", sC: ","""",A36,"""},"))</f>
        <v xml:space="preserve">            { line: "De mis pecados, Señor, no te acuerdes,, (La,m,15)(Mi,,250)", sC: ""},</v>
      </c>
      <c r="L36" s="226" t="str">
        <f t="shared" si="0"/>
        <v>(</v>
      </c>
      <c r="M36" s="183" t="str">
        <f>IF(C36="","",C36)</f>
        <v>La</v>
      </c>
      <c r="N36" s="224" t="str">
        <f t="shared" si="1"/>
        <v>,</v>
      </c>
      <c r="O36" s="233" t="str">
        <f>IF(D36="","",D36)</f>
        <v>m</v>
      </c>
      <c r="P36" s="225" t="str">
        <f t="shared" si="2"/>
        <v>,</v>
      </c>
      <c r="Q36" s="168">
        <f t="shared" si="3"/>
        <v>15</v>
      </c>
      <c r="R36" s="226" t="str">
        <f t="shared" si="4"/>
        <v>)</v>
      </c>
      <c r="S36" s="227" t="str">
        <f t="shared" si="5"/>
        <v>(</v>
      </c>
      <c r="T36" s="181" t="str">
        <f>IF(E36="","",E36)</f>
        <v>Mi</v>
      </c>
      <c r="U36" s="185" t="str">
        <f t="shared" si="6"/>
        <v>,</v>
      </c>
      <c r="V36" s="177" t="str">
        <f>IF(F36="","",F36)</f>
        <v/>
      </c>
      <c r="W36" s="185" t="str">
        <f t="shared" si="7"/>
        <v>,</v>
      </c>
      <c r="X36" s="185">
        <f t="shared" si="8"/>
        <v>250</v>
      </c>
      <c r="Y36" s="226" t="str">
        <f t="shared" si="9"/>
        <v>)</v>
      </c>
      <c r="Z36" s="175" t="str">
        <f t="shared" si="10"/>
        <v/>
      </c>
      <c r="AA36" s="183" t="str">
        <f>IF(G36="","",G36)</f>
        <v/>
      </c>
      <c r="AB36" s="184" t="str">
        <f t="shared" si="11"/>
        <v/>
      </c>
      <c r="AC36" s="233" t="str">
        <f>IF(Z36="","",H36)</f>
        <v/>
      </c>
      <c r="AD36" s="176" t="str">
        <f t="shared" si="12"/>
        <v/>
      </c>
      <c r="AE36" s="168" t="str">
        <f t="shared" si="13"/>
        <v/>
      </c>
      <c r="AF36" s="168" t="str">
        <f t="shared" si="14"/>
        <v/>
      </c>
      <c r="AG36" s="179" t="str">
        <f t="shared" si="15"/>
        <v/>
      </c>
      <c r="AH36" s="181" t="str">
        <f>IF(I36="","",I36)</f>
        <v/>
      </c>
      <c r="AI36" s="180" t="str">
        <f t="shared" si="16"/>
        <v/>
      </c>
      <c r="AJ36" s="177" t="str">
        <f>IF(AH36="","",J36)</f>
        <v/>
      </c>
      <c r="AK36" s="180" t="str">
        <f t="shared" si="17"/>
        <v/>
      </c>
      <c r="AL36" s="185" t="str">
        <f t="shared" si="18"/>
        <v/>
      </c>
      <c r="AM36" s="185" t="str">
        <f t="shared" si="19"/>
        <v/>
      </c>
    </row>
    <row r="37" spans="1:39" ht="25.5" thickTop="1" thickBot="1" x14ac:dyDescent="0.4">
      <c r="B37" s="13" t="s">
        <v>2336</v>
      </c>
      <c r="C37" s="252" t="s">
        <v>1114</v>
      </c>
      <c r="D37" s="247" t="s">
        <v>1121</v>
      </c>
      <c r="E37" s="253" t="s">
        <v>1113</v>
      </c>
      <c r="F37" s="249"/>
      <c r="G37" s="252" t="s">
        <v>1111</v>
      </c>
      <c r="H37" s="247"/>
      <c r="I37" s="254"/>
      <c r="J37" s="251"/>
      <c r="K37" s="164" t="str">
        <f>IF(B37="","",_xlfn.CONCAT("            { line: ","""",B37,", ",L37:AM37,""", sC: ","""",A37,"""},"))</f>
        <v xml:space="preserve">            { line: "acuérdate, Señor, que eres misericordia., (Re,m,15)(Fa,,250)(Mi,0,350)", sC: ""},</v>
      </c>
      <c r="L37" s="226" t="str">
        <f t="shared" si="0"/>
        <v>(</v>
      </c>
      <c r="M37" s="183" t="str">
        <f>IF(C37="","",C37)</f>
        <v>Re</v>
      </c>
      <c r="N37" s="224" t="str">
        <f t="shared" si="1"/>
        <v>,</v>
      </c>
      <c r="O37" s="233" t="str">
        <f>IF(D37="","",D37)</f>
        <v>m</v>
      </c>
      <c r="P37" s="225" t="str">
        <f t="shared" si="2"/>
        <v>,</v>
      </c>
      <c r="Q37" s="168">
        <f t="shared" si="3"/>
        <v>15</v>
      </c>
      <c r="R37" s="226" t="str">
        <f t="shared" si="4"/>
        <v>)</v>
      </c>
      <c r="S37" s="227" t="str">
        <f t="shared" si="5"/>
        <v>(</v>
      </c>
      <c r="T37" s="181" t="str">
        <f>IF(E37="","",E37)</f>
        <v>Fa</v>
      </c>
      <c r="U37" s="185" t="str">
        <f t="shared" si="6"/>
        <v>,</v>
      </c>
      <c r="V37" s="177" t="str">
        <f>IF(F37="","",F37)</f>
        <v/>
      </c>
      <c r="W37" s="185" t="str">
        <f t="shared" si="7"/>
        <v>,</v>
      </c>
      <c r="X37" s="185">
        <f t="shared" si="8"/>
        <v>250</v>
      </c>
      <c r="Y37" s="226" t="str">
        <f t="shared" si="9"/>
        <v>)</v>
      </c>
      <c r="Z37" s="175" t="str">
        <f t="shared" si="10"/>
        <v>(</v>
      </c>
      <c r="AA37" s="183" t="str">
        <f>IF(G37="","",G37)</f>
        <v>Mi</v>
      </c>
      <c r="AB37" s="184" t="str">
        <f t="shared" si="11"/>
        <v>,</v>
      </c>
      <c r="AC37" s="233">
        <f>IF(Z37="","",H37)</f>
        <v>0</v>
      </c>
      <c r="AD37" s="176" t="str">
        <f t="shared" si="12"/>
        <v>,</v>
      </c>
      <c r="AE37" s="168">
        <f t="shared" si="13"/>
        <v>350</v>
      </c>
      <c r="AF37" s="168" t="str">
        <f t="shared" si="14"/>
        <v>)</v>
      </c>
      <c r="AG37" s="179" t="str">
        <f t="shared" si="15"/>
        <v/>
      </c>
      <c r="AH37" s="181" t="str">
        <f>IF(I37="","",I37)</f>
        <v/>
      </c>
      <c r="AI37" s="180" t="str">
        <f t="shared" si="16"/>
        <v/>
      </c>
      <c r="AJ37" s="177" t="str">
        <f>IF(AH37="","",J37)</f>
        <v/>
      </c>
      <c r="AK37" s="180" t="str">
        <f t="shared" si="17"/>
        <v/>
      </c>
      <c r="AL37" s="185" t="str">
        <f t="shared" si="18"/>
        <v/>
      </c>
      <c r="AM37" s="185" t="str">
        <f t="shared" si="19"/>
        <v/>
      </c>
    </row>
    <row r="38" spans="1:39" ht="25.5" thickTop="1" thickBot="1" x14ac:dyDescent="0.4">
      <c r="A38" t="s">
        <v>2287</v>
      </c>
      <c r="B38" s="13" t="s">
        <v>2337</v>
      </c>
      <c r="C38" s="252" t="s">
        <v>1113</v>
      </c>
      <c r="D38" s="247"/>
      <c r="E38" s="253" t="s">
        <v>1111</v>
      </c>
      <c r="F38" s="249"/>
      <c r="G38" s="252"/>
      <c r="H38" s="247"/>
      <c r="I38" s="254"/>
      <c r="J38" s="251"/>
      <c r="K38" s="164" t="str">
        <f>IF(B38="","",_xlfn.CONCAT("            { line: ","""",B38,", ",L38:AM38,""", sC: ","""",A38,"""},"))</f>
        <v xml:space="preserve">            { line: "Rocíame, Señor, de tu misericordia., (Fa,,15)(Mi,,250)", sC: "as mt"},</v>
      </c>
      <c r="L38" s="226" t="str">
        <f t="shared" si="0"/>
        <v>(</v>
      </c>
      <c r="M38" s="183" t="str">
        <f>IF(C38="","",C38)</f>
        <v>Fa</v>
      </c>
      <c r="N38" s="224" t="str">
        <f t="shared" si="1"/>
        <v>,</v>
      </c>
      <c r="O38" s="233" t="str">
        <f>IF(D38="","",D38)</f>
        <v/>
      </c>
      <c r="P38" s="225" t="str">
        <f t="shared" si="2"/>
        <v>,</v>
      </c>
      <c r="Q38" s="168">
        <f t="shared" si="3"/>
        <v>15</v>
      </c>
      <c r="R38" s="226" t="str">
        <f t="shared" si="4"/>
        <v>)</v>
      </c>
      <c r="S38" s="227" t="str">
        <f t="shared" si="5"/>
        <v>(</v>
      </c>
      <c r="T38" s="181" t="str">
        <f>IF(E38="","",E38)</f>
        <v>Mi</v>
      </c>
      <c r="U38" s="185" t="str">
        <f t="shared" si="6"/>
        <v>,</v>
      </c>
      <c r="V38" s="177" t="str">
        <f>IF(F38="","",F38)</f>
        <v/>
      </c>
      <c r="W38" s="185" t="str">
        <f t="shared" si="7"/>
        <v>,</v>
      </c>
      <c r="X38" s="185">
        <f t="shared" si="8"/>
        <v>250</v>
      </c>
      <c r="Y38" s="226" t="str">
        <f t="shared" si="9"/>
        <v>)</v>
      </c>
      <c r="Z38" s="175" t="str">
        <f t="shared" si="10"/>
        <v/>
      </c>
      <c r="AA38" s="183" t="str">
        <f>IF(G38="","",G38)</f>
        <v/>
      </c>
      <c r="AB38" s="184" t="str">
        <f t="shared" si="11"/>
        <v/>
      </c>
      <c r="AC38" s="233" t="str">
        <f>IF(Z38="","",H38)</f>
        <v/>
      </c>
      <c r="AD38" s="176" t="str">
        <f t="shared" si="12"/>
        <v/>
      </c>
      <c r="AE38" s="168" t="str">
        <f t="shared" si="13"/>
        <v/>
      </c>
      <c r="AF38" s="168" t="str">
        <f t="shared" si="14"/>
        <v/>
      </c>
      <c r="AG38" s="179" t="str">
        <f t="shared" si="15"/>
        <v/>
      </c>
      <c r="AH38" s="181" t="str">
        <f>IF(I38="","",I38)</f>
        <v/>
      </c>
      <c r="AI38" s="180" t="str">
        <f t="shared" si="16"/>
        <v/>
      </c>
      <c r="AJ38" s="177" t="str">
        <f>IF(AH38="","",J38)</f>
        <v/>
      </c>
      <c r="AK38" s="180" t="str">
        <f t="shared" si="17"/>
        <v/>
      </c>
      <c r="AL38" s="185" t="str">
        <f t="shared" si="18"/>
        <v/>
      </c>
      <c r="AM38" s="185" t="str">
        <f t="shared" si="19"/>
        <v/>
      </c>
    </row>
    <row r="39" spans="1:39" ht="25.5" thickTop="1" thickBot="1" x14ac:dyDescent="0.4">
      <c r="A39" t="s">
        <v>2283</v>
      </c>
      <c r="B39" s="13" t="s">
        <v>2338</v>
      </c>
      <c r="C39" s="252" t="s">
        <v>1113</v>
      </c>
      <c r="D39" s="247"/>
      <c r="E39" s="253" t="s">
        <v>1111</v>
      </c>
      <c r="F39" s="249"/>
      <c r="G39" s="252"/>
      <c r="H39" s="247"/>
      <c r="I39" s="254"/>
      <c r="J39" s="251"/>
      <c r="K39" s="164" t="str">
        <f>IF(B39="","",_xlfn.CONCAT("            { line: ","""",B39,", ",L39:AM39,""", sC: ","""",A39,"""},"))</f>
        <v xml:space="preserve">            { line: "Sumérgeme, Señor, en tu misericordia., (Fa,,15)(Mi,,250)", sC: "as"},</v>
      </c>
      <c r="L39" s="226" t="str">
        <f t="shared" si="0"/>
        <v>(</v>
      </c>
      <c r="M39" s="183" t="str">
        <f>IF(C39="","",C39)</f>
        <v>Fa</v>
      </c>
      <c r="N39" s="224" t="str">
        <f t="shared" si="1"/>
        <v>,</v>
      </c>
      <c r="O39" s="233" t="str">
        <f>IF(D39="","",D39)</f>
        <v/>
      </c>
      <c r="P39" s="225" t="str">
        <f t="shared" si="2"/>
        <v>,</v>
      </c>
      <c r="Q39" s="168">
        <f t="shared" si="3"/>
        <v>15</v>
      </c>
      <c r="R39" s="226" t="str">
        <f t="shared" si="4"/>
        <v>)</v>
      </c>
      <c r="S39" s="227" t="str">
        <f t="shared" si="5"/>
        <v>(</v>
      </c>
      <c r="T39" s="181" t="str">
        <f>IF(E39="","",E39)</f>
        <v>Mi</v>
      </c>
      <c r="U39" s="185" t="str">
        <f t="shared" si="6"/>
        <v>,</v>
      </c>
      <c r="V39" s="177" t="str">
        <f>IF(F39="","",F39)</f>
        <v/>
      </c>
      <c r="W39" s="185" t="str">
        <f t="shared" si="7"/>
        <v>,</v>
      </c>
      <c r="X39" s="185">
        <f t="shared" si="8"/>
        <v>250</v>
      </c>
      <c r="Y39" s="226" t="str">
        <f t="shared" si="9"/>
        <v>)</v>
      </c>
      <c r="Z39" s="175" t="str">
        <f t="shared" si="10"/>
        <v/>
      </c>
      <c r="AA39" s="183" t="str">
        <f>IF(G39="","",G39)</f>
        <v/>
      </c>
      <c r="AB39" s="184" t="str">
        <f t="shared" si="11"/>
        <v/>
      </c>
      <c r="AC39" s="233" t="str">
        <f>IF(Z39="","",H39)</f>
        <v/>
      </c>
      <c r="AD39" s="176" t="str">
        <f t="shared" si="12"/>
        <v/>
      </c>
      <c r="AE39" s="168" t="str">
        <f t="shared" si="13"/>
        <v/>
      </c>
      <c r="AF39" s="168" t="str">
        <f t="shared" si="14"/>
        <v/>
      </c>
      <c r="AG39" s="179" t="str">
        <f t="shared" si="15"/>
        <v/>
      </c>
      <c r="AH39" s="181" t="str">
        <f>IF(I39="","",I39)</f>
        <v/>
      </c>
      <c r="AI39" s="180" t="str">
        <f t="shared" si="16"/>
        <v/>
      </c>
      <c r="AJ39" s="177" t="str">
        <f>IF(AH39="","",J39)</f>
        <v/>
      </c>
      <c r="AK39" s="180" t="str">
        <f t="shared" si="17"/>
        <v/>
      </c>
      <c r="AL39" s="185" t="str">
        <f t="shared" si="18"/>
        <v/>
      </c>
      <c r="AM39" s="185" t="str">
        <f t="shared" si="19"/>
        <v/>
      </c>
    </row>
    <row r="40" spans="1:39" ht="25.5" thickTop="1" thickBot="1" x14ac:dyDescent="0.4">
      <c r="A40" t="s">
        <v>2283</v>
      </c>
      <c r="B40" s="13"/>
      <c r="C40" s="252" t="s">
        <v>1112</v>
      </c>
      <c r="D40" s="247" t="s">
        <v>1121</v>
      </c>
      <c r="E40" s="253" t="s">
        <v>1111</v>
      </c>
      <c r="F40" s="249"/>
      <c r="G40" s="252"/>
      <c r="H40" s="247"/>
      <c r="I40" s="254"/>
      <c r="J40" s="251"/>
      <c r="K40" s="164" t="str">
        <f>IF(B40="","",_xlfn.CONCAT("            { line: ","""",B40,", ",L40:AM40,""", sC: ","""",A40,"""},"))</f>
        <v/>
      </c>
      <c r="L40" s="226" t="str">
        <f t="shared" si="0"/>
        <v>(</v>
      </c>
      <c r="M40" s="183" t="str">
        <f>IF(C40="","",C40)</f>
        <v>La</v>
      </c>
      <c r="N40" s="224" t="str">
        <f t="shared" si="1"/>
        <v>,</v>
      </c>
      <c r="O40" s="233" t="str">
        <f>IF(D40="","",D40)</f>
        <v>m</v>
      </c>
      <c r="P40" s="225" t="str">
        <f t="shared" si="2"/>
        <v>,</v>
      </c>
      <c r="Q40" s="168">
        <f t="shared" si="3"/>
        <v>15</v>
      </c>
      <c r="R40" s="226" t="str">
        <f t="shared" si="4"/>
        <v>)</v>
      </c>
      <c r="S40" s="227" t="str">
        <f t="shared" si="5"/>
        <v>(</v>
      </c>
      <c r="T40" s="181" t="str">
        <f>IF(E40="","",E40)</f>
        <v>Mi</v>
      </c>
      <c r="U40" s="185" t="str">
        <f t="shared" si="6"/>
        <v>,</v>
      </c>
      <c r="V40" s="177" t="str">
        <f>IF(F40="","",F40)</f>
        <v/>
      </c>
      <c r="W40" s="185" t="str">
        <f t="shared" si="7"/>
        <v>,</v>
      </c>
      <c r="X40" s="185">
        <f t="shared" si="8"/>
        <v>250</v>
      </c>
      <c r="Y40" s="226" t="str">
        <f t="shared" si="9"/>
        <v>)</v>
      </c>
      <c r="Z40" s="175" t="str">
        <f t="shared" si="10"/>
        <v/>
      </c>
      <c r="AA40" s="183" t="str">
        <f>IF(G40="","",G40)</f>
        <v/>
      </c>
      <c r="AB40" s="184" t="str">
        <f t="shared" si="11"/>
        <v/>
      </c>
      <c r="AC40" s="233" t="str">
        <f>IF(Z40="","",H40)</f>
        <v/>
      </c>
      <c r="AD40" s="176" t="str">
        <f t="shared" si="12"/>
        <v/>
      </c>
      <c r="AE40" s="168" t="str">
        <f t="shared" si="13"/>
        <v/>
      </c>
      <c r="AF40" s="168" t="str">
        <f t="shared" si="14"/>
        <v/>
      </c>
      <c r="AG40" s="179" t="str">
        <f t="shared" si="15"/>
        <v/>
      </c>
      <c r="AH40" s="181" t="str">
        <f>IF(I40="","",I40)</f>
        <v/>
      </c>
      <c r="AI40" s="180" t="str">
        <f t="shared" si="16"/>
        <v/>
      </c>
      <c r="AJ40" s="177" t="str">
        <f>IF(AH40="","",J40)</f>
        <v/>
      </c>
      <c r="AK40" s="180" t="str">
        <f t="shared" si="17"/>
        <v/>
      </c>
      <c r="AL40" s="185" t="str">
        <f t="shared" si="18"/>
        <v/>
      </c>
      <c r="AM40" s="185" t="str">
        <f t="shared" si="19"/>
        <v/>
      </c>
    </row>
    <row r="41" spans="1:39" ht="25.5" thickTop="1" thickBot="1" x14ac:dyDescent="0.4">
      <c r="A41" t="s">
        <v>2283</v>
      </c>
      <c r="B41" s="13"/>
      <c r="C41" s="252" t="s">
        <v>1114</v>
      </c>
      <c r="D41" s="247" t="s">
        <v>1121</v>
      </c>
      <c r="E41" s="253" t="s">
        <v>1113</v>
      </c>
      <c r="F41" s="249"/>
      <c r="G41" s="252" t="s">
        <v>1111</v>
      </c>
      <c r="H41" s="247"/>
      <c r="I41" s="254"/>
      <c r="J41" s="251"/>
      <c r="K41" s="164" t="str">
        <f>IF(B41="","",_xlfn.CONCAT("            { line: ","""",B41,", ",L41:AM41,""", sC: ","""",A41,"""},"))</f>
        <v/>
      </c>
      <c r="L41" s="226" t="str">
        <f t="shared" si="0"/>
        <v>(</v>
      </c>
      <c r="M41" s="183" t="str">
        <f>IF(C41="","",C41)</f>
        <v>Re</v>
      </c>
      <c r="N41" s="224" t="str">
        <f t="shared" si="1"/>
        <v>,</v>
      </c>
      <c r="O41" s="233" t="str">
        <f>IF(D41="","",D41)</f>
        <v>m</v>
      </c>
      <c r="P41" s="225" t="str">
        <f t="shared" si="2"/>
        <v>,</v>
      </c>
      <c r="Q41" s="168">
        <f t="shared" si="3"/>
        <v>15</v>
      </c>
      <c r="R41" s="226" t="str">
        <f t="shared" si="4"/>
        <v>)</v>
      </c>
      <c r="S41" s="227" t="str">
        <f t="shared" si="5"/>
        <v>(</v>
      </c>
      <c r="T41" s="181" t="str">
        <f>IF(E41="","",E41)</f>
        <v>Fa</v>
      </c>
      <c r="U41" s="185" t="str">
        <f t="shared" si="6"/>
        <v>,</v>
      </c>
      <c r="V41" s="177" t="str">
        <f>IF(F41="","",F41)</f>
        <v/>
      </c>
      <c r="W41" s="185" t="str">
        <f t="shared" si="7"/>
        <v>,</v>
      </c>
      <c r="X41" s="185">
        <f t="shared" si="8"/>
        <v>250</v>
      </c>
      <c r="Y41" s="226" t="str">
        <f t="shared" si="9"/>
        <v>)</v>
      </c>
      <c r="Z41" s="175" t="str">
        <f t="shared" si="10"/>
        <v>(</v>
      </c>
      <c r="AA41" s="183" t="str">
        <f>IF(G41="","",G41)</f>
        <v>Mi</v>
      </c>
      <c r="AB41" s="184" t="str">
        <f t="shared" si="11"/>
        <v>,</v>
      </c>
      <c r="AC41" s="233">
        <f>IF(Z41="","",H41)</f>
        <v>0</v>
      </c>
      <c r="AD41" s="176" t="str">
        <f t="shared" si="12"/>
        <v>,</v>
      </c>
      <c r="AE41" s="168">
        <f t="shared" si="13"/>
        <v>350</v>
      </c>
      <c r="AF41" s="168" t="str">
        <f t="shared" si="14"/>
        <v>)</v>
      </c>
      <c r="AG41" s="179" t="str">
        <f t="shared" si="15"/>
        <v/>
      </c>
      <c r="AH41" s="181" t="str">
        <f>IF(I41="","",I41)</f>
        <v/>
      </c>
      <c r="AI41" s="180" t="str">
        <f t="shared" si="16"/>
        <v/>
      </c>
      <c r="AJ41" s="177" t="str">
        <f>IF(AH41="","",J41)</f>
        <v/>
      </c>
      <c r="AK41" s="180" t="str">
        <f t="shared" si="17"/>
        <v/>
      </c>
      <c r="AL41" s="185" t="str">
        <f t="shared" si="18"/>
        <v/>
      </c>
      <c r="AM41" s="185" t="str">
        <f t="shared" si="19"/>
        <v/>
      </c>
    </row>
    <row r="42" spans="1:39" ht="36.75" thickTop="1" thickBot="1" x14ac:dyDescent="0.4">
      <c r="B42" s="13"/>
      <c r="C42" s="255"/>
      <c r="D42" s="255"/>
      <c r="E42" s="256"/>
      <c r="F42" s="255"/>
      <c r="G42" s="255"/>
      <c r="H42" s="255"/>
      <c r="I42" s="255"/>
      <c r="J42" s="255"/>
      <c r="K42" s="212" t="s">
        <v>2300</v>
      </c>
      <c r="L42" s="226" t="str">
        <f t="shared" si="0"/>
        <v/>
      </c>
      <c r="M42" s="183" t="str">
        <f>IF(C42="","",C42)</f>
        <v/>
      </c>
      <c r="N42" s="224" t="str">
        <f t="shared" si="1"/>
        <v/>
      </c>
      <c r="O42" s="233" t="str">
        <f>IF(D42="","",D42)</f>
        <v/>
      </c>
      <c r="P42" s="225" t="str">
        <f t="shared" si="2"/>
        <v/>
      </c>
      <c r="Q42" s="168" t="str">
        <f t="shared" si="3"/>
        <v/>
      </c>
      <c r="R42" s="226" t="str">
        <f t="shared" si="4"/>
        <v/>
      </c>
      <c r="S42" s="227" t="str">
        <f t="shared" si="5"/>
        <v/>
      </c>
      <c r="T42" s="181" t="str">
        <f>IF(E42="","",E42)</f>
        <v/>
      </c>
      <c r="U42" s="185" t="str">
        <f t="shared" si="6"/>
        <v/>
      </c>
      <c r="V42" s="177" t="str">
        <f>IF(F42="","",F42)</f>
        <v/>
      </c>
      <c r="W42" s="185" t="str">
        <f t="shared" si="7"/>
        <v/>
      </c>
      <c r="X42" s="185" t="str">
        <f t="shared" si="8"/>
        <v/>
      </c>
      <c r="Y42" s="226" t="str">
        <f t="shared" si="9"/>
        <v/>
      </c>
      <c r="Z42" s="175" t="str">
        <f t="shared" si="10"/>
        <v/>
      </c>
      <c r="AA42" s="183" t="str">
        <f>IF(G42="","",G42)</f>
        <v/>
      </c>
      <c r="AB42" s="184" t="str">
        <f t="shared" si="11"/>
        <v/>
      </c>
      <c r="AC42" s="233" t="str">
        <f>IF(Z42="","",H42)</f>
        <v/>
      </c>
      <c r="AD42" s="176" t="str">
        <f t="shared" si="12"/>
        <v/>
      </c>
      <c r="AE42" s="168" t="str">
        <f t="shared" si="13"/>
        <v/>
      </c>
      <c r="AF42" s="168" t="str">
        <f t="shared" si="14"/>
        <v/>
      </c>
      <c r="AG42" s="179" t="str">
        <f t="shared" si="15"/>
        <v/>
      </c>
      <c r="AH42" s="181" t="str">
        <f>IF(I42="","",I42)</f>
        <v/>
      </c>
      <c r="AI42" s="180" t="str">
        <f t="shared" si="16"/>
        <v/>
      </c>
      <c r="AJ42" s="177" t="str">
        <f>IF(AH42="","",J42)</f>
        <v/>
      </c>
      <c r="AK42" s="180" t="str">
        <f t="shared" si="17"/>
        <v/>
      </c>
      <c r="AL42" s="185" t="str">
        <f t="shared" si="18"/>
        <v/>
      </c>
      <c r="AM42" s="185" t="str">
        <f t="shared" si="19"/>
        <v/>
      </c>
    </row>
    <row r="43" spans="1:39" ht="25.5" thickTop="1" thickBot="1" x14ac:dyDescent="0.4">
      <c r="B43" s="13"/>
      <c r="C43" s="252"/>
      <c r="D43" s="247"/>
      <c r="E43" s="253"/>
      <c r="F43" s="249"/>
      <c r="G43" s="252"/>
      <c r="H43" s="247"/>
      <c r="I43" s="254"/>
      <c r="J43" s="251"/>
      <c r="K43" s="164" t="str">
        <f>IF(B43="","",_xlfn.CONCAT("            { line: ","""",B43,", ",M43:AM43,""", sC: ","""",A43,"""},"))</f>
        <v/>
      </c>
      <c r="L43" s="226" t="str">
        <f t="shared" si="0"/>
        <v/>
      </c>
      <c r="M43" s="183" t="str">
        <f>IF(C43="","",C43)</f>
        <v/>
      </c>
      <c r="N43" s="224" t="str">
        <f t="shared" si="1"/>
        <v/>
      </c>
      <c r="O43" s="233" t="str">
        <f>IF(D43="","",D43)</f>
        <v/>
      </c>
      <c r="P43" s="225" t="str">
        <f t="shared" si="2"/>
        <v/>
      </c>
      <c r="Q43" s="168" t="str">
        <f t="shared" si="3"/>
        <v/>
      </c>
      <c r="R43" s="226" t="str">
        <f t="shared" si="4"/>
        <v/>
      </c>
      <c r="S43" s="227" t="str">
        <f t="shared" si="5"/>
        <v/>
      </c>
      <c r="T43" s="181" t="str">
        <f>IF(E43="","",E43)</f>
        <v/>
      </c>
      <c r="U43" s="185" t="str">
        <f t="shared" si="6"/>
        <v/>
      </c>
      <c r="V43" s="177" t="str">
        <f>IF(F43="","",F43)</f>
        <v/>
      </c>
      <c r="W43" s="185" t="str">
        <f t="shared" si="7"/>
        <v/>
      </c>
      <c r="X43" s="185" t="str">
        <f t="shared" si="8"/>
        <v/>
      </c>
      <c r="Y43" s="226" t="str">
        <f t="shared" si="9"/>
        <v/>
      </c>
      <c r="Z43" s="175" t="str">
        <f t="shared" si="10"/>
        <v/>
      </c>
      <c r="AA43" s="183" t="str">
        <f>IF(G43="","",G43)</f>
        <v/>
      </c>
      <c r="AB43" s="184" t="str">
        <f t="shared" si="11"/>
        <v/>
      </c>
      <c r="AC43" s="233" t="str">
        <f>IF(Z43="","",H43)</f>
        <v/>
      </c>
      <c r="AD43" s="176" t="str">
        <f t="shared" si="12"/>
        <v/>
      </c>
      <c r="AE43" s="168" t="str">
        <f t="shared" si="13"/>
        <v/>
      </c>
      <c r="AF43" s="168" t="str">
        <f t="shared" si="14"/>
        <v/>
      </c>
      <c r="AG43" s="179" t="str">
        <f t="shared" si="15"/>
        <v/>
      </c>
      <c r="AH43" s="181" t="str">
        <f>IF(I43="","",I43)</f>
        <v/>
      </c>
      <c r="AI43" s="180" t="str">
        <f t="shared" si="16"/>
        <v/>
      </c>
      <c r="AJ43" s="177" t="str">
        <f>IF(AH43="","",J43)</f>
        <v/>
      </c>
      <c r="AK43" s="180" t="str">
        <f t="shared" si="17"/>
        <v/>
      </c>
      <c r="AL43" s="185" t="str">
        <f t="shared" si="18"/>
        <v/>
      </c>
      <c r="AM43" s="185" t="str">
        <f t="shared" si="19"/>
        <v/>
      </c>
    </row>
    <row r="44" spans="1:39" ht="25.5" thickTop="1" thickBot="1" x14ac:dyDescent="0.4">
      <c r="B44" s="13"/>
      <c r="C44" s="252"/>
      <c r="D44" s="247"/>
      <c r="E44" s="253"/>
      <c r="F44" s="249"/>
      <c r="G44" s="252"/>
      <c r="H44" s="247"/>
      <c r="I44" s="254"/>
      <c r="J44" s="251"/>
      <c r="K44" s="164" t="str">
        <f>IF(B44="","",_xlfn.CONCAT("            { line: ","""",B44,", ",M44:AM44,""", sC: ","""",A44,"""},"))</f>
        <v/>
      </c>
      <c r="L44" s="226" t="str">
        <f t="shared" si="0"/>
        <v/>
      </c>
      <c r="M44" s="183" t="str">
        <f>IF(C44="","",C44)</f>
        <v/>
      </c>
      <c r="N44" s="224" t="str">
        <f t="shared" si="1"/>
        <v/>
      </c>
      <c r="O44" s="233" t="str">
        <f>IF(D44="","",D44)</f>
        <v/>
      </c>
      <c r="P44" s="225" t="str">
        <f t="shared" si="2"/>
        <v/>
      </c>
      <c r="Q44" s="168" t="str">
        <f t="shared" si="3"/>
        <v/>
      </c>
      <c r="R44" s="226" t="str">
        <f t="shared" si="4"/>
        <v/>
      </c>
      <c r="S44" s="227" t="str">
        <f t="shared" si="5"/>
        <v/>
      </c>
      <c r="T44" s="181" t="str">
        <f>IF(E44="","",E44)</f>
        <v/>
      </c>
      <c r="U44" s="185" t="str">
        <f t="shared" si="6"/>
        <v/>
      </c>
      <c r="V44" s="177" t="str">
        <f>IF(F44="","",F44)</f>
        <v/>
      </c>
      <c r="W44" s="185" t="str">
        <f t="shared" si="7"/>
        <v/>
      </c>
      <c r="X44" s="185" t="str">
        <f t="shared" si="8"/>
        <v/>
      </c>
      <c r="Y44" s="226" t="str">
        <f t="shared" si="9"/>
        <v/>
      </c>
      <c r="Z44" s="175" t="str">
        <f t="shared" si="10"/>
        <v/>
      </c>
      <c r="AA44" s="183" t="str">
        <f>IF(G44="","",G44)</f>
        <v/>
      </c>
      <c r="AB44" s="184" t="str">
        <f t="shared" si="11"/>
        <v/>
      </c>
      <c r="AC44" s="233" t="str">
        <f>IF(Z44="","",H44)</f>
        <v/>
      </c>
      <c r="AD44" s="176" t="str">
        <f t="shared" si="12"/>
        <v/>
      </c>
      <c r="AE44" s="168" t="str">
        <f t="shared" si="13"/>
        <v/>
      </c>
      <c r="AF44" s="168" t="str">
        <f t="shared" si="14"/>
        <v/>
      </c>
      <c r="AG44" s="179" t="str">
        <f t="shared" si="15"/>
        <v/>
      </c>
      <c r="AH44" s="181" t="str">
        <f>IF(I44="","",I44)</f>
        <v/>
      </c>
      <c r="AI44" s="180" t="str">
        <f t="shared" si="16"/>
        <v/>
      </c>
      <c r="AJ44" s="177" t="str">
        <f>IF(AH44="","",J44)</f>
        <v/>
      </c>
      <c r="AK44" s="180" t="str">
        <f t="shared" si="17"/>
        <v/>
      </c>
      <c r="AL44" s="185" t="str">
        <f t="shared" si="18"/>
        <v/>
      </c>
      <c r="AM44" s="185" t="str">
        <f t="shared" si="19"/>
        <v/>
      </c>
    </row>
    <row r="45" spans="1:39" ht="25.5" thickTop="1" thickBot="1" x14ac:dyDescent="0.4">
      <c r="B45" s="13"/>
      <c r="C45" s="252"/>
      <c r="D45" s="247"/>
      <c r="E45" s="253"/>
      <c r="F45" s="249"/>
      <c r="G45" s="252"/>
      <c r="H45" s="247"/>
      <c r="I45" s="254"/>
      <c r="J45" s="251"/>
      <c r="K45" s="164" t="str">
        <f>IF(B45="","",_xlfn.CONCAT("            { line: ","""",B45,", ",M45:AM45,""", sC: ","""",A45,"""},"))</f>
        <v/>
      </c>
      <c r="L45" s="226" t="str">
        <f t="shared" si="0"/>
        <v/>
      </c>
      <c r="M45" s="183" t="str">
        <f>IF(C45="","",C45)</f>
        <v/>
      </c>
      <c r="N45" s="224" t="str">
        <f t="shared" si="1"/>
        <v/>
      </c>
      <c r="O45" s="233" t="str">
        <f>IF(D45="","",D45)</f>
        <v/>
      </c>
      <c r="P45" s="225" t="str">
        <f t="shared" si="2"/>
        <v/>
      </c>
      <c r="Q45" s="168" t="str">
        <f t="shared" si="3"/>
        <v/>
      </c>
      <c r="R45" s="226" t="str">
        <f t="shared" si="4"/>
        <v/>
      </c>
      <c r="S45" s="227" t="str">
        <f t="shared" si="5"/>
        <v/>
      </c>
      <c r="T45" s="181" t="str">
        <f>IF(E45="","",E45)</f>
        <v/>
      </c>
      <c r="U45" s="185" t="str">
        <f t="shared" si="6"/>
        <v/>
      </c>
      <c r="V45" s="177" t="str">
        <f>IF(F45="","",F45)</f>
        <v/>
      </c>
      <c r="W45" s="185" t="str">
        <f t="shared" si="7"/>
        <v/>
      </c>
      <c r="X45" s="185" t="str">
        <f t="shared" si="8"/>
        <v/>
      </c>
      <c r="Y45" s="226" t="str">
        <f t="shared" si="9"/>
        <v/>
      </c>
      <c r="Z45" s="175" t="str">
        <f t="shared" si="10"/>
        <v/>
      </c>
      <c r="AA45" s="183" t="str">
        <f>IF(G45="","",G45)</f>
        <v/>
      </c>
      <c r="AB45" s="184" t="str">
        <f t="shared" si="11"/>
        <v/>
      </c>
      <c r="AC45" s="233" t="str">
        <f>IF(Z45="","",H45)</f>
        <v/>
      </c>
      <c r="AD45" s="176" t="str">
        <f t="shared" si="12"/>
        <v/>
      </c>
      <c r="AE45" s="168" t="str">
        <f t="shared" si="13"/>
        <v/>
      </c>
      <c r="AF45" s="168" t="str">
        <f t="shared" si="14"/>
        <v/>
      </c>
      <c r="AG45" s="179" t="str">
        <f t="shared" si="15"/>
        <v/>
      </c>
      <c r="AH45" s="181" t="str">
        <f>IF(I45="","",I45)</f>
        <v/>
      </c>
      <c r="AI45" s="180" t="str">
        <f t="shared" si="16"/>
        <v/>
      </c>
      <c r="AJ45" s="177" t="str">
        <f>IF(AH45="","",J45)</f>
        <v/>
      </c>
      <c r="AK45" s="180" t="str">
        <f t="shared" si="17"/>
        <v/>
      </c>
      <c r="AL45" s="185" t="str">
        <f t="shared" si="18"/>
        <v/>
      </c>
      <c r="AM45" s="185" t="str">
        <f t="shared" si="19"/>
        <v/>
      </c>
    </row>
    <row r="46" spans="1:39" ht="25.5" thickTop="1" thickBot="1" x14ac:dyDescent="0.4">
      <c r="B46" s="13"/>
      <c r="C46" s="252"/>
      <c r="D46" s="247"/>
      <c r="E46" s="253"/>
      <c r="F46" s="249"/>
      <c r="G46" s="252"/>
      <c r="H46" s="247"/>
      <c r="I46" s="254"/>
      <c r="J46" s="251"/>
      <c r="K46" s="164" t="str">
        <f>IF(B46="","",_xlfn.CONCAT("            { line: ","""",B46,", ",M46:AM46,""", sC: ","""",A46,"""},"))</f>
        <v/>
      </c>
      <c r="L46" s="226" t="str">
        <f t="shared" si="0"/>
        <v/>
      </c>
      <c r="M46" s="183" t="str">
        <f>IF(C46="","",C46)</f>
        <v/>
      </c>
      <c r="N46" s="224" t="str">
        <f t="shared" si="1"/>
        <v/>
      </c>
      <c r="O46" s="233" t="str">
        <f>IF(D46="","",D46)</f>
        <v/>
      </c>
      <c r="P46" s="225" t="str">
        <f t="shared" si="2"/>
        <v/>
      </c>
      <c r="Q46" s="168" t="str">
        <f t="shared" si="3"/>
        <v/>
      </c>
      <c r="R46" s="226" t="str">
        <f t="shared" si="4"/>
        <v/>
      </c>
      <c r="S46" s="227" t="str">
        <f t="shared" si="5"/>
        <v/>
      </c>
      <c r="T46" s="181" t="str">
        <f>IF(E46="","",E46)</f>
        <v/>
      </c>
      <c r="U46" s="185" t="str">
        <f t="shared" si="6"/>
        <v/>
      </c>
      <c r="V46" s="177" t="str">
        <f>IF(F46="","",F46)</f>
        <v/>
      </c>
      <c r="W46" s="185" t="str">
        <f t="shared" si="7"/>
        <v/>
      </c>
      <c r="X46" s="185" t="str">
        <f t="shared" si="8"/>
        <v/>
      </c>
      <c r="Y46" s="226" t="str">
        <f t="shared" si="9"/>
        <v/>
      </c>
      <c r="Z46" s="175" t="str">
        <f t="shared" si="10"/>
        <v/>
      </c>
      <c r="AA46" s="183" t="str">
        <f>IF(G46="","",G46)</f>
        <v/>
      </c>
      <c r="AB46" s="184" t="str">
        <f t="shared" si="11"/>
        <v/>
      </c>
      <c r="AC46" s="233" t="str">
        <f>IF(Z46="","",H46)</f>
        <v/>
      </c>
      <c r="AD46" s="176" t="str">
        <f t="shared" si="12"/>
        <v/>
      </c>
      <c r="AE46" s="168" t="str">
        <f t="shared" si="13"/>
        <v/>
      </c>
      <c r="AF46" s="168" t="str">
        <f t="shared" si="14"/>
        <v/>
      </c>
      <c r="AG46" s="179" t="str">
        <f t="shared" si="15"/>
        <v/>
      </c>
      <c r="AH46" s="181" t="str">
        <f>IF(I46="","",I46)</f>
        <v/>
      </c>
      <c r="AI46" s="180" t="str">
        <f t="shared" si="16"/>
        <v/>
      </c>
      <c r="AJ46" s="177" t="str">
        <f>IF(AH46="","",J46)</f>
        <v/>
      </c>
      <c r="AK46" s="180" t="str">
        <f t="shared" si="17"/>
        <v/>
      </c>
      <c r="AL46" s="185" t="str">
        <f t="shared" si="18"/>
        <v/>
      </c>
      <c r="AM46" s="185" t="str">
        <f t="shared" si="19"/>
        <v/>
      </c>
    </row>
    <row r="47" spans="1:39" ht="25.5" thickTop="1" thickBot="1" x14ac:dyDescent="0.4">
      <c r="B47" s="13"/>
      <c r="C47" s="252"/>
      <c r="D47" s="247"/>
      <c r="E47" s="253"/>
      <c r="F47" s="249"/>
      <c r="G47" s="252"/>
      <c r="H47" s="247"/>
      <c r="I47" s="254"/>
      <c r="J47" s="251"/>
      <c r="K47" s="164" t="str">
        <f>IF(B47="","",_xlfn.CONCAT("            { line: ","""",B47,", ",M47:AM47,""", sC: ","""",A47,"""},"))</f>
        <v/>
      </c>
      <c r="L47" s="226" t="str">
        <f t="shared" si="0"/>
        <v/>
      </c>
      <c r="M47" s="183" t="str">
        <f>IF(C47="","",C47)</f>
        <v/>
      </c>
      <c r="N47" s="224" t="str">
        <f t="shared" si="1"/>
        <v/>
      </c>
      <c r="O47" s="233" t="str">
        <f>IF(D47="","",D47)</f>
        <v/>
      </c>
      <c r="P47" s="225" t="str">
        <f t="shared" si="2"/>
        <v/>
      </c>
      <c r="Q47" s="168" t="str">
        <f t="shared" si="3"/>
        <v/>
      </c>
      <c r="R47" s="226" t="str">
        <f t="shared" si="4"/>
        <v/>
      </c>
      <c r="S47" s="227" t="str">
        <f t="shared" si="5"/>
        <v/>
      </c>
      <c r="T47" s="181" t="str">
        <f>IF(E47="","",E47)</f>
        <v/>
      </c>
      <c r="U47" s="185" t="str">
        <f t="shared" si="6"/>
        <v/>
      </c>
      <c r="V47" s="177" t="str">
        <f>IF(F47="","",F47)</f>
        <v/>
      </c>
      <c r="W47" s="185" t="str">
        <f t="shared" si="7"/>
        <v/>
      </c>
      <c r="X47" s="185" t="str">
        <f t="shared" si="8"/>
        <v/>
      </c>
      <c r="Y47" s="226" t="str">
        <f t="shared" si="9"/>
        <v/>
      </c>
      <c r="Z47" s="175" t="str">
        <f t="shared" si="10"/>
        <v/>
      </c>
      <c r="AA47" s="183" t="str">
        <f>IF(G47="","",G47)</f>
        <v/>
      </c>
      <c r="AB47" s="184" t="str">
        <f t="shared" si="11"/>
        <v/>
      </c>
      <c r="AC47" s="233" t="str">
        <f>IF(Z47="","",H47)</f>
        <v/>
      </c>
      <c r="AD47" s="176" t="str">
        <f t="shared" si="12"/>
        <v/>
      </c>
      <c r="AE47" s="168" t="str">
        <f t="shared" si="13"/>
        <v/>
      </c>
      <c r="AF47" s="168" t="str">
        <f t="shared" si="14"/>
        <v/>
      </c>
      <c r="AG47" s="179" t="str">
        <f t="shared" si="15"/>
        <v/>
      </c>
      <c r="AH47" s="181" t="str">
        <f>IF(I47="","",I47)</f>
        <v/>
      </c>
      <c r="AI47" s="180" t="str">
        <f t="shared" si="16"/>
        <v/>
      </c>
      <c r="AJ47" s="177" t="str">
        <f>IF(AH47="","",J47)</f>
        <v/>
      </c>
      <c r="AK47" s="180" t="str">
        <f t="shared" si="17"/>
        <v/>
      </c>
      <c r="AL47" s="185" t="str">
        <f t="shared" si="18"/>
        <v/>
      </c>
      <c r="AM47" s="185" t="str">
        <f t="shared" si="19"/>
        <v/>
      </c>
    </row>
    <row r="48" spans="1:39" ht="25.5" thickTop="1" thickBot="1" x14ac:dyDescent="0.4">
      <c r="B48" s="13"/>
      <c r="C48" s="252"/>
      <c r="D48" s="247"/>
      <c r="E48" s="253"/>
      <c r="F48" s="249"/>
      <c r="G48" s="252"/>
      <c r="H48" s="247"/>
      <c r="I48" s="254"/>
      <c r="J48" s="251"/>
      <c r="K48" s="164" t="str">
        <f>IF(B48="","",_xlfn.CONCAT("            { line: ","""",B48,", ",M48:AM48,""", sC: ","""",A48,"""},"))</f>
        <v/>
      </c>
      <c r="L48" s="226" t="str">
        <f t="shared" si="0"/>
        <v/>
      </c>
      <c r="M48" s="183" t="str">
        <f>IF(C48="","",C48)</f>
        <v/>
      </c>
      <c r="N48" s="224" t="str">
        <f t="shared" si="1"/>
        <v/>
      </c>
      <c r="O48" s="233" t="str">
        <f>IF(D48="","",D48)</f>
        <v/>
      </c>
      <c r="P48" s="225" t="str">
        <f t="shared" si="2"/>
        <v/>
      </c>
      <c r="Q48" s="168" t="str">
        <f t="shared" si="3"/>
        <v/>
      </c>
      <c r="R48" s="226" t="str">
        <f t="shared" si="4"/>
        <v/>
      </c>
      <c r="S48" s="227" t="str">
        <f t="shared" si="5"/>
        <v/>
      </c>
      <c r="T48" s="181" t="str">
        <f>IF(E48="","",E48)</f>
        <v/>
      </c>
      <c r="U48" s="185" t="str">
        <f t="shared" si="6"/>
        <v/>
      </c>
      <c r="V48" s="177" t="str">
        <f>IF(F48="","",F48)</f>
        <v/>
      </c>
      <c r="W48" s="185" t="str">
        <f t="shared" si="7"/>
        <v/>
      </c>
      <c r="X48" s="185" t="str">
        <f t="shared" si="8"/>
        <v/>
      </c>
      <c r="Y48" s="226" t="str">
        <f t="shared" si="9"/>
        <v/>
      </c>
      <c r="Z48" s="175" t="str">
        <f t="shared" si="10"/>
        <v/>
      </c>
      <c r="AA48" s="183" t="str">
        <f>IF(G48="","",G48)</f>
        <v/>
      </c>
      <c r="AB48" s="184" t="str">
        <f t="shared" si="11"/>
        <v/>
      </c>
      <c r="AC48" s="233" t="str">
        <f>IF(Z48="","",H48)</f>
        <v/>
      </c>
      <c r="AD48" s="176" t="str">
        <f t="shared" si="12"/>
        <v/>
      </c>
      <c r="AE48" s="168" t="str">
        <f t="shared" si="13"/>
        <v/>
      </c>
      <c r="AF48" s="168" t="str">
        <f t="shared" si="14"/>
        <v/>
      </c>
      <c r="AG48" s="179" t="str">
        <f t="shared" si="15"/>
        <v/>
      </c>
      <c r="AH48" s="181" t="str">
        <f>IF(I48="","",I48)</f>
        <v/>
      </c>
      <c r="AI48" s="180" t="str">
        <f t="shared" si="16"/>
        <v/>
      </c>
      <c r="AJ48" s="177" t="str">
        <f>IF(AH48="","",J48)</f>
        <v/>
      </c>
      <c r="AK48" s="180" t="str">
        <f t="shared" si="17"/>
        <v/>
      </c>
      <c r="AL48" s="185" t="str">
        <f t="shared" si="18"/>
        <v/>
      </c>
      <c r="AM48" s="185" t="str">
        <f t="shared" si="19"/>
        <v/>
      </c>
    </row>
    <row r="49" spans="1:39" ht="25.5" thickTop="1" thickBot="1" x14ac:dyDescent="0.4">
      <c r="B49" s="13"/>
      <c r="C49" s="252"/>
      <c r="D49" s="247"/>
      <c r="E49" s="253"/>
      <c r="F49" s="249"/>
      <c r="G49" s="252"/>
      <c r="H49" s="247"/>
      <c r="I49" s="254"/>
      <c r="J49" s="251"/>
      <c r="K49" s="164" t="str">
        <f>IF(B49="","",_xlfn.CONCAT("            { line: ","""",B49,", ",M49:AM49,""", sC: ","""",A49,"""},"))</f>
        <v/>
      </c>
      <c r="L49" s="226" t="str">
        <f t="shared" si="0"/>
        <v/>
      </c>
      <c r="M49" s="183" t="str">
        <f>IF(C49="","",C49)</f>
        <v/>
      </c>
      <c r="N49" s="224" t="str">
        <f t="shared" si="1"/>
        <v/>
      </c>
      <c r="O49" s="233" t="str">
        <f>IF(D49="","",D49)</f>
        <v/>
      </c>
      <c r="P49" s="225" t="str">
        <f t="shared" si="2"/>
        <v/>
      </c>
      <c r="Q49" s="168" t="str">
        <f t="shared" si="3"/>
        <v/>
      </c>
      <c r="R49" s="226" t="str">
        <f t="shared" si="4"/>
        <v/>
      </c>
      <c r="S49" s="227" t="str">
        <f t="shared" si="5"/>
        <v/>
      </c>
      <c r="T49" s="181" t="str">
        <f>IF(E49="","",E49)</f>
        <v/>
      </c>
      <c r="U49" s="185" t="str">
        <f t="shared" si="6"/>
        <v/>
      </c>
      <c r="V49" s="177" t="str">
        <f>IF(F49="","",F49)</f>
        <v/>
      </c>
      <c r="W49" s="185" t="str">
        <f t="shared" si="7"/>
        <v/>
      </c>
      <c r="X49" s="185" t="str">
        <f t="shared" si="8"/>
        <v/>
      </c>
      <c r="Y49" s="226" t="str">
        <f t="shared" si="9"/>
        <v/>
      </c>
      <c r="Z49" s="175" t="str">
        <f t="shared" si="10"/>
        <v/>
      </c>
      <c r="AA49" s="183" t="str">
        <f>IF(G49="","",G49)</f>
        <v/>
      </c>
      <c r="AB49" s="184" t="str">
        <f t="shared" si="11"/>
        <v/>
      </c>
      <c r="AC49" s="233" t="str">
        <f>IF(Z49="","",H49)</f>
        <v/>
      </c>
      <c r="AD49" s="176" t="str">
        <f t="shared" si="12"/>
        <v/>
      </c>
      <c r="AE49" s="168" t="str">
        <f t="shared" si="13"/>
        <v/>
      </c>
      <c r="AF49" s="168" t="str">
        <f t="shared" si="14"/>
        <v/>
      </c>
      <c r="AG49" s="179" t="str">
        <f t="shared" si="15"/>
        <v/>
      </c>
      <c r="AH49" s="181" t="str">
        <f>IF(I49="","",I49)</f>
        <v/>
      </c>
      <c r="AI49" s="180" t="str">
        <f t="shared" si="16"/>
        <v/>
      </c>
      <c r="AJ49" s="177" t="str">
        <f>IF(AH49="","",J49)</f>
        <v/>
      </c>
      <c r="AK49" s="180" t="str">
        <f t="shared" si="17"/>
        <v/>
      </c>
      <c r="AL49" s="185" t="str">
        <f t="shared" si="18"/>
        <v/>
      </c>
      <c r="AM49" s="185" t="str">
        <f t="shared" si="19"/>
        <v/>
      </c>
    </row>
    <row r="50" spans="1:39" ht="25.5" thickTop="1" thickBot="1" x14ac:dyDescent="0.4">
      <c r="B50" s="13"/>
      <c r="C50" s="252"/>
      <c r="D50" s="247"/>
      <c r="E50" s="253"/>
      <c r="F50" s="249"/>
      <c r="G50" s="252"/>
      <c r="H50" s="247"/>
      <c r="I50" s="254"/>
      <c r="J50" s="251"/>
      <c r="K50" s="164" t="str">
        <f>IF(B50="","",_xlfn.CONCAT("            { line: ","""",B50,", ",M50:AM50,""", sC: ","""",A50,"""},"))</f>
        <v/>
      </c>
      <c r="L50" s="226" t="str">
        <f t="shared" si="0"/>
        <v/>
      </c>
      <c r="M50" s="183" t="str">
        <f>IF(C50="","",C50)</f>
        <v/>
      </c>
      <c r="N50" s="224" t="str">
        <f t="shared" si="1"/>
        <v/>
      </c>
      <c r="O50" s="233" t="str">
        <f>IF(D50="","",D50)</f>
        <v/>
      </c>
      <c r="P50" s="225" t="str">
        <f t="shared" si="2"/>
        <v/>
      </c>
      <c r="Q50" s="168" t="str">
        <f t="shared" si="3"/>
        <v/>
      </c>
      <c r="R50" s="226" t="str">
        <f t="shared" si="4"/>
        <v/>
      </c>
      <c r="S50" s="227" t="str">
        <f t="shared" si="5"/>
        <v/>
      </c>
      <c r="T50" s="181" t="str">
        <f>IF(E50="","",E50)</f>
        <v/>
      </c>
      <c r="U50" s="185" t="str">
        <f t="shared" si="6"/>
        <v/>
      </c>
      <c r="V50" s="177" t="str">
        <f>IF(F50="","",F50)</f>
        <v/>
      </c>
      <c r="W50" s="185" t="str">
        <f t="shared" si="7"/>
        <v/>
      </c>
      <c r="X50" s="185" t="str">
        <f t="shared" si="8"/>
        <v/>
      </c>
      <c r="Y50" s="226" t="str">
        <f t="shared" si="9"/>
        <v/>
      </c>
      <c r="Z50" s="175" t="str">
        <f t="shared" si="10"/>
        <v/>
      </c>
      <c r="AA50" s="183" t="str">
        <f>IF(G50="","",G50)</f>
        <v/>
      </c>
      <c r="AB50" s="184" t="str">
        <f t="shared" si="11"/>
        <v/>
      </c>
      <c r="AC50" s="233" t="str">
        <f>IF(Z50="","",H50)</f>
        <v/>
      </c>
      <c r="AD50" s="176" t="str">
        <f t="shared" si="12"/>
        <v/>
      </c>
      <c r="AE50" s="168" t="str">
        <f t="shared" si="13"/>
        <v/>
      </c>
      <c r="AF50" s="168" t="str">
        <f t="shared" si="14"/>
        <v/>
      </c>
      <c r="AG50" s="179" t="str">
        <f t="shared" si="15"/>
        <v/>
      </c>
      <c r="AH50" s="181" t="str">
        <f>IF(I50="","",I50)</f>
        <v/>
      </c>
      <c r="AI50" s="180" t="str">
        <f t="shared" si="16"/>
        <v/>
      </c>
      <c r="AJ50" s="177" t="str">
        <f>IF(AH50="","",J50)</f>
        <v/>
      </c>
      <c r="AK50" s="180" t="str">
        <f t="shared" si="17"/>
        <v/>
      </c>
      <c r="AL50" s="185" t="str">
        <f t="shared" si="18"/>
        <v/>
      </c>
      <c r="AM50" s="185" t="str">
        <f t="shared" si="19"/>
        <v/>
      </c>
    </row>
    <row r="51" spans="1:39" ht="22.5" customHeight="1" thickTop="1" thickBot="1" x14ac:dyDescent="0.3">
      <c r="A51" s="211"/>
      <c r="B51" s="211"/>
      <c r="C51" s="257"/>
      <c r="D51" s="257"/>
      <c r="E51" s="258"/>
      <c r="F51" s="257"/>
      <c r="G51" s="257"/>
      <c r="H51" s="257"/>
      <c r="I51" s="257"/>
      <c r="J51" s="257"/>
      <c r="K51" s="211" t="s">
        <v>2315</v>
      </c>
      <c r="L51" s="226" t="str">
        <f t="shared" si="0"/>
        <v/>
      </c>
      <c r="M51" s="183" t="str">
        <f>IF(C51="","",C51)</f>
        <v/>
      </c>
      <c r="N51" s="224" t="str">
        <f t="shared" si="1"/>
        <v/>
      </c>
      <c r="O51" s="233" t="str">
        <f>IF(D51="","",D51)</f>
        <v/>
      </c>
      <c r="P51" s="225" t="str">
        <f t="shared" si="2"/>
        <v/>
      </c>
      <c r="Q51" s="168" t="str">
        <f t="shared" si="3"/>
        <v/>
      </c>
      <c r="R51" s="226" t="str">
        <f t="shared" si="4"/>
        <v/>
      </c>
      <c r="S51" s="227" t="str">
        <f t="shared" si="5"/>
        <v/>
      </c>
      <c r="T51" s="181" t="str">
        <f>IF(E51="","",E51)</f>
        <v/>
      </c>
      <c r="U51" s="185" t="str">
        <f t="shared" si="6"/>
        <v/>
      </c>
      <c r="V51" s="177" t="str">
        <f>IF(F51="","",F51)</f>
        <v/>
      </c>
      <c r="W51" s="185" t="str">
        <f t="shared" si="7"/>
        <v/>
      </c>
      <c r="X51" s="185" t="str">
        <f t="shared" si="8"/>
        <v/>
      </c>
      <c r="Y51" s="226" t="str">
        <f t="shared" si="9"/>
        <v/>
      </c>
      <c r="Z51" s="175" t="str">
        <f t="shared" si="10"/>
        <v/>
      </c>
      <c r="AA51" s="183" t="str">
        <f>IF(G51="","",G51)</f>
        <v/>
      </c>
      <c r="AB51" s="184" t="str">
        <f t="shared" si="11"/>
        <v/>
      </c>
      <c r="AC51" s="233" t="str">
        <f>IF(Z51="","",H51)</f>
        <v/>
      </c>
      <c r="AD51" s="176" t="str">
        <f t="shared" si="12"/>
        <v/>
      </c>
      <c r="AE51" s="168" t="str">
        <f t="shared" si="13"/>
        <v/>
      </c>
      <c r="AF51" s="168" t="str">
        <f t="shared" si="14"/>
        <v/>
      </c>
      <c r="AG51" s="179" t="str">
        <f t="shared" si="15"/>
        <v/>
      </c>
      <c r="AH51" s="181" t="str">
        <f>IF(I51="","",I51)</f>
        <v/>
      </c>
      <c r="AI51" s="180" t="str">
        <f t="shared" si="16"/>
        <v/>
      </c>
      <c r="AJ51" s="177" t="str">
        <f>IF(AH51="","",J51)</f>
        <v/>
      </c>
      <c r="AK51" s="180" t="str">
        <f t="shared" si="17"/>
        <v/>
      </c>
      <c r="AL51" s="185" t="str">
        <f t="shared" si="18"/>
        <v/>
      </c>
      <c r="AM51" s="185" t="str">
        <f t="shared" si="19"/>
        <v/>
      </c>
    </row>
    <row r="52" spans="1:39" ht="25.5" thickTop="1" thickBot="1" x14ac:dyDescent="0.4">
      <c r="B52" s="203" t="s">
        <v>2313</v>
      </c>
      <c r="C52" s="259"/>
      <c r="D52" s="260"/>
      <c r="E52" s="259"/>
      <c r="F52" s="260"/>
      <c r="G52" s="259"/>
      <c r="H52" s="260"/>
      <c r="I52" s="259"/>
      <c r="J52" s="260"/>
      <c r="K52" s="208" t="s">
        <v>2311</v>
      </c>
      <c r="L52" s="226" t="str">
        <f t="shared" si="0"/>
        <v/>
      </c>
      <c r="M52" s="183" t="str">
        <f>IF(C52="","",C52)</f>
        <v/>
      </c>
      <c r="N52" s="224" t="str">
        <f t="shared" si="1"/>
        <v/>
      </c>
      <c r="O52" s="233" t="str">
        <f>IF(D52="","",D52)</f>
        <v/>
      </c>
      <c r="P52" s="225" t="str">
        <f t="shared" si="2"/>
        <v/>
      </c>
      <c r="Q52" s="168" t="str">
        <f t="shared" si="3"/>
        <v/>
      </c>
      <c r="R52" s="226" t="str">
        <f t="shared" si="4"/>
        <v/>
      </c>
      <c r="S52" s="227" t="str">
        <f t="shared" si="5"/>
        <v/>
      </c>
      <c r="T52" s="181" t="str">
        <f>IF(E52="","",E52)</f>
        <v/>
      </c>
      <c r="U52" s="185" t="str">
        <f t="shared" si="6"/>
        <v/>
      </c>
      <c r="V52" s="177" t="str">
        <f>IF(F52="","",F52)</f>
        <v/>
      </c>
      <c r="W52" s="185" t="str">
        <f t="shared" si="7"/>
        <v/>
      </c>
      <c r="X52" s="185" t="str">
        <f t="shared" si="8"/>
        <v/>
      </c>
      <c r="Y52" s="226" t="str">
        <f t="shared" si="9"/>
        <v/>
      </c>
      <c r="Z52" s="175" t="str">
        <f t="shared" si="10"/>
        <v/>
      </c>
      <c r="AA52" s="183" t="str">
        <f>IF(G52="","",G52)</f>
        <v/>
      </c>
      <c r="AB52" s="184" t="str">
        <f t="shared" si="11"/>
        <v/>
      </c>
      <c r="AC52" s="233" t="str">
        <f>IF(Z52="","",H52)</f>
        <v/>
      </c>
      <c r="AD52" s="176" t="str">
        <f t="shared" si="12"/>
        <v/>
      </c>
      <c r="AE52" s="168" t="str">
        <f t="shared" si="13"/>
        <v/>
      </c>
      <c r="AF52" s="168" t="str">
        <f t="shared" si="14"/>
        <v/>
      </c>
      <c r="AG52" s="179" t="str">
        <f t="shared" si="15"/>
        <v/>
      </c>
      <c r="AH52" s="181" t="str">
        <f>IF(I52="","",I52)</f>
        <v/>
      </c>
      <c r="AI52" s="180" t="str">
        <f t="shared" si="16"/>
        <v/>
      </c>
      <c r="AJ52" s="177" t="str">
        <f>IF(AH52="","",J52)</f>
        <v/>
      </c>
      <c r="AK52" s="180" t="str">
        <f t="shared" si="17"/>
        <v/>
      </c>
      <c r="AL52" s="185" t="str">
        <f t="shared" si="18"/>
        <v/>
      </c>
      <c r="AM52" s="185" t="str">
        <f t="shared" si="19"/>
        <v/>
      </c>
    </row>
    <row r="53" spans="1:39" ht="25.5" thickTop="1" thickBot="1" x14ac:dyDescent="0.4">
      <c r="B53" s="13"/>
      <c r="C53" s="255"/>
      <c r="D53" s="255"/>
      <c r="E53" s="256"/>
      <c r="F53" s="255"/>
      <c r="G53" s="255"/>
      <c r="H53" s="255"/>
      <c r="I53" s="255"/>
      <c r="J53" s="255"/>
      <c r="K53" s="164" t="s">
        <v>2309</v>
      </c>
      <c r="L53" s="226" t="str">
        <f t="shared" si="0"/>
        <v/>
      </c>
      <c r="M53" s="183" t="str">
        <f>IF(C53="","",C53)</f>
        <v/>
      </c>
      <c r="N53" s="224" t="str">
        <f t="shared" si="1"/>
        <v/>
      </c>
      <c r="O53" s="233" t="str">
        <f>IF(D53="","",D53)</f>
        <v/>
      </c>
      <c r="P53" s="225" t="str">
        <f t="shared" si="2"/>
        <v/>
      </c>
      <c r="Q53" s="168" t="str">
        <f t="shared" si="3"/>
        <v/>
      </c>
      <c r="R53" s="226" t="str">
        <f t="shared" si="4"/>
        <v/>
      </c>
      <c r="S53" s="227" t="str">
        <f t="shared" si="5"/>
        <v/>
      </c>
      <c r="T53" s="181" t="str">
        <f>IF(E53="","",E53)</f>
        <v/>
      </c>
      <c r="U53" s="185" t="str">
        <f t="shared" si="6"/>
        <v/>
      </c>
      <c r="V53" s="177" t="str">
        <f>IF(F53="","",F53)</f>
        <v/>
      </c>
      <c r="W53" s="185" t="str">
        <f t="shared" si="7"/>
        <v/>
      </c>
      <c r="X53" s="185" t="str">
        <f t="shared" si="8"/>
        <v/>
      </c>
      <c r="Y53" s="226" t="str">
        <f t="shared" si="9"/>
        <v/>
      </c>
      <c r="Z53" s="175" t="str">
        <f t="shared" si="10"/>
        <v/>
      </c>
      <c r="AA53" s="183" t="str">
        <f>IF(G53="","",G53)</f>
        <v/>
      </c>
      <c r="AB53" s="184" t="str">
        <f t="shared" si="11"/>
        <v/>
      </c>
      <c r="AC53" s="233" t="str">
        <f>IF(Z53="","",H53)</f>
        <v/>
      </c>
      <c r="AD53" s="176" t="str">
        <f t="shared" si="12"/>
        <v/>
      </c>
      <c r="AE53" s="168" t="str">
        <f t="shared" si="13"/>
        <v/>
      </c>
      <c r="AF53" s="168" t="str">
        <f t="shared" si="14"/>
        <v/>
      </c>
      <c r="AG53" s="179" t="str">
        <f t="shared" si="15"/>
        <v/>
      </c>
      <c r="AH53" s="181" t="str">
        <f>IF(I53="","",I53)</f>
        <v/>
      </c>
      <c r="AI53" s="180" t="str">
        <f t="shared" si="16"/>
        <v/>
      </c>
      <c r="AJ53" s="177" t="str">
        <f>IF(AH53="","",J53)</f>
        <v/>
      </c>
      <c r="AK53" s="180" t="str">
        <f t="shared" si="17"/>
        <v/>
      </c>
      <c r="AL53" s="185" t="str">
        <f t="shared" si="18"/>
        <v/>
      </c>
      <c r="AM53" s="185" t="str">
        <f t="shared" si="19"/>
        <v/>
      </c>
    </row>
    <row r="54" spans="1:39" ht="25.5" thickTop="1" thickBot="1" x14ac:dyDescent="0.4">
      <c r="B54" s="13"/>
      <c r="C54" s="255"/>
      <c r="D54" s="255"/>
      <c r="E54" s="256"/>
      <c r="F54" s="255"/>
      <c r="G54" s="255"/>
      <c r="H54" s="255"/>
      <c r="I54" s="255"/>
      <c r="J54" s="255"/>
      <c r="K54" s="204" t="s">
        <v>2312</v>
      </c>
      <c r="L54" s="226" t="str">
        <f t="shared" si="0"/>
        <v/>
      </c>
      <c r="M54" s="183" t="str">
        <f>IF(C54="","",C54)</f>
        <v/>
      </c>
      <c r="N54" s="224" t="str">
        <f t="shared" si="1"/>
        <v/>
      </c>
      <c r="O54" s="233" t="str">
        <f>IF(D54="","",D54)</f>
        <v/>
      </c>
      <c r="P54" s="225" t="str">
        <f t="shared" si="2"/>
        <v/>
      </c>
      <c r="Q54" s="168" t="str">
        <f t="shared" si="3"/>
        <v/>
      </c>
      <c r="R54" s="226" t="str">
        <f t="shared" si="4"/>
        <v/>
      </c>
      <c r="S54" s="227" t="str">
        <f t="shared" si="5"/>
        <v/>
      </c>
      <c r="T54" s="181" t="str">
        <f>IF(E54="","",E54)</f>
        <v/>
      </c>
      <c r="U54" s="185" t="str">
        <f t="shared" si="6"/>
        <v/>
      </c>
      <c r="V54" s="177" t="str">
        <f>IF(F54="","",F54)</f>
        <v/>
      </c>
      <c r="W54" s="185" t="str">
        <f t="shared" si="7"/>
        <v/>
      </c>
      <c r="X54" s="185" t="str">
        <f t="shared" si="8"/>
        <v/>
      </c>
      <c r="Y54" s="226" t="str">
        <f t="shared" si="9"/>
        <v/>
      </c>
      <c r="Z54" s="175" t="str">
        <f t="shared" si="10"/>
        <v/>
      </c>
      <c r="AA54" s="183" t="str">
        <f>IF(G54="","",G54)</f>
        <v/>
      </c>
      <c r="AB54" s="184" t="str">
        <f t="shared" si="11"/>
        <v/>
      </c>
      <c r="AC54" s="233" t="str">
        <f>IF(Z54="","",H54)</f>
        <v/>
      </c>
      <c r="AD54" s="176" t="str">
        <f t="shared" si="12"/>
        <v/>
      </c>
      <c r="AE54" s="168" t="str">
        <f t="shared" si="13"/>
        <v/>
      </c>
      <c r="AF54" s="168" t="str">
        <f t="shared" si="14"/>
        <v/>
      </c>
      <c r="AG54" s="179" t="str">
        <f t="shared" si="15"/>
        <v/>
      </c>
      <c r="AH54" s="181" t="str">
        <f>IF(I54="","",I54)</f>
        <v/>
      </c>
      <c r="AI54" s="180" t="str">
        <f t="shared" si="16"/>
        <v/>
      </c>
      <c r="AJ54" s="177" t="str">
        <f>IF(AH54="","",J54)</f>
        <v/>
      </c>
      <c r="AK54" s="180" t="str">
        <f t="shared" si="17"/>
        <v/>
      </c>
      <c r="AL54" s="185" t="str">
        <f t="shared" si="18"/>
        <v/>
      </c>
      <c r="AM54" s="185" t="str">
        <f t="shared" si="19"/>
        <v/>
      </c>
    </row>
    <row r="55" spans="1:39" ht="25.5" thickTop="1" thickBot="1" x14ac:dyDescent="0.4">
      <c r="A55" t="s">
        <v>2310</v>
      </c>
      <c r="B55" s="205" t="s">
        <v>2332</v>
      </c>
      <c r="C55" s="252" t="s">
        <v>1112</v>
      </c>
      <c r="D55" s="247" t="s">
        <v>1121</v>
      </c>
      <c r="E55" s="253" t="s">
        <v>1111</v>
      </c>
      <c r="F55" s="249"/>
      <c r="G55" s="252"/>
      <c r="H55" s="247"/>
      <c r="I55" s="254"/>
      <c r="J55" s="251"/>
      <c r="K55" s="206" t="str">
        <f>IF(B55="","",_xlfn.CONCAT("           triggerLine: ","""",B55,", ",M55:AM55,""", sC: ","""",A55,""", lines: ["))</f>
        <v xml:space="preserve">           triggerLine: "A TI, SEÑOR, LEVANTO MI ALMA..., La,m,15)(Mi,,250)", sC: "mt as ta", lines: [</v>
      </c>
      <c r="L55" s="226" t="str">
        <f t="shared" si="0"/>
        <v>(</v>
      </c>
      <c r="M55" s="183" t="str">
        <f>IF(C55="","",C55)</f>
        <v>La</v>
      </c>
      <c r="N55" s="224" t="str">
        <f t="shared" si="1"/>
        <v>,</v>
      </c>
      <c r="O55" s="233" t="str">
        <f>IF(D55="","",D55)</f>
        <v>m</v>
      </c>
      <c r="P55" s="225" t="str">
        <f t="shared" si="2"/>
        <v>,</v>
      </c>
      <c r="Q55" s="168">
        <f t="shared" si="3"/>
        <v>15</v>
      </c>
      <c r="R55" s="226" t="str">
        <f t="shared" si="4"/>
        <v>)</v>
      </c>
      <c r="S55" s="227" t="str">
        <f t="shared" si="5"/>
        <v>(</v>
      </c>
      <c r="T55" s="181" t="str">
        <f>IF(E55="","",E55)</f>
        <v>Mi</v>
      </c>
      <c r="U55" s="185" t="str">
        <f t="shared" si="6"/>
        <v>,</v>
      </c>
      <c r="V55" s="177" t="str">
        <f>IF(F55="","",F55)</f>
        <v/>
      </c>
      <c r="W55" s="185" t="str">
        <f t="shared" si="7"/>
        <v>,</v>
      </c>
      <c r="X55" s="185">
        <f t="shared" si="8"/>
        <v>250</v>
      </c>
      <c r="Y55" s="226" t="str">
        <f t="shared" si="9"/>
        <v>)</v>
      </c>
      <c r="Z55" s="175" t="str">
        <f t="shared" si="10"/>
        <v/>
      </c>
      <c r="AA55" s="183" t="str">
        <f>IF(G55="","",G55)</f>
        <v/>
      </c>
      <c r="AB55" s="184" t="str">
        <f t="shared" si="11"/>
        <v/>
      </c>
      <c r="AC55" s="233" t="str">
        <f>IF(Z55="","",H55)</f>
        <v/>
      </c>
      <c r="AD55" s="176" t="str">
        <f t="shared" si="12"/>
        <v/>
      </c>
      <c r="AE55" s="168" t="str">
        <f t="shared" si="13"/>
        <v/>
      </c>
      <c r="AF55" s="168" t="str">
        <f t="shared" si="14"/>
        <v/>
      </c>
      <c r="AG55" s="179" t="str">
        <f t="shared" si="15"/>
        <v/>
      </c>
      <c r="AH55" s="181" t="str">
        <f>IF(I55="","",I55)</f>
        <v/>
      </c>
      <c r="AI55" s="180" t="str">
        <f t="shared" si="16"/>
        <v/>
      </c>
      <c r="AJ55" s="177" t="str">
        <f>IF(AH55="","",J55)</f>
        <v/>
      </c>
      <c r="AK55" s="180" t="str">
        <f t="shared" si="17"/>
        <v/>
      </c>
      <c r="AL55" s="185" t="str">
        <f t="shared" si="18"/>
        <v/>
      </c>
      <c r="AM55" s="185" t="str">
        <f t="shared" si="19"/>
        <v/>
      </c>
    </row>
    <row r="56" spans="1:39" ht="25.5" hidden="1" thickTop="1" thickBot="1" x14ac:dyDescent="0.4">
      <c r="A56" t="s">
        <v>2283</v>
      </c>
      <c r="B56" s="207" t="s">
        <v>2327</v>
      </c>
      <c r="C56" s="252" t="s">
        <v>1114</v>
      </c>
      <c r="D56" s="247" t="s">
        <v>1121</v>
      </c>
      <c r="E56" s="253" t="s">
        <v>1113</v>
      </c>
      <c r="F56" s="249"/>
      <c r="G56" s="252" t="s">
        <v>1111</v>
      </c>
      <c r="H56" s="247"/>
      <c r="I56" s="254"/>
      <c r="J56" s="251"/>
      <c r="K56" s="206" t="str">
        <f>IF(B56="","",_xlfn.CONCAT("           triggerLine: ","""",B56,", ",M56:AM56,""", sC: ","""",A56,""", lines: ["))</f>
        <v xml:space="preserve">           triggerLine: "A TI, OH DIOS MÍO., Re,m,15)(Fa,,250)(Mi,0,350)", sC: "as", lines: [</v>
      </c>
      <c r="L56" s="226" t="str">
        <f t="shared" si="0"/>
        <v>(</v>
      </c>
      <c r="M56" s="183" t="str">
        <f>IF(C56="","",C56)</f>
        <v>Re</v>
      </c>
      <c r="N56" s="224" t="str">
        <f t="shared" si="1"/>
        <v>,</v>
      </c>
      <c r="O56" s="233" t="str">
        <f>IF(D56="","",D56)</f>
        <v>m</v>
      </c>
      <c r="P56" s="225" t="str">
        <f t="shared" si="2"/>
        <v>,</v>
      </c>
      <c r="Q56" s="168">
        <f t="shared" si="3"/>
        <v>15</v>
      </c>
      <c r="R56" s="226" t="str">
        <f t="shared" si="4"/>
        <v>)</v>
      </c>
      <c r="S56" s="227" t="str">
        <f t="shared" si="5"/>
        <v>(</v>
      </c>
      <c r="T56" s="181" t="str">
        <f>IF(E56="","",E56)</f>
        <v>Fa</v>
      </c>
      <c r="U56" s="185" t="str">
        <f t="shared" si="6"/>
        <v>,</v>
      </c>
      <c r="V56" s="177" t="str">
        <f>IF(F56="","",F56)</f>
        <v/>
      </c>
      <c r="W56" s="185" t="str">
        <f t="shared" si="7"/>
        <v>,</v>
      </c>
      <c r="X56" s="185">
        <f t="shared" si="8"/>
        <v>250</v>
      </c>
      <c r="Y56" s="226" t="str">
        <f t="shared" si="9"/>
        <v>)</v>
      </c>
      <c r="Z56" s="175" t="str">
        <f t="shared" si="10"/>
        <v>(</v>
      </c>
      <c r="AA56" s="183" t="str">
        <f>IF(G56="","",G56)</f>
        <v>Mi</v>
      </c>
      <c r="AB56" s="184" t="str">
        <f t="shared" si="11"/>
        <v>,</v>
      </c>
      <c r="AC56" s="233">
        <f>IF(Z56="","",H56)</f>
        <v>0</v>
      </c>
      <c r="AD56" s="176" t="str">
        <f t="shared" si="12"/>
        <v>,</v>
      </c>
      <c r="AE56" s="168">
        <f t="shared" si="13"/>
        <v>350</v>
      </c>
      <c r="AF56" s="168" t="str">
        <f t="shared" si="14"/>
        <v>)</v>
      </c>
      <c r="AG56" s="179" t="str">
        <f t="shared" si="15"/>
        <v/>
      </c>
      <c r="AH56" s="181" t="str">
        <f>IF(I56="","",I56)</f>
        <v/>
      </c>
      <c r="AI56" s="180" t="str">
        <f t="shared" si="16"/>
        <v/>
      </c>
      <c r="AJ56" s="177" t="str">
        <f>IF(AH56="","",J56)</f>
        <v/>
      </c>
      <c r="AK56" s="180" t="str">
        <f t="shared" si="17"/>
        <v/>
      </c>
      <c r="AL56" s="185" t="str">
        <f t="shared" si="18"/>
        <v/>
      </c>
      <c r="AM56" s="185" t="str">
        <f t="shared" si="19"/>
        <v/>
      </c>
    </row>
    <row r="57" spans="1:39" ht="25.5" hidden="1" thickTop="1" thickBot="1" x14ac:dyDescent="0.4">
      <c r="A57" t="s">
        <v>2283</v>
      </c>
      <c r="B57" s="207"/>
      <c r="C57" s="252"/>
      <c r="D57" s="247"/>
      <c r="E57" s="253"/>
      <c r="F57" s="249"/>
      <c r="G57" s="252"/>
      <c r="H57" s="247"/>
      <c r="I57" s="254"/>
      <c r="J57" s="251"/>
      <c r="K57" s="206" t="str">
        <f>IF(B57="","",_xlfn.CONCAT("           triggerLine: ","""",B57,", ",M57:AM57,""", sC: ","""",A57,""", lines: ["))</f>
        <v/>
      </c>
      <c r="L57" s="226" t="str">
        <f t="shared" si="0"/>
        <v/>
      </c>
      <c r="M57" s="183" t="str">
        <f>IF(C57="","",C57)</f>
        <v/>
      </c>
      <c r="N57" s="224" t="str">
        <f t="shared" si="1"/>
        <v/>
      </c>
      <c r="O57" s="233" t="str">
        <f>IF(D57="","",D57)</f>
        <v/>
      </c>
      <c r="P57" s="225" t="str">
        <f t="shared" si="2"/>
        <v/>
      </c>
      <c r="Q57" s="168" t="str">
        <f t="shared" si="3"/>
        <v/>
      </c>
      <c r="R57" s="226" t="str">
        <f t="shared" si="4"/>
        <v/>
      </c>
      <c r="S57" s="227" t="str">
        <f t="shared" si="5"/>
        <v/>
      </c>
      <c r="T57" s="181" t="str">
        <f>IF(E57="","",E57)</f>
        <v/>
      </c>
      <c r="U57" s="185" t="str">
        <f t="shared" si="6"/>
        <v/>
      </c>
      <c r="V57" s="177" t="str">
        <f>IF(F57="","",F57)</f>
        <v/>
      </c>
      <c r="W57" s="185" t="str">
        <f t="shared" si="7"/>
        <v/>
      </c>
      <c r="X57" s="185" t="str">
        <f t="shared" si="8"/>
        <v/>
      </c>
      <c r="Y57" s="226" t="str">
        <f t="shared" si="9"/>
        <v/>
      </c>
      <c r="Z57" s="175" t="str">
        <f t="shared" si="10"/>
        <v/>
      </c>
      <c r="AA57" s="183" t="str">
        <f>IF(G57="","",G57)</f>
        <v/>
      </c>
      <c r="AB57" s="184" t="str">
        <f t="shared" si="11"/>
        <v/>
      </c>
      <c r="AC57" s="233" t="str">
        <f>IF(Z57="","",H57)</f>
        <v/>
      </c>
      <c r="AD57" s="176" t="str">
        <f t="shared" si="12"/>
        <v/>
      </c>
      <c r="AE57" s="168" t="str">
        <f t="shared" si="13"/>
        <v/>
      </c>
      <c r="AF57" s="168" t="str">
        <f t="shared" si="14"/>
        <v/>
      </c>
      <c r="AG57" s="179" t="str">
        <f t="shared" si="15"/>
        <v/>
      </c>
      <c r="AH57" s="181" t="str">
        <f>IF(I57="","",I57)</f>
        <v/>
      </c>
      <c r="AI57" s="180" t="str">
        <f t="shared" si="16"/>
        <v/>
      </c>
      <c r="AJ57" s="177" t="str">
        <f>IF(AH57="","",J57)</f>
        <v/>
      </c>
      <c r="AK57" s="180" t="str">
        <f t="shared" si="17"/>
        <v/>
      </c>
      <c r="AL57" s="185" t="str">
        <f t="shared" si="18"/>
        <v/>
      </c>
      <c r="AM57" s="185" t="str">
        <f t="shared" si="19"/>
        <v/>
      </c>
    </row>
    <row r="58" spans="1:39" ht="25.5" thickTop="1" thickBot="1" x14ac:dyDescent="0.4">
      <c r="A58" t="s">
        <v>2283</v>
      </c>
      <c r="B58" s="209" t="s">
        <v>2327</v>
      </c>
      <c r="C58" s="252" t="s">
        <v>1114</v>
      </c>
      <c r="D58" s="247" t="s">
        <v>1121</v>
      </c>
      <c r="E58" s="253" t="s">
        <v>1113</v>
      </c>
      <c r="F58" s="249"/>
      <c r="G58" s="252" t="s">
        <v>1111</v>
      </c>
      <c r="H58" s="247"/>
      <c r="I58" s="254"/>
      <c r="J58" s="251"/>
      <c r="K58" s="210" t="str">
        <f>IF(B58="","",_xlfn.CONCAT("            { line: ","""",B58,", ",M58:AM58,""", sC: ","""",A58,"""},  ]},"))</f>
        <v xml:space="preserve">            { line: "A TI, OH DIOS MÍO., Re,m,15)(Fa,,250)(Mi,0,350)", sC: "as"},  ]},</v>
      </c>
      <c r="L58" s="226" t="str">
        <f t="shared" si="0"/>
        <v>(</v>
      </c>
      <c r="M58" s="183" t="str">
        <f>IF(C58="","",C58)</f>
        <v>Re</v>
      </c>
      <c r="N58" s="224" t="str">
        <f t="shared" si="1"/>
        <v>,</v>
      </c>
      <c r="O58" s="233" t="str">
        <f>IF(D58="","",D58)</f>
        <v>m</v>
      </c>
      <c r="P58" s="225" t="str">
        <f t="shared" si="2"/>
        <v>,</v>
      </c>
      <c r="Q58" s="168">
        <f t="shared" si="3"/>
        <v>15</v>
      </c>
      <c r="R58" s="226" t="str">
        <f t="shared" si="4"/>
        <v>)</v>
      </c>
      <c r="S58" s="227" t="str">
        <f t="shared" si="5"/>
        <v>(</v>
      </c>
      <c r="T58" s="181" t="str">
        <f>IF(E58="","",E58)</f>
        <v>Fa</v>
      </c>
      <c r="U58" s="185" t="str">
        <f t="shared" si="6"/>
        <v>,</v>
      </c>
      <c r="V58" s="177" t="str">
        <f>IF(F58="","",F58)</f>
        <v/>
      </c>
      <c r="W58" s="185" t="str">
        <f t="shared" si="7"/>
        <v>,</v>
      </c>
      <c r="X58" s="185">
        <f t="shared" si="8"/>
        <v>250</v>
      </c>
      <c r="Y58" s="226" t="str">
        <f t="shared" si="9"/>
        <v>)</v>
      </c>
      <c r="Z58" s="175" t="str">
        <f t="shared" si="10"/>
        <v>(</v>
      </c>
      <c r="AA58" s="183" t="str">
        <f>IF(G58="","",G58)</f>
        <v>Mi</v>
      </c>
      <c r="AB58" s="184" t="str">
        <f t="shared" si="11"/>
        <v>,</v>
      </c>
      <c r="AC58" s="233">
        <f>IF(Z58="","",H58)</f>
        <v>0</v>
      </c>
      <c r="AD58" s="176" t="str">
        <f t="shared" si="12"/>
        <v>,</v>
      </c>
      <c r="AE58" s="168">
        <f t="shared" si="13"/>
        <v>350</v>
      </c>
      <c r="AF58" s="168" t="str">
        <f t="shared" si="14"/>
        <v>)</v>
      </c>
      <c r="AG58" s="179" t="str">
        <f t="shared" si="15"/>
        <v/>
      </c>
      <c r="AH58" s="181" t="str">
        <f>IF(I58="","",I58)</f>
        <v/>
      </c>
      <c r="AI58" s="180" t="str">
        <f t="shared" si="16"/>
        <v/>
      </c>
      <c r="AJ58" s="177" t="str">
        <f>IF(AH58="","",J58)</f>
        <v/>
      </c>
      <c r="AK58" s="180" t="str">
        <f t="shared" si="17"/>
        <v/>
      </c>
      <c r="AL58" s="185" t="str">
        <f t="shared" si="18"/>
        <v/>
      </c>
      <c r="AM58" s="185" t="str">
        <f t="shared" si="19"/>
        <v/>
      </c>
    </row>
    <row r="59" spans="1:39" ht="24.95" customHeight="1" thickTop="1" thickBot="1" x14ac:dyDescent="0.3">
      <c r="A59" s="211"/>
      <c r="B59" s="211"/>
      <c r="C59" s="257"/>
      <c r="D59" s="257"/>
      <c r="E59" s="258"/>
      <c r="F59" s="257"/>
      <c r="G59" s="257"/>
      <c r="H59" s="257"/>
      <c r="I59" s="257"/>
      <c r="J59" s="257"/>
      <c r="K59" s="211" t="s">
        <v>2316</v>
      </c>
      <c r="L59" s="226" t="str">
        <f t="shared" si="0"/>
        <v/>
      </c>
      <c r="M59" s="183" t="str">
        <f>IF(C59="","",C59)</f>
        <v/>
      </c>
      <c r="N59" s="224" t="str">
        <f t="shared" si="1"/>
        <v/>
      </c>
      <c r="O59" s="233" t="str">
        <f>IF(D59="","",D59)</f>
        <v/>
      </c>
      <c r="P59" s="225" t="str">
        <f t="shared" si="2"/>
        <v/>
      </c>
      <c r="Q59" s="168" t="str">
        <f t="shared" si="3"/>
        <v/>
      </c>
      <c r="R59" s="226" t="str">
        <f t="shared" si="4"/>
        <v/>
      </c>
      <c r="S59" s="227" t="str">
        <f t="shared" si="5"/>
        <v/>
      </c>
      <c r="T59" s="181" t="str">
        <f>IF(E59="","",E59)</f>
        <v/>
      </c>
      <c r="U59" s="185" t="str">
        <f t="shared" si="6"/>
        <v/>
      </c>
      <c r="V59" s="177" t="str">
        <f>IF(F59="","",F59)</f>
        <v/>
      </c>
      <c r="W59" s="185" t="str">
        <f t="shared" si="7"/>
        <v/>
      </c>
      <c r="X59" s="185" t="str">
        <f t="shared" si="8"/>
        <v/>
      </c>
      <c r="Y59" s="226" t="str">
        <f t="shared" si="9"/>
        <v/>
      </c>
      <c r="Z59" s="175" t="str">
        <f t="shared" si="10"/>
        <v/>
      </c>
      <c r="AA59" s="183" t="str">
        <f>IF(G59="","",G59)</f>
        <v/>
      </c>
      <c r="AB59" s="184" t="str">
        <f t="shared" si="11"/>
        <v/>
      </c>
      <c r="AC59" s="233" t="str">
        <f>IF(Z59="","",H59)</f>
        <v/>
      </c>
      <c r="AD59" s="176" t="str">
        <f t="shared" si="12"/>
        <v/>
      </c>
      <c r="AE59" s="168" t="str">
        <f t="shared" si="13"/>
        <v/>
      </c>
      <c r="AF59" s="168" t="str">
        <f t="shared" si="14"/>
        <v/>
      </c>
      <c r="AG59" s="179" t="str">
        <f t="shared" si="15"/>
        <v/>
      </c>
      <c r="AH59" s="181" t="str">
        <f>IF(I59="","",I59)</f>
        <v/>
      </c>
      <c r="AI59" s="180" t="str">
        <f t="shared" si="16"/>
        <v/>
      </c>
      <c r="AJ59" s="177" t="str">
        <f>IF(AH59="","",J59)</f>
        <v/>
      </c>
      <c r="AK59" s="180" t="str">
        <f t="shared" si="17"/>
        <v/>
      </c>
      <c r="AL59" s="185" t="str">
        <f t="shared" si="18"/>
        <v/>
      </c>
      <c r="AM59" s="185" t="str">
        <f t="shared" si="19"/>
        <v/>
      </c>
    </row>
    <row r="60" spans="1:39" ht="25.5" thickTop="1" thickBot="1" x14ac:dyDescent="0.4">
      <c r="B60" s="203" t="s">
        <v>2313</v>
      </c>
      <c r="C60" s="259"/>
      <c r="D60" s="260"/>
      <c r="E60" s="259"/>
      <c r="F60" s="260"/>
      <c r="G60" s="259"/>
      <c r="H60" s="260"/>
      <c r="I60" s="259"/>
      <c r="J60" s="260"/>
      <c r="K60" s="208" t="s">
        <v>2311</v>
      </c>
      <c r="L60" s="226" t="str">
        <f t="shared" si="0"/>
        <v/>
      </c>
      <c r="M60" s="183" t="str">
        <f>IF(C60="","",C60)</f>
        <v/>
      </c>
      <c r="N60" s="224" t="str">
        <f t="shared" si="1"/>
        <v/>
      </c>
      <c r="O60" s="233" t="str">
        <f>IF(D60="","",D60)</f>
        <v/>
      </c>
      <c r="P60" s="225" t="str">
        <f t="shared" si="2"/>
        <v/>
      </c>
      <c r="Q60" s="168" t="str">
        <f t="shared" si="3"/>
        <v/>
      </c>
      <c r="R60" s="226" t="str">
        <f t="shared" si="4"/>
        <v/>
      </c>
      <c r="S60" s="227" t="str">
        <f t="shared" si="5"/>
        <v/>
      </c>
      <c r="T60" s="181" t="str">
        <f>IF(E60="","",E60)</f>
        <v/>
      </c>
      <c r="U60" s="185" t="str">
        <f t="shared" si="6"/>
        <v/>
      </c>
      <c r="V60" s="177" t="str">
        <f>IF(F60="","",F60)</f>
        <v/>
      </c>
      <c r="W60" s="185" t="str">
        <f t="shared" si="7"/>
        <v/>
      </c>
      <c r="X60" s="185" t="str">
        <f t="shared" si="8"/>
        <v/>
      </c>
      <c r="Y60" s="226" t="str">
        <f t="shared" si="9"/>
        <v/>
      </c>
      <c r="Z60" s="175" t="str">
        <f t="shared" si="10"/>
        <v/>
      </c>
      <c r="AA60" s="183" t="str">
        <f>IF(G60="","",G60)</f>
        <v/>
      </c>
      <c r="AB60" s="184" t="str">
        <f t="shared" si="11"/>
        <v/>
      </c>
      <c r="AC60" s="233" t="str">
        <f>IF(Z60="","",H60)</f>
        <v/>
      </c>
      <c r="AD60" s="176" t="str">
        <f t="shared" si="12"/>
        <v/>
      </c>
      <c r="AE60" s="168" t="str">
        <f t="shared" si="13"/>
        <v/>
      </c>
      <c r="AF60" s="168" t="str">
        <f t="shared" si="14"/>
        <v/>
      </c>
      <c r="AG60" s="179" t="str">
        <f t="shared" si="15"/>
        <v/>
      </c>
      <c r="AH60" s="181" t="str">
        <f>IF(I60="","",I60)</f>
        <v/>
      </c>
      <c r="AI60" s="180" t="str">
        <f t="shared" si="16"/>
        <v/>
      </c>
      <c r="AJ60" s="177" t="str">
        <f>IF(AH60="","",J60)</f>
        <v/>
      </c>
      <c r="AK60" s="180" t="str">
        <f t="shared" si="17"/>
        <v/>
      </c>
      <c r="AL60" s="185" t="str">
        <f t="shared" si="18"/>
        <v/>
      </c>
      <c r="AM60" s="185" t="str">
        <f t="shared" si="19"/>
        <v/>
      </c>
    </row>
    <row r="61" spans="1:39" ht="25.5" thickTop="1" thickBot="1" x14ac:dyDescent="0.4">
      <c r="B61" s="13"/>
      <c r="C61" s="255"/>
      <c r="D61" s="255"/>
      <c r="E61" s="256"/>
      <c r="F61" s="255"/>
      <c r="G61" s="255"/>
      <c r="H61" s="255"/>
      <c r="I61" s="255"/>
      <c r="J61" s="255"/>
      <c r="K61" s="164" t="s">
        <v>2318</v>
      </c>
      <c r="L61" s="226" t="str">
        <f t="shared" si="0"/>
        <v/>
      </c>
      <c r="M61" s="183" t="str">
        <f>IF(C61="","",C61)</f>
        <v/>
      </c>
      <c r="N61" s="224" t="str">
        <f t="shared" si="1"/>
        <v/>
      </c>
      <c r="O61" s="233" t="str">
        <f>IF(D61="","",D61)</f>
        <v/>
      </c>
      <c r="P61" s="225" t="str">
        <f t="shared" si="2"/>
        <v/>
      </c>
      <c r="Q61" s="168" t="str">
        <f t="shared" si="3"/>
        <v/>
      </c>
      <c r="R61" s="226" t="str">
        <f t="shared" si="4"/>
        <v/>
      </c>
      <c r="S61" s="227" t="str">
        <f t="shared" si="5"/>
        <v/>
      </c>
      <c r="T61" s="181" t="str">
        <f>IF(E61="","",E61)</f>
        <v/>
      </c>
      <c r="U61" s="185" t="str">
        <f t="shared" si="6"/>
        <v/>
      </c>
      <c r="V61" s="177" t="str">
        <f>IF(F61="","",F61)</f>
        <v/>
      </c>
      <c r="W61" s="185" t="str">
        <f t="shared" si="7"/>
        <v/>
      </c>
      <c r="X61" s="185" t="str">
        <f t="shared" si="8"/>
        <v/>
      </c>
      <c r="Y61" s="226" t="str">
        <f t="shared" si="9"/>
        <v/>
      </c>
      <c r="Z61" s="175" t="str">
        <f t="shared" si="10"/>
        <v/>
      </c>
      <c r="AA61" s="183" t="str">
        <f>IF(G61="","",G61)</f>
        <v/>
      </c>
      <c r="AB61" s="184" t="str">
        <f t="shared" si="11"/>
        <v/>
      </c>
      <c r="AC61" s="233" t="str">
        <f>IF(Z61="","",H61)</f>
        <v/>
      </c>
      <c r="AD61" s="176" t="str">
        <f t="shared" si="12"/>
        <v/>
      </c>
      <c r="AE61" s="168" t="str">
        <f t="shared" si="13"/>
        <v/>
      </c>
      <c r="AF61" s="168" t="str">
        <f t="shared" si="14"/>
        <v/>
      </c>
      <c r="AG61" s="179" t="str">
        <f t="shared" si="15"/>
        <v/>
      </c>
      <c r="AH61" s="181" t="str">
        <f>IF(I61="","",I61)</f>
        <v/>
      </c>
      <c r="AI61" s="180" t="str">
        <f t="shared" si="16"/>
        <v/>
      </c>
      <c r="AJ61" s="177" t="str">
        <f>IF(AH61="","",J61)</f>
        <v/>
      </c>
      <c r="AK61" s="180" t="str">
        <f t="shared" si="17"/>
        <v/>
      </c>
      <c r="AL61" s="185" t="str">
        <f t="shared" si="18"/>
        <v/>
      </c>
      <c r="AM61" s="185" t="str">
        <f t="shared" si="19"/>
        <v/>
      </c>
    </row>
    <row r="62" spans="1:39" ht="25.5" thickTop="1" thickBot="1" x14ac:dyDescent="0.4">
      <c r="B62" s="13"/>
      <c r="C62" s="255"/>
      <c r="D62" s="255"/>
      <c r="E62" s="256"/>
      <c r="F62" s="255"/>
      <c r="G62" s="255"/>
      <c r="H62" s="255"/>
      <c r="I62" s="255"/>
      <c r="J62" s="255"/>
      <c r="K62" s="204" t="s">
        <v>2312</v>
      </c>
      <c r="L62" s="226" t="str">
        <f t="shared" si="0"/>
        <v/>
      </c>
      <c r="M62" s="183" t="str">
        <f>IF(C62="","",C62)</f>
        <v/>
      </c>
      <c r="N62" s="224" t="str">
        <f t="shared" si="1"/>
        <v/>
      </c>
      <c r="O62" s="233" t="str">
        <f>IF(D62="","",D62)</f>
        <v/>
      </c>
      <c r="P62" s="225" t="str">
        <f t="shared" si="2"/>
        <v/>
      </c>
      <c r="Q62" s="168" t="str">
        <f t="shared" si="3"/>
        <v/>
      </c>
      <c r="R62" s="226" t="str">
        <f t="shared" si="4"/>
        <v/>
      </c>
      <c r="S62" s="227" t="str">
        <f t="shared" si="5"/>
        <v/>
      </c>
      <c r="T62" s="181" t="str">
        <f>IF(E62="","",E62)</f>
        <v/>
      </c>
      <c r="U62" s="185" t="str">
        <f t="shared" si="6"/>
        <v/>
      </c>
      <c r="V62" s="177" t="str">
        <f>IF(F62="","",F62)</f>
        <v/>
      </c>
      <c r="W62" s="185" t="str">
        <f t="shared" si="7"/>
        <v/>
      </c>
      <c r="X62" s="185" t="str">
        <f t="shared" si="8"/>
        <v/>
      </c>
      <c r="Y62" s="226" t="str">
        <f t="shared" si="9"/>
        <v/>
      </c>
      <c r="Z62" s="175" t="str">
        <f t="shared" si="10"/>
        <v/>
      </c>
      <c r="AA62" s="183" t="str">
        <f>IF(G62="","",G62)</f>
        <v/>
      </c>
      <c r="AB62" s="184" t="str">
        <f t="shared" si="11"/>
        <v/>
      </c>
      <c r="AC62" s="233" t="str">
        <f>IF(Z62="","",H62)</f>
        <v/>
      </c>
      <c r="AD62" s="176" t="str">
        <f t="shared" si="12"/>
        <v/>
      </c>
      <c r="AE62" s="168" t="str">
        <f t="shared" si="13"/>
        <v/>
      </c>
      <c r="AF62" s="168" t="str">
        <f t="shared" si="14"/>
        <v/>
      </c>
      <c r="AG62" s="179" t="str">
        <f t="shared" si="15"/>
        <v/>
      </c>
      <c r="AH62" s="181" t="str">
        <f>IF(I62="","",I62)</f>
        <v/>
      </c>
      <c r="AI62" s="180" t="str">
        <f t="shared" si="16"/>
        <v/>
      </c>
      <c r="AJ62" s="177" t="str">
        <f>IF(AH62="","",J62)</f>
        <v/>
      </c>
      <c r="AK62" s="180" t="str">
        <f t="shared" si="17"/>
        <v/>
      </c>
      <c r="AL62" s="185" t="str">
        <f t="shared" si="18"/>
        <v/>
      </c>
      <c r="AM62" s="185" t="str">
        <f t="shared" si="19"/>
        <v/>
      </c>
    </row>
    <row r="63" spans="1:39" ht="25.5" thickTop="1" thickBot="1" x14ac:dyDescent="0.4">
      <c r="A63" t="s">
        <v>2310</v>
      </c>
      <c r="B63" s="205" t="s">
        <v>2296</v>
      </c>
      <c r="C63" s="252" t="s">
        <v>1112</v>
      </c>
      <c r="D63" s="247" t="s">
        <v>1121</v>
      </c>
      <c r="E63" s="253" t="s">
        <v>1122</v>
      </c>
      <c r="F63" s="249"/>
      <c r="G63" s="252"/>
      <c r="H63" s="247"/>
      <c r="I63" s="254"/>
      <c r="J63" s="251"/>
      <c r="K63" s="206" t="str">
        <f>IF(B63="","",_xlfn.CONCAT("           triggerLine: ","""",B63,", ",L63:AM63,""", sC: ","""",A63,""", lines: ["))</f>
        <v xml:space="preserve">           triggerLine: "A TI, YO CLAMO SEÑOR,, (La,m,15)(Sol,,250)", sC: "mt as ta", lines: [</v>
      </c>
      <c r="L63" s="226" t="str">
        <f t="shared" si="0"/>
        <v>(</v>
      </c>
      <c r="M63" s="183" t="str">
        <f>IF(C63="","",C63)</f>
        <v>La</v>
      </c>
      <c r="N63" s="224" t="str">
        <f t="shared" si="1"/>
        <v>,</v>
      </c>
      <c r="O63" s="233" t="str">
        <f>IF(D63="","",D63)</f>
        <v>m</v>
      </c>
      <c r="P63" s="225" t="str">
        <f t="shared" si="2"/>
        <v>,</v>
      </c>
      <c r="Q63" s="168">
        <f t="shared" si="3"/>
        <v>15</v>
      </c>
      <c r="R63" s="226" t="str">
        <f t="shared" si="4"/>
        <v>)</v>
      </c>
      <c r="S63" s="227" t="str">
        <f t="shared" si="5"/>
        <v>(</v>
      </c>
      <c r="T63" s="181" t="str">
        <f>IF(E63="","",E63)</f>
        <v>Sol</v>
      </c>
      <c r="U63" s="185" t="str">
        <f t="shared" si="6"/>
        <v>,</v>
      </c>
      <c r="V63" s="177" t="str">
        <f>IF(F63="","",F63)</f>
        <v/>
      </c>
      <c r="W63" s="185" t="str">
        <f t="shared" si="7"/>
        <v>,</v>
      </c>
      <c r="X63" s="185">
        <f t="shared" si="8"/>
        <v>250</v>
      </c>
      <c r="Y63" s="226" t="str">
        <f t="shared" si="9"/>
        <v>)</v>
      </c>
      <c r="Z63" s="175" t="str">
        <f t="shared" si="10"/>
        <v/>
      </c>
      <c r="AA63" s="183" t="str">
        <f>IF(G63="","",G63)</f>
        <v/>
      </c>
      <c r="AB63" s="184" t="str">
        <f t="shared" si="11"/>
        <v/>
      </c>
      <c r="AC63" s="233" t="str">
        <f>IF(Z63="","",H63)</f>
        <v/>
      </c>
      <c r="AD63" s="176" t="str">
        <f t="shared" si="12"/>
        <v/>
      </c>
      <c r="AE63" s="168" t="str">
        <f t="shared" si="13"/>
        <v/>
      </c>
      <c r="AF63" s="168" t="str">
        <f t="shared" si="14"/>
        <v/>
      </c>
      <c r="AG63" s="179" t="str">
        <f t="shared" si="15"/>
        <v/>
      </c>
      <c r="AH63" s="181" t="str">
        <f>IF(I63="","",I63)</f>
        <v/>
      </c>
      <c r="AI63" s="180" t="str">
        <f t="shared" si="16"/>
        <v/>
      </c>
      <c r="AJ63" s="177" t="str">
        <f>IF(AH63="","",J63)</f>
        <v/>
      </c>
      <c r="AK63" s="180" t="str">
        <f t="shared" si="17"/>
        <v/>
      </c>
      <c r="AL63" s="185" t="str">
        <f t="shared" si="18"/>
        <v/>
      </c>
      <c r="AM63" s="185" t="str">
        <f t="shared" si="19"/>
        <v/>
      </c>
    </row>
    <row r="64" spans="1:39" ht="25.5" thickTop="1" thickBot="1" x14ac:dyDescent="0.4">
      <c r="A64" t="s">
        <v>2283</v>
      </c>
      <c r="B64" s="207" t="s">
        <v>2297</v>
      </c>
      <c r="C64" s="252"/>
      <c r="D64" s="247"/>
      <c r="E64" s="253" t="s">
        <v>1111</v>
      </c>
      <c r="F64" s="249">
        <v>7</v>
      </c>
      <c r="G64" s="252"/>
      <c r="H64" s="247"/>
      <c r="I64" s="254"/>
      <c r="J64" s="251"/>
      <c r="K64" s="206" t="str">
        <f>IF(B64="","",_xlfn.CONCAT("            { line: ","""",B64,", ",L64:AM64,""", sC: ","""",A64,"""},"))</f>
        <v xml:space="preserve">            { line: "A TI, YO DIGO: TÚ SOLO ERES MI REFUGIO,, (Mi,7,250)", sC: "as"},</v>
      </c>
      <c r="L64" s="226" t="str">
        <f t="shared" si="0"/>
        <v/>
      </c>
      <c r="M64" s="183" t="str">
        <f>IF(C64="","",C64)</f>
        <v/>
      </c>
      <c r="N64" s="224" t="str">
        <f t="shared" si="1"/>
        <v/>
      </c>
      <c r="O64" s="233" t="str">
        <f>IF(D64="","",D64)</f>
        <v/>
      </c>
      <c r="P64" s="225" t="str">
        <f t="shared" si="2"/>
        <v/>
      </c>
      <c r="Q64" s="168" t="str">
        <f t="shared" si="3"/>
        <v/>
      </c>
      <c r="R64" s="226" t="str">
        <f t="shared" si="4"/>
        <v/>
      </c>
      <c r="S64" s="227" t="str">
        <f t="shared" si="5"/>
        <v>(</v>
      </c>
      <c r="T64" s="181" t="str">
        <f>IF(E64="","",E64)</f>
        <v>Mi</v>
      </c>
      <c r="U64" s="185" t="str">
        <f t="shared" si="6"/>
        <v>,</v>
      </c>
      <c r="V64" s="177">
        <f>IF(F64="","",F64)</f>
        <v>7</v>
      </c>
      <c r="W64" s="185" t="str">
        <f t="shared" si="7"/>
        <v>,</v>
      </c>
      <c r="X64" s="185">
        <f t="shared" si="8"/>
        <v>250</v>
      </c>
      <c r="Y64" s="226" t="str">
        <f t="shared" si="9"/>
        <v>)</v>
      </c>
      <c r="Z64" s="175" t="str">
        <f t="shared" si="10"/>
        <v/>
      </c>
      <c r="AA64" s="183" t="str">
        <f>IF(G64="","",G64)</f>
        <v/>
      </c>
      <c r="AB64" s="184" t="str">
        <f t="shared" si="11"/>
        <v/>
      </c>
      <c r="AC64" s="233" t="str">
        <f>IF(Z64="","",H64)</f>
        <v/>
      </c>
      <c r="AD64" s="176" t="str">
        <f t="shared" si="12"/>
        <v/>
      </c>
      <c r="AE64" s="168" t="str">
        <f t="shared" si="13"/>
        <v/>
      </c>
      <c r="AF64" s="168" t="str">
        <f t="shared" si="14"/>
        <v/>
      </c>
      <c r="AG64" s="179" t="str">
        <f t="shared" si="15"/>
        <v/>
      </c>
      <c r="AH64" s="181" t="str">
        <f>IF(I64="","",I64)</f>
        <v/>
      </c>
      <c r="AI64" s="180" t="str">
        <f t="shared" si="16"/>
        <v/>
      </c>
      <c r="AJ64" s="177" t="str">
        <f>IF(AH64="","",J64)</f>
        <v/>
      </c>
      <c r="AK64" s="180" t="str">
        <f t="shared" si="17"/>
        <v/>
      </c>
      <c r="AL64" s="185" t="str">
        <f t="shared" si="18"/>
        <v/>
      </c>
      <c r="AM64" s="185" t="str">
        <f t="shared" si="19"/>
        <v/>
      </c>
    </row>
    <row r="65" spans="1:39" ht="25.5" thickTop="1" thickBot="1" x14ac:dyDescent="0.4">
      <c r="A65" t="s">
        <v>2283</v>
      </c>
      <c r="B65" s="207" t="s">
        <v>2298</v>
      </c>
      <c r="C65" s="252" t="s">
        <v>1113</v>
      </c>
      <c r="D65" s="247"/>
      <c r="E65" s="253"/>
      <c r="F65" s="249"/>
      <c r="G65" s="252"/>
      <c r="H65" s="247"/>
      <c r="I65" s="254"/>
      <c r="J65" s="251"/>
      <c r="K65" s="206" t="str">
        <f>IF(B65="","",_xlfn.CONCAT("            { line: ","""",B65,", ",L65:AM65,""", sC: ","""",A65,"""},"))</f>
        <v xml:space="preserve">            { line: "TÚ ERES MI PORCIÓN EN ESTA TIERRA,, (Fa,,15)", sC: "as"},</v>
      </c>
      <c r="L65" s="226" t="str">
        <f t="shared" si="0"/>
        <v>(</v>
      </c>
      <c r="M65" s="183" t="str">
        <f>IF(C65="","",C65)</f>
        <v>Fa</v>
      </c>
      <c r="N65" s="224" t="str">
        <f t="shared" si="1"/>
        <v>,</v>
      </c>
      <c r="O65" s="233" t="str">
        <f>IF(D65="","",D65)</f>
        <v/>
      </c>
      <c r="P65" s="225" t="str">
        <f t="shared" si="2"/>
        <v>,</v>
      </c>
      <c r="Q65" s="168">
        <f t="shared" si="3"/>
        <v>15</v>
      </c>
      <c r="R65" s="226" t="str">
        <f t="shared" si="4"/>
        <v>)</v>
      </c>
      <c r="S65" s="227" t="str">
        <f t="shared" si="5"/>
        <v/>
      </c>
      <c r="T65" s="181" t="str">
        <f>IF(E65="","",E65)</f>
        <v/>
      </c>
      <c r="U65" s="185" t="str">
        <f t="shared" si="6"/>
        <v/>
      </c>
      <c r="V65" s="177" t="str">
        <f>IF(F65="","",F65)</f>
        <v/>
      </c>
      <c r="W65" s="185" t="str">
        <f t="shared" si="7"/>
        <v/>
      </c>
      <c r="X65" s="185" t="str">
        <f t="shared" si="8"/>
        <v/>
      </c>
      <c r="Y65" s="226" t="str">
        <f t="shared" si="9"/>
        <v/>
      </c>
      <c r="Z65" s="175" t="str">
        <f t="shared" si="10"/>
        <v/>
      </c>
      <c r="AA65" s="183" t="str">
        <f>IF(G65="","",G65)</f>
        <v/>
      </c>
      <c r="AB65" s="184" t="str">
        <f t="shared" si="11"/>
        <v/>
      </c>
      <c r="AC65" s="233" t="str">
        <f>IF(Z65="","",H65)</f>
        <v/>
      </c>
      <c r="AD65" s="176" t="str">
        <f t="shared" si="12"/>
        <v/>
      </c>
      <c r="AE65" s="168" t="str">
        <f t="shared" si="13"/>
        <v/>
      </c>
      <c r="AF65" s="168" t="str">
        <f t="shared" si="14"/>
        <v/>
      </c>
      <c r="AG65" s="179" t="str">
        <f t="shared" si="15"/>
        <v/>
      </c>
      <c r="AH65" s="181" t="str">
        <f>IF(I65="","",I65)</f>
        <v/>
      </c>
      <c r="AI65" s="180" t="str">
        <f t="shared" si="16"/>
        <v/>
      </c>
      <c r="AJ65" s="177" t="str">
        <f>IF(AH65="","",J65)</f>
        <v/>
      </c>
      <c r="AK65" s="180" t="str">
        <f t="shared" si="17"/>
        <v/>
      </c>
      <c r="AL65" s="185" t="str">
        <f t="shared" si="18"/>
        <v/>
      </c>
      <c r="AM65" s="185" t="str">
        <f t="shared" si="19"/>
        <v/>
      </c>
    </row>
    <row r="66" spans="1:39" ht="25.5" thickTop="1" thickBot="1" x14ac:dyDescent="0.4">
      <c r="A66" t="s">
        <v>2283</v>
      </c>
      <c r="B66" s="209" t="s">
        <v>2299</v>
      </c>
      <c r="C66" s="252"/>
      <c r="D66" s="247"/>
      <c r="E66" s="253" t="s">
        <v>1111</v>
      </c>
      <c r="F66" s="249"/>
      <c r="G66" s="252"/>
      <c r="H66" s="247"/>
      <c r="I66" s="254"/>
      <c r="J66" s="251"/>
      <c r="K66" s="210" t="str">
        <f>IF(B66="","",_xlfn.CONCAT("            { line: ","""",B66,", ",L66:AM66,""", sC: ","""",A66,"""},  ]},"))</f>
        <v xml:space="preserve">            { line: "MI ÚNICA FELICIDAD., (Mi,,250)", sC: "as"},  ]},</v>
      </c>
      <c r="L66" s="226" t="str">
        <f t="shared" si="0"/>
        <v/>
      </c>
      <c r="M66" s="183" t="str">
        <f>IF(C66="","",C66)</f>
        <v/>
      </c>
      <c r="N66" s="224" t="str">
        <f t="shared" si="1"/>
        <v/>
      </c>
      <c r="O66" s="233" t="str">
        <f>IF(D66="","",D66)</f>
        <v/>
      </c>
      <c r="P66" s="225" t="str">
        <f t="shared" si="2"/>
        <v/>
      </c>
      <c r="Q66" s="168" t="str">
        <f t="shared" si="3"/>
        <v/>
      </c>
      <c r="R66" s="226" t="str">
        <f t="shared" si="4"/>
        <v/>
      </c>
      <c r="S66" s="227" t="str">
        <f t="shared" si="5"/>
        <v>(</v>
      </c>
      <c r="T66" s="181" t="str">
        <f>IF(E66="","",E66)</f>
        <v>Mi</v>
      </c>
      <c r="U66" s="185" t="str">
        <f t="shared" si="6"/>
        <v>,</v>
      </c>
      <c r="V66" s="177" t="str">
        <f>IF(F66="","",F66)</f>
        <v/>
      </c>
      <c r="W66" s="185" t="str">
        <f t="shared" si="7"/>
        <v>,</v>
      </c>
      <c r="X66" s="185">
        <f t="shared" si="8"/>
        <v>250</v>
      </c>
      <c r="Y66" s="226" t="str">
        <f t="shared" si="9"/>
        <v>)</v>
      </c>
      <c r="Z66" s="175" t="str">
        <f t="shared" si="10"/>
        <v/>
      </c>
      <c r="AA66" s="183" t="str">
        <f>IF(G66="","",G66)</f>
        <v/>
      </c>
      <c r="AB66" s="184" t="str">
        <f t="shared" si="11"/>
        <v/>
      </c>
      <c r="AC66" s="233" t="str">
        <f>IF(Z66="","",H66)</f>
        <v/>
      </c>
      <c r="AD66" s="176" t="str">
        <f t="shared" si="12"/>
        <v/>
      </c>
      <c r="AE66" s="168" t="str">
        <f t="shared" si="13"/>
        <v/>
      </c>
      <c r="AF66" s="168" t="str">
        <f t="shared" si="14"/>
        <v/>
      </c>
      <c r="AG66" s="179" t="str">
        <f t="shared" si="15"/>
        <v/>
      </c>
      <c r="AH66" s="181" t="str">
        <f>IF(I66="","",I66)</f>
        <v/>
      </c>
      <c r="AI66" s="180" t="str">
        <f t="shared" si="16"/>
        <v/>
      </c>
      <c r="AJ66" s="177" t="str">
        <f>IF(AH66="","",J66)</f>
        <v/>
      </c>
      <c r="AK66" s="180" t="str">
        <f t="shared" si="17"/>
        <v/>
      </c>
      <c r="AL66" s="185" t="str">
        <f t="shared" si="18"/>
        <v/>
      </c>
      <c r="AM66" s="185" t="str">
        <f t="shared" si="19"/>
        <v/>
      </c>
    </row>
    <row r="67" spans="1:39" ht="24" customHeight="1" x14ac:dyDescent="0.4">
      <c r="A67" s="211"/>
      <c r="B67" s="211"/>
      <c r="C67" s="261"/>
      <c r="D67" s="261"/>
      <c r="E67" s="261"/>
      <c r="F67" s="261"/>
      <c r="G67" s="261"/>
      <c r="H67" s="261"/>
      <c r="I67" s="261"/>
      <c r="J67" s="261"/>
      <c r="K67" s="213" t="str">
        <f ca="1">_xlfn.CONCAT("]} // ULTIMA LINEA DEL CANTO: ",K1)</f>
        <v>]} // ULTIMA LINEA DEL CANTO: A TI, SEÑOR, LEVANTO MI ALMA</v>
      </c>
      <c r="L67" s="211"/>
    </row>
    <row r="68" spans="1:39" ht="20.25" x14ac:dyDescent="0.3">
      <c r="K68" s="214" t="s">
        <v>2317</v>
      </c>
      <c r="L68" s="166"/>
    </row>
    <row r="69" spans="1:39" x14ac:dyDescent="0.3">
      <c r="L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1</xdr:col>
                    <xdr:colOff>647700</xdr:colOff>
                    <xdr:row>1</xdr:row>
                    <xdr:rowOff>114300</xdr:rowOff>
                  </from>
                  <to>
                    <xdr:col>1</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38</xdr:col>
                    <xdr:colOff>219075</xdr:colOff>
                    <xdr:row>0</xdr:row>
                    <xdr:rowOff>152400</xdr:rowOff>
                  </from>
                  <to>
                    <xdr:col>40</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CP69"/>
  <sheetViews>
    <sheetView topLeftCell="A42" zoomScale="85" zoomScaleNormal="85" workbookViewId="0">
      <selection activeCell="K5" sqref="K5"/>
    </sheetView>
  </sheetViews>
  <sheetFormatPr defaultRowHeight="15" x14ac:dyDescent="0.25"/>
  <cols>
    <col min="1" max="1" width="13.140625" customWidth="1"/>
    <col min="2" max="2" width="60.85546875" bestFit="1" customWidth="1"/>
    <col min="3" max="10" width="6.85546875" customWidth="1"/>
    <col min="11" max="11" width="175.85546875" customWidth="1"/>
    <col min="12" max="12" width="6" hidden="1" customWidth="1"/>
    <col min="13" max="13" width="5.85546875" hidden="1" customWidth="1"/>
    <col min="14" max="14" width="2.28515625" hidden="1" customWidth="1"/>
    <col min="15" max="15" width="4.140625" hidden="1" customWidth="1"/>
    <col min="16" max="16" width="2.28515625" hidden="1" customWidth="1"/>
    <col min="17" max="17" width="6.5703125" hidden="1" customWidth="1"/>
    <col min="18" max="19" width="2.42578125" hidden="1" customWidth="1"/>
    <col min="20" max="20" width="5.85546875" hidden="1" customWidth="1"/>
    <col min="21" max="21" width="2.28515625" hidden="1" customWidth="1"/>
    <col min="22" max="22" width="4.140625" hidden="1" customWidth="1"/>
    <col min="23" max="23" width="2.28515625" hidden="1" customWidth="1"/>
    <col min="24" max="24" width="6.5703125" hidden="1" customWidth="1"/>
    <col min="25" max="25" width="2.42578125" hidden="1" customWidth="1"/>
    <col min="26" max="30" width="4.28515625" hidden="1" customWidth="1"/>
    <col min="31" max="31" width="6.5703125" hidden="1" customWidth="1"/>
    <col min="32" max="39" width="4.28515625" hidden="1" customWidth="1"/>
    <col min="40" max="40" width="4.28515625" customWidth="1"/>
  </cols>
  <sheetData>
    <row r="1" spans="1:31" ht="71.45" customHeight="1" x14ac:dyDescent="0.4">
      <c r="A1" s="61"/>
      <c r="B1" s="148" cm="1">
        <f t="array" aca="1" ref="B1" ca="1">SumarE1HojaAnterior()+1</f>
        <v>6</v>
      </c>
      <c r="D1" s="148"/>
      <c r="E1" s="148"/>
      <c r="F1" s="148"/>
      <c r="G1" s="148"/>
      <c r="H1" s="148"/>
      <c r="I1" s="148"/>
      <c r="J1" s="148"/>
      <c r="K1" s="165" t="str">
        <f ca="1">VLOOKUP(B1,'Codigo Canto'!A3:AQ236,38,FALSE)</f>
        <v>A TI, SEÑOR, SE DEBE LA ALABANZA EN SIÓN</v>
      </c>
      <c r="N1" s="136"/>
      <c r="O1" s="136"/>
      <c r="P1" s="14"/>
      <c r="AD1" s="14"/>
      <c r="AE1" s="14"/>
    </row>
    <row r="2" spans="1:31" ht="34.5" x14ac:dyDescent="0.4">
      <c r="A2" s="163" t="s">
        <v>2282</v>
      </c>
      <c r="B2" s="236"/>
      <c r="C2" s="236"/>
      <c r="D2" s="236"/>
      <c r="E2" s="236"/>
      <c r="F2" s="236"/>
      <c r="G2" s="236"/>
      <c r="H2" s="236"/>
      <c r="I2" s="236"/>
      <c r="J2" s="236"/>
      <c r="K2" s="48" t="s">
        <v>1421</v>
      </c>
    </row>
    <row r="3" spans="1:31" ht="23.25" x14ac:dyDescent="0.25">
      <c r="K3" s="48" t="s">
        <v>1422</v>
      </c>
    </row>
    <row r="4" spans="1:31" ht="23.25" x14ac:dyDescent="0.25">
      <c r="K4" s="48" t="str">
        <f ca="1">_xlfn.CONCAT("║                ",K1,"               ║")</f>
        <v>║                A TI, SEÑOR, SE DEBE LA ALABANZA EN SIÓN               ║</v>
      </c>
    </row>
    <row r="5" spans="1:31" ht="23.25" x14ac:dyDescent="0.25">
      <c r="K5" s="48" t="s">
        <v>1432</v>
      </c>
    </row>
    <row r="6" spans="1:31" ht="23.25" x14ac:dyDescent="0.25">
      <c r="K6" s="88" t="s">
        <v>2268</v>
      </c>
    </row>
    <row r="7" spans="1:31" ht="23.25" x14ac:dyDescent="0.25">
      <c r="B7" t="str" cm="1">
        <f t="array" aca="1" ref="B7" ca="1">_xlfn.LET(
   _xlpm.texto, K1,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K7" s="164" t="str">
        <f ca="1">_xlfn.CONCAT("        id: ","""",B7,"""",",")</f>
        <v xml:space="preserve">        id: "atisenorsedebelaalabanzaension",</v>
      </c>
    </row>
    <row r="8" spans="1:31" ht="23.25" x14ac:dyDescent="0.25">
      <c r="B8" t="str">
        <f ca="1">PROPER(K1)</f>
        <v>A Ti, Señor, Se Debe La Alabanza En Sión</v>
      </c>
      <c r="K8" s="164" t="str">
        <f ca="1">_xlfn.CONCAT("        tt: ","""",B8,"""",",")</f>
        <v xml:space="preserve">        tt: "A Ti, Señor, Se Debe La Alabanza En Sión",</v>
      </c>
    </row>
    <row r="9" spans="1:31" ht="23.25" x14ac:dyDescent="0.25">
      <c r="B9" t="str">
        <f ca="1">PROPER(K1)</f>
        <v>A Ti, Señor, Se Debe La Alabanza En Sión</v>
      </c>
      <c r="K9" s="164" t="str">
        <f ca="1">_xlfn.CONCAT("        title: ","""",B9,"""",",")</f>
        <v xml:space="preserve">        title: "A Ti, Señor, Se Debe La Alabanza En Sión",</v>
      </c>
    </row>
    <row r="10" spans="1:31" ht="23.25" x14ac:dyDescent="0.25">
      <c r="B10" t="str">
        <f ca="1">VLOOKUP(B1,'Codigo Canto'!A3:AQ236,12,FALSE)</f>
        <v>Salmo 65 (64)</v>
      </c>
      <c r="K10" s="164" t="str">
        <f ca="1">_xlfn.CONCAT("        ","subtitle: ","""",B10,"""",",")</f>
        <v xml:space="preserve">        subtitle: "Salmo 65 (64)",</v>
      </c>
    </row>
    <row r="11" spans="1:31" ht="23.25" x14ac:dyDescent="0.25">
      <c r="B11" t="str">
        <f ca="1">VLOOKUP(B1,Codigo!A3:AP240,42,FALSE)</f>
        <v>category: ["PreCatecumenado","Cuaresma","Laudes/Visperas","Antiguo Testamento"],</v>
      </c>
      <c r="K11" s="164" t="str">
        <f ca="1">_xlfn.CONCAT("        ",B11)</f>
        <v xml:space="preserve">        category: ["PreCatecumenado","Cuaresma","Laudes/Visperas","Antiguo Testamento"],</v>
      </c>
    </row>
    <row r="12" spans="1:31" ht="23.25" x14ac:dyDescent="0.25">
      <c r="B12">
        <v>3</v>
      </c>
      <c r="K12" s="164" t="str">
        <f>_xlfn.CONCAT("        cejilla: ","""",B12,"""",",")</f>
        <v xml:space="preserve">        cejilla: "3",</v>
      </c>
    </row>
    <row r="13" spans="1:31" ht="23.25" x14ac:dyDescent="0.25">
      <c r="K13" s="164" t="str">
        <f>_xlfn.CONCAT("        nCan: ","""",B13,"""",",")</f>
        <v xml:space="preserve">        nCan: "",</v>
      </c>
    </row>
    <row r="14" spans="1:31" ht="23.25" x14ac:dyDescent="0.25">
      <c r="B14">
        <f ca="1">VLOOKUP(B1,'Codigo Canto'!A3:AP240,1,FALSE)</f>
        <v>6</v>
      </c>
      <c r="K14" s="164" t="str">
        <f ca="1">_xlfn.CONCAT("        dbno: ","""",B14,"""",",")</f>
        <v xml:space="preserve">        dbno: "6",</v>
      </c>
    </row>
    <row r="15" spans="1:31" ht="23.25" x14ac:dyDescent="0.25">
      <c r="K15" s="164" t="str">
        <f>_xlfn.CONCAT("        notes: ","""",B15,"""",",")</f>
        <v xml:space="preserve">        notes: "",</v>
      </c>
    </row>
    <row r="16" spans="1:31" ht="23.25" x14ac:dyDescent="0.25">
      <c r="B16" t="str">
        <f ca="1">B7</f>
        <v>atisenorsedebelaalabanzaension</v>
      </c>
      <c r="K16" s="164" t="str">
        <f ca="1">_xlfn.CONCAT("        audioSrc: ","""/audio/",B16,".mp3""",",")</f>
        <v xml:space="preserve">        audioSrc: "/audio/atisenorsedebelaalabanzaension.mp3",</v>
      </c>
    </row>
    <row r="17" spans="1:39" ht="23.25" x14ac:dyDescent="0.25">
      <c r="K17" s="48" t="s">
        <v>2279</v>
      </c>
    </row>
    <row r="18" spans="1:39" ht="23.25" x14ac:dyDescent="0.25">
      <c r="K18" s="164" t="s">
        <v>2275</v>
      </c>
    </row>
    <row r="19" spans="1:39" ht="23.25" x14ac:dyDescent="0.25">
      <c r="K19" s="164" t="s">
        <v>2276</v>
      </c>
    </row>
    <row r="20" spans="1:39" ht="23.25" x14ac:dyDescent="0.25">
      <c r="K20" s="164" t="s">
        <v>2277</v>
      </c>
    </row>
    <row r="21" spans="1:39" ht="23.25" x14ac:dyDescent="0.25">
      <c r="K21" s="164" t="s">
        <v>2278</v>
      </c>
    </row>
    <row r="22" spans="1:39" ht="23.25" x14ac:dyDescent="0.25">
      <c r="A22">
        <f ca="1">+B1-1</f>
        <v>5</v>
      </c>
      <c r="B22" t="str">
        <f ca="1">VLOOKUP(A22,Buscador!A3:AP240,31,FALSE)</f>
        <v>/resucito/src/index.html?canto=atisenorlevantomialma</v>
      </c>
      <c r="K22" s="164" t="str">
        <f ca="1">_xlfn.CONCAT("        ant: ","""",B22,"""",",")</f>
        <v xml:space="preserve">        ant: "/resucito/src/index.html?canto=atisenorlevantomialma",</v>
      </c>
    </row>
    <row r="23" spans="1:39" ht="23.25" x14ac:dyDescent="0.25">
      <c r="A23">
        <f ca="1">+B1+1</f>
        <v>7</v>
      </c>
      <c r="B23" t="str">
        <f ca="1">VLOOKUP(A23,Buscador!A3:AP240,31,FALSE)</f>
        <v>/resucito/src/index.html?canto=abbapadre</v>
      </c>
      <c r="K23" s="164" t="str">
        <f ca="1">_xlfn.CONCAT("        sig: ","""",B23,"""",",")</f>
        <v xml:space="preserve">        sig: "/resucito/src/index.html?canto=abbapadre",</v>
      </c>
    </row>
    <row r="24" spans="1:39" ht="23.25" x14ac:dyDescent="0.25">
      <c r="K24" s="48" t="s">
        <v>2280</v>
      </c>
    </row>
    <row r="25" spans="1:39" ht="36" thickBot="1" x14ac:dyDescent="0.3">
      <c r="K25" s="212" t="s">
        <v>2314</v>
      </c>
    </row>
    <row r="26" spans="1:39" ht="25.5" thickTop="1" thickBot="1" x14ac:dyDescent="0.4">
      <c r="A26" t="s">
        <v>2283</v>
      </c>
      <c r="B26" s="13" t="s">
        <v>2281</v>
      </c>
      <c r="C26" s="237" t="s">
        <v>1112</v>
      </c>
      <c r="D26" s="238" t="s">
        <v>1121</v>
      </c>
      <c r="E26" s="239" t="s">
        <v>1114</v>
      </c>
      <c r="F26" s="240" t="s">
        <v>1121</v>
      </c>
      <c r="G26" s="237"/>
      <c r="H26" s="238"/>
      <c r="I26" s="241"/>
      <c r="J26" s="242"/>
      <c r="K26" s="164" t="str">
        <f>IF(B26="","",_xlfn.CONCAT("            { line: ","""",B26,", ",L26:AM26,""", sC: ","""",A26,"""},"))</f>
        <v xml:space="preserve">            { line: "A TI, SEÑOR, EN MI CLAMOR IMPLORO,, (La,m,15)(Re,m,250)", sC: "as"},</v>
      </c>
      <c r="L26" s="226" t="str">
        <f>IF(M26="","","(")</f>
        <v>(</v>
      </c>
      <c r="M26" s="183" t="str">
        <f>IF(C26="","",C26)</f>
        <v>La</v>
      </c>
      <c r="N26" s="224" t="str">
        <f>IF(M26="","",",")</f>
        <v>,</v>
      </c>
      <c r="O26" s="233" t="str">
        <f>IF(D26="","",D26)</f>
        <v>m</v>
      </c>
      <c r="P26" s="225" t="str">
        <f>IF(M26="","",",")</f>
        <v>,</v>
      </c>
      <c r="Q26" s="168">
        <f>IF(M26="","",15)</f>
        <v>15</v>
      </c>
      <c r="R26" s="226" t="str">
        <f>IF(M26="","",")")</f>
        <v>)</v>
      </c>
      <c r="S26" s="227" t="str">
        <f>IF(T26="","","(")</f>
        <v>(</v>
      </c>
      <c r="T26" s="181" t="str">
        <f>IF(E26="","",E26)</f>
        <v>Re</v>
      </c>
      <c r="U26" s="185" t="str">
        <f>IF(T26="","",",")</f>
        <v>,</v>
      </c>
      <c r="V26" s="177" t="str">
        <f>IF(F26="","",F26)</f>
        <v>m</v>
      </c>
      <c r="W26" s="185" t="str">
        <f>IF(T26="","",",")</f>
        <v>,</v>
      </c>
      <c r="X26" s="185">
        <f>IF(T26="","",250)</f>
        <v>250</v>
      </c>
      <c r="Y26" s="226" t="str">
        <f>IF(T26="","",")")</f>
        <v>)</v>
      </c>
      <c r="Z26" s="175" t="str">
        <f>IF(AA26="","","(")</f>
        <v/>
      </c>
      <c r="AA26" s="183" t="str">
        <f>IF(G26="","",G26)</f>
        <v/>
      </c>
      <c r="AB26" s="184" t="str">
        <f>IF(AA26="","",",")</f>
        <v/>
      </c>
      <c r="AC26" s="233" t="str">
        <f>IF(Z26="","",H26)</f>
        <v/>
      </c>
      <c r="AD26" s="176" t="str">
        <f>IF(AA26="","",",")</f>
        <v/>
      </c>
      <c r="AE26" s="168" t="str">
        <f>IF(AA26="","",350)</f>
        <v/>
      </c>
      <c r="AF26" s="168" t="str">
        <f>IF(AA26="","",")")</f>
        <v/>
      </c>
      <c r="AG26" s="179" t="str">
        <f>IF(AH26="","","(")</f>
        <v/>
      </c>
      <c r="AH26" s="181" t="str">
        <f>IF(I26="","",I26)</f>
        <v/>
      </c>
      <c r="AI26" s="180" t="str">
        <f>IF(AH26="","",",")</f>
        <v/>
      </c>
      <c r="AJ26" s="177" t="str">
        <f>IF(AH26="","",J26)</f>
        <v/>
      </c>
      <c r="AK26" s="180" t="str">
        <f>IF(AH26="","",",")</f>
        <v/>
      </c>
      <c r="AL26" s="185" t="str">
        <f>IF(AH26="","",450)</f>
        <v/>
      </c>
      <c r="AM26" s="185" t="str">
        <f>IF(AH26="","",")")</f>
        <v/>
      </c>
    </row>
    <row r="27" spans="1:39" ht="25.5" thickTop="1" thickBot="1" x14ac:dyDescent="0.4">
      <c r="A27" t="s">
        <v>2283</v>
      </c>
      <c r="B27" s="13" t="s">
        <v>2284</v>
      </c>
      <c r="C27" s="238" t="s">
        <v>1112</v>
      </c>
      <c r="D27" s="238" t="s">
        <v>1121</v>
      </c>
      <c r="E27" s="240"/>
      <c r="F27" s="240"/>
      <c r="G27" s="238"/>
      <c r="H27" s="238"/>
      <c r="I27" s="242"/>
      <c r="J27" s="242"/>
      <c r="K27" s="164" t="str">
        <f>IF(B27="","",_xlfn.CONCAT("            { line: ","""",B27,", ",L27:AM27,""", sC: ","""",A27,"""},"))</f>
        <v xml:space="preserve">            { line: "A TI, SEÑOR, EN MI CLAMOR SUPLICO,, (La,m,15)", sC: "as"},</v>
      </c>
      <c r="L27" s="226" t="str">
        <f t="shared" ref="L27:L66" si="0">IF(M27="","","(")</f>
        <v>(</v>
      </c>
      <c r="M27" s="183" t="str">
        <f>IF(C27="","",C27)</f>
        <v>La</v>
      </c>
      <c r="N27" s="224" t="str">
        <f t="shared" ref="N27:N66" si="1">IF(M27="","",",")</f>
        <v>,</v>
      </c>
      <c r="O27" s="233" t="str">
        <f>IF(D27="","",D27)</f>
        <v>m</v>
      </c>
      <c r="P27" s="225" t="str">
        <f t="shared" ref="P27:P66" si="2">IF(M27="","",",")</f>
        <v>,</v>
      </c>
      <c r="Q27" s="168">
        <f t="shared" ref="Q27:Q66" si="3">IF(M27="","",15)</f>
        <v>15</v>
      </c>
      <c r="R27" s="226" t="str">
        <f t="shared" ref="R27:R66" si="4">IF(M27="","",")")</f>
        <v>)</v>
      </c>
      <c r="S27" s="227" t="str">
        <f t="shared" ref="S27:S66" si="5">IF(T27="","","(")</f>
        <v/>
      </c>
      <c r="T27" s="181" t="str">
        <f>IF(E27="","",E27)</f>
        <v/>
      </c>
      <c r="U27" s="185" t="str">
        <f t="shared" ref="U27:U66" si="6">IF(T27="","",",")</f>
        <v/>
      </c>
      <c r="V27" s="177" t="str">
        <f>IF(F27="","",F27)</f>
        <v/>
      </c>
      <c r="W27" s="185" t="str">
        <f t="shared" ref="W27:W66" si="7">IF(T27="","",",")</f>
        <v/>
      </c>
      <c r="X27" s="185" t="str">
        <f t="shared" ref="X27:X66" si="8">IF(T27="","",250)</f>
        <v/>
      </c>
      <c r="Y27" s="226" t="str">
        <f t="shared" ref="Y27:Y66" si="9">IF(T27="","",")")</f>
        <v/>
      </c>
      <c r="Z27" s="175" t="str">
        <f t="shared" ref="Z27:Z66" si="10">IF(AA27="","","(")</f>
        <v/>
      </c>
      <c r="AA27" s="183" t="str">
        <f>IF(G27="","",G27)</f>
        <v/>
      </c>
      <c r="AB27" s="184" t="str">
        <f t="shared" ref="AB27:AB66" si="11">IF(AA27="","",",")</f>
        <v/>
      </c>
      <c r="AC27" s="233" t="str">
        <f>IF(Z27="","",H27)</f>
        <v/>
      </c>
      <c r="AD27" s="176" t="str">
        <f t="shared" ref="AD27:AD66" si="12">IF(AA27="","",",")</f>
        <v/>
      </c>
      <c r="AE27" s="168" t="str">
        <f t="shared" ref="AE27:AE66" si="13">IF(AA27="","",350)</f>
        <v/>
      </c>
      <c r="AF27" s="168" t="str">
        <f t="shared" ref="AF27:AF66" si="14">IF(AA27="","",")")</f>
        <v/>
      </c>
      <c r="AG27" s="179" t="str">
        <f t="shared" ref="AG27:AG66" si="15">IF(AH27="","","(")</f>
        <v/>
      </c>
      <c r="AH27" s="181" t="str">
        <f>IF(I27="","",I27)</f>
        <v/>
      </c>
      <c r="AI27" s="180" t="str">
        <f t="shared" ref="AI27:AI66" si="16">IF(AH27="","",",")</f>
        <v/>
      </c>
      <c r="AJ27" s="177" t="str">
        <f>IF(AH27="","",J27)</f>
        <v/>
      </c>
      <c r="AK27" s="180" t="str">
        <f t="shared" ref="AK27:AK66" si="17">IF(AH27="","",",")</f>
        <v/>
      </c>
      <c r="AL27" s="185" t="str">
        <f t="shared" ref="AL27:AL66" si="18">IF(AH27="","",450)</f>
        <v/>
      </c>
      <c r="AM27" s="185" t="str">
        <f t="shared" ref="AM27:AM66" si="19">IF(AH27="","",")")</f>
        <v/>
      </c>
    </row>
    <row r="28" spans="1:39" ht="25.5" thickTop="1" thickBot="1" x14ac:dyDescent="0.4">
      <c r="A28" t="s">
        <v>2283</v>
      </c>
      <c r="B28" s="13" t="s">
        <v>2285</v>
      </c>
      <c r="C28" s="238" t="s">
        <v>1112</v>
      </c>
      <c r="D28" s="238">
        <v>7</v>
      </c>
      <c r="E28" s="240"/>
      <c r="F28" s="240"/>
      <c r="G28" s="238"/>
      <c r="H28" s="238"/>
      <c r="I28" s="242"/>
      <c r="J28" s="242"/>
      <c r="K28" s="164" t="str">
        <f>IF(B28="","",_xlfn.CONCAT("            { line: ","""",B28,", ",L28:AM28,""", sC: ","""",A28,"""},"))</f>
        <v xml:space="preserve">            { line: "A TI DERRAMO MI LAMENTO,, (La,7,15)", sC: "as"},</v>
      </c>
      <c r="L28" s="226" t="str">
        <f t="shared" si="0"/>
        <v>(</v>
      </c>
      <c r="M28" s="183" t="str">
        <f>IF(C28="","",C28)</f>
        <v>La</v>
      </c>
      <c r="N28" s="224" t="str">
        <f t="shared" si="1"/>
        <v>,</v>
      </c>
      <c r="O28" s="233">
        <f>IF(D28="","",D28)</f>
        <v>7</v>
      </c>
      <c r="P28" s="225" t="str">
        <f t="shared" si="2"/>
        <v>,</v>
      </c>
      <c r="Q28" s="168">
        <f t="shared" si="3"/>
        <v>15</v>
      </c>
      <c r="R28" s="226" t="str">
        <f t="shared" si="4"/>
        <v>)</v>
      </c>
      <c r="S28" s="227" t="str">
        <f t="shared" si="5"/>
        <v/>
      </c>
      <c r="T28" s="181" t="str">
        <f>IF(E28="","",E28)</f>
        <v/>
      </c>
      <c r="U28" s="185" t="str">
        <f t="shared" si="6"/>
        <v/>
      </c>
      <c r="V28" s="177" t="str">
        <f>IF(F28="","",F28)</f>
        <v/>
      </c>
      <c r="W28" s="185" t="str">
        <f t="shared" si="7"/>
        <v/>
      </c>
      <c r="X28" s="185" t="str">
        <f t="shared" si="8"/>
        <v/>
      </c>
      <c r="Y28" s="226" t="str">
        <f t="shared" si="9"/>
        <v/>
      </c>
      <c r="Z28" s="175" t="str">
        <f t="shared" si="10"/>
        <v/>
      </c>
      <c r="AA28" s="183" t="str">
        <f>IF(G28="","",G28)</f>
        <v/>
      </c>
      <c r="AB28" s="184" t="str">
        <f t="shared" si="11"/>
        <v/>
      </c>
      <c r="AC28" s="233" t="str">
        <f>IF(Z28="","",H28)</f>
        <v/>
      </c>
      <c r="AD28" s="176" t="str">
        <f t="shared" si="12"/>
        <v/>
      </c>
      <c r="AE28" s="168" t="str">
        <f t="shared" si="13"/>
        <v/>
      </c>
      <c r="AF28" s="168" t="str">
        <f t="shared" si="14"/>
        <v/>
      </c>
      <c r="AG28" s="179" t="str">
        <f t="shared" si="15"/>
        <v/>
      </c>
      <c r="AH28" s="181" t="str">
        <f>IF(I28="","",I28)</f>
        <v/>
      </c>
      <c r="AI28" s="180" t="str">
        <f t="shared" si="16"/>
        <v/>
      </c>
      <c r="AJ28" s="177" t="str">
        <f>IF(AH28="","",J28)</f>
        <v/>
      </c>
      <c r="AK28" s="180" t="str">
        <f t="shared" si="17"/>
        <v/>
      </c>
      <c r="AL28" s="185" t="str">
        <f t="shared" si="18"/>
        <v/>
      </c>
      <c r="AM28" s="185" t="str">
        <f t="shared" si="19"/>
        <v/>
      </c>
    </row>
    <row r="29" spans="1:39" ht="25.5" thickTop="1" thickBot="1" x14ac:dyDescent="0.4">
      <c r="A29" t="s">
        <v>2283</v>
      </c>
      <c r="B29" s="13" t="s">
        <v>2286</v>
      </c>
      <c r="C29" s="238" t="s">
        <v>1113</v>
      </c>
      <c r="D29" s="238"/>
      <c r="E29" s="240" t="s">
        <v>1111</v>
      </c>
      <c r="F29" s="240"/>
      <c r="G29" s="238"/>
      <c r="H29" s="238"/>
      <c r="I29" s="242"/>
      <c r="J29" s="242"/>
      <c r="K29" s="164" t="str">
        <f>IF(B29="","",_xlfn.CONCAT("            { line: ","""",B29,", ",L29:AM29,""", sC: ","""",A29,"""},"))</f>
        <v xml:space="preserve">            { line: "A TI MI ANGUSTIA EXPONGO. , (Fa,,15)(Mi,,250)", sC: "as"},</v>
      </c>
      <c r="L29" s="226" t="str">
        <f t="shared" si="0"/>
        <v>(</v>
      </c>
      <c r="M29" s="183" t="str">
        <f>IF(C29="","",C29)</f>
        <v>Fa</v>
      </c>
      <c r="N29" s="224" t="str">
        <f t="shared" si="1"/>
        <v>,</v>
      </c>
      <c r="O29" s="233" t="str">
        <f>IF(D29="","",D29)</f>
        <v/>
      </c>
      <c r="P29" s="225" t="str">
        <f t="shared" si="2"/>
        <v>,</v>
      </c>
      <c r="Q29" s="168">
        <f t="shared" si="3"/>
        <v>15</v>
      </c>
      <c r="R29" s="226" t="str">
        <f t="shared" si="4"/>
        <v>)</v>
      </c>
      <c r="S29" s="227" t="str">
        <f t="shared" si="5"/>
        <v>(</v>
      </c>
      <c r="T29" s="181" t="str">
        <f>IF(E29="","",E29)</f>
        <v>Mi</v>
      </c>
      <c r="U29" s="185" t="str">
        <f t="shared" si="6"/>
        <v>,</v>
      </c>
      <c r="V29" s="177" t="str">
        <f>IF(F29="","",F29)</f>
        <v/>
      </c>
      <c r="W29" s="185" t="str">
        <f t="shared" si="7"/>
        <v>,</v>
      </c>
      <c r="X29" s="185">
        <f t="shared" si="8"/>
        <v>250</v>
      </c>
      <c r="Y29" s="226" t="str">
        <f t="shared" si="9"/>
        <v>)</v>
      </c>
      <c r="Z29" s="175" t="str">
        <f t="shared" si="10"/>
        <v/>
      </c>
      <c r="AA29" s="183" t="str">
        <f>IF(G29="","",G29)</f>
        <v/>
      </c>
      <c r="AB29" s="184" t="str">
        <f t="shared" si="11"/>
        <v/>
      </c>
      <c r="AC29" s="233" t="str">
        <f>IF(Z29="","",H29)</f>
        <v/>
      </c>
      <c r="AD29" s="176" t="str">
        <f t="shared" si="12"/>
        <v/>
      </c>
      <c r="AE29" s="168" t="str">
        <f t="shared" si="13"/>
        <v/>
      </c>
      <c r="AF29" s="168" t="str">
        <f t="shared" si="14"/>
        <v/>
      </c>
      <c r="AG29" s="179" t="str">
        <f t="shared" si="15"/>
        <v/>
      </c>
      <c r="AH29" s="181" t="str">
        <f>IF(I29="","",I29)</f>
        <v/>
      </c>
      <c r="AI29" s="180" t="str">
        <f t="shared" si="16"/>
        <v/>
      </c>
      <c r="AJ29" s="177" t="str">
        <f>IF(AH29="","",J29)</f>
        <v/>
      </c>
      <c r="AK29" s="180" t="str">
        <f t="shared" si="17"/>
        <v/>
      </c>
      <c r="AL29" s="185" t="str">
        <f t="shared" si="18"/>
        <v/>
      </c>
      <c r="AM29" s="185" t="str">
        <f t="shared" si="19"/>
        <v/>
      </c>
    </row>
    <row r="30" spans="1:39" ht="25.5" thickTop="1" thickBot="1" x14ac:dyDescent="0.4">
      <c r="A30" t="s">
        <v>1079</v>
      </c>
      <c r="B30" s="13" t="s">
        <v>2288</v>
      </c>
      <c r="C30" s="238" t="s">
        <v>1114</v>
      </c>
      <c r="D30" s="238" t="s">
        <v>1121</v>
      </c>
      <c r="E30" s="240"/>
      <c r="F30" s="240"/>
      <c r="G30" s="238"/>
      <c r="H30" s="238"/>
      <c r="I30" s="242"/>
      <c r="J30" s="242"/>
      <c r="K30" s="164" t="str">
        <f>IF(B30="","",_xlfn.CONCAT("            { line: ","""",B30,", ",L30:AM30,""", sC: ","""",A30,"""},"))</f>
        <v xml:space="preserve">            { line: "Siento que el espíritu en mí se apaga, , (Re,m,15)", sC: "mt"},</v>
      </c>
      <c r="L30" s="226" t="str">
        <f t="shared" si="0"/>
        <v>(</v>
      </c>
      <c r="M30" s="183" t="str">
        <f>IF(C30="","",C30)</f>
        <v>Re</v>
      </c>
      <c r="N30" s="224" t="str">
        <f t="shared" si="1"/>
        <v>,</v>
      </c>
      <c r="O30" s="233" t="str">
        <f>IF(D30="","",D30)</f>
        <v>m</v>
      </c>
      <c r="P30" s="225" t="str">
        <f t="shared" si="2"/>
        <v>,</v>
      </c>
      <c r="Q30" s="168">
        <f t="shared" si="3"/>
        <v>15</v>
      </c>
      <c r="R30" s="226" t="str">
        <f t="shared" si="4"/>
        <v>)</v>
      </c>
      <c r="S30" s="227" t="str">
        <f t="shared" si="5"/>
        <v/>
      </c>
      <c r="T30" s="181" t="str">
        <f>IF(E30="","",E30)</f>
        <v/>
      </c>
      <c r="U30" s="185" t="str">
        <f t="shared" si="6"/>
        <v/>
      </c>
      <c r="V30" s="177" t="str">
        <f>IF(F30="","",F30)</f>
        <v/>
      </c>
      <c r="W30" s="185" t="str">
        <f t="shared" si="7"/>
        <v/>
      </c>
      <c r="X30" s="185" t="str">
        <f t="shared" si="8"/>
        <v/>
      </c>
      <c r="Y30" s="226" t="str">
        <f t="shared" si="9"/>
        <v/>
      </c>
      <c r="Z30" s="175" t="str">
        <f t="shared" si="10"/>
        <v/>
      </c>
      <c r="AA30" s="183" t="str">
        <f>IF(G30="","",G30)</f>
        <v/>
      </c>
      <c r="AB30" s="184" t="str">
        <f t="shared" si="11"/>
        <v/>
      </c>
      <c r="AC30" s="233" t="str">
        <f>IF(Z30="","",H30)</f>
        <v/>
      </c>
      <c r="AD30" s="176" t="str">
        <f t="shared" si="12"/>
        <v/>
      </c>
      <c r="AE30" s="168" t="str">
        <f t="shared" si="13"/>
        <v/>
      </c>
      <c r="AF30" s="168" t="str">
        <f t="shared" si="14"/>
        <v/>
      </c>
      <c r="AG30" s="179" t="str">
        <f t="shared" si="15"/>
        <v/>
      </c>
      <c r="AH30" s="181" t="str">
        <f>IF(I30="","",I30)</f>
        <v/>
      </c>
      <c r="AI30" s="180" t="str">
        <f t="shared" si="16"/>
        <v/>
      </c>
      <c r="AJ30" s="177" t="str">
        <f>IF(AH30="","",J30)</f>
        <v/>
      </c>
      <c r="AK30" s="180" t="str">
        <f t="shared" si="17"/>
        <v/>
      </c>
      <c r="AL30" s="185" t="str">
        <f t="shared" si="18"/>
        <v/>
      </c>
      <c r="AM30" s="185" t="str">
        <f t="shared" si="19"/>
        <v/>
      </c>
    </row>
    <row r="31" spans="1:39" ht="25.5" thickTop="1" thickBot="1" x14ac:dyDescent="0.4">
      <c r="B31" s="13" t="s">
        <v>2289</v>
      </c>
      <c r="C31" s="238"/>
      <c r="D31" s="238"/>
      <c r="E31" s="240" t="s">
        <v>1111</v>
      </c>
      <c r="F31" s="240">
        <v>7</v>
      </c>
      <c r="G31" s="238"/>
      <c r="H31" s="238"/>
      <c r="I31" s="242"/>
      <c r="J31" s="242"/>
      <c r="K31" s="164" t="str">
        <f>IF(B31="","",_xlfn.CONCAT("            { line: ","""",B31,", ",L31:AM31,""", sC: ","""",A31,"""},"))</f>
        <v xml:space="preserve">            { line: "más tú conoces mi sendero. , (Mi,7,250)", sC: ""},</v>
      </c>
      <c r="L31" s="226" t="str">
        <f t="shared" si="0"/>
        <v/>
      </c>
      <c r="M31" s="183" t="str">
        <f>IF(C31="","",C31)</f>
        <v/>
      </c>
      <c r="N31" s="224" t="str">
        <f t="shared" si="1"/>
        <v/>
      </c>
      <c r="O31" s="233" t="str">
        <f>IF(D31="","",D31)</f>
        <v/>
      </c>
      <c r="P31" s="225" t="str">
        <f t="shared" si="2"/>
        <v/>
      </c>
      <c r="Q31" s="168" t="str">
        <f t="shared" si="3"/>
        <v/>
      </c>
      <c r="R31" s="226" t="str">
        <f t="shared" si="4"/>
        <v/>
      </c>
      <c r="S31" s="227" t="str">
        <f t="shared" si="5"/>
        <v>(</v>
      </c>
      <c r="T31" s="181" t="str">
        <f>IF(E31="","",E31)</f>
        <v>Mi</v>
      </c>
      <c r="U31" s="185" t="str">
        <f t="shared" si="6"/>
        <v>,</v>
      </c>
      <c r="V31" s="177">
        <f>IF(F31="","",F31)</f>
        <v>7</v>
      </c>
      <c r="W31" s="185" t="str">
        <f t="shared" si="7"/>
        <v>,</v>
      </c>
      <c r="X31" s="185">
        <f t="shared" si="8"/>
        <v>250</v>
      </c>
      <c r="Y31" s="226" t="str">
        <f t="shared" si="9"/>
        <v>)</v>
      </c>
      <c r="Z31" s="175" t="str">
        <f t="shared" si="10"/>
        <v/>
      </c>
      <c r="AA31" s="183" t="str">
        <f>IF(G31="","",G31)</f>
        <v/>
      </c>
      <c r="AB31" s="184" t="str">
        <f t="shared" si="11"/>
        <v/>
      </c>
      <c r="AC31" s="233" t="str">
        <f>IF(Z31="","",H31)</f>
        <v/>
      </c>
      <c r="AD31" s="176" t="str">
        <f t="shared" si="12"/>
        <v/>
      </c>
      <c r="AE31" s="168" t="str">
        <f t="shared" si="13"/>
        <v/>
      </c>
      <c r="AF31" s="168" t="str">
        <f t="shared" si="14"/>
        <v/>
      </c>
      <c r="AG31" s="179" t="str">
        <f t="shared" si="15"/>
        <v/>
      </c>
      <c r="AH31" s="181" t="str">
        <f>IF(I31="","",I31)</f>
        <v/>
      </c>
      <c r="AI31" s="180" t="str">
        <f t="shared" si="16"/>
        <v/>
      </c>
      <c r="AJ31" s="177" t="str">
        <f>IF(AH31="","",J31)</f>
        <v/>
      </c>
      <c r="AK31" s="180" t="str">
        <f t="shared" si="17"/>
        <v/>
      </c>
      <c r="AL31" s="185" t="str">
        <f t="shared" si="18"/>
        <v/>
      </c>
      <c r="AM31" s="185" t="str">
        <f t="shared" si="19"/>
        <v/>
      </c>
    </row>
    <row r="32" spans="1:39" ht="25.5" thickTop="1" thickBot="1" x14ac:dyDescent="0.4">
      <c r="A32" t="s">
        <v>1079</v>
      </c>
      <c r="B32" s="13" t="s">
        <v>2290</v>
      </c>
      <c r="C32" s="238" t="s">
        <v>1112</v>
      </c>
      <c r="D32" s="238" t="s">
        <v>1121</v>
      </c>
      <c r="E32" s="240" t="s">
        <v>1114</v>
      </c>
      <c r="F32" s="240" t="s">
        <v>1121</v>
      </c>
      <c r="G32" s="238"/>
      <c r="H32" s="238"/>
      <c r="I32" s="242"/>
      <c r="J32" s="242"/>
      <c r="K32" s="164" t="str">
        <f>IF(B32="","",_xlfn.CONCAT("            { line: ","""",B32,", ",L32:AM32,""", sC: ","""",A32,"""},"))</f>
        <v xml:space="preserve">            { line: "Mira, Señor, que en el camino,, (La,m,15)(Re,m,250)", sC: "mt"},</v>
      </c>
      <c r="L32" s="226" t="str">
        <f t="shared" si="0"/>
        <v>(</v>
      </c>
      <c r="M32" s="183" t="str">
        <f>IF(C32="","",C32)</f>
        <v>La</v>
      </c>
      <c r="N32" s="224" t="str">
        <f t="shared" si="1"/>
        <v>,</v>
      </c>
      <c r="O32" s="233" t="str">
        <f>IF(D32="","",D32)</f>
        <v>m</v>
      </c>
      <c r="P32" s="225" t="str">
        <f t="shared" si="2"/>
        <v>,</v>
      </c>
      <c r="Q32" s="168">
        <f t="shared" si="3"/>
        <v>15</v>
      </c>
      <c r="R32" s="226" t="str">
        <f t="shared" si="4"/>
        <v>)</v>
      </c>
      <c r="S32" s="227" t="str">
        <f t="shared" si="5"/>
        <v>(</v>
      </c>
      <c r="T32" s="181" t="str">
        <f>IF(E32="","",E32)</f>
        <v>Re</v>
      </c>
      <c r="U32" s="185" t="str">
        <f t="shared" si="6"/>
        <v>,</v>
      </c>
      <c r="V32" s="177" t="str">
        <f>IF(F32="","",F32)</f>
        <v>m</v>
      </c>
      <c r="W32" s="185" t="str">
        <f t="shared" si="7"/>
        <v>,</v>
      </c>
      <c r="X32" s="185">
        <f t="shared" si="8"/>
        <v>250</v>
      </c>
      <c r="Y32" s="226" t="str">
        <f t="shared" si="9"/>
        <v>)</v>
      </c>
      <c r="Z32" s="175" t="str">
        <f t="shared" si="10"/>
        <v/>
      </c>
      <c r="AA32" s="183" t="str">
        <f>IF(G32="","",G32)</f>
        <v/>
      </c>
      <c r="AB32" s="184" t="str">
        <f t="shared" si="11"/>
        <v/>
      </c>
      <c r="AC32" s="233" t="str">
        <f>IF(Z32="","",H32)</f>
        <v/>
      </c>
      <c r="AD32" s="176" t="str">
        <f t="shared" si="12"/>
        <v/>
      </c>
      <c r="AE32" s="168" t="str">
        <f t="shared" si="13"/>
        <v/>
      </c>
      <c r="AF32" s="168" t="str">
        <f t="shared" si="14"/>
        <v/>
      </c>
      <c r="AG32" s="179" t="str">
        <f t="shared" si="15"/>
        <v/>
      </c>
      <c r="AH32" s="181" t="str">
        <f>IF(I32="","",I32)</f>
        <v/>
      </c>
      <c r="AI32" s="180" t="str">
        <f t="shared" si="16"/>
        <v/>
      </c>
      <c r="AJ32" s="177" t="str">
        <f>IF(AH32="","",J32)</f>
        <v/>
      </c>
      <c r="AK32" s="180" t="str">
        <f t="shared" si="17"/>
        <v/>
      </c>
      <c r="AL32" s="185" t="str">
        <f t="shared" si="18"/>
        <v/>
      </c>
      <c r="AM32" s="185" t="str">
        <f t="shared" si="19"/>
        <v/>
      </c>
    </row>
    <row r="33" spans="1:39" ht="25.5" thickTop="1" thickBot="1" x14ac:dyDescent="0.4">
      <c r="B33" s="13" t="s">
        <v>2291</v>
      </c>
      <c r="C33" s="238"/>
      <c r="D33" s="238"/>
      <c r="E33" s="240" t="s">
        <v>1112</v>
      </c>
      <c r="F33" s="240" t="s">
        <v>1121</v>
      </c>
      <c r="G33" s="238"/>
      <c r="H33" s="238"/>
      <c r="I33" s="242"/>
      <c r="J33" s="242"/>
      <c r="K33" s="164" t="str">
        <f>IF(B33="","",_xlfn.CONCAT("            { line: ","""",B33,", ",L33:AM33,""", sC: ","""",A33,"""},"))</f>
        <v xml:space="preserve">            { line: "mira, Señor, que me han tendido un lazo. , (La,m,250)", sC: ""},</v>
      </c>
      <c r="L33" s="226" t="str">
        <f t="shared" si="0"/>
        <v/>
      </c>
      <c r="M33" s="183" t="str">
        <f>IF(C33="","",C33)</f>
        <v/>
      </c>
      <c r="N33" s="224" t="str">
        <f t="shared" si="1"/>
        <v/>
      </c>
      <c r="O33" s="233" t="str">
        <f>IF(D33="","",D33)</f>
        <v/>
      </c>
      <c r="P33" s="225" t="str">
        <f t="shared" si="2"/>
        <v/>
      </c>
      <c r="Q33" s="168" t="str">
        <f t="shared" si="3"/>
        <v/>
      </c>
      <c r="R33" s="226" t="str">
        <f t="shared" si="4"/>
        <v/>
      </c>
      <c r="S33" s="227" t="str">
        <f t="shared" si="5"/>
        <v>(</v>
      </c>
      <c r="T33" s="181" t="str">
        <f>IF(E33="","",E33)</f>
        <v>La</v>
      </c>
      <c r="U33" s="185" t="str">
        <f t="shared" si="6"/>
        <v>,</v>
      </c>
      <c r="V33" s="177" t="str">
        <f>IF(F33="","",F33)</f>
        <v>m</v>
      </c>
      <c r="W33" s="185" t="str">
        <f t="shared" si="7"/>
        <v>,</v>
      </c>
      <c r="X33" s="185">
        <f t="shared" si="8"/>
        <v>250</v>
      </c>
      <c r="Y33" s="226" t="str">
        <f t="shared" si="9"/>
        <v>)</v>
      </c>
      <c r="Z33" s="175" t="str">
        <f t="shared" si="10"/>
        <v/>
      </c>
      <c r="AA33" s="183" t="str">
        <f>IF(G33="","",G33)</f>
        <v/>
      </c>
      <c r="AB33" s="184" t="str">
        <f t="shared" si="11"/>
        <v/>
      </c>
      <c r="AC33" s="233" t="str">
        <f>IF(Z33="","",H33)</f>
        <v/>
      </c>
      <c r="AD33" s="176" t="str">
        <f t="shared" si="12"/>
        <v/>
      </c>
      <c r="AE33" s="168" t="str">
        <f t="shared" si="13"/>
        <v/>
      </c>
      <c r="AF33" s="168" t="str">
        <f t="shared" si="14"/>
        <v/>
      </c>
      <c r="AG33" s="179" t="str">
        <f t="shared" si="15"/>
        <v/>
      </c>
      <c r="AH33" s="181" t="str">
        <f>IF(I33="","",I33)</f>
        <v/>
      </c>
      <c r="AI33" s="180" t="str">
        <f t="shared" si="16"/>
        <v/>
      </c>
      <c r="AJ33" s="177" t="str">
        <f>IF(AH33="","",J33)</f>
        <v/>
      </c>
      <c r="AK33" s="180" t="str">
        <f t="shared" si="17"/>
        <v/>
      </c>
      <c r="AL33" s="185" t="str">
        <f t="shared" si="18"/>
        <v/>
      </c>
      <c r="AM33" s="185" t="str">
        <f t="shared" si="19"/>
        <v/>
      </c>
    </row>
    <row r="34" spans="1:39" ht="25.5" thickTop="1" thickBot="1" x14ac:dyDescent="0.4">
      <c r="B34" s="13" t="s">
        <v>2292</v>
      </c>
      <c r="C34" s="238" t="s">
        <v>1111</v>
      </c>
      <c r="D34" s="238"/>
      <c r="E34" s="240" t="s">
        <v>1111</v>
      </c>
      <c r="F34" s="240">
        <v>7</v>
      </c>
      <c r="G34" s="238"/>
      <c r="H34" s="238"/>
      <c r="I34" s="242"/>
      <c r="J34" s="242"/>
      <c r="K34" s="164" t="str">
        <f>IF(B34="","",_xlfn.CONCAT("            { line: ","""",B34,", ",L34:AM34,""", sC: ","""",A34,"""},"))</f>
        <v xml:space="preserve">            { line: "Mira, Señor, que a la derecha no hay ninguno,, (Mi,,15)(Mi,7,250)", sC: ""},</v>
      </c>
      <c r="L34" s="226" t="str">
        <f t="shared" si="0"/>
        <v>(</v>
      </c>
      <c r="M34" s="183" t="str">
        <f>IF(C34="","",C34)</f>
        <v>Mi</v>
      </c>
      <c r="N34" s="224" t="str">
        <f t="shared" si="1"/>
        <v>,</v>
      </c>
      <c r="O34" s="233" t="str">
        <f>IF(D34="","",D34)</f>
        <v/>
      </c>
      <c r="P34" s="225" t="str">
        <f t="shared" si="2"/>
        <v>,</v>
      </c>
      <c r="Q34" s="168">
        <f t="shared" si="3"/>
        <v>15</v>
      </c>
      <c r="R34" s="226" t="str">
        <f t="shared" si="4"/>
        <v>)</v>
      </c>
      <c r="S34" s="227" t="str">
        <f t="shared" si="5"/>
        <v>(</v>
      </c>
      <c r="T34" s="181" t="str">
        <f>IF(E34="","",E34)</f>
        <v>Mi</v>
      </c>
      <c r="U34" s="185" t="str">
        <f t="shared" si="6"/>
        <v>,</v>
      </c>
      <c r="V34" s="177">
        <f>IF(F34="","",F34)</f>
        <v>7</v>
      </c>
      <c r="W34" s="185" t="str">
        <f t="shared" si="7"/>
        <v>,</v>
      </c>
      <c r="X34" s="185">
        <f t="shared" si="8"/>
        <v>250</v>
      </c>
      <c r="Y34" s="226" t="str">
        <f t="shared" si="9"/>
        <v>)</v>
      </c>
      <c r="Z34" s="175" t="str">
        <f t="shared" si="10"/>
        <v/>
      </c>
      <c r="AA34" s="183" t="str">
        <f>IF(G34="","",G34)</f>
        <v/>
      </c>
      <c r="AB34" s="184" t="str">
        <f t="shared" si="11"/>
        <v/>
      </c>
      <c r="AC34" s="233" t="str">
        <f>IF(Z34="","",H34)</f>
        <v/>
      </c>
      <c r="AD34" s="176" t="str">
        <f t="shared" si="12"/>
        <v/>
      </c>
      <c r="AE34" s="168" t="str">
        <f t="shared" si="13"/>
        <v/>
      </c>
      <c r="AF34" s="168" t="str">
        <f t="shared" si="14"/>
        <v/>
      </c>
      <c r="AG34" s="179" t="str">
        <f t="shared" si="15"/>
        <v/>
      </c>
      <c r="AH34" s="181" t="str">
        <f>IF(I34="","",I34)</f>
        <v/>
      </c>
      <c r="AI34" s="180" t="str">
        <f t="shared" si="16"/>
        <v/>
      </c>
      <c r="AJ34" s="177" t="str">
        <f>IF(AH34="","",J34)</f>
        <v/>
      </c>
      <c r="AK34" s="180" t="str">
        <f t="shared" si="17"/>
        <v/>
      </c>
      <c r="AL34" s="185" t="str">
        <f t="shared" si="18"/>
        <v/>
      </c>
      <c r="AM34" s="185" t="str">
        <f t="shared" si="19"/>
        <v/>
      </c>
    </row>
    <row r="35" spans="1:39" ht="25.5" thickTop="1" thickBot="1" x14ac:dyDescent="0.4">
      <c r="B35" s="13" t="s">
        <v>2293</v>
      </c>
      <c r="C35" s="238" t="s">
        <v>1112</v>
      </c>
      <c r="D35" s="238" t="s">
        <v>1121</v>
      </c>
      <c r="E35" s="240"/>
      <c r="F35" s="240"/>
      <c r="G35" s="238"/>
      <c r="H35" s="238"/>
      <c r="I35" s="242"/>
      <c r="J35" s="242"/>
      <c r="K35" s="164" t="str">
        <f>IF(B35="","",_xlfn.CONCAT("            { line: ","""",B35,", ",L35:AM35,""", sC: ","""",A35,"""},"))</f>
        <v xml:space="preserve">            { line: "ninguno que me conozca. , (La,m,15)", sC: ""},</v>
      </c>
      <c r="L35" s="226" t="str">
        <f t="shared" si="0"/>
        <v>(</v>
      </c>
      <c r="M35" s="183" t="str">
        <f>IF(C35="","",C35)</f>
        <v>La</v>
      </c>
      <c r="N35" s="224" t="str">
        <f t="shared" si="1"/>
        <v>,</v>
      </c>
      <c r="O35" s="233" t="str">
        <f>IF(D35="","",D35)</f>
        <v>m</v>
      </c>
      <c r="P35" s="225" t="str">
        <f t="shared" si="2"/>
        <v>,</v>
      </c>
      <c r="Q35" s="168">
        <f t="shared" si="3"/>
        <v>15</v>
      </c>
      <c r="R35" s="226" t="str">
        <f t="shared" si="4"/>
        <v>)</v>
      </c>
      <c r="S35" s="227" t="str">
        <f t="shared" si="5"/>
        <v/>
      </c>
      <c r="T35" s="181" t="str">
        <f>IF(E35="","",E35)</f>
        <v/>
      </c>
      <c r="U35" s="185" t="str">
        <f t="shared" si="6"/>
        <v/>
      </c>
      <c r="V35" s="177" t="str">
        <f>IF(F35="","",F35)</f>
        <v/>
      </c>
      <c r="W35" s="185" t="str">
        <f t="shared" si="7"/>
        <v/>
      </c>
      <c r="X35" s="185" t="str">
        <f t="shared" si="8"/>
        <v/>
      </c>
      <c r="Y35" s="226" t="str">
        <f t="shared" si="9"/>
        <v/>
      </c>
      <c r="Z35" s="175" t="str">
        <f t="shared" si="10"/>
        <v/>
      </c>
      <c r="AA35" s="183" t="str">
        <f>IF(G35="","",G35)</f>
        <v/>
      </c>
      <c r="AB35" s="184" t="str">
        <f t="shared" si="11"/>
        <v/>
      </c>
      <c r="AC35" s="233" t="str">
        <f>IF(Z35="","",H35)</f>
        <v/>
      </c>
      <c r="AD35" s="176" t="str">
        <f t="shared" si="12"/>
        <v/>
      </c>
      <c r="AE35" s="168" t="str">
        <f t="shared" si="13"/>
        <v/>
      </c>
      <c r="AF35" s="168" t="str">
        <f t="shared" si="14"/>
        <v/>
      </c>
      <c r="AG35" s="179" t="str">
        <f t="shared" si="15"/>
        <v/>
      </c>
      <c r="AH35" s="181" t="str">
        <f>IF(I35="","",I35)</f>
        <v/>
      </c>
      <c r="AI35" s="180" t="str">
        <f t="shared" si="16"/>
        <v/>
      </c>
      <c r="AJ35" s="177" t="str">
        <f>IF(AH35="","",J35)</f>
        <v/>
      </c>
      <c r="AK35" s="180" t="str">
        <f t="shared" si="17"/>
        <v/>
      </c>
      <c r="AL35" s="185" t="str">
        <f t="shared" si="18"/>
        <v/>
      </c>
      <c r="AM35" s="185" t="str">
        <f t="shared" si="19"/>
        <v/>
      </c>
    </row>
    <row r="36" spans="1:39" ht="25.5" thickTop="1" thickBot="1" x14ac:dyDescent="0.4">
      <c r="B36" s="13" t="s">
        <v>2294</v>
      </c>
      <c r="C36" s="238" t="s">
        <v>1114</v>
      </c>
      <c r="D36" s="238" t="s">
        <v>1121</v>
      </c>
      <c r="E36" s="240"/>
      <c r="F36" s="240"/>
      <c r="G36" s="238"/>
      <c r="H36" s="238"/>
      <c r="I36" s="242"/>
      <c r="J36" s="242"/>
      <c r="K36" s="164" t="str">
        <f>IF(B36="","",_xlfn.CONCAT("            { line: ","""",B36,", ",L36:AM36,""", sC: ","""",A36,"""},"))</f>
        <v xml:space="preserve">            { line: "Que huye de mí todo consuelo,, (Re,m,15)", sC: ""},</v>
      </c>
      <c r="L36" s="226" t="str">
        <f t="shared" si="0"/>
        <v>(</v>
      </c>
      <c r="M36" s="183" t="str">
        <f>IF(C36="","",C36)</f>
        <v>Re</v>
      </c>
      <c r="N36" s="224" t="str">
        <f t="shared" si="1"/>
        <v>,</v>
      </c>
      <c r="O36" s="233" t="str">
        <f>IF(D36="","",D36)</f>
        <v>m</v>
      </c>
      <c r="P36" s="225" t="str">
        <f t="shared" si="2"/>
        <v>,</v>
      </c>
      <c r="Q36" s="168">
        <f t="shared" si="3"/>
        <v>15</v>
      </c>
      <c r="R36" s="226" t="str">
        <f t="shared" si="4"/>
        <v>)</v>
      </c>
      <c r="S36" s="227" t="str">
        <f t="shared" si="5"/>
        <v/>
      </c>
      <c r="T36" s="181" t="str">
        <f>IF(E36="","",E36)</f>
        <v/>
      </c>
      <c r="U36" s="185" t="str">
        <f t="shared" si="6"/>
        <v/>
      </c>
      <c r="V36" s="177" t="str">
        <f>IF(F36="","",F36)</f>
        <v/>
      </c>
      <c r="W36" s="185" t="str">
        <f t="shared" si="7"/>
        <v/>
      </c>
      <c r="X36" s="185" t="str">
        <f t="shared" si="8"/>
        <v/>
      </c>
      <c r="Y36" s="226" t="str">
        <f t="shared" si="9"/>
        <v/>
      </c>
      <c r="Z36" s="175" t="str">
        <f t="shared" si="10"/>
        <v/>
      </c>
      <c r="AA36" s="183" t="str">
        <f>IF(G36="","",G36)</f>
        <v/>
      </c>
      <c r="AB36" s="184" t="str">
        <f t="shared" si="11"/>
        <v/>
      </c>
      <c r="AC36" s="233" t="str">
        <f>IF(Z36="","",H36)</f>
        <v/>
      </c>
      <c r="AD36" s="176" t="str">
        <f t="shared" si="12"/>
        <v/>
      </c>
      <c r="AE36" s="168" t="str">
        <f t="shared" si="13"/>
        <v/>
      </c>
      <c r="AF36" s="168" t="str">
        <f t="shared" si="14"/>
        <v/>
      </c>
      <c r="AG36" s="179" t="str">
        <f t="shared" si="15"/>
        <v/>
      </c>
      <c r="AH36" s="181" t="str">
        <f>IF(I36="","",I36)</f>
        <v/>
      </c>
      <c r="AI36" s="180" t="str">
        <f t="shared" si="16"/>
        <v/>
      </c>
      <c r="AJ36" s="177" t="str">
        <f>IF(AH36="","",J36)</f>
        <v/>
      </c>
      <c r="AK36" s="180" t="str">
        <f t="shared" si="17"/>
        <v/>
      </c>
      <c r="AL36" s="185" t="str">
        <f t="shared" si="18"/>
        <v/>
      </c>
      <c r="AM36" s="185" t="str">
        <f t="shared" si="19"/>
        <v/>
      </c>
    </row>
    <row r="37" spans="1:39" ht="25.5" thickTop="1" thickBot="1" x14ac:dyDescent="0.4">
      <c r="B37" s="13" t="s">
        <v>2295</v>
      </c>
      <c r="C37" s="238" t="s">
        <v>1113</v>
      </c>
      <c r="D37" s="238" t="s">
        <v>1121</v>
      </c>
      <c r="E37" s="240" t="s">
        <v>1111</v>
      </c>
      <c r="F37" s="240">
        <v>7</v>
      </c>
      <c r="G37" s="238"/>
      <c r="H37" s="238"/>
      <c r="I37" s="242"/>
      <c r="J37" s="242"/>
      <c r="K37" s="164" t="str">
        <f>IF(B37="","",_xlfn.CONCAT("            { line: ","""",B37,", ",L37:AM37,""", sC: ","""",A37,"""},"))</f>
        <v xml:space="preserve">            { line: "que no hay nadie que se cuide de mi alma., (Fa,m,15)(Mi,7,250)", sC: ""},</v>
      </c>
      <c r="L37" s="226" t="str">
        <f t="shared" si="0"/>
        <v>(</v>
      </c>
      <c r="M37" s="183" t="str">
        <f>IF(C37="","",C37)</f>
        <v>Fa</v>
      </c>
      <c r="N37" s="224" t="str">
        <f t="shared" si="1"/>
        <v>,</v>
      </c>
      <c r="O37" s="233" t="str">
        <f>IF(D37="","",D37)</f>
        <v>m</v>
      </c>
      <c r="P37" s="225" t="str">
        <f t="shared" si="2"/>
        <v>,</v>
      </c>
      <c r="Q37" s="168">
        <f t="shared" si="3"/>
        <v>15</v>
      </c>
      <c r="R37" s="226" t="str">
        <f t="shared" si="4"/>
        <v>)</v>
      </c>
      <c r="S37" s="227" t="str">
        <f t="shared" si="5"/>
        <v>(</v>
      </c>
      <c r="T37" s="181" t="str">
        <f>IF(E37="","",E37)</f>
        <v>Mi</v>
      </c>
      <c r="U37" s="185" t="str">
        <f t="shared" si="6"/>
        <v>,</v>
      </c>
      <c r="V37" s="177">
        <f>IF(F37="","",F37)</f>
        <v>7</v>
      </c>
      <c r="W37" s="185" t="str">
        <f t="shared" si="7"/>
        <v>,</v>
      </c>
      <c r="X37" s="185">
        <f t="shared" si="8"/>
        <v>250</v>
      </c>
      <c r="Y37" s="226" t="str">
        <f t="shared" si="9"/>
        <v>)</v>
      </c>
      <c r="Z37" s="175" t="str">
        <f t="shared" si="10"/>
        <v/>
      </c>
      <c r="AA37" s="183" t="str">
        <f>IF(G37="","",G37)</f>
        <v/>
      </c>
      <c r="AB37" s="184" t="str">
        <f t="shared" si="11"/>
        <v/>
      </c>
      <c r="AC37" s="233" t="str">
        <f>IF(Z37="","",H37)</f>
        <v/>
      </c>
      <c r="AD37" s="176" t="str">
        <f t="shared" si="12"/>
        <v/>
      </c>
      <c r="AE37" s="168" t="str">
        <f t="shared" si="13"/>
        <v/>
      </c>
      <c r="AF37" s="168" t="str">
        <f t="shared" si="14"/>
        <v/>
      </c>
      <c r="AG37" s="179" t="str">
        <f t="shared" si="15"/>
        <v/>
      </c>
      <c r="AH37" s="181" t="str">
        <f>IF(I37="","",I37)</f>
        <v/>
      </c>
      <c r="AI37" s="180" t="str">
        <f t="shared" si="16"/>
        <v/>
      </c>
      <c r="AJ37" s="177" t="str">
        <f>IF(AH37="","",J37)</f>
        <v/>
      </c>
      <c r="AK37" s="180" t="str">
        <f t="shared" si="17"/>
        <v/>
      </c>
      <c r="AL37" s="185" t="str">
        <f t="shared" si="18"/>
        <v/>
      </c>
      <c r="AM37" s="185" t="str">
        <f t="shared" si="19"/>
        <v/>
      </c>
    </row>
    <row r="38" spans="1:39" ht="25.5" thickTop="1" thickBot="1" x14ac:dyDescent="0.4">
      <c r="A38" t="s">
        <v>2287</v>
      </c>
      <c r="B38" s="13" t="s">
        <v>2296</v>
      </c>
      <c r="C38" s="238" t="s">
        <v>1112</v>
      </c>
      <c r="D38" s="238" t="s">
        <v>1121</v>
      </c>
      <c r="E38" s="240" t="s">
        <v>1122</v>
      </c>
      <c r="F38" s="240"/>
      <c r="G38" s="238"/>
      <c r="H38" s="238"/>
      <c r="I38" s="242"/>
      <c r="J38" s="242"/>
      <c r="K38" s="164" t="str">
        <f>IF(B38="","",_xlfn.CONCAT("            { line: ","""",B38,", ",L38:AM38,""", sC: ","""",A38,"""},"))</f>
        <v xml:space="preserve">            { line: "A TI, YO CLAMO SEÑOR,, (La,m,15)(Sol,,250)", sC: "as mt"},</v>
      </c>
      <c r="L38" s="226" t="str">
        <f t="shared" si="0"/>
        <v>(</v>
      </c>
      <c r="M38" s="183" t="str">
        <f>IF(C38="","",C38)</f>
        <v>La</v>
      </c>
      <c r="N38" s="224" t="str">
        <f t="shared" si="1"/>
        <v>,</v>
      </c>
      <c r="O38" s="233" t="str">
        <f>IF(D38="","",D38)</f>
        <v>m</v>
      </c>
      <c r="P38" s="225" t="str">
        <f t="shared" si="2"/>
        <v>,</v>
      </c>
      <c r="Q38" s="168">
        <f t="shared" si="3"/>
        <v>15</v>
      </c>
      <c r="R38" s="226" t="str">
        <f t="shared" si="4"/>
        <v>)</v>
      </c>
      <c r="S38" s="227" t="str">
        <f t="shared" si="5"/>
        <v>(</v>
      </c>
      <c r="T38" s="181" t="str">
        <f>IF(E38="","",E38)</f>
        <v>Sol</v>
      </c>
      <c r="U38" s="185" t="str">
        <f t="shared" si="6"/>
        <v>,</v>
      </c>
      <c r="V38" s="177" t="str">
        <f>IF(F38="","",F38)</f>
        <v/>
      </c>
      <c r="W38" s="185" t="str">
        <f t="shared" si="7"/>
        <v>,</v>
      </c>
      <c r="X38" s="185">
        <f t="shared" si="8"/>
        <v>250</v>
      </c>
      <c r="Y38" s="226" t="str">
        <f t="shared" si="9"/>
        <v>)</v>
      </c>
      <c r="Z38" s="175" t="str">
        <f t="shared" si="10"/>
        <v/>
      </c>
      <c r="AA38" s="183" t="str">
        <f>IF(G38="","",G38)</f>
        <v/>
      </c>
      <c r="AB38" s="184" t="str">
        <f t="shared" si="11"/>
        <v/>
      </c>
      <c r="AC38" s="233" t="str">
        <f>IF(Z38="","",H38)</f>
        <v/>
      </c>
      <c r="AD38" s="176" t="str">
        <f t="shared" si="12"/>
        <v/>
      </c>
      <c r="AE38" s="168" t="str">
        <f t="shared" si="13"/>
        <v/>
      </c>
      <c r="AF38" s="168" t="str">
        <f t="shared" si="14"/>
        <v/>
      </c>
      <c r="AG38" s="179" t="str">
        <f t="shared" si="15"/>
        <v/>
      </c>
      <c r="AH38" s="181" t="str">
        <f>IF(I38="","",I38)</f>
        <v/>
      </c>
      <c r="AI38" s="180" t="str">
        <f t="shared" si="16"/>
        <v/>
      </c>
      <c r="AJ38" s="177" t="str">
        <f>IF(AH38="","",J38)</f>
        <v/>
      </c>
      <c r="AK38" s="180" t="str">
        <f t="shared" si="17"/>
        <v/>
      </c>
      <c r="AL38" s="185" t="str">
        <f t="shared" si="18"/>
        <v/>
      </c>
      <c r="AM38" s="185" t="str">
        <f t="shared" si="19"/>
        <v/>
      </c>
    </row>
    <row r="39" spans="1:39" ht="25.5" thickTop="1" thickBot="1" x14ac:dyDescent="0.4">
      <c r="A39" t="s">
        <v>2283</v>
      </c>
      <c r="B39" s="13" t="s">
        <v>2297</v>
      </c>
      <c r="C39" s="238"/>
      <c r="D39" s="238"/>
      <c r="E39" s="240" t="s">
        <v>1111</v>
      </c>
      <c r="F39" s="240">
        <v>7</v>
      </c>
      <c r="G39" s="238"/>
      <c r="H39" s="238"/>
      <c r="I39" s="242"/>
      <c r="J39" s="242"/>
      <c r="K39" s="164" t="str">
        <f>IF(B39="","",_xlfn.CONCAT("            { line: ","""",B39,", ",L39:AM39,""", sC: ","""",A39,"""},"))</f>
        <v xml:space="preserve">            { line: "A TI, YO DIGO: TÚ SOLO ERES MI REFUGIO,, (Mi,7,250)", sC: "as"},</v>
      </c>
      <c r="L39" s="226" t="str">
        <f t="shared" si="0"/>
        <v/>
      </c>
      <c r="M39" s="183" t="str">
        <f>IF(C39="","",C39)</f>
        <v/>
      </c>
      <c r="N39" s="224" t="str">
        <f t="shared" si="1"/>
        <v/>
      </c>
      <c r="O39" s="233" t="str">
        <f>IF(D39="","",D39)</f>
        <v/>
      </c>
      <c r="P39" s="225" t="str">
        <f t="shared" si="2"/>
        <v/>
      </c>
      <c r="Q39" s="168" t="str">
        <f t="shared" si="3"/>
        <v/>
      </c>
      <c r="R39" s="226" t="str">
        <f t="shared" si="4"/>
        <v/>
      </c>
      <c r="S39" s="227" t="str">
        <f t="shared" si="5"/>
        <v>(</v>
      </c>
      <c r="T39" s="181" t="str">
        <f>IF(E39="","",E39)</f>
        <v>Mi</v>
      </c>
      <c r="U39" s="185" t="str">
        <f t="shared" si="6"/>
        <v>,</v>
      </c>
      <c r="V39" s="177">
        <f>IF(F39="","",F39)</f>
        <v>7</v>
      </c>
      <c r="W39" s="185" t="str">
        <f t="shared" si="7"/>
        <v>,</v>
      </c>
      <c r="X39" s="185">
        <f t="shared" si="8"/>
        <v>250</v>
      </c>
      <c r="Y39" s="226" t="str">
        <f t="shared" si="9"/>
        <v>)</v>
      </c>
      <c r="Z39" s="175" t="str">
        <f t="shared" si="10"/>
        <v/>
      </c>
      <c r="AA39" s="183" t="str">
        <f>IF(G39="","",G39)</f>
        <v/>
      </c>
      <c r="AB39" s="184" t="str">
        <f t="shared" si="11"/>
        <v/>
      </c>
      <c r="AC39" s="233" t="str">
        <f>IF(Z39="","",H39)</f>
        <v/>
      </c>
      <c r="AD39" s="176" t="str">
        <f t="shared" si="12"/>
        <v/>
      </c>
      <c r="AE39" s="168" t="str">
        <f t="shared" si="13"/>
        <v/>
      </c>
      <c r="AF39" s="168" t="str">
        <f t="shared" si="14"/>
        <v/>
      </c>
      <c r="AG39" s="179" t="str">
        <f t="shared" si="15"/>
        <v/>
      </c>
      <c r="AH39" s="181" t="str">
        <f>IF(I39="","",I39)</f>
        <v/>
      </c>
      <c r="AI39" s="180" t="str">
        <f t="shared" si="16"/>
        <v/>
      </c>
      <c r="AJ39" s="177" t="str">
        <f>IF(AH39="","",J39)</f>
        <v/>
      </c>
      <c r="AK39" s="180" t="str">
        <f t="shared" si="17"/>
        <v/>
      </c>
      <c r="AL39" s="185" t="str">
        <f t="shared" si="18"/>
        <v/>
      </c>
      <c r="AM39" s="185" t="str">
        <f t="shared" si="19"/>
        <v/>
      </c>
    </row>
    <row r="40" spans="1:39" ht="25.5" thickTop="1" thickBot="1" x14ac:dyDescent="0.4">
      <c r="A40" t="s">
        <v>2283</v>
      </c>
      <c r="B40" s="13" t="s">
        <v>2298</v>
      </c>
      <c r="C40" s="238" t="s">
        <v>1113</v>
      </c>
      <c r="D40" s="238"/>
      <c r="E40" s="240"/>
      <c r="F40" s="240"/>
      <c r="G40" s="238"/>
      <c r="H40" s="238"/>
      <c r="I40" s="242"/>
      <c r="J40" s="242"/>
      <c r="K40" s="164" t="str">
        <f>IF(B40="","",_xlfn.CONCAT("            { line: ","""",B40,", ",L40:AM40,""", sC: ","""",A40,"""},"))</f>
        <v xml:space="preserve">            { line: "TÚ ERES MI PORCIÓN EN ESTA TIERRA,, (Fa,,15)", sC: "as"},</v>
      </c>
      <c r="L40" s="226" t="str">
        <f t="shared" si="0"/>
        <v>(</v>
      </c>
      <c r="M40" s="183" t="str">
        <f>IF(C40="","",C40)</f>
        <v>Fa</v>
      </c>
      <c r="N40" s="224" t="str">
        <f t="shared" si="1"/>
        <v>,</v>
      </c>
      <c r="O40" s="233" t="str">
        <f>IF(D40="","",D40)</f>
        <v/>
      </c>
      <c r="P40" s="225" t="str">
        <f t="shared" si="2"/>
        <v>,</v>
      </c>
      <c r="Q40" s="168">
        <f t="shared" si="3"/>
        <v>15</v>
      </c>
      <c r="R40" s="226" t="str">
        <f t="shared" si="4"/>
        <v>)</v>
      </c>
      <c r="S40" s="227" t="str">
        <f t="shared" si="5"/>
        <v/>
      </c>
      <c r="T40" s="181" t="str">
        <f>IF(E40="","",E40)</f>
        <v/>
      </c>
      <c r="U40" s="185" t="str">
        <f t="shared" si="6"/>
        <v/>
      </c>
      <c r="V40" s="177" t="str">
        <f>IF(F40="","",F40)</f>
        <v/>
      </c>
      <c r="W40" s="185" t="str">
        <f t="shared" si="7"/>
        <v/>
      </c>
      <c r="X40" s="185" t="str">
        <f t="shared" si="8"/>
        <v/>
      </c>
      <c r="Y40" s="226" t="str">
        <f t="shared" si="9"/>
        <v/>
      </c>
      <c r="Z40" s="175" t="str">
        <f t="shared" si="10"/>
        <v/>
      </c>
      <c r="AA40" s="183" t="str">
        <f>IF(G40="","",G40)</f>
        <v/>
      </c>
      <c r="AB40" s="184" t="str">
        <f t="shared" si="11"/>
        <v/>
      </c>
      <c r="AC40" s="233" t="str">
        <f>IF(Z40="","",H40)</f>
        <v/>
      </c>
      <c r="AD40" s="176" t="str">
        <f t="shared" si="12"/>
        <v/>
      </c>
      <c r="AE40" s="168" t="str">
        <f t="shared" si="13"/>
        <v/>
      </c>
      <c r="AF40" s="168" t="str">
        <f t="shared" si="14"/>
        <v/>
      </c>
      <c r="AG40" s="179" t="str">
        <f t="shared" si="15"/>
        <v/>
      </c>
      <c r="AH40" s="181" t="str">
        <f>IF(I40="","",I40)</f>
        <v/>
      </c>
      <c r="AI40" s="180" t="str">
        <f t="shared" si="16"/>
        <v/>
      </c>
      <c r="AJ40" s="177" t="str">
        <f>IF(AH40="","",J40)</f>
        <v/>
      </c>
      <c r="AK40" s="180" t="str">
        <f t="shared" si="17"/>
        <v/>
      </c>
      <c r="AL40" s="185" t="str">
        <f t="shared" si="18"/>
        <v/>
      </c>
      <c r="AM40" s="185" t="str">
        <f t="shared" si="19"/>
        <v/>
      </c>
    </row>
    <row r="41" spans="1:39" ht="25.5" thickTop="1" thickBot="1" x14ac:dyDescent="0.4">
      <c r="A41" t="s">
        <v>2283</v>
      </c>
      <c r="B41" s="13" t="s">
        <v>2299</v>
      </c>
      <c r="C41" s="238"/>
      <c r="D41" s="238"/>
      <c r="E41" s="240" t="s">
        <v>1111</v>
      </c>
      <c r="F41" s="240"/>
      <c r="G41" s="238"/>
      <c r="H41" s="238"/>
      <c r="I41" s="242"/>
      <c r="J41" s="242"/>
      <c r="K41" s="164" t="str">
        <f>IF(B41="","",_xlfn.CONCAT("            { line: ","""",B41,", ",L41:AM41,""", sC: ","""",A41,"""},"))</f>
        <v xml:space="preserve">            { line: "MI ÚNICA FELICIDAD., (Mi,,250)", sC: "as"},</v>
      </c>
      <c r="L41" s="226" t="str">
        <f t="shared" si="0"/>
        <v/>
      </c>
      <c r="M41" s="183" t="str">
        <f>IF(C41="","",C41)</f>
        <v/>
      </c>
      <c r="N41" s="224" t="str">
        <f t="shared" si="1"/>
        <v/>
      </c>
      <c r="O41" s="233" t="str">
        <f>IF(D41="","",D41)</f>
        <v/>
      </c>
      <c r="P41" s="225" t="str">
        <f t="shared" si="2"/>
        <v/>
      </c>
      <c r="Q41" s="168" t="str">
        <f t="shared" si="3"/>
        <v/>
      </c>
      <c r="R41" s="226" t="str">
        <f t="shared" si="4"/>
        <v/>
      </c>
      <c r="S41" s="227" t="str">
        <f t="shared" si="5"/>
        <v>(</v>
      </c>
      <c r="T41" s="181" t="str">
        <f>IF(E41="","",E41)</f>
        <v>Mi</v>
      </c>
      <c r="U41" s="185" t="str">
        <f t="shared" si="6"/>
        <v>,</v>
      </c>
      <c r="V41" s="177" t="str">
        <f>IF(F41="","",F41)</f>
        <v/>
      </c>
      <c r="W41" s="185" t="str">
        <f t="shared" si="7"/>
        <v>,</v>
      </c>
      <c r="X41" s="185">
        <f t="shared" si="8"/>
        <v>250</v>
      </c>
      <c r="Y41" s="226" t="str">
        <f t="shared" si="9"/>
        <v>)</v>
      </c>
      <c r="Z41" s="175" t="str">
        <f t="shared" si="10"/>
        <v/>
      </c>
      <c r="AA41" s="183" t="str">
        <f>IF(G41="","",G41)</f>
        <v/>
      </c>
      <c r="AB41" s="184" t="str">
        <f t="shared" si="11"/>
        <v/>
      </c>
      <c r="AC41" s="233" t="str">
        <f>IF(Z41="","",H41)</f>
        <v/>
      </c>
      <c r="AD41" s="176" t="str">
        <f t="shared" si="12"/>
        <v/>
      </c>
      <c r="AE41" s="168" t="str">
        <f t="shared" si="13"/>
        <v/>
      </c>
      <c r="AF41" s="168" t="str">
        <f t="shared" si="14"/>
        <v/>
      </c>
      <c r="AG41" s="179" t="str">
        <f t="shared" si="15"/>
        <v/>
      </c>
      <c r="AH41" s="181" t="str">
        <f>IF(I41="","",I41)</f>
        <v/>
      </c>
      <c r="AI41" s="180" t="str">
        <f t="shared" si="16"/>
        <v/>
      </c>
      <c r="AJ41" s="177" t="str">
        <f>IF(AH41="","",J41)</f>
        <v/>
      </c>
      <c r="AK41" s="180" t="str">
        <f t="shared" si="17"/>
        <v/>
      </c>
      <c r="AL41" s="185" t="str">
        <f t="shared" si="18"/>
        <v/>
      </c>
      <c r="AM41" s="185" t="str">
        <f t="shared" si="19"/>
        <v/>
      </c>
    </row>
    <row r="42" spans="1:39" ht="36.75" thickTop="1" thickBot="1" x14ac:dyDescent="0.4">
      <c r="B42" s="13"/>
      <c r="C42" s="230"/>
      <c r="D42" s="230"/>
      <c r="E42" s="234"/>
      <c r="F42" s="230"/>
      <c r="G42" s="230"/>
      <c r="H42" s="230"/>
      <c r="I42" s="230"/>
      <c r="J42" s="230"/>
      <c r="K42" s="212" t="s">
        <v>2300</v>
      </c>
      <c r="L42" s="226" t="str">
        <f t="shared" si="0"/>
        <v/>
      </c>
      <c r="M42" s="183" t="str">
        <f>IF(C42="","",C42)</f>
        <v/>
      </c>
      <c r="N42" s="224" t="str">
        <f t="shared" si="1"/>
        <v/>
      </c>
      <c r="O42" s="233" t="str">
        <f>IF(D42="","",D42)</f>
        <v/>
      </c>
      <c r="P42" s="225" t="str">
        <f t="shared" si="2"/>
        <v/>
      </c>
      <c r="Q42" s="168" t="str">
        <f t="shared" si="3"/>
        <v/>
      </c>
      <c r="R42" s="226" t="str">
        <f t="shared" si="4"/>
        <v/>
      </c>
      <c r="S42" s="227" t="str">
        <f t="shared" si="5"/>
        <v/>
      </c>
      <c r="T42" s="181" t="str">
        <f>IF(E42="","",E42)</f>
        <v/>
      </c>
      <c r="U42" s="185" t="str">
        <f t="shared" si="6"/>
        <v/>
      </c>
      <c r="V42" s="177" t="str">
        <f>IF(F42="","",F42)</f>
        <v/>
      </c>
      <c r="W42" s="185" t="str">
        <f t="shared" si="7"/>
        <v/>
      </c>
      <c r="X42" s="185" t="str">
        <f t="shared" si="8"/>
        <v/>
      </c>
      <c r="Y42" s="226" t="str">
        <f t="shared" si="9"/>
        <v/>
      </c>
      <c r="Z42" s="175" t="str">
        <f t="shared" si="10"/>
        <v/>
      </c>
      <c r="AA42" s="183" t="str">
        <f>IF(G42="","",G42)</f>
        <v/>
      </c>
      <c r="AB42" s="184" t="str">
        <f t="shared" si="11"/>
        <v/>
      </c>
      <c r="AC42" s="233" t="str">
        <f>IF(Z42="","",H42)</f>
        <v/>
      </c>
      <c r="AD42" s="176" t="str">
        <f t="shared" si="12"/>
        <v/>
      </c>
      <c r="AE42" s="168" t="str">
        <f t="shared" si="13"/>
        <v/>
      </c>
      <c r="AF42" s="168" t="str">
        <f t="shared" si="14"/>
        <v/>
      </c>
      <c r="AG42" s="179" t="str">
        <f t="shared" si="15"/>
        <v/>
      </c>
      <c r="AH42" s="181" t="str">
        <f>IF(I42="","",I42)</f>
        <v/>
      </c>
      <c r="AI42" s="180" t="str">
        <f t="shared" si="16"/>
        <v/>
      </c>
      <c r="AJ42" s="177" t="str">
        <f>IF(AH42="","",J42)</f>
        <v/>
      </c>
      <c r="AK42" s="180" t="str">
        <f t="shared" si="17"/>
        <v/>
      </c>
      <c r="AL42" s="185" t="str">
        <f t="shared" si="18"/>
        <v/>
      </c>
      <c r="AM42" s="185" t="str">
        <f t="shared" si="19"/>
        <v/>
      </c>
    </row>
    <row r="43" spans="1:39" ht="25.5" thickTop="1" thickBot="1" x14ac:dyDescent="0.4">
      <c r="B43" s="13" t="s">
        <v>2301</v>
      </c>
      <c r="C43" s="238" t="s">
        <v>1111</v>
      </c>
      <c r="D43" s="238"/>
      <c r="E43" s="240" t="s">
        <v>1111</v>
      </c>
      <c r="F43" s="240">
        <v>7</v>
      </c>
      <c r="G43" s="238"/>
      <c r="H43" s="238"/>
      <c r="I43" s="242"/>
      <c r="J43" s="242"/>
      <c r="K43" s="164" t="str">
        <f>IF(B43="","",_xlfn.CONCAT("            { line: ","""",B43,", ",M43:AM43,""", sC: ","""",A43,"""},"))</f>
        <v xml:space="preserve">            { line: "Escúchame, Señor, que estoy llorando,, Mi,,15)(Mi,7,250)", sC: ""},</v>
      </c>
      <c r="L43" s="226" t="str">
        <f t="shared" si="0"/>
        <v>(</v>
      </c>
      <c r="M43" s="183" t="str">
        <f>IF(C43="","",C43)</f>
        <v>Mi</v>
      </c>
      <c r="N43" s="224" t="str">
        <f t="shared" si="1"/>
        <v>,</v>
      </c>
      <c r="O43" s="233" t="str">
        <f>IF(D43="","",D43)</f>
        <v/>
      </c>
      <c r="P43" s="225" t="str">
        <f t="shared" si="2"/>
        <v>,</v>
      </c>
      <c r="Q43" s="168">
        <f t="shared" si="3"/>
        <v>15</v>
      </c>
      <c r="R43" s="226" t="str">
        <f t="shared" si="4"/>
        <v>)</v>
      </c>
      <c r="S43" s="227" t="str">
        <f t="shared" si="5"/>
        <v>(</v>
      </c>
      <c r="T43" s="181" t="str">
        <f>IF(E43="","",E43)</f>
        <v>Mi</v>
      </c>
      <c r="U43" s="185" t="str">
        <f t="shared" si="6"/>
        <v>,</v>
      </c>
      <c r="V43" s="177">
        <f>IF(F43="","",F43)</f>
        <v>7</v>
      </c>
      <c r="W43" s="185" t="str">
        <f t="shared" si="7"/>
        <v>,</v>
      </c>
      <c r="X43" s="185">
        <f t="shared" si="8"/>
        <v>250</v>
      </c>
      <c r="Y43" s="226" t="str">
        <f t="shared" si="9"/>
        <v>)</v>
      </c>
      <c r="Z43" s="175" t="str">
        <f t="shared" si="10"/>
        <v/>
      </c>
      <c r="AA43" s="183" t="str">
        <f>IF(G43="","",G43)</f>
        <v/>
      </c>
      <c r="AB43" s="184" t="str">
        <f t="shared" si="11"/>
        <v/>
      </c>
      <c r="AC43" s="233" t="str">
        <f>IF(Z43="","",H43)</f>
        <v/>
      </c>
      <c r="AD43" s="176" t="str">
        <f t="shared" si="12"/>
        <v/>
      </c>
      <c r="AE43" s="168" t="str">
        <f t="shared" si="13"/>
        <v/>
      </c>
      <c r="AF43" s="168" t="str">
        <f t="shared" si="14"/>
        <v/>
      </c>
      <c r="AG43" s="179" t="str">
        <f t="shared" si="15"/>
        <v/>
      </c>
      <c r="AH43" s="181" t="str">
        <f>IF(I43="","",I43)</f>
        <v/>
      </c>
      <c r="AI43" s="180" t="str">
        <f t="shared" si="16"/>
        <v/>
      </c>
      <c r="AJ43" s="177" t="str">
        <f>IF(AH43="","",J43)</f>
        <v/>
      </c>
      <c r="AK43" s="180" t="str">
        <f t="shared" si="17"/>
        <v/>
      </c>
      <c r="AL43" s="185" t="str">
        <f t="shared" si="18"/>
        <v/>
      </c>
      <c r="AM43" s="185" t="str">
        <f t="shared" si="19"/>
        <v/>
      </c>
    </row>
    <row r="44" spans="1:39" ht="25.5" thickTop="1" thickBot="1" x14ac:dyDescent="0.4">
      <c r="B44" s="13" t="s">
        <v>2302</v>
      </c>
      <c r="C44" s="238" t="s">
        <v>1112</v>
      </c>
      <c r="D44" s="238" t="s">
        <v>1121</v>
      </c>
      <c r="E44" s="240"/>
      <c r="F44" s="240"/>
      <c r="G44" s="238"/>
      <c r="H44" s="238"/>
      <c r="I44" s="242"/>
      <c r="J44" s="242"/>
      <c r="K44" s="164" t="str">
        <f>IF(B44="","",_xlfn.CONCAT("            { line: ","""",B44,", ",M44:AM44,""", sC: ","""",A44,"""},"))</f>
        <v xml:space="preserve">            { line: "estoy tan deprimido., La,m,15)", sC: ""},</v>
      </c>
      <c r="L44" s="226" t="str">
        <f t="shared" si="0"/>
        <v>(</v>
      </c>
      <c r="M44" s="183" t="str">
        <f>IF(C44="","",C44)</f>
        <v>La</v>
      </c>
      <c r="N44" s="224" t="str">
        <f t="shared" si="1"/>
        <v>,</v>
      </c>
      <c r="O44" s="233" t="str">
        <f>IF(D44="","",D44)</f>
        <v>m</v>
      </c>
      <c r="P44" s="225" t="str">
        <f t="shared" si="2"/>
        <v>,</v>
      </c>
      <c r="Q44" s="168">
        <f t="shared" si="3"/>
        <v>15</v>
      </c>
      <c r="R44" s="226" t="str">
        <f t="shared" si="4"/>
        <v>)</v>
      </c>
      <c r="S44" s="227" t="str">
        <f t="shared" si="5"/>
        <v/>
      </c>
      <c r="T44" s="181" t="str">
        <f>IF(E44="","",E44)</f>
        <v/>
      </c>
      <c r="U44" s="185" t="str">
        <f t="shared" si="6"/>
        <v/>
      </c>
      <c r="V44" s="177" t="str">
        <f>IF(F44="","",F44)</f>
        <v/>
      </c>
      <c r="W44" s="185" t="str">
        <f t="shared" si="7"/>
        <v/>
      </c>
      <c r="X44" s="185" t="str">
        <f t="shared" si="8"/>
        <v/>
      </c>
      <c r="Y44" s="226" t="str">
        <f t="shared" si="9"/>
        <v/>
      </c>
      <c r="Z44" s="175" t="str">
        <f t="shared" si="10"/>
        <v/>
      </c>
      <c r="AA44" s="183" t="str">
        <f>IF(G44="","",G44)</f>
        <v/>
      </c>
      <c r="AB44" s="184" t="str">
        <f t="shared" si="11"/>
        <v/>
      </c>
      <c r="AC44" s="233" t="str">
        <f>IF(Z44="","",H44)</f>
        <v/>
      </c>
      <c r="AD44" s="176" t="str">
        <f t="shared" si="12"/>
        <v/>
      </c>
      <c r="AE44" s="168" t="str">
        <f t="shared" si="13"/>
        <v/>
      </c>
      <c r="AF44" s="168" t="str">
        <f t="shared" si="14"/>
        <v/>
      </c>
      <c r="AG44" s="179" t="str">
        <f t="shared" si="15"/>
        <v/>
      </c>
      <c r="AH44" s="181" t="str">
        <f>IF(I44="","",I44)</f>
        <v/>
      </c>
      <c r="AI44" s="180" t="str">
        <f t="shared" si="16"/>
        <v/>
      </c>
      <c r="AJ44" s="177" t="str">
        <f>IF(AH44="","",J44)</f>
        <v/>
      </c>
      <c r="AK44" s="180" t="str">
        <f t="shared" si="17"/>
        <v/>
      </c>
      <c r="AL44" s="185" t="str">
        <f t="shared" si="18"/>
        <v/>
      </c>
      <c r="AM44" s="185" t="str">
        <f t="shared" si="19"/>
        <v/>
      </c>
    </row>
    <row r="45" spans="1:39" ht="25.5" thickTop="1" thickBot="1" x14ac:dyDescent="0.4">
      <c r="B45" s="13" t="s">
        <v>2303</v>
      </c>
      <c r="C45" s="238" t="s">
        <v>1114</v>
      </c>
      <c r="D45" s="238" t="s">
        <v>1121</v>
      </c>
      <c r="E45" s="240"/>
      <c r="F45" s="240"/>
      <c r="G45" s="238"/>
      <c r="H45" s="238"/>
      <c r="I45" s="242"/>
      <c r="J45" s="242"/>
      <c r="K45" s="164" t="str">
        <f>IF(B45="","",_xlfn.CONCAT("            { line: ","""",B45,", ",M45:AM45,""", sC: ","""",A45,"""},"))</f>
        <v xml:space="preserve">            { line: "¡Líbrame tú de estos enemigos, Re,m,15)", sC: ""},</v>
      </c>
      <c r="L45" s="226" t="str">
        <f t="shared" si="0"/>
        <v>(</v>
      </c>
      <c r="M45" s="183" t="str">
        <f>IF(C45="","",C45)</f>
        <v>Re</v>
      </c>
      <c r="N45" s="224" t="str">
        <f t="shared" si="1"/>
        <v>,</v>
      </c>
      <c r="O45" s="233" t="str">
        <f>IF(D45="","",D45)</f>
        <v>m</v>
      </c>
      <c r="P45" s="225" t="str">
        <f t="shared" si="2"/>
        <v>,</v>
      </c>
      <c r="Q45" s="168">
        <f t="shared" si="3"/>
        <v>15</v>
      </c>
      <c r="R45" s="226" t="str">
        <f t="shared" si="4"/>
        <v>)</v>
      </c>
      <c r="S45" s="227" t="str">
        <f t="shared" si="5"/>
        <v/>
      </c>
      <c r="T45" s="181" t="str">
        <f>IF(E45="","",E45)</f>
        <v/>
      </c>
      <c r="U45" s="185" t="str">
        <f t="shared" si="6"/>
        <v/>
      </c>
      <c r="V45" s="177" t="str">
        <f>IF(F45="","",F45)</f>
        <v/>
      </c>
      <c r="W45" s="185" t="str">
        <f t="shared" si="7"/>
        <v/>
      </c>
      <c r="X45" s="185" t="str">
        <f t="shared" si="8"/>
        <v/>
      </c>
      <c r="Y45" s="226" t="str">
        <f t="shared" si="9"/>
        <v/>
      </c>
      <c r="Z45" s="175" t="str">
        <f t="shared" si="10"/>
        <v/>
      </c>
      <c r="AA45" s="183" t="str">
        <f>IF(G45="","",G45)</f>
        <v/>
      </c>
      <c r="AB45" s="184" t="str">
        <f t="shared" si="11"/>
        <v/>
      </c>
      <c r="AC45" s="233" t="str">
        <f>IF(Z45="","",H45)</f>
        <v/>
      </c>
      <c r="AD45" s="176" t="str">
        <f t="shared" si="12"/>
        <v/>
      </c>
      <c r="AE45" s="168" t="str">
        <f t="shared" si="13"/>
        <v/>
      </c>
      <c r="AF45" s="168" t="str">
        <f t="shared" si="14"/>
        <v/>
      </c>
      <c r="AG45" s="179" t="str">
        <f t="shared" si="15"/>
        <v/>
      </c>
      <c r="AH45" s="181" t="str">
        <f>IF(I45="","",I45)</f>
        <v/>
      </c>
      <c r="AI45" s="180" t="str">
        <f t="shared" si="16"/>
        <v/>
      </c>
      <c r="AJ45" s="177" t="str">
        <f>IF(AH45="","",J45)</f>
        <v/>
      </c>
      <c r="AK45" s="180" t="str">
        <f t="shared" si="17"/>
        <v/>
      </c>
      <c r="AL45" s="185" t="str">
        <f t="shared" si="18"/>
        <v/>
      </c>
      <c r="AM45" s="185" t="str">
        <f t="shared" si="19"/>
        <v/>
      </c>
    </row>
    <row r="46" spans="1:39" ht="25.5" thickTop="1" thickBot="1" x14ac:dyDescent="0.4">
      <c r="B46" s="13" t="s">
        <v>2304</v>
      </c>
      <c r="C46" s="238" t="s">
        <v>1113</v>
      </c>
      <c r="D46" s="238" t="s">
        <v>1121</v>
      </c>
      <c r="E46" s="240" t="s">
        <v>1111</v>
      </c>
      <c r="F46" s="240">
        <v>7</v>
      </c>
      <c r="G46" s="238"/>
      <c r="H46" s="238"/>
      <c r="I46" s="242"/>
      <c r="J46" s="242"/>
      <c r="K46" s="164" t="str">
        <f>IF(B46="","",_xlfn.CONCAT("            { line: ","""",B46,", ",M46:AM46,""", sC: ","""",A46,"""},"))</f>
        <v xml:space="preserve">            { line: "que son más fuertes que yo!, Fa,m,15)(Mi,7,250)", sC: ""},</v>
      </c>
      <c r="L46" s="226" t="str">
        <f t="shared" si="0"/>
        <v>(</v>
      </c>
      <c r="M46" s="183" t="str">
        <f>IF(C46="","",C46)</f>
        <v>Fa</v>
      </c>
      <c r="N46" s="224" t="str">
        <f t="shared" si="1"/>
        <v>,</v>
      </c>
      <c r="O46" s="233" t="str">
        <f>IF(D46="","",D46)</f>
        <v>m</v>
      </c>
      <c r="P46" s="225" t="str">
        <f t="shared" si="2"/>
        <v>,</v>
      </c>
      <c r="Q46" s="168">
        <f t="shared" si="3"/>
        <v>15</v>
      </c>
      <c r="R46" s="226" t="str">
        <f t="shared" si="4"/>
        <v>)</v>
      </c>
      <c r="S46" s="227" t="str">
        <f t="shared" si="5"/>
        <v>(</v>
      </c>
      <c r="T46" s="181" t="str">
        <f>IF(E46="","",E46)</f>
        <v>Mi</v>
      </c>
      <c r="U46" s="185" t="str">
        <f t="shared" si="6"/>
        <v>,</v>
      </c>
      <c r="V46" s="177">
        <f>IF(F46="","",F46)</f>
        <v>7</v>
      </c>
      <c r="W46" s="185" t="str">
        <f t="shared" si="7"/>
        <v>,</v>
      </c>
      <c r="X46" s="185">
        <f t="shared" si="8"/>
        <v>250</v>
      </c>
      <c r="Y46" s="226" t="str">
        <f t="shared" si="9"/>
        <v>)</v>
      </c>
      <c r="Z46" s="175" t="str">
        <f t="shared" si="10"/>
        <v/>
      </c>
      <c r="AA46" s="183" t="str">
        <f>IF(G46="","",G46)</f>
        <v/>
      </c>
      <c r="AB46" s="184" t="str">
        <f t="shared" si="11"/>
        <v/>
      </c>
      <c r="AC46" s="233" t="str">
        <f>IF(Z46="","",H46)</f>
        <v/>
      </c>
      <c r="AD46" s="176" t="str">
        <f t="shared" si="12"/>
        <v/>
      </c>
      <c r="AE46" s="168" t="str">
        <f t="shared" si="13"/>
        <v/>
      </c>
      <c r="AF46" s="168" t="str">
        <f t="shared" si="14"/>
        <v/>
      </c>
      <c r="AG46" s="179" t="str">
        <f t="shared" si="15"/>
        <v/>
      </c>
      <c r="AH46" s="181" t="str">
        <f>IF(I46="","",I46)</f>
        <v/>
      </c>
      <c r="AI46" s="180" t="str">
        <f t="shared" si="16"/>
        <v/>
      </c>
      <c r="AJ46" s="177" t="str">
        <f>IF(AH46="","",J46)</f>
        <v/>
      </c>
      <c r="AK46" s="180" t="str">
        <f t="shared" si="17"/>
        <v/>
      </c>
      <c r="AL46" s="185" t="str">
        <f t="shared" si="18"/>
        <v/>
      </c>
      <c r="AM46" s="185" t="str">
        <f t="shared" si="19"/>
        <v/>
      </c>
    </row>
    <row r="47" spans="1:39" ht="25.5" thickTop="1" thickBot="1" x14ac:dyDescent="0.4">
      <c r="B47" s="13" t="s">
        <v>2305</v>
      </c>
      <c r="C47" s="238" t="s">
        <v>1112</v>
      </c>
      <c r="D47" s="238" t="s">
        <v>1121</v>
      </c>
      <c r="E47" s="240" t="s">
        <v>1122</v>
      </c>
      <c r="F47" s="240"/>
      <c r="G47" s="238"/>
      <c r="H47" s="238"/>
      <c r="I47" s="242"/>
      <c r="J47" s="242"/>
      <c r="K47" s="164" t="str">
        <f>IF(B47="","",_xlfn.CONCAT("            { line: ","""",B47,", ",M47:AM47,""", sC: ","""",A47,"""},"))</f>
        <v xml:space="preserve">            { line: "¡Saca mi alma de esta cárcel, La,m,15)(Sol,,250)", sC: ""},</v>
      </c>
      <c r="L47" s="226" t="str">
        <f t="shared" si="0"/>
        <v>(</v>
      </c>
      <c r="M47" s="183" t="str">
        <f>IF(C47="","",C47)</f>
        <v>La</v>
      </c>
      <c r="N47" s="224" t="str">
        <f t="shared" si="1"/>
        <v>,</v>
      </c>
      <c r="O47" s="233" t="str">
        <f>IF(D47="","",D47)</f>
        <v>m</v>
      </c>
      <c r="P47" s="225" t="str">
        <f t="shared" si="2"/>
        <v>,</v>
      </c>
      <c r="Q47" s="168">
        <f t="shared" si="3"/>
        <v>15</v>
      </c>
      <c r="R47" s="226" t="str">
        <f t="shared" si="4"/>
        <v>)</v>
      </c>
      <c r="S47" s="227" t="str">
        <f t="shared" si="5"/>
        <v>(</v>
      </c>
      <c r="T47" s="181" t="str">
        <f>IF(E47="","",E47)</f>
        <v>Sol</v>
      </c>
      <c r="U47" s="185" t="str">
        <f t="shared" si="6"/>
        <v>,</v>
      </c>
      <c r="V47" s="177" t="str">
        <f>IF(F47="","",F47)</f>
        <v/>
      </c>
      <c r="W47" s="185" t="str">
        <f t="shared" si="7"/>
        <v>,</v>
      </c>
      <c r="X47" s="185">
        <f t="shared" si="8"/>
        <v>250</v>
      </c>
      <c r="Y47" s="226" t="str">
        <f t="shared" si="9"/>
        <v>)</v>
      </c>
      <c r="Z47" s="175" t="str">
        <f t="shared" si="10"/>
        <v/>
      </c>
      <c r="AA47" s="183" t="str">
        <f>IF(G47="","",G47)</f>
        <v/>
      </c>
      <c r="AB47" s="184" t="str">
        <f t="shared" si="11"/>
        <v/>
      </c>
      <c r="AC47" s="233" t="str">
        <f>IF(Z47="","",H47)</f>
        <v/>
      </c>
      <c r="AD47" s="176" t="str">
        <f t="shared" si="12"/>
        <v/>
      </c>
      <c r="AE47" s="168" t="str">
        <f t="shared" si="13"/>
        <v/>
      </c>
      <c r="AF47" s="168" t="str">
        <f t="shared" si="14"/>
        <v/>
      </c>
      <c r="AG47" s="179" t="str">
        <f t="shared" si="15"/>
        <v/>
      </c>
      <c r="AH47" s="181" t="str">
        <f>IF(I47="","",I47)</f>
        <v/>
      </c>
      <c r="AI47" s="180" t="str">
        <f t="shared" si="16"/>
        <v/>
      </c>
      <c r="AJ47" s="177" t="str">
        <f>IF(AH47="","",J47)</f>
        <v/>
      </c>
      <c r="AK47" s="180" t="str">
        <f t="shared" si="17"/>
        <v/>
      </c>
      <c r="AL47" s="185" t="str">
        <f t="shared" si="18"/>
        <v/>
      </c>
      <c r="AM47" s="185" t="str">
        <f t="shared" si="19"/>
        <v/>
      </c>
    </row>
    <row r="48" spans="1:39" ht="25.5" thickTop="1" thickBot="1" x14ac:dyDescent="0.4">
      <c r="B48" s="13" t="s">
        <v>2306</v>
      </c>
      <c r="C48" s="238"/>
      <c r="D48" s="238"/>
      <c r="E48" s="240" t="s">
        <v>1111</v>
      </c>
      <c r="F48" s="240">
        <v>7</v>
      </c>
      <c r="G48" s="238"/>
      <c r="H48" s="238"/>
      <c r="I48" s="242"/>
      <c r="J48" s="242"/>
      <c r="K48" s="164" t="str">
        <f>IF(B48="","",_xlfn.CONCAT("            { line: ","""",B48,", ",M48:AM48,""", sC: ","""",A48,"""},"))</f>
        <v xml:space="preserve">            { line: "y yo daré gracias a tu Nombre!, (Mi,7,250)", sC: ""},</v>
      </c>
      <c r="L48" s="226" t="str">
        <f t="shared" si="0"/>
        <v/>
      </c>
      <c r="M48" s="183" t="str">
        <f>IF(C48="","",C48)</f>
        <v/>
      </c>
      <c r="N48" s="224" t="str">
        <f t="shared" si="1"/>
        <v/>
      </c>
      <c r="O48" s="233" t="str">
        <f>IF(D48="","",D48)</f>
        <v/>
      </c>
      <c r="P48" s="225" t="str">
        <f t="shared" si="2"/>
        <v/>
      </c>
      <c r="Q48" s="168" t="str">
        <f t="shared" si="3"/>
        <v/>
      </c>
      <c r="R48" s="226" t="str">
        <f t="shared" si="4"/>
        <v/>
      </c>
      <c r="S48" s="227" t="str">
        <f t="shared" si="5"/>
        <v>(</v>
      </c>
      <c r="T48" s="181" t="str">
        <f>IF(E48="","",E48)</f>
        <v>Mi</v>
      </c>
      <c r="U48" s="185" t="str">
        <f t="shared" si="6"/>
        <v>,</v>
      </c>
      <c r="V48" s="177">
        <f>IF(F48="","",F48)</f>
        <v>7</v>
      </c>
      <c r="W48" s="185" t="str">
        <f t="shared" si="7"/>
        <v>,</v>
      </c>
      <c r="X48" s="185">
        <f t="shared" si="8"/>
        <v>250</v>
      </c>
      <c r="Y48" s="226" t="str">
        <f t="shared" si="9"/>
        <v>)</v>
      </c>
      <c r="Z48" s="175" t="str">
        <f t="shared" si="10"/>
        <v/>
      </c>
      <c r="AA48" s="183" t="str">
        <f>IF(G48="","",G48)</f>
        <v/>
      </c>
      <c r="AB48" s="184" t="str">
        <f t="shared" si="11"/>
        <v/>
      </c>
      <c r="AC48" s="233" t="str">
        <f>IF(Z48="","",H48)</f>
        <v/>
      </c>
      <c r="AD48" s="176" t="str">
        <f t="shared" si="12"/>
        <v/>
      </c>
      <c r="AE48" s="168" t="str">
        <f t="shared" si="13"/>
        <v/>
      </c>
      <c r="AF48" s="168" t="str">
        <f t="shared" si="14"/>
        <v/>
      </c>
      <c r="AG48" s="179" t="str">
        <f t="shared" si="15"/>
        <v/>
      </c>
      <c r="AH48" s="181" t="str">
        <f>IF(I48="","",I48)</f>
        <v/>
      </c>
      <c r="AI48" s="180" t="str">
        <f t="shared" si="16"/>
        <v/>
      </c>
      <c r="AJ48" s="177" t="str">
        <f>IF(AH48="","",J48)</f>
        <v/>
      </c>
      <c r="AK48" s="180" t="str">
        <f t="shared" si="17"/>
        <v/>
      </c>
      <c r="AL48" s="185" t="str">
        <f t="shared" si="18"/>
        <v/>
      </c>
      <c r="AM48" s="185" t="str">
        <f t="shared" si="19"/>
        <v/>
      </c>
    </row>
    <row r="49" spans="1:39" ht="25.5" thickTop="1" thickBot="1" x14ac:dyDescent="0.4">
      <c r="B49" s="13" t="s">
        <v>2307</v>
      </c>
      <c r="C49" s="238" t="s">
        <v>1113</v>
      </c>
      <c r="D49" s="238"/>
      <c r="E49" s="240"/>
      <c r="F49" s="240"/>
      <c r="G49" s="238"/>
      <c r="H49" s="238"/>
      <c r="I49" s="242"/>
      <c r="J49" s="242"/>
      <c r="K49" s="164" t="str">
        <f>IF(B49="","",_xlfn.CONCAT("            { line: ","""",B49,", ",M49:AM49,""", sC: ","""",A49,"""},"))</f>
        <v xml:space="preserve">            { line: "En torno a mí los santos harán corro,, Fa,,15)", sC: ""},</v>
      </c>
      <c r="L49" s="226" t="str">
        <f t="shared" si="0"/>
        <v>(</v>
      </c>
      <c r="M49" s="183" t="str">
        <f>IF(C49="","",C49)</f>
        <v>Fa</v>
      </c>
      <c r="N49" s="224" t="str">
        <f t="shared" si="1"/>
        <v>,</v>
      </c>
      <c r="O49" s="233" t="str">
        <f>IF(D49="","",D49)</f>
        <v/>
      </c>
      <c r="P49" s="225" t="str">
        <f t="shared" si="2"/>
        <v>,</v>
      </c>
      <c r="Q49" s="168">
        <f t="shared" si="3"/>
        <v>15</v>
      </c>
      <c r="R49" s="226" t="str">
        <f t="shared" si="4"/>
        <v>)</v>
      </c>
      <c r="S49" s="227" t="str">
        <f t="shared" si="5"/>
        <v/>
      </c>
      <c r="T49" s="181" t="str">
        <f>IF(E49="","",E49)</f>
        <v/>
      </c>
      <c r="U49" s="185" t="str">
        <f t="shared" si="6"/>
        <v/>
      </c>
      <c r="V49" s="177" t="str">
        <f>IF(F49="","",F49)</f>
        <v/>
      </c>
      <c r="W49" s="185" t="str">
        <f t="shared" si="7"/>
        <v/>
      </c>
      <c r="X49" s="185" t="str">
        <f t="shared" si="8"/>
        <v/>
      </c>
      <c r="Y49" s="226" t="str">
        <f t="shared" si="9"/>
        <v/>
      </c>
      <c r="Z49" s="175" t="str">
        <f t="shared" si="10"/>
        <v/>
      </c>
      <c r="AA49" s="183" t="str">
        <f>IF(G49="","",G49)</f>
        <v/>
      </c>
      <c r="AB49" s="184" t="str">
        <f t="shared" si="11"/>
        <v/>
      </c>
      <c r="AC49" s="233" t="str">
        <f>IF(Z49="","",H49)</f>
        <v/>
      </c>
      <c r="AD49" s="176" t="str">
        <f t="shared" si="12"/>
        <v/>
      </c>
      <c r="AE49" s="168" t="str">
        <f t="shared" si="13"/>
        <v/>
      </c>
      <c r="AF49" s="168" t="str">
        <f t="shared" si="14"/>
        <v/>
      </c>
      <c r="AG49" s="179" t="str">
        <f t="shared" si="15"/>
        <v/>
      </c>
      <c r="AH49" s="181" t="str">
        <f>IF(I49="","",I49)</f>
        <v/>
      </c>
      <c r="AI49" s="180" t="str">
        <f t="shared" si="16"/>
        <v/>
      </c>
      <c r="AJ49" s="177" t="str">
        <f>IF(AH49="","",J49)</f>
        <v/>
      </c>
      <c r="AK49" s="180" t="str">
        <f t="shared" si="17"/>
        <v/>
      </c>
      <c r="AL49" s="185" t="str">
        <f t="shared" si="18"/>
        <v/>
      </c>
      <c r="AM49" s="185" t="str">
        <f t="shared" si="19"/>
        <v/>
      </c>
    </row>
    <row r="50" spans="1:39" ht="25.5" thickTop="1" thickBot="1" x14ac:dyDescent="0.4">
      <c r="B50" s="13" t="s">
        <v>2308</v>
      </c>
      <c r="C50" s="238"/>
      <c r="D50" s="238"/>
      <c r="E50" s="240" t="s">
        <v>1111</v>
      </c>
      <c r="F50" s="240"/>
      <c r="G50" s="238"/>
      <c r="H50" s="238"/>
      <c r="I50" s="242"/>
      <c r="J50" s="242"/>
      <c r="K50" s="164" t="str">
        <f>IF(B50="","",_xlfn.CONCAT("            { line: ","""",B50,", ",M50:AM50,""", sC: ","""",A50,"""},"))</f>
        <v xml:space="preserve">            { line: "me felicitarán por tu favor hacia mí. , (Mi,,250)", sC: ""},</v>
      </c>
      <c r="L50" s="226" t="str">
        <f t="shared" si="0"/>
        <v/>
      </c>
      <c r="M50" s="183" t="str">
        <f>IF(C50="","",C50)</f>
        <v/>
      </c>
      <c r="N50" s="224" t="str">
        <f t="shared" si="1"/>
        <v/>
      </c>
      <c r="O50" s="233" t="str">
        <f>IF(D50="","",D50)</f>
        <v/>
      </c>
      <c r="P50" s="225" t="str">
        <f t="shared" si="2"/>
        <v/>
      </c>
      <c r="Q50" s="168" t="str">
        <f t="shared" si="3"/>
        <v/>
      </c>
      <c r="R50" s="226" t="str">
        <f t="shared" si="4"/>
        <v/>
      </c>
      <c r="S50" s="227" t="str">
        <f t="shared" si="5"/>
        <v>(</v>
      </c>
      <c r="T50" s="181" t="str">
        <f>IF(E50="","",E50)</f>
        <v>Mi</v>
      </c>
      <c r="U50" s="185" t="str">
        <f t="shared" si="6"/>
        <v>,</v>
      </c>
      <c r="V50" s="177" t="str">
        <f>IF(F50="","",F50)</f>
        <v/>
      </c>
      <c r="W50" s="185" t="str">
        <f t="shared" si="7"/>
        <v>,</v>
      </c>
      <c r="X50" s="185">
        <f t="shared" si="8"/>
        <v>250</v>
      </c>
      <c r="Y50" s="226" t="str">
        <f t="shared" si="9"/>
        <v>)</v>
      </c>
      <c r="Z50" s="175" t="str">
        <f t="shared" si="10"/>
        <v/>
      </c>
      <c r="AA50" s="183" t="str">
        <f>IF(G50="","",G50)</f>
        <v/>
      </c>
      <c r="AB50" s="184" t="str">
        <f t="shared" si="11"/>
        <v/>
      </c>
      <c r="AC50" s="233" t="str">
        <f>IF(Z50="","",H50)</f>
        <v/>
      </c>
      <c r="AD50" s="176" t="str">
        <f t="shared" si="12"/>
        <v/>
      </c>
      <c r="AE50" s="168" t="str">
        <f t="shared" si="13"/>
        <v/>
      </c>
      <c r="AF50" s="168" t="str">
        <f t="shared" si="14"/>
        <v/>
      </c>
      <c r="AG50" s="179" t="str">
        <f t="shared" si="15"/>
        <v/>
      </c>
      <c r="AH50" s="181" t="str">
        <f>IF(I50="","",I50)</f>
        <v/>
      </c>
      <c r="AI50" s="180" t="str">
        <f t="shared" si="16"/>
        <v/>
      </c>
      <c r="AJ50" s="177" t="str">
        <f>IF(AH50="","",J50)</f>
        <v/>
      </c>
      <c r="AK50" s="180" t="str">
        <f t="shared" si="17"/>
        <v/>
      </c>
      <c r="AL50" s="185" t="str">
        <f t="shared" si="18"/>
        <v/>
      </c>
      <c r="AM50" s="185" t="str">
        <f t="shared" si="19"/>
        <v/>
      </c>
    </row>
    <row r="51" spans="1:39" ht="22.5" customHeight="1" thickTop="1" thickBot="1" x14ac:dyDescent="0.3">
      <c r="A51" s="211"/>
      <c r="B51" s="211"/>
      <c r="C51" s="231"/>
      <c r="D51" s="231"/>
      <c r="E51" s="235"/>
      <c r="F51" s="231"/>
      <c r="G51" s="231"/>
      <c r="H51" s="231"/>
      <c r="I51" s="231"/>
      <c r="J51" s="231"/>
      <c r="K51" s="211" t="s">
        <v>2315</v>
      </c>
      <c r="L51" s="226" t="str">
        <f t="shared" si="0"/>
        <v/>
      </c>
      <c r="M51" s="183" t="str">
        <f>IF(C51="","",C51)</f>
        <v/>
      </c>
      <c r="N51" s="224" t="str">
        <f t="shared" si="1"/>
        <v/>
      </c>
      <c r="O51" s="233" t="str">
        <f>IF(D51="","",D51)</f>
        <v/>
      </c>
      <c r="P51" s="225" t="str">
        <f t="shared" si="2"/>
        <v/>
      </c>
      <c r="Q51" s="168" t="str">
        <f t="shared" si="3"/>
        <v/>
      </c>
      <c r="R51" s="226" t="str">
        <f t="shared" si="4"/>
        <v/>
      </c>
      <c r="S51" s="227" t="str">
        <f t="shared" si="5"/>
        <v/>
      </c>
      <c r="T51" s="181" t="str">
        <f>IF(E51="","",E51)</f>
        <v/>
      </c>
      <c r="U51" s="185" t="str">
        <f t="shared" si="6"/>
        <v/>
      </c>
      <c r="V51" s="177" t="str">
        <f>IF(F51="","",F51)</f>
        <v/>
      </c>
      <c r="W51" s="185" t="str">
        <f t="shared" si="7"/>
        <v/>
      </c>
      <c r="X51" s="185" t="str">
        <f t="shared" si="8"/>
        <v/>
      </c>
      <c r="Y51" s="226" t="str">
        <f t="shared" si="9"/>
        <v/>
      </c>
      <c r="Z51" s="175" t="str">
        <f t="shared" si="10"/>
        <v/>
      </c>
      <c r="AA51" s="183" t="str">
        <f>IF(G51="","",G51)</f>
        <v/>
      </c>
      <c r="AB51" s="184" t="str">
        <f t="shared" si="11"/>
        <v/>
      </c>
      <c r="AC51" s="233" t="str">
        <f>IF(Z51="","",H51)</f>
        <v/>
      </c>
      <c r="AD51" s="176" t="str">
        <f t="shared" si="12"/>
        <v/>
      </c>
      <c r="AE51" s="168" t="str">
        <f t="shared" si="13"/>
        <v/>
      </c>
      <c r="AF51" s="168" t="str">
        <f t="shared" si="14"/>
        <v/>
      </c>
      <c r="AG51" s="179" t="str">
        <f t="shared" si="15"/>
        <v/>
      </c>
      <c r="AH51" s="181" t="str">
        <f>IF(I51="","",I51)</f>
        <v/>
      </c>
      <c r="AI51" s="180" t="str">
        <f t="shared" si="16"/>
        <v/>
      </c>
      <c r="AJ51" s="177" t="str">
        <f>IF(AH51="","",J51)</f>
        <v/>
      </c>
      <c r="AK51" s="180" t="str">
        <f t="shared" si="17"/>
        <v/>
      </c>
      <c r="AL51" s="185" t="str">
        <f t="shared" si="18"/>
        <v/>
      </c>
      <c r="AM51" s="185" t="str">
        <f t="shared" si="19"/>
        <v/>
      </c>
    </row>
    <row r="52" spans="1:39" ht="25.5" thickTop="1" thickBot="1" x14ac:dyDescent="0.4">
      <c r="B52" s="203" t="s">
        <v>2313</v>
      </c>
      <c r="C52" s="232"/>
      <c r="D52" s="232"/>
      <c r="E52" s="232"/>
      <c r="F52" s="232"/>
      <c r="G52" s="232"/>
      <c r="H52" s="232"/>
      <c r="I52" s="232"/>
      <c r="J52" s="232"/>
      <c r="K52" s="208" t="s">
        <v>2311</v>
      </c>
      <c r="L52" s="226" t="str">
        <f t="shared" si="0"/>
        <v/>
      </c>
      <c r="M52" s="183" t="str">
        <f>IF(C52="","",C52)</f>
        <v/>
      </c>
      <c r="N52" s="224" t="str">
        <f t="shared" si="1"/>
        <v/>
      </c>
      <c r="O52" s="233" t="str">
        <f>IF(D52="","",D52)</f>
        <v/>
      </c>
      <c r="P52" s="225" t="str">
        <f t="shared" si="2"/>
        <v/>
      </c>
      <c r="Q52" s="168" t="str">
        <f t="shared" si="3"/>
        <v/>
      </c>
      <c r="R52" s="226" t="str">
        <f t="shared" si="4"/>
        <v/>
      </c>
      <c r="S52" s="227" t="str">
        <f t="shared" si="5"/>
        <v/>
      </c>
      <c r="T52" s="181" t="str">
        <f>IF(E52="","",E52)</f>
        <v/>
      </c>
      <c r="U52" s="185" t="str">
        <f t="shared" si="6"/>
        <v/>
      </c>
      <c r="V52" s="177" t="str">
        <f>IF(F52="","",F52)</f>
        <v/>
      </c>
      <c r="W52" s="185" t="str">
        <f t="shared" si="7"/>
        <v/>
      </c>
      <c r="X52" s="185" t="str">
        <f t="shared" si="8"/>
        <v/>
      </c>
      <c r="Y52" s="226" t="str">
        <f t="shared" si="9"/>
        <v/>
      </c>
      <c r="Z52" s="175" t="str">
        <f t="shared" si="10"/>
        <v/>
      </c>
      <c r="AA52" s="183" t="str">
        <f>IF(G52="","",G52)</f>
        <v/>
      </c>
      <c r="AB52" s="184" t="str">
        <f t="shared" si="11"/>
        <v/>
      </c>
      <c r="AC52" s="233" t="str">
        <f>IF(Z52="","",H52)</f>
        <v/>
      </c>
      <c r="AD52" s="176" t="str">
        <f t="shared" si="12"/>
        <v/>
      </c>
      <c r="AE52" s="168" t="str">
        <f t="shared" si="13"/>
        <v/>
      </c>
      <c r="AF52" s="168" t="str">
        <f t="shared" si="14"/>
        <v/>
      </c>
      <c r="AG52" s="179" t="str">
        <f t="shared" si="15"/>
        <v/>
      </c>
      <c r="AH52" s="181" t="str">
        <f>IF(I52="","",I52)</f>
        <v/>
      </c>
      <c r="AI52" s="180" t="str">
        <f t="shared" si="16"/>
        <v/>
      </c>
      <c r="AJ52" s="177" t="str">
        <f>IF(AH52="","",J52)</f>
        <v/>
      </c>
      <c r="AK52" s="180" t="str">
        <f t="shared" si="17"/>
        <v/>
      </c>
      <c r="AL52" s="185" t="str">
        <f t="shared" si="18"/>
        <v/>
      </c>
      <c r="AM52" s="185" t="str">
        <f t="shared" si="19"/>
        <v/>
      </c>
    </row>
    <row r="53" spans="1:39" ht="25.5" thickTop="1" thickBot="1" x14ac:dyDescent="0.4">
      <c r="B53" s="13"/>
      <c r="C53" s="230"/>
      <c r="D53" s="230"/>
      <c r="E53" s="234"/>
      <c r="F53" s="230"/>
      <c r="G53" s="230"/>
      <c r="H53" s="230"/>
      <c r="I53" s="230"/>
      <c r="J53" s="230"/>
      <c r="K53" s="164" t="s">
        <v>2309</v>
      </c>
      <c r="L53" s="226" t="str">
        <f t="shared" si="0"/>
        <v/>
      </c>
      <c r="M53" s="183" t="str">
        <f>IF(C53="","",C53)</f>
        <v/>
      </c>
      <c r="N53" s="224" t="str">
        <f t="shared" si="1"/>
        <v/>
      </c>
      <c r="O53" s="233" t="str">
        <f>IF(D53="","",D53)</f>
        <v/>
      </c>
      <c r="P53" s="225" t="str">
        <f t="shared" si="2"/>
        <v/>
      </c>
      <c r="Q53" s="168" t="str">
        <f t="shared" si="3"/>
        <v/>
      </c>
      <c r="R53" s="226" t="str">
        <f t="shared" si="4"/>
        <v/>
      </c>
      <c r="S53" s="227" t="str">
        <f t="shared" si="5"/>
        <v/>
      </c>
      <c r="T53" s="181" t="str">
        <f>IF(E53="","",E53)</f>
        <v/>
      </c>
      <c r="U53" s="185" t="str">
        <f t="shared" si="6"/>
        <v/>
      </c>
      <c r="V53" s="177" t="str">
        <f>IF(F53="","",F53)</f>
        <v/>
      </c>
      <c r="W53" s="185" t="str">
        <f t="shared" si="7"/>
        <v/>
      </c>
      <c r="X53" s="185" t="str">
        <f t="shared" si="8"/>
        <v/>
      </c>
      <c r="Y53" s="226" t="str">
        <f t="shared" si="9"/>
        <v/>
      </c>
      <c r="Z53" s="175" t="str">
        <f t="shared" si="10"/>
        <v/>
      </c>
      <c r="AA53" s="183" t="str">
        <f>IF(G53="","",G53)</f>
        <v/>
      </c>
      <c r="AB53" s="184" t="str">
        <f t="shared" si="11"/>
        <v/>
      </c>
      <c r="AC53" s="233" t="str">
        <f>IF(Z53="","",H53)</f>
        <v/>
      </c>
      <c r="AD53" s="176" t="str">
        <f t="shared" si="12"/>
        <v/>
      </c>
      <c r="AE53" s="168" t="str">
        <f t="shared" si="13"/>
        <v/>
      </c>
      <c r="AF53" s="168" t="str">
        <f t="shared" si="14"/>
        <v/>
      </c>
      <c r="AG53" s="179" t="str">
        <f t="shared" si="15"/>
        <v/>
      </c>
      <c r="AH53" s="181" t="str">
        <f>IF(I53="","",I53)</f>
        <v/>
      </c>
      <c r="AI53" s="180" t="str">
        <f t="shared" si="16"/>
        <v/>
      </c>
      <c r="AJ53" s="177" t="str">
        <f>IF(AH53="","",J53)</f>
        <v/>
      </c>
      <c r="AK53" s="180" t="str">
        <f t="shared" si="17"/>
        <v/>
      </c>
      <c r="AL53" s="185" t="str">
        <f t="shared" si="18"/>
        <v/>
      </c>
      <c r="AM53" s="185" t="str">
        <f t="shared" si="19"/>
        <v/>
      </c>
    </row>
    <row r="54" spans="1:39" ht="25.5" thickTop="1" thickBot="1" x14ac:dyDescent="0.4">
      <c r="B54" s="13"/>
      <c r="C54" s="230"/>
      <c r="D54" s="230"/>
      <c r="E54" s="234"/>
      <c r="F54" s="230"/>
      <c r="G54" s="230"/>
      <c r="H54" s="230"/>
      <c r="I54" s="230"/>
      <c r="J54" s="230"/>
      <c r="K54" s="204" t="s">
        <v>2312</v>
      </c>
      <c r="L54" s="226" t="str">
        <f t="shared" si="0"/>
        <v/>
      </c>
      <c r="M54" s="183" t="str">
        <f>IF(C54="","",C54)</f>
        <v/>
      </c>
      <c r="N54" s="224" t="str">
        <f t="shared" si="1"/>
        <v/>
      </c>
      <c r="O54" s="233" t="str">
        <f>IF(D54="","",D54)</f>
        <v/>
      </c>
      <c r="P54" s="225" t="str">
        <f t="shared" si="2"/>
        <v/>
      </c>
      <c r="Q54" s="168" t="str">
        <f t="shared" si="3"/>
        <v/>
      </c>
      <c r="R54" s="226" t="str">
        <f t="shared" si="4"/>
        <v/>
      </c>
      <c r="S54" s="227" t="str">
        <f t="shared" si="5"/>
        <v/>
      </c>
      <c r="T54" s="181" t="str">
        <f>IF(E54="","",E54)</f>
        <v/>
      </c>
      <c r="U54" s="185" t="str">
        <f t="shared" si="6"/>
        <v/>
      </c>
      <c r="V54" s="177" t="str">
        <f>IF(F54="","",F54)</f>
        <v/>
      </c>
      <c r="W54" s="185" t="str">
        <f t="shared" si="7"/>
        <v/>
      </c>
      <c r="X54" s="185" t="str">
        <f t="shared" si="8"/>
        <v/>
      </c>
      <c r="Y54" s="226" t="str">
        <f t="shared" si="9"/>
        <v/>
      </c>
      <c r="Z54" s="175" t="str">
        <f t="shared" si="10"/>
        <v/>
      </c>
      <c r="AA54" s="183" t="str">
        <f>IF(G54="","",G54)</f>
        <v/>
      </c>
      <c r="AB54" s="184" t="str">
        <f t="shared" si="11"/>
        <v/>
      </c>
      <c r="AC54" s="233" t="str">
        <f>IF(Z54="","",H54)</f>
        <v/>
      </c>
      <c r="AD54" s="176" t="str">
        <f t="shared" si="12"/>
        <v/>
      </c>
      <c r="AE54" s="168" t="str">
        <f t="shared" si="13"/>
        <v/>
      </c>
      <c r="AF54" s="168" t="str">
        <f t="shared" si="14"/>
        <v/>
      </c>
      <c r="AG54" s="179" t="str">
        <f t="shared" si="15"/>
        <v/>
      </c>
      <c r="AH54" s="181" t="str">
        <f>IF(I54="","",I54)</f>
        <v/>
      </c>
      <c r="AI54" s="180" t="str">
        <f t="shared" si="16"/>
        <v/>
      </c>
      <c r="AJ54" s="177" t="str">
        <f>IF(AH54="","",J54)</f>
        <v/>
      </c>
      <c r="AK54" s="180" t="str">
        <f t="shared" si="17"/>
        <v/>
      </c>
      <c r="AL54" s="185" t="str">
        <f t="shared" si="18"/>
        <v/>
      </c>
      <c r="AM54" s="185" t="str">
        <f t="shared" si="19"/>
        <v/>
      </c>
    </row>
    <row r="55" spans="1:39" ht="25.5" thickTop="1" thickBot="1" x14ac:dyDescent="0.4">
      <c r="A55" t="s">
        <v>2310</v>
      </c>
      <c r="B55" s="205" t="s">
        <v>2281</v>
      </c>
      <c r="C55" s="238" t="s">
        <v>1112</v>
      </c>
      <c r="D55" s="238" t="s">
        <v>1121</v>
      </c>
      <c r="E55" s="240" t="s">
        <v>1122</v>
      </c>
      <c r="F55" s="240"/>
      <c r="G55" s="238"/>
      <c r="H55" s="238"/>
      <c r="I55" s="242"/>
      <c r="J55" s="242"/>
      <c r="K55" s="206" t="str">
        <f>IF(B55="","",_xlfn.CONCAT("           triggerLine: ","""",B55,", ",M55:AM55,""", sC: ","""",A55,""", lines: ["))</f>
        <v xml:space="preserve">           triggerLine: "A TI, SEÑOR, EN MI CLAMOR IMPLORO,, La,m,15)(Sol,,250)", sC: "mt as ta", lines: [</v>
      </c>
      <c r="L55" s="226" t="str">
        <f t="shared" si="0"/>
        <v>(</v>
      </c>
      <c r="M55" s="183" t="str">
        <f>IF(C55="","",C55)</f>
        <v>La</v>
      </c>
      <c r="N55" s="224" t="str">
        <f t="shared" si="1"/>
        <v>,</v>
      </c>
      <c r="O55" s="233" t="str">
        <f>IF(D55="","",D55)</f>
        <v>m</v>
      </c>
      <c r="P55" s="225" t="str">
        <f t="shared" si="2"/>
        <v>,</v>
      </c>
      <c r="Q55" s="168">
        <f t="shared" si="3"/>
        <v>15</v>
      </c>
      <c r="R55" s="226" t="str">
        <f t="shared" si="4"/>
        <v>)</v>
      </c>
      <c r="S55" s="227" t="str">
        <f t="shared" si="5"/>
        <v>(</v>
      </c>
      <c r="T55" s="181" t="str">
        <f>IF(E55="","",E55)</f>
        <v>Sol</v>
      </c>
      <c r="U55" s="185" t="str">
        <f t="shared" si="6"/>
        <v>,</v>
      </c>
      <c r="V55" s="177" t="str">
        <f>IF(F55="","",F55)</f>
        <v/>
      </c>
      <c r="W55" s="185" t="str">
        <f t="shared" si="7"/>
        <v>,</v>
      </c>
      <c r="X55" s="185">
        <f t="shared" si="8"/>
        <v>250</v>
      </c>
      <c r="Y55" s="226" t="str">
        <f t="shared" si="9"/>
        <v>)</v>
      </c>
      <c r="Z55" s="175" t="str">
        <f t="shared" si="10"/>
        <v/>
      </c>
      <c r="AA55" s="183" t="str">
        <f>IF(G55="","",G55)</f>
        <v/>
      </c>
      <c r="AB55" s="184" t="str">
        <f t="shared" si="11"/>
        <v/>
      </c>
      <c r="AC55" s="233" t="str">
        <f>IF(Z55="","",H55)</f>
        <v/>
      </c>
      <c r="AD55" s="176" t="str">
        <f t="shared" si="12"/>
        <v/>
      </c>
      <c r="AE55" s="168" t="str">
        <f t="shared" si="13"/>
        <v/>
      </c>
      <c r="AF55" s="168" t="str">
        <f t="shared" si="14"/>
        <v/>
      </c>
      <c r="AG55" s="179" t="str">
        <f t="shared" si="15"/>
        <v/>
      </c>
      <c r="AH55" s="181" t="str">
        <f>IF(I55="","",I55)</f>
        <v/>
      </c>
      <c r="AI55" s="180" t="str">
        <f t="shared" si="16"/>
        <v/>
      </c>
      <c r="AJ55" s="177" t="str">
        <f>IF(AH55="","",J55)</f>
        <v/>
      </c>
      <c r="AK55" s="180" t="str">
        <f t="shared" si="17"/>
        <v/>
      </c>
      <c r="AL55" s="185" t="str">
        <f t="shared" si="18"/>
        <v/>
      </c>
      <c r="AM55" s="185" t="str">
        <f t="shared" si="19"/>
        <v/>
      </c>
    </row>
    <row r="56" spans="1:39" ht="25.5" thickTop="1" thickBot="1" x14ac:dyDescent="0.4">
      <c r="A56" t="s">
        <v>2283</v>
      </c>
      <c r="B56" s="207" t="s">
        <v>2284</v>
      </c>
      <c r="C56" s="238"/>
      <c r="D56" s="238"/>
      <c r="E56" s="240" t="s">
        <v>1111</v>
      </c>
      <c r="F56" s="240">
        <v>7</v>
      </c>
      <c r="G56" s="238"/>
      <c r="H56" s="238"/>
      <c r="I56" s="242"/>
      <c r="J56" s="242"/>
      <c r="K56" s="206" t="str">
        <f>IF(B56="","",_xlfn.CONCAT("           triggerLine: ","""",B56,", ",M56:AM56,""", sC: ","""",A56,""", lines: ["))</f>
        <v xml:space="preserve">           triggerLine: "A TI, SEÑOR, EN MI CLAMOR SUPLICO,, (Mi,7,250)", sC: "as", lines: [</v>
      </c>
      <c r="L56" s="226" t="str">
        <f t="shared" si="0"/>
        <v/>
      </c>
      <c r="M56" s="183" t="str">
        <f>IF(C56="","",C56)</f>
        <v/>
      </c>
      <c r="N56" s="224" t="str">
        <f t="shared" si="1"/>
        <v/>
      </c>
      <c r="O56" s="233" t="str">
        <f>IF(D56="","",D56)</f>
        <v/>
      </c>
      <c r="P56" s="225" t="str">
        <f t="shared" si="2"/>
        <v/>
      </c>
      <c r="Q56" s="168" t="str">
        <f t="shared" si="3"/>
        <v/>
      </c>
      <c r="R56" s="226" t="str">
        <f t="shared" si="4"/>
        <v/>
      </c>
      <c r="S56" s="227" t="str">
        <f t="shared" si="5"/>
        <v>(</v>
      </c>
      <c r="T56" s="181" t="str">
        <f>IF(E56="","",E56)</f>
        <v>Mi</v>
      </c>
      <c r="U56" s="185" t="str">
        <f t="shared" si="6"/>
        <v>,</v>
      </c>
      <c r="V56" s="177">
        <f>IF(F56="","",F56)</f>
        <v>7</v>
      </c>
      <c r="W56" s="185" t="str">
        <f t="shared" si="7"/>
        <v>,</v>
      </c>
      <c r="X56" s="185">
        <f t="shared" si="8"/>
        <v>250</v>
      </c>
      <c r="Y56" s="226" t="str">
        <f t="shared" si="9"/>
        <v>)</v>
      </c>
      <c r="Z56" s="175" t="str">
        <f t="shared" si="10"/>
        <v/>
      </c>
      <c r="AA56" s="183" t="str">
        <f>IF(G56="","",G56)</f>
        <v/>
      </c>
      <c r="AB56" s="184" t="str">
        <f t="shared" si="11"/>
        <v/>
      </c>
      <c r="AC56" s="233" t="str">
        <f>IF(Z56="","",H56)</f>
        <v/>
      </c>
      <c r="AD56" s="176" t="str">
        <f t="shared" si="12"/>
        <v/>
      </c>
      <c r="AE56" s="168" t="str">
        <f t="shared" si="13"/>
        <v/>
      </c>
      <c r="AF56" s="168" t="str">
        <f t="shared" si="14"/>
        <v/>
      </c>
      <c r="AG56" s="179" t="str">
        <f t="shared" si="15"/>
        <v/>
      </c>
      <c r="AH56" s="181" t="str">
        <f>IF(I56="","",I56)</f>
        <v/>
      </c>
      <c r="AI56" s="180" t="str">
        <f t="shared" si="16"/>
        <v/>
      </c>
      <c r="AJ56" s="177" t="str">
        <f>IF(AH56="","",J56)</f>
        <v/>
      </c>
      <c r="AK56" s="180" t="str">
        <f t="shared" si="17"/>
        <v/>
      </c>
      <c r="AL56" s="185" t="str">
        <f t="shared" si="18"/>
        <v/>
      </c>
      <c r="AM56" s="185" t="str">
        <f t="shared" si="19"/>
        <v/>
      </c>
    </row>
    <row r="57" spans="1:39" ht="25.5" thickTop="1" thickBot="1" x14ac:dyDescent="0.4">
      <c r="A57" t="s">
        <v>2283</v>
      </c>
      <c r="B57" s="207" t="s">
        <v>2285</v>
      </c>
      <c r="C57" s="238" t="s">
        <v>1113</v>
      </c>
      <c r="D57" s="238"/>
      <c r="E57" s="240"/>
      <c r="F57" s="240"/>
      <c r="G57" s="238"/>
      <c r="H57" s="238"/>
      <c r="I57" s="242"/>
      <c r="J57" s="242"/>
      <c r="K57" s="206" t="str">
        <f>IF(B57="","",_xlfn.CONCAT("           triggerLine: ","""",B57,", ",M57:AM57,""", sC: ","""",A57,""", lines: ["))</f>
        <v xml:space="preserve">           triggerLine: "A TI DERRAMO MI LAMENTO,, Fa,,15)", sC: "as", lines: [</v>
      </c>
      <c r="L57" s="226" t="str">
        <f t="shared" si="0"/>
        <v>(</v>
      </c>
      <c r="M57" s="183" t="str">
        <f>IF(C57="","",C57)</f>
        <v>Fa</v>
      </c>
      <c r="N57" s="224" t="str">
        <f t="shared" si="1"/>
        <v>,</v>
      </c>
      <c r="O57" s="233" t="str">
        <f>IF(D57="","",D57)</f>
        <v/>
      </c>
      <c r="P57" s="225" t="str">
        <f t="shared" si="2"/>
        <v>,</v>
      </c>
      <c r="Q57" s="168">
        <f t="shared" si="3"/>
        <v>15</v>
      </c>
      <c r="R57" s="226" t="str">
        <f t="shared" si="4"/>
        <v>)</v>
      </c>
      <c r="S57" s="227" t="str">
        <f t="shared" si="5"/>
        <v/>
      </c>
      <c r="T57" s="181" t="str">
        <f>IF(E57="","",E57)</f>
        <v/>
      </c>
      <c r="U57" s="185" t="str">
        <f t="shared" si="6"/>
        <v/>
      </c>
      <c r="V57" s="177" t="str">
        <f>IF(F57="","",F57)</f>
        <v/>
      </c>
      <c r="W57" s="185" t="str">
        <f t="shared" si="7"/>
        <v/>
      </c>
      <c r="X57" s="185" t="str">
        <f t="shared" si="8"/>
        <v/>
      </c>
      <c r="Y57" s="226" t="str">
        <f t="shared" si="9"/>
        <v/>
      </c>
      <c r="Z57" s="175" t="str">
        <f t="shared" si="10"/>
        <v/>
      </c>
      <c r="AA57" s="183" t="str">
        <f>IF(G57="","",G57)</f>
        <v/>
      </c>
      <c r="AB57" s="184" t="str">
        <f t="shared" si="11"/>
        <v/>
      </c>
      <c r="AC57" s="233" t="str">
        <f>IF(Z57="","",H57)</f>
        <v/>
      </c>
      <c r="AD57" s="176" t="str">
        <f t="shared" si="12"/>
        <v/>
      </c>
      <c r="AE57" s="168" t="str">
        <f t="shared" si="13"/>
        <v/>
      </c>
      <c r="AF57" s="168" t="str">
        <f t="shared" si="14"/>
        <v/>
      </c>
      <c r="AG57" s="179" t="str">
        <f t="shared" si="15"/>
        <v/>
      </c>
      <c r="AH57" s="181" t="str">
        <f>IF(I57="","",I57)</f>
        <v/>
      </c>
      <c r="AI57" s="180" t="str">
        <f t="shared" si="16"/>
        <v/>
      </c>
      <c r="AJ57" s="177" t="str">
        <f>IF(AH57="","",J57)</f>
        <v/>
      </c>
      <c r="AK57" s="180" t="str">
        <f t="shared" si="17"/>
        <v/>
      </c>
      <c r="AL57" s="185" t="str">
        <f t="shared" si="18"/>
        <v/>
      </c>
      <c r="AM57" s="185" t="str">
        <f t="shared" si="19"/>
        <v/>
      </c>
    </row>
    <row r="58" spans="1:39" ht="25.5" thickTop="1" thickBot="1" x14ac:dyDescent="0.4">
      <c r="A58" t="s">
        <v>2283</v>
      </c>
      <c r="B58" s="209" t="s">
        <v>2286</v>
      </c>
      <c r="C58" s="238"/>
      <c r="D58" s="238"/>
      <c r="E58" s="240" t="s">
        <v>1111</v>
      </c>
      <c r="F58" s="240"/>
      <c r="G58" s="238"/>
      <c r="H58" s="238"/>
      <c r="I58" s="242"/>
      <c r="J58" s="242"/>
      <c r="K58" s="210" t="str">
        <f>IF(B58="","",_xlfn.CONCAT("            { line: ","""",B58,", ",M58:AM58,""", sC: ","""",A58,"""},  ]},"))</f>
        <v xml:space="preserve">            { line: "A TI MI ANGUSTIA EXPONGO. , (Mi,,250)", sC: "as"},  ]},</v>
      </c>
      <c r="L58" s="226" t="str">
        <f t="shared" si="0"/>
        <v/>
      </c>
      <c r="M58" s="183" t="str">
        <f>IF(C58="","",C58)</f>
        <v/>
      </c>
      <c r="N58" s="224" t="str">
        <f t="shared" si="1"/>
        <v/>
      </c>
      <c r="O58" s="233" t="str">
        <f>IF(D58="","",D58)</f>
        <v/>
      </c>
      <c r="P58" s="225" t="str">
        <f t="shared" si="2"/>
        <v/>
      </c>
      <c r="Q58" s="168" t="str">
        <f t="shared" si="3"/>
        <v/>
      </c>
      <c r="R58" s="226" t="str">
        <f t="shared" si="4"/>
        <v/>
      </c>
      <c r="S58" s="227" t="str">
        <f t="shared" si="5"/>
        <v>(</v>
      </c>
      <c r="T58" s="181" t="str">
        <f>IF(E58="","",E58)</f>
        <v>Mi</v>
      </c>
      <c r="U58" s="185" t="str">
        <f t="shared" si="6"/>
        <v>,</v>
      </c>
      <c r="V58" s="177" t="str">
        <f>IF(F58="","",F58)</f>
        <v/>
      </c>
      <c r="W58" s="185" t="str">
        <f t="shared" si="7"/>
        <v>,</v>
      </c>
      <c r="X58" s="185">
        <f t="shared" si="8"/>
        <v>250</v>
      </c>
      <c r="Y58" s="226" t="str">
        <f t="shared" si="9"/>
        <v>)</v>
      </c>
      <c r="Z58" s="175" t="str">
        <f t="shared" si="10"/>
        <v/>
      </c>
      <c r="AA58" s="183" t="str">
        <f>IF(G58="","",G58)</f>
        <v/>
      </c>
      <c r="AB58" s="184" t="str">
        <f t="shared" si="11"/>
        <v/>
      </c>
      <c r="AC58" s="233" t="str">
        <f>IF(Z58="","",H58)</f>
        <v/>
      </c>
      <c r="AD58" s="176" t="str">
        <f t="shared" si="12"/>
        <v/>
      </c>
      <c r="AE58" s="168" t="str">
        <f t="shared" si="13"/>
        <v/>
      </c>
      <c r="AF58" s="168" t="str">
        <f t="shared" si="14"/>
        <v/>
      </c>
      <c r="AG58" s="179" t="str">
        <f t="shared" si="15"/>
        <v/>
      </c>
      <c r="AH58" s="181" t="str">
        <f>IF(I58="","",I58)</f>
        <v/>
      </c>
      <c r="AI58" s="180" t="str">
        <f t="shared" si="16"/>
        <v/>
      </c>
      <c r="AJ58" s="177" t="str">
        <f>IF(AH58="","",J58)</f>
        <v/>
      </c>
      <c r="AK58" s="180" t="str">
        <f t="shared" si="17"/>
        <v/>
      </c>
      <c r="AL58" s="185" t="str">
        <f t="shared" si="18"/>
        <v/>
      </c>
      <c r="AM58" s="185" t="str">
        <f t="shared" si="19"/>
        <v/>
      </c>
    </row>
    <row r="59" spans="1:39" ht="24.95" customHeight="1" thickTop="1" thickBot="1" x14ac:dyDescent="0.3">
      <c r="A59" s="211"/>
      <c r="B59" s="211"/>
      <c r="C59" s="231"/>
      <c r="D59" s="231"/>
      <c r="E59" s="235"/>
      <c r="F59" s="231"/>
      <c r="G59" s="231"/>
      <c r="H59" s="231"/>
      <c r="I59" s="231"/>
      <c r="J59" s="231"/>
      <c r="K59" s="211" t="s">
        <v>2316</v>
      </c>
      <c r="L59" s="226" t="str">
        <f t="shared" si="0"/>
        <v/>
      </c>
      <c r="M59" s="183" t="str">
        <f>IF(C59="","",C59)</f>
        <v/>
      </c>
      <c r="N59" s="224" t="str">
        <f t="shared" si="1"/>
        <v/>
      </c>
      <c r="O59" s="233" t="str">
        <f>IF(D59="","",D59)</f>
        <v/>
      </c>
      <c r="P59" s="225" t="str">
        <f t="shared" si="2"/>
        <v/>
      </c>
      <c r="Q59" s="168" t="str">
        <f t="shared" si="3"/>
        <v/>
      </c>
      <c r="R59" s="226" t="str">
        <f t="shared" si="4"/>
        <v/>
      </c>
      <c r="S59" s="227" t="str">
        <f t="shared" si="5"/>
        <v/>
      </c>
      <c r="T59" s="181" t="str">
        <f>IF(E59="","",E59)</f>
        <v/>
      </c>
      <c r="U59" s="185" t="str">
        <f t="shared" si="6"/>
        <v/>
      </c>
      <c r="V59" s="177" t="str">
        <f>IF(F59="","",F59)</f>
        <v/>
      </c>
      <c r="W59" s="185" t="str">
        <f t="shared" si="7"/>
        <v/>
      </c>
      <c r="X59" s="185" t="str">
        <f t="shared" si="8"/>
        <v/>
      </c>
      <c r="Y59" s="226" t="str">
        <f t="shared" si="9"/>
        <v/>
      </c>
      <c r="Z59" s="175" t="str">
        <f t="shared" si="10"/>
        <v/>
      </c>
      <c r="AA59" s="183" t="str">
        <f>IF(G59="","",G59)</f>
        <v/>
      </c>
      <c r="AB59" s="184" t="str">
        <f t="shared" si="11"/>
        <v/>
      </c>
      <c r="AC59" s="233" t="str">
        <f>IF(Z59="","",H59)</f>
        <v/>
      </c>
      <c r="AD59" s="176" t="str">
        <f t="shared" si="12"/>
        <v/>
      </c>
      <c r="AE59" s="168" t="str">
        <f t="shared" si="13"/>
        <v/>
      </c>
      <c r="AF59" s="168" t="str">
        <f t="shared" si="14"/>
        <v/>
      </c>
      <c r="AG59" s="179" t="str">
        <f t="shared" si="15"/>
        <v/>
      </c>
      <c r="AH59" s="181" t="str">
        <f>IF(I59="","",I59)</f>
        <v/>
      </c>
      <c r="AI59" s="180" t="str">
        <f t="shared" si="16"/>
        <v/>
      </c>
      <c r="AJ59" s="177" t="str">
        <f>IF(AH59="","",J59)</f>
        <v/>
      </c>
      <c r="AK59" s="180" t="str">
        <f t="shared" si="17"/>
        <v/>
      </c>
      <c r="AL59" s="185" t="str">
        <f t="shared" si="18"/>
        <v/>
      </c>
      <c r="AM59" s="185" t="str">
        <f t="shared" si="19"/>
        <v/>
      </c>
    </row>
    <row r="60" spans="1:39" ht="25.5" thickTop="1" thickBot="1" x14ac:dyDescent="0.4">
      <c r="B60" s="203" t="s">
        <v>2313</v>
      </c>
      <c r="C60" s="232"/>
      <c r="D60" s="232"/>
      <c r="E60" s="232"/>
      <c r="F60" s="232"/>
      <c r="G60" s="232"/>
      <c r="H60" s="232"/>
      <c r="I60" s="232"/>
      <c r="J60" s="232"/>
      <c r="K60" s="208" t="s">
        <v>2311</v>
      </c>
      <c r="L60" s="226" t="str">
        <f t="shared" si="0"/>
        <v/>
      </c>
      <c r="M60" s="183" t="str">
        <f>IF(C60="","",C60)</f>
        <v/>
      </c>
      <c r="N60" s="224" t="str">
        <f t="shared" si="1"/>
        <v/>
      </c>
      <c r="O60" s="233" t="str">
        <f>IF(D60="","",D60)</f>
        <v/>
      </c>
      <c r="P60" s="225" t="str">
        <f t="shared" si="2"/>
        <v/>
      </c>
      <c r="Q60" s="168" t="str">
        <f t="shared" si="3"/>
        <v/>
      </c>
      <c r="R60" s="226" t="str">
        <f t="shared" si="4"/>
        <v/>
      </c>
      <c r="S60" s="227" t="str">
        <f t="shared" si="5"/>
        <v/>
      </c>
      <c r="T60" s="181" t="str">
        <f>IF(E60="","",E60)</f>
        <v/>
      </c>
      <c r="U60" s="185" t="str">
        <f t="shared" si="6"/>
        <v/>
      </c>
      <c r="V60" s="177" t="str">
        <f>IF(F60="","",F60)</f>
        <v/>
      </c>
      <c r="W60" s="185" t="str">
        <f t="shared" si="7"/>
        <v/>
      </c>
      <c r="X60" s="185" t="str">
        <f t="shared" si="8"/>
        <v/>
      </c>
      <c r="Y60" s="226" t="str">
        <f t="shared" si="9"/>
        <v/>
      </c>
      <c r="Z60" s="175" t="str">
        <f t="shared" si="10"/>
        <v/>
      </c>
      <c r="AA60" s="183" t="str">
        <f>IF(G60="","",G60)</f>
        <v/>
      </c>
      <c r="AB60" s="184" t="str">
        <f t="shared" si="11"/>
        <v/>
      </c>
      <c r="AC60" s="233" t="str">
        <f>IF(Z60="","",H60)</f>
        <v/>
      </c>
      <c r="AD60" s="176" t="str">
        <f t="shared" si="12"/>
        <v/>
      </c>
      <c r="AE60" s="168" t="str">
        <f t="shared" si="13"/>
        <v/>
      </c>
      <c r="AF60" s="168" t="str">
        <f t="shared" si="14"/>
        <v/>
      </c>
      <c r="AG60" s="179" t="str">
        <f t="shared" si="15"/>
        <v/>
      </c>
      <c r="AH60" s="181" t="str">
        <f>IF(I60="","",I60)</f>
        <v/>
      </c>
      <c r="AI60" s="180" t="str">
        <f t="shared" si="16"/>
        <v/>
      </c>
      <c r="AJ60" s="177" t="str">
        <f>IF(AH60="","",J60)</f>
        <v/>
      </c>
      <c r="AK60" s="180" t="str">
        <f t="shared" si="17"/>
        <v/>
      </c>
      <c r="AL60" s="185" t="str">
        <f t="shared" si="18"/>
        <v/>
      </c>
      <c r="AM60" s="185" t="str">
        <f t="shared" si="19"/>
        <v/>
      </c>
    </row>
    <row r="61" spans="1:39" ht="25.5" thickTop="1" thickBot="1" x14ac:dyDescent="0.4">
      <c r="B61" s="13"/>
      <c r="C61" s="230"/>
      <c r="D61" s="230"/>
      <c r="E61" s="234"/>
      <c r="F61" s="230"/>
      <c r="G61" s="230"/>
      <c r="H61" s="230"/>
      <c r="I61" s="230"/>
      <c r="J61" s="230"/>
      <c r="K61" s="164" t="s">
        <v>2318</v>
      </c>
      <c r="L61" s="226" t="str">
        <f t="shared" si="0"/>
        <v/>
      </c>
      <c r="M61" s="183" t="str">
        <f>IF(C61="","",C61)</f>
        <v/>
      </c>
      <c r="N61" s="224" t="str">
        <f t="shared" si="1"/>
        <v/>
      </c>
      <c r="O61" s="233" t="str">
        <f>IF(D61="","",D61)</f>
        <v/>
      </c>
      <c r="P61" s="225" t="str">
        <f t="shared" si="2"/>
        <v/>
      </c>
      <c r="Q61" s="168" t="str">
        <f t="shared" si="3"/>
        <v/>
      </c>
      <c r="R61" s="226" t="str">
        <f t="shared" si="4"/>
        <v/>
      </c>
      <c r="S61" s="227" t="str">
        <f t="shared" si="5"/>
        <v/>
      </c>
      <c r="T61" s="181" t="str">
        <f>IF(E61="","",E61)</f>
        <v/>
      </c>
      <c r="U61" s="185" t="str">
        <f t="shared" si="6"/>
        <v/>
      </c>
      <c r="V61" s="177" t="str">
        <f>IF(F61="","",F61)</f>
        <v/>
      </c>
      <c r="W61" s="185" t="str">
        <f t="shared" si="7"/>
        <v/>
      </c>
      <c r="X61" s="185" t="str">
        <f t="shared" si="8"/>
        <v/>
      </c>
      <c r="Y61" s="226" t="str">
        <f t="shared" si="9"/>
        <v/>
      </c>
      <c r="Z61" s="175" t="str">
        <f t="shared" si="10"/>
        <v/>
      </c>
      <c r="AA61" s="183" t="str">
        <f>IF(G61="","",G61)</f>
        <v/>
      </c>
      <c r="AB61" s="184" t="str">
        <f t="shared" si="11"/>
        <v/>
      </c>
      <c r="AC61" s="233" t="str">
        <f>IF(Z61="","",H61)</f>
        <v/>
      </c>
      <c r="AD61" s="176" t="str">
        <f t="shared" si="12"/>
        <v/>
      </c>
      <c r="AE61" s="168" t="str">
        <f t="shared" si="13"/>
        <v/>
      </c>
      <c r="AF61" s="168" t="str">
        <f t="shared" si="14"/>
        <v/>
      </c>
      <c r="AG61" s="179" t="str">
        <f t="shared" si="15"/>
        <v/>
      </c>
      <c r="AH61" s="181" t="str">
        <f>IF(I61="","",I61)</f>
        <v/>
      </c>
      <c r="AI61" s="180" t="str">
        <f t="shared" si="16"/>
        <v/>
      </c>
      <c r="AJ61" s="177" t="str">
        <f>IF(AH61="","",J61)</f>
        <v/>
      </c>
      <c r="AK61" s="180" t="str">
        <f t="shared" si="17"/>
        <v/>
      </c>
      <c r="AL61" s="185" t="str">
        <f t="shared" si="18"/>
        <v/>
      </c>
      <c r="AM61" s="185" t="str">
        <f t="shared" si="19"/>
        <v/>
      </c>
    </row>
    <row r="62" spans="1:39" ht="25.5" thickTop="1" thickBot="1" x14ac:dyDescent="0.4">
      <c r="B62" s="13"/>
      <c r="C62" s="230"/>
      <c r="D62" s="230"/>
      <c r="E62" s="234"/>
      <c r="F62" s="230"/>
      <c r="G62" s="230"/>
      <c r="H62" s="230"/>
      <c r="I62" s="230"/>
      <c r="J62" s="230"/>
      <c r="K62" s="204" t="s">
        <v>2312</v>
      </c>
      <c r="L62" s="226" t="str">
        <f t="shared" si="0"/>
        <v/>
      </c>
      <c r="M62" s="183" t="str">
        <f>IF(C62="","",C62)</f>
        <v/>
      </c>
      <c r="N62" s="224" t="str">
        <f t="shared" si="1"/>
        <v/>
      </c>
      <c r="O62" s="233" t="str">
        <f>IF(D62="","",D62)</f>
        <v/>
      </c>
      <c r="P62" s="225" t="str">
        <f t="shared" si="2"/>
        <v/>
      </c>
      <c r="Q62" s="168" t="str">
        <f t="shared" si="3"/>
        <v/>
      </c>
      <c r="R62" s="226" t="str">
        <f t="shared" si="4"/>
        <v/>
      </c>
      <c r="S62" s="227" t="str">
        <f t="shared" si="5"/>
        <v/>
      </c>
      <c r="T62" s="181" t="str">
        <f>IF(E62="","",E62)</f>
        <v/>
      </c>
      <c r="U62" s="185" t="str">
        <f t="shared" si="6"/>
        <v/>
      </c>
      <c r="V62" s="177" t="str">
        <f>IF(F62="","",F62)</f>
        <v/>
      </c>
      <c r="W62" s="185" t="str">
        <f t="shared" si="7"/>
        <v/>
      </c>
      <c r="X62" s="185" t="str">
        <f t="shared" si="8"/>
        <v/>
      </c>
      <c r="Y62" s="226" t="str">
        <f t="shared" si="9"/>
        <v/>
      </c>
      <c r="Z62" s="175" t="str">
        <f t="shared" si="10"/>
        <v/>
      </c>
      <c r="AA62" s="183" t="str">
        <f>IF(G62="","",G62)</f>
        <v/>
      </c>
      <c r="AB62" s="184" t="str">
        <f t="shared" si="11"/>
        <v/>
      </c>
      <c r="AC62" s="233" t="str">
        <f>IF(Z62="","",H62)</f>
        <v/>
      </c>
      <c r="AD62" s="176" t="str">
        <f t="shared" si="12"/>
        <v/>
      </c>
      <c r="AE62" s="168" t="str">
        <f t="shared" si="13"/>
        <v/>
      </c>
      <c r="AF62" s="168" t="str">
        <f t="shared" si="14"/>
        <v/>
      </c>
      <c r="AG62" s="179" t="str">
        <f t="shared" si="15"/>
        <v/>
      </c>
      <c r="AH62" s="181" t="str">
        <f>IF(I62="","",I62)</f>
        <v/>
      </c>
      <c r="AI62" s="180" t="str">
        <f t="shared" si="16"/>
        <v/>
      </c>
      <c r="AJ62" s="177" t="str">
        <f>IF(AH62="","",J62)</f>
        <v/>
      </c>
      <c r="AK62" s="180" t="str">
        <f t="shared" si="17"/>
        <v/>
      </c>
      <c r="AL62" s="185" t="str">
        <f t="shared" si="18"/>
        <v/>
      </c>
      <c r="AM62" s="185" t="str">
        <f t="shared" si="19"/>
        <v/>
      </c>
    </row>
    <row r="63" spans="1:39" ht="25.5" thickTop="1" thickBot="1" x14ac:dyDescent="0.4">
      <c r="A63" t="s">
        <v>2310</v>
      </c>
      <c r="B63" s="205" t="s">
        <v>2296</v>
      </c>
      <c r="C63" s="238" t="s">
        <v>1112</v>
      </c>
      <c r="D63" s="238" t="s">
        <v>1121</v>
      </c>
      <c r="E63" s="240" t="s">
        <v>1122</v>
      </c>
      <c r="F63" s="240"/>
      <c r="G63" s="238"/>
      <c r="H63" s="238"/>
      <c r="I63" s="242"/>
      <c r="J63" s="242"/>
      <c r="K63" s="206" t="str">
        <f>IF(B63="","",_xlfn.CONCAT("           triggerLine: ","""",B63,", ",L63:AM63,""", sC: ","""",A63,""", lines: ["))</f>
        <v xml:space="preserve">           triggerLine: "A TI, YO CLAMO SEÑOR,, (La,m,15)(Sol,,250)", sC: "mt as ta", lines: [</v>
      </c>
      <c r="L63" s="226" t="str">
        <f t="shared" si="0"/>
        <v>(</v>
      </c>
      <c r="M63" s="183" t="str">
        <f>IF(C63="","",C63)</f>
        <v>La</v>
      </c>
      <c r="N63" s="224" t="str">
        <f t="shared" si="1"/>
        <v>,</v>
      </c>
      <c r="O63" s="233" t="str">
        <f>IF(D63="","",D63)</f>
        <v>m</v>
      </c>
      <c r="P63" s="225" t="str">
        <f t="shared" si="2"/>
        <v>,</v>
      </c>
      <c r="Q63" s="168">
        <f t="shared" si="3"/>
        <v>15</v>
      </c>
      <c r="R63" s="226" t="str">
        <f t="shared" si="4"/>
        <v>)</v>
      </c>
      <c r="S63" s="227" t="str">
        <f t="shared" si="5"/>
        <v>(</v>
      </c>
      <c r="T63" s="181" t="str">
        <f>IF(E63="","",E63)</f>
        <v>Sol</v>
      </c>
      <c r="U63" s="185" t="str">
        <f t="shared" si="6"/>
        <v>,</v>
      </c>
      <c r="V63" s="177" t="str">
        <f>IF(F63="","",F63)</f>
        <v/>
      </c>
      <c r="W63" s="185" t="str">
        <f t="shared" si="7"/>
        <v>,</v>
      </c>
      <c r="X63" s="185">
        <f t="shared" si="8"/>
        <v>250</v>
      </c>
      <c r="Y63" s="226" t="str">
        <f t="shared" si="9"/>
        <v>)</v>
      </c>
      <c r="Z63" s="175" t="str">
        <f t="shared" si="10"/>
        <v/>
      </c>
      <c r="AA63" s="183" t="str">
        <f>IF(G63="","",G63)</f>
        <v/>
      </c>
      <c r="AB63" s="184" t="str">
        <f t="shared" si="11"/>
        <v/>
      </c>
      <c r="AC63" s="233" t="str">
        <f>IF(Z63="","",H63)</f>
        <v/>
      </c>
      <c r="AD63" s="176" t="str">
        <f t="shared" si="12"/>
        <v/>
      </c>
      <c r="AE63" s="168" t="str">
        <f t="shared" si="13"/>
        <v/>
      </c>
      <c r="AF63" s="168" t="str">
        <f t="shared" si="14"/>
        <v/>
      </c>
      <c r="AG63" s="179" t="str">
        <f t="shared" si="15"/>
        <v/>
      </c>
      <c r="AH63" s="181" t="str">
        <f>IF(I63="","",I63)</f>
        <v/>
      </c>
      <c r="AI63" s="180" t="str">
        <f t="shared" si="16"/>
        <v/>
      </c>
      <c r="AJ63" s="177" t="str">
        <f>IF(AH63="","",J63)</f>
        <v/>
      </c>
      <c r="AK63" s="180" t="str">
        <f t="shared" si="17"/>
        <v/>
      </c>
      <c r="AL63" s="185" t="str">
        <f t="shared" si="18"/>
        <v/>
      </c>
      <c r="AM63" s="185" t="str">
        <f t="shared" si="19"/>
        <v/>
      </c>
    </row>
    <row r="64" spans="1:39" ht="25.5" thickTop="1" thickBot="1" x14ac:dyDescent="0.4">
      <c r="A64" t="s">
        <v>2283</v>
      </c>
      <c r="B64" s="207" t="s">
        <v>2297</v>
      </c>
      <c r="C64" s="238"/>
      <c r="D64" s="238"/>
      <c r="E64" s="240" t="s">
        <v>1111</v>
      </c>
      <c r="F64" s="240">
        <v>7</v>
      </c>
      <c r="G64" s="238"/>
      <c r="H64" s="238"/>
      <c r="I64" s="242"/>
      <c r="J64" s="242"/>
      <c r="K64" s="206" t="str">
        <f>IF(B64="","",_xlfn.CONCAT("            { line: ","""",B64,", ",L64:AM64,""", sC: ","""",A64,"""},"))</f>
        <v xml:space="preserve">            { line: "A TI, YO DIGO: TÚ SOLO ERES MI REFUGIO,, (Mi,7,250)", sC: "as"},</v>
      </c>
      <c r="L64" s="226" t="str">
        <f t="shared" si="0"/>
        <v/>
      </c>
      <c r="M64" s="183" t="str">
        <f>IF(C64="","",C64)</f>
        <v/>
      </c>
      <c r="N64" s="224" t="str">
        <f t="shared" si="1"/>
        <v/>
      </c>
      <c r="O64" s="233" t="str">
        <f>IF(D64="","",D64)</f>
        <v/>
      </c>
      <c r="P64" s="225" t="str">
        <f t="shared" si="2"/>
        <v/>
      </c>
      <c r="Q64" s="168" t="str">
        <f t="shared" si="3"/>
        <v/>
      </c>
      <c r="R64" s="226" t="str">
        <f t="shared" si="4"/>
        <v/>
      </c>
      <c r="S64" s="227" t="str">
        <f t="shared" si="5"/>
        <v>(</v>
      </c>
      <c r="T64" s="181" t="str">
        <f>IF(E64="","",E64)</f>
        <v>Mi</v>
      </c>
      <c r="U64" s="185" t="str">
        <f t="shared" si="6"/>
        <v>,</v>
      </c>
      <c r="V64" s="177">
        <f>IF(F64="","",F64)</f>
        <v>7</v>
      </c>
      <c r="W64" s="185" t="str">
        <f t="shared" si="7"/>
        <v>,</v>
      </c>
      <c r="X64" s="185">
        <f t="shared" si="8"/>
        <v>250</v>
      </c>
      <c r="Y64" s="226" t="str">
        <f t="shared" si="9"/>
        <v>)</v>
      </c>
      <c r="Z64" s="175" t="str">
        <f t="shared" si="10"/>
        <v/>
      </c>
      <c r="AA64" s="183" t="str">
        <f>IF(G64="","",G64)</f>
        <v/>
      </c>
      <c r="AB64" s="184" t="str">
        <f t="shared" si="11"/>
        <v/>
      </c>
      <c r="AC64" s="233" t="str">
        <f>IF(Z64="","",H64)</f>
        <v/>
      </c>
      <c r="AD64" s="176" t="str">
        <f t="shared" si="12"/>
        <v/>
      </c>
      <c r="AE64" s="168" t="str">
        <f t="shared" si="13"/>
        <v/>
      </c>
      <c r="AF64" s="168" t="str">
        <f t="shared" si="14"/>
        <v/>
      </c>
      <c r="AG64" s="179" t="str">
        <f t="shared" si="15"/>
        <v/>
      </c>
      <c r="AH64" s="181" t="str">
        <f>IF(I64="","",I64)</f>
        <v/>
      </c>
      <c r="AI64" s="180" t="str">
        <f t="shared" si="16"/>
        <v/>
      </c>
      <c r="AJ64" s="177" t="str">
        <f>IF(AH64="","",J64)</f>
        <v/>
      </c>
      <c r="AK64" s="180" t="str">
        <f t="shared" si="17"/>
        <v/>
      </c>
      <c r="AL64" s="185" t="str">
        <f t="shared" si="18"/>
        <v/>
      </c>
      <c r="AM64" s="185" t="str">
        <f t="shared" si="19"/>
        <v/>
      </c>
    </row>
    <row r="65" spans="1:39" ht="25.5" thickTop="1" thickBot="1" x14ac:dyDescent="0.4">
      <c r="A65" t="s">
        <v>2283</v>
      </c>
      <c r="B65" s="207" t="s">
        <v>2298</v>
      </c>
      <c r="C65" s="238" t="s">
        <v>1113</v>
      </c>
      <c r="D65" s="238"/>
      <c r="E65" s="240"/>
      <c r="F65" s="240"/>
      <c r="G65" s="238"/>
      <c r="H65" s="238"/>
      <c r="I65" s="242"/>
      <c r="J65" s="242"/>
      <c r="K65" s="206" t="str">
        <f>IF(B65="","",_xlfn.CONCAT("            { line: ","""",B65,", ",L65:AM65,""", sC: ","""",A65,"""},"))</f>
        <v xml:space="preserve">            { line: "TÚ ERES MI PORCIÓN EN ESTA TIERRA,, (Fa,,15)", sC: "as"},</v>
      </c>
      <c r="L65" s="226" t="str">
        <f t="shared" si="0"/>
        <v>(</v>
      </c>
      <c r="M65" s="183" t="str">
        <f>IF(C65="","",C65)</f>
        <v>Fa</v>
      </c>
      <c r="N65" s="224" t="str">
        <f t="shared" si="1"/>
        <v>,</v>
      </c>
      <c r="O65" s="233" t="str">
        <f>IF(D65="","",D65)</f>
        <v/>
      </c>
      <c r="P65" s="225" t="str">
        <f t="shared" si="2"/>
        <v>,</v>
      </c>
      <c r="Q65" s="168">
        <f t="shared" si="3"/>
        <v>15</v>
      </c>
      <c r="R65" s="226" t="str">
        <f t="shared" si="4"/>
        <v>)</v>
      </c>
      <c r="S65" s="227" t="str">
        <f t="shared" si="5"/>
        <v/>
      </c>
      <c r="T65" s="181" t="str">
        <f>IF(E65="","",E65)</f>
        <v/>
      </c>
      <c r="U65" s="185" t="str">
        <f t="shared" si="6"/>
        <v/>
      </c>
      <c r="V65" s="177" t="str">
        <f>IF(F65="","",F65)</f>
        <v/>
      </c>
      <c r="W65" s="185" t="str">
        <f t="shared" si="7"/>
        <v/>
      </c>
      <c r="X65" s="185" t="str">
        <f t="shared" si="8"/>
        <v/>
      </c>
      <c r="Y65" s="226" t="str">
        <f t="shared" si="9"/>
        <v/>
      </c>
      <c r="Z65" s="175" t="str">
        <f t="shared" si="10"/>
        <v/>
      </c>
      <c r="AA65" s="183" t="str">
        <f>IF(G65="","",G65)</f>
        <v/>
      </c>
      <c r="AB65" s="184" t="str">
        <f t="shared" si="11"/>
        <v/>
      </c>
      <c r="AC65" s="233" t="str">
        <f>IF(Z65="","",H65)</f>
        <v/>
      </c>
      <c r="AD65" s="176" t="str">
        <f t="shared" si="12"/>
        <v/>
      </c>
      <c r="AE65" s="168" t="str">
        <f t="shared" si="13"/>
        <v/>
      </c>
      <c r="AF65" s="168" t="str">
        <f t="shared" si="14"/>
        <v/>
      </c>
      <c r="AG65" s="179" t="str">
        <f t="shared" si="15"/>
        <v/>
      </c>
      <c r="AH65" s="181" t="str">
        <f>IF(I65="","",I65)</f>
        <v/>
      </c>
      <c r="AI65" s="180" t="str">
        <f t="shared" si="16"/>
        <v/>
      </c>
      <c r="AJ65" s="177" t="str">
        <f>IF(AH65="","",J65)</f>
        <v/>
      </c>
      <c r="AK65" s="180" t="str">
        <f t="shared" si="17"/>
        <v/>
      </c>
      <c r="AL65" s="185" t="str">
        <f t="shared" si="18"/>
        <v/>
      </c>
      <c r="AM65" s="185" t="str">
        <f t="shared" si="19"/>
        <v/>
      </c>
    </row>
    <row r="66" spans="1:39" ht="25.5" thickTop="1" thickBot="1" x14ac:dyDescent="0.4">
      <c r="A66" t="s">
        <v>2283</v>
      </c>
      <c r="B66" s="209" t="s">
        <v>2299</v>
      </c>
      <c r="C66" s="238"/>
      <c r="D66" s="238"/>
      <c r="E66" s="240" t="s">
        <v>1111</v>
      </c>
      <c r="F66" s="240"/>
      <c r="G66" s="238"/>
      <c r="H66" s="238"/>
      <c r="I66" s="242"/>
      <c r="J66" s="242"/>
      <c r="K66" s="210" t="str">
        <f>IF(B66="","",_xlfn.CONCAT("            { line: ","""",B66,", ",L66:AM66,""", sC: ","""",A66,"""},  ]},"))</f>
        <v xml:space="preserve">            { line: "MI ÚNICA FELICIDAD., (Mi,,250)", sC: "as"},  ]},</v>
      </c>
      <c r="L66" s="226" t="str">
        <f t="shared" si="0"/>
        <v/>
      </c>
      <c r="M66" s="183" t="str">
        <f>IF(C66="","",C66)</f>
        <v/>
      </c>
      <c r="N66" s="224" t="str">
        <f t="shared" si="1"/>
        <v/>
      </c>
      <c r="O66" s="233" t="str">
        <f>IF(D66="","",D66)</f>
        <v/>
      </c>
      <c r="P66" s="225" t="str">
        <f t="shared" si="2"/>
        <v/>
      </c>
      <c r="Q66" s="168" t="str">
        <f t="shared" si="3"/>
        <v/>
      </c>
      <c r="R66" s="226" t="str">
        <f t="shared" si="4"/>
        <v/>
      </c>
      <c r="S66" s="227" t="str">
        <f t="shared" si="5"/>
        <v>(</v>
      </c>
      <c r="T66" s="181" t="str">
        <f>IF(E66="","",E66)</f>
        <v>Mi</v>
      </c>
      <c r="U66" s="185" t="str">
        <f t="shared" si="6"/>
        <v>,</v>
      </c>
      <c r="V66" s="177" t="str">
        <f>IF(F66="","",F66)</f>
        <v/>
      </c>
      <c r="W66" s="185" t="str">
        <f t="shared" si="7"/>
        <v>,</v>
      </c>
      <c r="X66" s="185">
        <f t="shared" si="8"/>
        <v>250</v>
      </c>
      <c r="Y66" s="226" t="str">
        <f t="shared" si="9"/>
        <v>)</v>
      </c>
      <c r="Z66" s="175" t="str">
        <f t="shared" si="10"/>
        <v/>
      </c>
      <c r="AA66" s="183" t="str">
        <f>IF(G66="","",G66)</f>
        <v/>
      </c>
      <c r="AB66" s="184" t="str">
        <f t="shared" si="11"/>
        <v/>
      </c>
      <c r="AC66" s="233" t="str">
        <f>IF(Z66="","",H66)</f>
        <v/>
      </c>
      <c r="AD66" s="176" t="str">
        <f t="shared" si="12"/>
        <v/>
      </c>
      <c r="AE66" s="168" t="str">
        <f t="shared" si="13"/>
        <v/>
      </c>
      <c r="AF66" s="168" t="str">
        <f t="shared" si="14"/>
        <v/>
      </c>
      <c r="AG66" s="179" t="str">
        <f t="shared" si="15"/>
        <v/>
      </c>
      <c r="AH66" s="181" t="str">
        <f>IF(I66="","",I66)</f>
        <v/>
      </c>
      <c r="AI66" s="180" t="str">
        <f t="shared" si="16"/>
        <v/>
      </c>
      <c r="AJ66" s="177" t="str">
        <f>IF(AH66="","",J66)</f>
        <v/>
      </c>
      <c r="AK66" s="180" t="str">
        <f t="shared" si="17"/>
        <v/>
      </c>
      <c r="AL66" s="185" t="str">
        <f t="shared" si="18"/>
        <v/>
      </c>
      <c r="AM66" s="185" t="str">
        <f t="shared" si="19"/>
        <v/>
      </c>
    </row>
    <row r="67" spans="1:39" ht="24" customHeight="1" x14ac:dyDescent="0.4">
      <c r="A67" s="211"/>
      <c r="B67" s="211"/>
      <c r="C67" s="211"/>
      <c r="D67" s="211"/>
      <c r="E67" s="211"/>
      <c r="F67" s="211"/>
      <c r="G67" s="211"/>
      <c r="H67" s="211"/>
      <c r="I67" s="211"/>
      <c r="J67" s="211"/>
      <c r="K67" s="213" t="str">
        <f ca="1">_xlfn.CONCAT("]} // ULTIMA LINEA DEL CANTO: ",K1)</f>
        <v>]} // ULTIMA LINEA DEL CANTO: A TI, SEÑOR, SE DEBE LA ALABANZA EN SIÓN</v>
      </c>
      <c r="L67" s="211"/>
    </row>
    <row r="68" spans="1:39" ht="20.25" x14ac:dyDescent="0.25">
      <c r="K68" s="214" t="s">
        <v>2317</v>
      </c>
      <c r="L68" s="166"/>
    </row>
    <row r="69" spans="1:39" x14ac:dyDescent="0.25">
      <c r="L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1</xdr:col>
                    <xdr:colOff>647700</xdr:colOff>
                    <xdr:row>1</xdr:row>
                    <xdr:rowOff>114300</xdr:rowOff>
                  </from>
                  <to>
                    <xdr:col>1</xdr:col>
                    <xdr:colOff>3019425</xdr:colOff>
                    <xdr:row>3</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CP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ABBÁ, PADRE</v>
      </c>
      <c r="AG1" s="136"/>
      <c r="AH1" s="136"/>
      <c r="AI1" s="14"/>
      <c r="AW1" s="14"/>
      <c r="AX1" s="7"/>
    </row>
    <row r="2" spans="1:50" ht="36.75" x14ac:dyDescent="0.4">
      <c r="A2" s="163" t="s">
        <v>2282</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ABBÁ, PADRE               ║</v>
      </c>
    </row>
    <row r="6" spans="1:50" ht="23.25" x14ac:dyDescent="0.25">
      <c r="AD6" s="48" t="s">
        <v>1432</v>
      </c>
    </row>
    <row r="7" spans="1:50" ht="23.25" x14ac:dyDescent="0.25">
      <c r="AD7" s="88" t="s">
        <v>2268</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AD8" s="164" t="str">
        <f ca="1">_xlfn.CONCAT("        id: ","""",B8,"""",",")</f>
        <v xml:space="preserve">        id: "abbapadre",</v>
      </c>
    </row>
    <row r="9" spans="1:50" ht="23.25" x14ac:dyDescent="0.25">
      <c r="B9" t="str">
        <f ca="1">PROPER(AD1)</f>
        <v>Abbá, Padre</v>
      </c>
      <c r="AD9" s="164" t="str">
        <f ca="1">_xlfn.CONCAT("        tt: ","""",B9,"""",",")</f>
        <v xml:space="preserve">        tt: "Abbá, Padre",</v>
      </c>
    </row>
    <row r="10" spans="1:50" ht="23.25" x14ac:dyDescent="0.25">
      <c r="B10" t="str">
        <f ca="1">PROPER(AD1)</f>
        <v>Abbá, Padre</v>
      </c>
      <c r="AD10" s="164" t="str">
        <f ca="1">_xlfn.CONCAT("        title: ","""",B10,"""",",")</f>
        <v xml:space="preserve">        title: "Abbá, Padre",</v>
      </c>
    </row>
    <row r="11" spans="1:50" ht="23.25" x14ac:dyDescent="0.25">
      <c r="B11" t="str">
        <f ca="1">VLOOKUP(B1,'Codigo Canto'!A3:AQ236,12,FALSE)</f>
        <v>Romanos 8,15–17</v>
      </c>
      <c r="AD11" s="164" t="str">
        <f ca="1">_xlfn.CONCAT("        ","subtitle: ","""",B11,"""",",")</f>
        <v xml:space="preserve">        subtitle: "Romanos 8,15–17",</v>
      </c>
    </row>
    <row r="12" spans="1:50" ht="23.25" x14ac:dyDescent="0.25">
      <c r="B12" t="str">
        <f ca="1">VLOOKUP(B1,Codigo!A3:AP240,42,FALSE)</f>
        <v>category: ["PreCatecumenado","Laudes/Visperas","Comunión","Nuevo Testamento"],</v>
      </c>
      <c r="AD12" s="164" t="str">
        <f ca="1">_xlfn.CONCAT("        ",B12)</f>
        <v xml:space="preserve">        category: ["PreCatecumenado","Laudes/Visperas","Comunión","Nuevo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7</v>
      </c>
      <c r="AD15" s="164" t="str">
        <f ca="1">_xlfn.CONCAT("        dbno: ","""",B15,"""",",")</f>
        <v xml:space="preserve">        dbno: "7",</v>
      </c>
    </row>
    <row r="16" spans="1:50" ht="23.25" x14ac:dyDescent="0.25">
      <c r="AD16" s="164" t="str">
        <f>_xlfn.CONCAT("        notes: ","""",B16,"""",",")</f>
        <v xml:space="preserve">        notes: "",</v>
      </c>
    </row>
    <row r="17" spans="1:31" ht="23.25" x14ac:dyDescent="0.25">
      <c r="B17" t="str">
        <f ca="1">B8</f>
        <v>abbapadre</v>
      </c>
      <c r="AD17" s="164" t="str">
        <f ca="1">_xlfn.CONCAT("        audioSrc: ","""/audio/",B17,".mp3""",",")</f>
        <v xml:space="preserve">        audioSrc: "/audio/abbapadre.mp3",</v>
      </c>
    </row>
    <row r="18" spans="1:31" ht="23.25" x14ac:dyDescent="0.25">
      <c r="AD18" s="48" t="s">
        <v>2279</v>
      </c>
    </row>
    <row r="19" spans="1:31" ht="23.25" x14ac:dyDescent="0.25">
      <c r="AD19" s="164" t="s">
        <v>2275</v>
      </c>
    </row>
    <row r="20" spans="1:31" ht="23.25" x14ac:dyDescent="0.25">
      <c r="AD20" s="164" t="s">
        <v>2276</v>
      </c>
    </row>
    <row r="21" spans="1:31" ht="23.25" x14ac:dyDescent="0.25">
      <c r="AD21" s="164" t="s">
        <v>2277</v>
      </c>
    </row>
    <row r="22" spans="1:31" ht="23.25" x14ac:dyDescent="0.25">
      <c r="AD22" s="164" t="s">
        <v>2278</v>
      </c>
    </row>
    <row r="23" spans="1:31" ht="23.25" x14ac:dyDescent="0.25">
      <c r="A23">
        <f ca="1">+B1-1</f>
        <v>6</v>
      </c>
      <c r="B23" t="str">
        <f ca="1">VLOOKUP(A23,Buscador!A3:AP240,31,FALSE)</f>
        <v>/resucito/src/index.html?canto=atisenorsedebelaalabanzaension</v>
      </c>
      <c r="AD23" s="164" t="str">
        <f ca="1">_xlfn.CONCAT("        ant: ","""",B23,"""",",")</f>
        <v xml:space="preserve">        ant: "/resucito/src/index.html?canto=atisenorsedebelaalabanzaension",</v>
      </c>
    </row>
    <row r="24" spans="1:31" ht="23.25" x14ac:dyDescent="0.25">
      <c r="A24">
        <f ca="1">+B1+1</f>
        <v>8</v>
      </c>
      <c r="B24" t="str">
        <f ca="1">VLOOKUP(A24,Buscador!A3:AP240,31,FALSE)</f>
        <v>/resucito/src/index.html?canto=abraham</v>
      </c>
      <c r="AD24" s="164" t="str">
        <f ca="1">_xlfn.CONCAT("        sig: ","""",B24,"""",",")</f>
        <v xml:space="preserve">        sig: "/resucito/src/index.html?canto=abraham",</v>
      </c>
    </row>
    <row r="25" spans="1:31" ht="23.25" x14ac:dyDescent="0.25">
      <c r="AD25" s="48" t="s">
        <v>2280</v>
      </c>
    </row>
    <row r="26" spans="1:31" ht="36" thickBot="1" x14ac:dyDescent="0.3">
      <c r="AD26" s="212" t="s">
        <v>2314</v>
      </c>
    </row>
    <row r="27" spans="1:31" ht="25.5" thickTop="1" thickBot="1" x14ac:dyDescent="0.4">
      <c r="A27" t="s">
        <v>2283</v>
      </c>
      <c r="B27" s="13" t="s">
        <v>2281</v>
      </c>
      <c r="C27" s="183" t="s">
        <v>1112</v>
      </c>
      <c r="D27" s="224" t="str">
        <f>IF(C27="","",",")</f>
        <v>,</v>
      </c>
      <c r="E27" s="233" t="s">
        <v>1121</v>
      </c>
      <c r="F27" s="225" t="str">
        <f>IF(C27="","",",")</f>
        <v>,</v>
      </c>
      <c r="G27" s="168">
        <f>IF(C27="","",15)</f>
        <v>15</v>
      </c>
      <c r="H27" s="226" t="str">
        <f>IF(C27="","",")")</f>
        <v>)</v>
      </c>
      <c r="I27" s="227" t="str">
        <f>IF(J27="","","(")</f>
        <v>(</v>
      </c>
      <c r="J27" s="181" t="s">
        <v>1114</v>
      </c>
      <c r="K27" s="185" t="str">
        <f>IF(J27="","",",")</f>
        <v>,</v>
      </c>
      <c r="L27" s="177" t="s">
        <v>1121</v>
      </c>
      <c r="M27" s="185" t="str">
        <f>IF(J27="","",",")</f>
        <v>,</v>
      </c>
      <c r="N27" s="185">
        <f>IF(J27="","",250)</f>
        <v>250</v>
      </c>
      <c r="O27" s="226" t="str">
        <f>IF(J27="","",")")</f>
        <v>)</v>
      </c>
      <c r="P27" s="175" t="str">
        <f>IF(Q27="","","(")</f>
        <v>(</v>
      </c>
      <c r="Q27" s="183" t="s">
        <v>1112</v>
      </c>
      <c r="R27" s="184" t="str">
        <f>IF(Q27="","",",")</f>
        <v>,</v>
      </c>
      <c r="S27" s="233"/>
      <c r="T27" s="176" t="str">
        <f>IF(Q27="","",",")</f>
        <v>,</v>
      </c>
      <c r="U27" s="168">
        <f>IF(Q27="","",350)</f>
        <v>350</v>
      </c>
      <c r="V27" s="168" t="str">
        <f>IF(Q27="","",")")</f>
        <v>)</v>
      </c>
      <c r="W27" s="179" t="str">
        <f>IF(X27="","","(")</f>
        <v>(</v>
      </c>
      <c r="X27" s="181" t="s">
        <v>1111</v>
      </c>
      <c r="Y27" s="180" t="str">
        <f>IF(X27="","",",")</f>
        <v>,</v>
      </c>
      <c r="Z27" s="177"/>
      <c r="AA27" s="180" t="str">
        <f>IF(X27="","",",")</f>
        <v>,</v>
      </c>
      <c r="AB27" s="185">
        <f>IF(X27="","",450)</f>
        <v>450</v>
      </c>
      <c r="AC27" s="185" t="str">
        <f>IF(X27="","",")")</f>
        <v>)</v>
      </c>
      <c r="AD27" s="164" t="str">
        <f>IF(B27="","",_xlfn.CONCAT("            { line: ","""",B27,", ",C27:AC27,""", sC: ","""",A27,"""},"))</f>
        <v xml:space="preserve">            { line: "A TI, SEÑOR, EN MI CLAMOR IMPLORO,, La,m,15)(Re,m,250)(La,,350)(Mi,,450)", sC: "as"},</v>
      </c>
      <c r="AE27" s="166" t="str">
        <f>IF(C27="","","(")</f>
        <v>(</v>
      </c>
    </row>
    <row r="28" spans="1:31" ht="25.5" thickTop="1" thickBot="1" x14ac:dyDescent="0.4">
      <c r="A28" t="s">
        <v>2283</v>
      </c>
      <c r="B28" s="13" t="s">
        <v>2284</v>
      </c>
      <c r="C28" s="183" t="s">
        <v>1112</v>
      </c>
      <c r="D28" s="224" t="str">
        <f>IF(C28="","",",")</f>
        <v>,</v>
      </c>
      <c r="E28" s="233" t="s">
        <v>1121</v>
      </c>
      <c r="F28" s="225" t="str">
        <f>IF(C28="","",",")</f>
        <v>,</v>
      </c>
      <c r="G28" s="168">
        <f>IF(C28="","",15)</f>
        <v>15</v>
      </c>
      <c r="H28" s="226" t="str">
        <f>IF(C28="","",")")</f>
        <v>)</v>
      </c>
      <c r="I28" s="227" t="str">
        <f>IF(J28="","","(")</f>
        <v/>
      </c>
      <c r="J28" s="181"/>
      <c r="K28" s="185" t="str">
        <f>IF(J28="","",",")</f>
        <v/>
      </c>
      <c r="L28" s="177"/>
      <c r="M28" s="185" t="str">
        <f>IF(J28="","",",")</f>
        <v/>
      </c>
      <c r="N28" s="185" t="str">
        <f>IF(J28="","",250)</f>
        <v/>
      </c>
      <c r="O28" s="226" t="str">
        <f>IF(J28="","",")")</f>
        <v/>
      </c>
      <c r="P28" s="175" t="str">
        <f>IF(Q28="","","(")</f>
        <v/>
      </c>
      <c r="Q28" s="183"/>
      <c r="R28" s="184" t="str">
        <f>IF(Q28="","",",")</f>
        <v/>
      </c>
      <c r="S28" s="233"/>
      <c r="T28" s="176" t="str">
        <f>IF(Q28="","",",")</f>
        <v/>
      </c>
      <c r="U28" s="168" t="str">
        <f>IF(Q28="","",350)</f>
        <v/>
      </c>
      <c r="V28" s="168" t="str">
        <f>IF(Q28="","",")")</f>
        <v/>
      </c>
      <c r="W28" s="179" t="str">
        <f>IF(X28="","","(")</f>
        <v/>
      </c>
      <c r="X28" s="181"/>
      <c r="Y28" s="180" t="str">
        <f>IF(X28="","",",")</f>
        <v/>
      </c>
      <c r="Z28" s="177"/>
      <c r="AA28" s="180" t="str">
        <f>IF(X28="","",",")</f>
        <v/>
      </c>
      <c r="AB28" s="185" t="str">
        <f>IF(X28="","",450)</f>
        <v/>
      </c>
      <c r="AC28" s="185" t="str">
        <f>IF(X28="","",")")</f>
        <v/>
      </c>
      <c r="AD28" s="164" t="str">
        <f>IF(B28="","",_xlfn.CONCAT("            { line: ","""",B28,", ",C28:AC28,""", sC: ","""",A28,"""},"))</f>
        <v xml:space="preserve">            { line: "A TI, SEÑOR, EN MI CLAMOR SUPLICO,, La,m,15)", sC: "as"},</v>
      </c>
      <c r="AE28" s="166" t="str">
        <f>IF(C28="","","(")</f>
        <v>(</v>
      </c>
    </row>
    <row r="29" spans="1:31" ht="25.5" thickTop="1" thickBot="1" x14ac:dyDescent="0.4">
      <c r="A29" t="s">
        <v>2283</v>
      </c>
      <c r="B29" s="13" t="s">
        <v>2285</v>
      </c>
      <c r="C29" s="183" t="s">
        <v>1112</v>
      </c>
      <c r="D29" s="224" t="str">
        <f>IF(C29="","",",")</f>
        <v>,</v>
      </c>
      <c r="E29" s="233">
        <v>7</v>
      </c>
      <c r="F29" s="225" t="str">
        <f>IF(C29="","",",")</f>
        <v>,</v>
      </c>
      <c r="G29" s="168">
        <f>IF(C29="","",15)</f>
        <v>15</v>
      </c>
      <c r="H29" s="226" t="str">
        <f>IF(C29="","",")")</f>
        <v>)</v>
      </c>
      <c r="I29" s="227" t="str">
        <f>IF(J29="","","(")</f>
        <v/>
      </c>
      <c r="J29" s="181"/>
      <c r="K29" s="185" t="str">
        <f>IF(J29="","",",")</f>
        <v/>
      </c>
      <c r="L29" s="177"/>
      <c r="M29" s="185" t="str">
        <f>IF(J29="","",",")</f>
        <v/>
      </c>
      <c r="N29" s="185" t="str">
        <f>IF(J29="","",250)</f>
        <v/>
      </c>
      <c r="O29" s="226" t="str">
        <f>IF(J29="","",")")</f>
        <v/>
      </c>
      <c r="P29" s="175" t="str">
        <f>IF(Q29="","","(")</f>
        <v/>
      </c>
      <c r="Q29" s="183"/>
      <c r="R29" s="184" t="str">
        <f>IF(Q29="","",",")</f>
        <v/>
      </c>
      <c r="S29" s="233"/>
      <c r="T29" s="176" t="str">
        <f>IF(Q29="","",",")</f>
        <v/>
      </c>
      <c r="U29" s="168" t="str">
        <f>IF(Q29="","",350)</f>
        <v/>
      </c>
      <c r="V29" s="168" t="str">
        <f>IF(Q29="","",")")</f>
        <v/>
      </c>
      <c r="W29" s="179" t="str">
        <f>IF(X29="","","(")</f>
        <v/>
      </c>
      <c r="X29" s="181"/>
      <c r="Y29" s="180" t="str">
        <f>IF(X29="","",",")</f>
        <v/>
      </c>
      <c r="Z29" s="177"/>
      <c r="AA29" s="180" t="str">
        <f>IF(X29="","",",")</f>
        <v/>
      </c>
      <c r="AB29" s="185" t="str">
        <f>IF(X29="","",450)</f>
        <v/>
      </c>
      <c r="AC29" s="185" t="str">
        <f>IF(X29="","",")")</f>
        <v/>
      </c>
      <c r="AD29" s="164" t="str">
        <f t="shared" ref="AD29:AD42" si="0">IF(B29="","",_xlfn.CONCAT("            { line: ","""",B29,", ",C29:AC29,""", sC: ","""",A29,"""},"))</f>
        <v xml:space="preserve">            { line: "A TI DERRAMO MI LAMENTO,, La,7,15)", sC: "as"},</v>
      </c>
      <c r="AE29" s="166" t="str">
        <f>IF(C29="","","(")</f>
        <v>(</v>
      </c>
    </row>
    <row r="30" spans="1:31" ht="25.5" thickTop="1" thickBot="1" x14ac:dyDescent="0.4">
      <c r="A30" t="s">
        <v>2283</v>
      </c>
      <c r="B30" s="13" t="s">
        <v>2286</v>
      </c>
      <c r="C30" s="183" t="s">
        <v>1113</v>
      </c>
      <c r="D30" s="224" t="str">
        <f>IF(C30="","",",")</f>
        <v>,</v>
      </c>
      <c r="E30" s="233"/>
      <c r="F30" s="225" t="str">
        <f>IF(C30="","",",")</f>
        <v>,</v>
      </c>
      <c r="G30" s="168">
        <f>IF(C30="","",15)</f>
        <v>15</v>
      </c>
      <c r="H30" s="226" t="str">
        <f>IF(C30="","",")")</f>
        <v>)</v>
      </c>
      <c r="I30" s="227" t="str">
        <f>IF(J30="","","(")</f>
        <v>(</v>
      </c>
      <c r="J30" s="181" t="s">
        <v>1111</v>
      </c>
      <c r="K30" s="185" t="str">
        <f>IF(J30="","",",")</f>
        <v>,</v>
      </c>
      <c r="L30" s="177"/>
      <c r="M30" s="185" t="str">
        <f>IF(J30="","",",")</f>
        <v>,</v>
      </c>
      <c r="N30" s="185">
        <f>IF(J30="","",250)</f>
        <v>250</v>
      </c>
      <c r="O30" s="226" t="str">
        <f>IF(J30="","",")")</f>
        <v>)</v>
      </c>
      <c r="P30" s="175" t="str">
        <f>IF(Q30="","","(")</f>
        <v/>
      </c>
      <c r="Q30" s="183"/>
      <c r="R30" s="184" t="str">
        <f>IF(Q30="","",",")</f>
        <v/>
      </c>
      <c r="S30" s="233"/>
      <c r="T30" s="176" t="str">
        <f>IF(Q30="","",",")</f>
        <v/>
      </c>
      <c r="U30" s="168" t="str">
        <f>IF(Q30="","",350)</f>
        <v/>
      </c>
      <c r="V30" s="168" t="str">
        <f>IF(Q30="","",")")</f>
        <v/>
      </c>
      <c r="W30" s="179" t="str">
        <f>IF(X30="","","(")</f>
        <v/>
      </c>
      <c r="X30" s="181"/>
      <c r="Y30" s="180" t="str">
        <f>IF(X30="","",",")</f>
        <v/>
      </c>
      <c r="Z30" s="177"/>
      <c r="AA30" s="180" t="str">
        <f>IF(X30="","",",")</f>
        <v/>
      </c>
      <c r="AB30" s="185" t="str">
        <f>IF(X30="","",450)</f>
        <v/>
      </c>
      <c r="AC30" s="185" t="str">
        <f>IF(X30="","",")")</f>
        <v/>
      </c>
      <c r="AD30" s="164" t="str">
        <f t="shared" si="0"/>
        <v xml:space="preserve">            { line: "A TI MI ANGUSTIA EXPONGO. , Fa,,15)(Mi,,250)", sC: "as"},</v>
      </c>
      <c r="AE30" s="166" t="str">
        <f>IF(C30="","","(")</f>
        <v>(</v>
      </c>
    </row>
    <row r="31" spans="1:31" ht="25.5" thickTop="1" thickBot="1" x14ac:dyDescent="0.4">
      <c r="A31" t="s">
        <v>1079</v>
      </c>
      <c r="B31" s="13" t="s">
        <v>2288</v>
      </c>
      <c r="C31" s="183" t="s">
        <v>1114</v>
      </c>
      <c r="D31" s="224" t="str">
        <f>IF(C31="","",",")</f>
        <v>,</v>
      </c>
      <c r="E31" s="233" t="s">
        <v>1121</v>
      </c>
      <c r="F31" s="225" t="str">
        <f>IF(C31="","",",")</f>
        <v>,</v>
      </c>
      <c r="G31" s="168">
        <f>IF(C31="","",15)</f>
        <v>15</v>
      </c>
      <c r="H31" s="226" t="str">
        <f>IF(C31="","",")")</f>
        <v>)</v>
      </c>
      <c r="I31" s="227" t="str">
        <f>IF(J31="","","(")</f>
        <v/>
      </c>
      <c r="J31" s="181"/>
      <c r="K31" s="185" t="str">
        <f>IF(J31="","",",")</f>
        <v/>
      </c>
      <c r="L31" s="177"/>
      <c r="M31" s="185" t="str">
        <f>IF(J31="","",",")</f>
        <v/>
      </c>
      <c r="N31" s="185" t="str">
        <f>IF(J31="","",250)</f>
        <v/>
      </c>
      <c r="O31" s="226" t="str">
        <f>IF(J31="","",")")</f>
        <v/>
      </c>
      <c r="P31" s="175" t="str">
        <f>IF(Q31="","","(")</f>
        <v/>
      </c>
      <c r="Q31" s="183"/>
      <c r="R31" s="184" t="str">
        <f>IF(Q31="","",",")</f>
        <v/>
      </c>
      <c r="S31" s="233"/>
      <c r="T31" s="176" t="str">
        <f>IF(Q31="","",",")</f>
        <v/>
      </c>
      <c r="U31" s="168" t="str">
        <f>IF(Q31="","",350)</f>
        <v/>
      </c>
      <c r="V31" s="168" t="str">
        <f>IF(Q31="","",")")</f>
        <v/>
      </c>
      <c r="W31" s="179" t="str">
        <f>IF(X31="","","(")</f>
        <v/>
      </c>
      <c r="X31" s="181"/>
      <c r="Y31" s="180" t="str">
        <f>IF(X31="","",",")</f>
        <v/>
      </c>
      <c r="Z31" s="177"/>
      <c r="AA31" s="180" t="str">
        <f>IF(X31="","",",")</f>
        <v/>
      </c>
      <c r="AB31" s="185" t="str">
        <f>IF(X31="","",450)</f>
        <v/>
      </c>
      <c r="AC31" s="185" t="str">
        <f>IF(X31="","",")")</f>
        <v/>
      </c>
      <c r="AD31" s="164" t="str">
        <f t="shared" si="0"/>
        <v xml:space="preserve">            { line: "Siento que el espíritu en mí se apaga, , Re,m,15)", sC: "mt"},</v>
      </c>
      <c r="AE31" s="166" t="str">
        <f>IF(C31="","","(")</f>
        <v>(</v>
      </c>
    </row>
    <row r="32" spans="1:31" ht="25.5" thickTop="1" thickBot="1" x14ac:dyDescent="0.4">
      <c r="B32" s="13" t="s">
        <v>2289</v>
      </c>
      <c r="C32" s="183"/>
      <c r="D32" s="224" t="str">
        <f>IF(C32="","",",")</f>
        <v/>
      </c>
      <c r="E32" s="233"/>
      <c r="F32" s="225" t="str">
        <f>IF(C32="","",",")</f>
        <v/>
      </c>
      <c r="G32" s="168" t="str">
        <f>IF(C32="","",15)</f>
        <v/>
      </c>
      <c r="H32" s="226" t="str">
        <f>IF(C32="","",")")</f>
        <v/>
      </c>
      <c r="I32" s="227" t="str">
        <f>IF(J32="","","(")</f>
        <v>(</v>
      </c>
      <c r="J32" s="181" t="s">
        <v>1111</v>
      </c>
      <c r="K32" s="185" t="str">
        <f>IF(J32="","",",")</f>
        <v>,</v>
      </c>
      <c r="L32" s="177">
        <v>7</v>
      </c>
      <c r="M32" s="185" t="str">
        <f>IF(J32="","",",")</f>
        <v>,</v>
      </c>
      <c r="N32" s="185">
        <f>IF(J32="","",250)</f>
        <v>250</v>
      </c>
      <c r="O32" s="226" t="str">
        <f>IF(J32="","",")")</f>
        <v>)</v>
      </c>
      <c r="P32" s="175" t="str">
        <f>IF(Q32="","","(")</f>
        <v/>
      </c>
      <c r="Q32" s="183"/>
      <c r="R32" s="184" t="str">
        <f>IF(Q32="","",",")</f>
        <v/>
      </c>
      <c r="S32" s="233"/>
      <c r="T32" s="176" t="str">
        <f>IF(Q32="","",",")</f>
        <v/>
      </c>
      <c r="U32" s="168" t="str">
        <f>IF(Q32="","",350)</f>
        <v/>
      </c>
      <c r="V32" s="168" t="str">
        <f>IF(Q32="","",")")</f>
        <v/>
      </c>
      <c r="W32" s="179" t="str">
        <f>IF(X32="","","(")</f>
        <v/>
      </c>
      <c r="X32" s="181"/>
      <c r="Y32" s="180" t="str">
        <f>IF(X32="","",",")</f>
        <v/>
      </c>
      <c r="Z32" s="177"/>
      <c r="AA32" s="180" t="str">
        <f>IF(X32="","",",")</f>
        <v/>
      </c>
      <c r="AB32" s="185" t="str">
        <f>IF(X32="","",450)</f>
        <v/>
      </c>
      <c r="AC32" s="185" t="str">
        <f>IF(X32="","",")")</f>
        <v/>
      </c>
      <c r="AD32" s="164" t="str">
        <f t="shared" si="0"/>
        <v xml:space="preserve">            { line: "más tú conoces mi sendero. , (Mi,7,250)", sC: ""},</v>
      </c>
      <c r="AE32" s="166" t="str">
        <f>IF(C32="","","(")</f>
        <v/>
      </c>
    </row>
    <row r="33" spans="1:58" ht="25.5" thickTop="1" thickBot="1" x14ac:dyDescent="0.4">
      <c r="A33" t="s">
        <v>1079</v>
      </c>
      <c r="B33" s="13" t="s">
        <v>2290</v>
      </c>
      <c r="C33" s="183" t="s">
        <v>1112</v>
      </c>
      <c r="D33" s="224" t="str">
        <f>IF(C33="","",",")</f>
        <v>,</v>
      </c>
      <c r="E33" s="233" t="s">
        <v>1121</v>
      </c>
      <c r="F33" s="225" t="str">
        <f>IF(C33="","",",")</f>
        <v>,</v>
      </c>
      <c r="G33" s="168">
        <f>IF(C33="","",15)</f>
        <v>15</v>
      </c>
      <c r="H33" s="226" t="str">
        <f>IF(C33="","",")")</f>
        <v>)</v>
      </c>
      <c r="I33" s="227" t="str">
        <f>IF(J33="","","(")</f>
        <v>(</v>
      </c>
      <c r="J33" s="181" t="s">
        <v>1114</v>
      </c>
      <c r="K33" s="185" t="str">
        <f>IF(J33="","",",")</f>
        <v>,</v>
      </c>
      <c r="L33" s="177" t="s">
        <v>1121</v>
      </c>
      <c r="M33" s="185" t="str">
        <f>IF(J33="","",",")</f>
        <v>,</v>
      </c>
      <c r="N33" s="185">
        <f>IF(J33="","",250)</f>
        <v>250</v>
      </c>
      <c r="O33" s="226" t="str">
        <f>IF(J33="","",")")</f>
        <v>)</v>
      </c>
      <c r="P33" s="175" t="str">
        <f>IF(Q33="","","(")</f>
        <v/>
      </c>
      <c r="Q33" s="183"/>
      <c r="R33" s="184" t="str">
        <f>IF(Q33="","",",")</f>
        <v/>
      </c>
      <c r="S33" s="233"/>
      <c r="T33" s="176" t="str">
        <f>IF(Q33="","",",")</f>
        <v/>
      </c>
      <c r="U33" s="168" t="str">
        <f>IF(Q33="","",350)</f>
        <v/>
      </c>
      <c r="V33" s="168" t="str">
        <f>IF(Q33="","",")")</f>
        <v/>
      </c>
      <c r="W33" s="179" t="str">
        <f>IF(X33="","","(")</f>
        <v/>
      </c>
      <c r="X33" s="181"/>
      <c r="Y33" s="180" t="str">
        <f>IF(X33="","",",")</f>
        <v/>
      </c>
      <c r="Z33" s="177"/>
      <c r="AA33" s="180" t="str">
        <f>IF(X33="","",",")</f>
        <v/>
      </c>
      <c r="AB33" s="185" t="str">
        <f>IF(X33="","",450)</f>
        <v/>
      </c>
      <c r="AC33" s="185" t="str">
        <f>IF(X33="","",")")</f>
        <v/>
      </c>
      <c r="AD33" s="164" t="str">
        <f t="shared" si="0"/>
        <v xml:space="preserve">            { line: "Mira, Señor, que en el camino,, La,m,15)(Re,m,250)", sC: "mt"},</v>
      </c>
      <c r="AE33" s="166" t="str">
        <f>IF(C33="","","(")</f>
        <v>(</v>
      </c>
    </row>
    <row r="34" spans="1:58" ht="25.5" thickTop="1" thickBot="1" x14ac:dyDescent="0.4">
      <c r="B34" s="13" t="s">
        <v>2291</v>
      </c>
      <c r="C34" s="183"/>
      <c r="D34" s="224" t="str">
        <f>IF(C34="","",",")</f>
        <v/>
      </c>
      <c r="E34" s="233"/>
      <c r="F34" s="225" t="str">
        <f>IF(C34="","",",")</f>
        <v/>
      </c>
      <c r="G34" s="168" t="str">
        <f>IF(C34="","",15)</f>
        <v/>
      </c>
      <c r="H34" s="226" t="str">
        <f>IF(C34="","",")")</f>
        <v/>
      </c>
      <c r="I34" s="227" t="str">
        <f>IF(J34="","","(")</f>
        <v>(</v>
      </c>
      <c r="J34" s="181" t="s">
        <v>1112</v>
      </c>
      <c r="K34" s="185" t="str">
        <f>IF(J34="","",",")</f>
        <v>,</v>
      </c>
      <c r="L34" s="177" t="s">
        <v>1121</v>
      </c>
      <c r="M34" s="185" t="str">
        <f>IF(J34="","",",")</f>
        <v>,</v>
      </c>
      <c r="N34" s="185">
        <f>IF(J34="","",250)</f>
        <v>250</v>
      </c>
      <c r="O34" s="226" t="str">
        <f>IF(J34="","",")")</f>
        <v>)</v>
      </c>
      <c r="P34" s="175" t="str">
        <f>IF(Q34="","","(")</f>
        <v/>
      </c>
      <c r="Q34" s="183"/>
      <c r="R34" s="184" t="str">
        <f>IF(Q34="","",",")</f>
        <v/>
      </c>
      <c r="S34" s="233"/>
      <c r="T34" s="176" t="str">
        <f>IF(Q34="","",",")</f>
        <v/>
      </c>
      <c r="U34" s="168" t="str">
        <f>IF(Q34="","",350)</f>
        <v/>
      </c>
      <c r="V34" s="168" t="str">
        <f>IF(Q34="","",")")</f>
        <v/>
      </c>
      <c r="W34" s="179" t="str">
        <f>IF(X34="","","(")</f>
        <v/>
      </c>
      <c r="X34" s="181"/>
      <c r="Y34" s="180" t="str">
        <f>IF(X34="","",",")</f>
        <v/>
      </c>
      <c r="Z34" s="177"/>
      <c r="AA34" s="180" t="str">
        <f>IF(X34="","",",")</f>
        <v/>
      </c>
      <c r="AB34" s="185" t="str">
        <f>IF(X34="","",450)</f>
        <v/>
      </c>
      <c r="AC34" s="185" t="str">
        <f>IF(X34="","",")")</f>
        <v/>
      </c>
      <c r="AD34" s="164" t="str">
        <f t="shared" si="0"/>
        <v xml:space="preserve">            { line: "mira, Señor, que me han tendido un lazo. , (La,m,250)", sC: ""},</v>
      </c>
      <c r="AE34" s="166" t="str">
        <f>IF(C34="","","(")</f>
        <v/>
      </c>
    </row>
    <row r="35" spans="1:58" ht="25.5" thickTop="1" thickBot="1" x14ac:dyDescent="0.4">
      <c r="B35" s="13" t="s">
        <v>2292</v>
      </c>
      <c r="C35" s="183" t="s">
        <v>1111</v>
      </c>
      <c r="D35" s="224" t="str">
        <f>IF(C35="","",",")</f>
        <v>,</v>
      </c>
      <c r="E35" s="233"/>
      <c r="F35" s="225" t="str">
        <f>IF(C35="","",",")</f>
        <v>,</v>
      </c>
      <c r="G35" s="168">
        <f>IF(C35="","",15)</f>
        <v>15</v>
      </c>
      <c r="H35" s="226" t="str">
        <f>IF(C35="","",")")</f>
        <v>)</v>
      </c>
      <c r="I35" s="227" t="str">
        <f>IF(J35="","","(")</f>
        <v>(</v>
      </c>
      <c r="J35" s="181" t="s">
        <v>1111</v>
      </c>
      <c r="K35" s="185" t="str">
        <f>IF(J35="","",",")</f>
        <v>,</v>
      </c>
      <c r="L35" s="177">
        <v>7</v>
      </c>
      <c r="M35" s="185" t="str">
        <f>IF(J35="","",",")</f>
        <v>,</v>
      </c>
      <c r="N35" s="185">
        <f>IF(J35="","",250)</f>
        <v>250</v>
      </c>
      <c r="O35" s="226" t="str">
        <f>IF(J35="","",")")</f>
        <v>)</v>
      </c>
      <c r="P35" s="175" t="str">
        <f>IF(Q35="","","(")</f>
        <v/>
      </c>
      <c r="Q35" s="183"/>
      <c r="R35" s="184" t="str">
        <f>IF(Q35="","",",")</f>
        <v/>
      </c>
      <c r="S35" s="233"/>
      <c r="T35" s="176" t="str">
        <f>IF(Q35="","",",")</f>
        <v/>
      </c>
      <c r="U35" s="168" t="str">
        <f>IF(Q35="","",350)</f>
        <v/>
      </c>
      <c r="V35" s="168" t="str">
        <f>IF(Q35="","",")")</f>
        <v/>
      </c>
      <c r="W35" s="179" t="str">
        <f>IF(X35="","","(")</f>
        <v/>
      </c>
      <c r="X35" s="181"/>
      <c r="Y35" s="180" t="str">
        <f>IF(X35="","",",")</f>
        <v/>
      </c>
      <c r="Z35" s="177"/>
      <c r="AA35" s="180" t="str">
        <f>IF(X35="","",",")</f>
        <v/>
      </c>
      <c r="AB35" s="185" t="str">
        <f>IF(X35="","",450)</f>
        <v/>
      </c>
      <c r="AC35" s="185" t="str">
        <f>IF(X35="","",")")</f>
        <v/>
      </c>
      <c r="AD35" s="164" t="str">
        <f t="shared" si="0"/>
        <v xml:space="preserve">            { line: "Mira, Señor, que a la derecha no hay ninguno,, Mi,,15)(Mi,7,250)", sC: ""},</v>
      </c>
      <c r="AE35" s="166" t="str">
        <f>IF(C35="","","(")</f>
        <v>(</v>
      </c>
    </row>
    <row r="36" spans="1:58" ht="25.5" thickTop="1" thickBot="1" x14ac:dyDescent="0.4">
      <c r="B36" s="13" t="s">
        <v>2293</v>
      </c>
      <c r="C36" s="183" t="s">
        <v>1112</v>
      </c>
      <c r="D36" s="224" t="str">
        <f>IF(C36="","",",")</f>
        <v>,</v>
      </c>
      <c r="E36" s="233" t="s">
        <v>1121</v>
      </c>
      <c r="F36" s="225" t="str">
        <f>IF(C36="","",",")</f>
        <v>,</v>
      </c>
      <c r="G36" s="168">
        <f>IF(C36="","",15)</f>
        <v>15</v>
      </c>
      <c r="H36" s="226" t="str">
        <f>IF(C36="","",")")</f>
        <v>)</v>
      </c>
      <c r="I36" s="227" t="str">
        <f>IF(J36="","","(")</f>
        <v/>
      </c>
      <c r="J36" s="181"/>
      <c r="K36" s="185" t="str">
        <f>IF(J36="","",",")</f>
        <v/>
      </c>
      <c r="L36" s="177"/>
      <c r="M36" s="185" t="str">
        <f>IF(J36="","",",")</f>
        <v/>
      </c>
      <c r="N36" s="185" t="str">
        <f>IF(J36="","",250)</f>
        <v/>
      </c>
      <c r="O36" s="226" t="str">
        <f>IF(J36="","",")")</f>
        <v/>
      </c>
      <c r="P36" s="175" t="str">
        <f>IF(Q36="","","(")</f>
        <v/>
      </c>
      <c r="Q36" s="183"/>
      <c r="R36" s="184" t="str">
        <f>IF(Q36="","",",")</f>
        <v/>
      </c>
      <c r="S36" s="233"/>
      <c r="T36" s="176" t="str">
        <f>IF(Q36="","",",")</f>
        <v/>
      </c>
      <c r="U36" s="168" t="str">
        <f>IF(Q36="","",350)</f>
        <v/>
      </c>
      <c r="V36" s="168" t="str">
        <f>IF(Q36="","",")")</f>
        <v/>
      </c>
      <c r="W36" s="179" t="str">
        <f>IF(X36="","","(")</f>
        <v/>
      </c>
      <c r="X36" s="181"/>
      <c r="Y36" s="180" t="str">
        <f>IF(X36="","",",")</f>
        <v/>
      </c>
      <c r="Z36" s="177"/>
      <c r="AA36" s="180" t="str">
        <f>IF(X36="","",",")</f>
        <v/>
      </c>
      <c r="AB36" s="185" t="str">
        <f>IF(X36="","",450)</f>
        <v/>
      </c>
      <c r="AC36" s="185" t="str">
        <f>IF(X36="","",")")</f>
        <v/>
      </c>
      <c r="AD36" s="164" t="str">
        <f t="shared" si="0"/>
        <v xml:space="preserve">            { line: "ninguno que me conozca. , La,m,15)", sC: ""},</v>
      </c>
      <c r="AE36" s="166" t="str">
        <f>IF(C36="","","(")</f>
        <v>(</v>
      </c>
    </row>
    <row r="37" spans="1:58" ht="25.5" thickTop="1" thickBot="1" x14ac:dyDescent="0.4">
      <c r="B37" s="13" t="s">
        <v>2294</v>
      </c>
      <c r="C37" s="183" t="s">
        <v>1114</v>
      </c>
      <c r="D37" s="224" t="str">
        <f>IF(C37="","",",")</f>
        <v>,</v>
      </c>
      <c r="E37" s="233" t="s">
        <v>1121</v>
      </c>
      <c r="F37" s="225" t="str">
        <f>IF(C37="","",",")</f>
        <v>,</v>
      </c>
      <c r="G37" s="168">
        <f>IF(C37="","",15)</f>
        <v>15</v>
      </c>
      <c r="H37" s="226" t="str">
        <f>IF(C37="","",")")</f>
        <v>)</v>
      </c>
      <c r="I37" s="227" t="str">
        <f>IF(J37="","","(")</f>
        <v/>
      </c>
      <c r="J37" s="181"/>
      <c r="K37" s="185" t="str">
        <f>IF(J37="","",",")</f>
        <v/>
      </c>
      <c r="L37" s="177"/>
      <c r="M37" s="185" t="str">
        <f>IF(J37="","",",")</f>
        <v/>
      </c>
      <c r="N37" s="185" t="str">
        <f>IF(J37="","",250)</f>
        <v/>
      </c>
      <c r="O37" s="226" t="str">
        <f>IF(J37="","",")")</f>
        <v/>
      </c>
      <c r="P37" s="175" t="str">
        <f>IF(Q37="","","(")</f>
        <v/>
      </c>
      <c r="Q37" s="183"/>
      <c r="R37" s="184" t="str">
        <f>IF(Q37="","",",")</f>
        <v/>
      </c>
      <c r="S37" s="233"/>
      <c r="T37" s="176" t="str">
        <f>IF(Q37="","",",")</f>
        <v/>
      </c>
      <c r="U37" s="168" t="str">
        <f>IF(Q37="","",350)</f>
        <v/>
      </c>
      <c r="V37" s="168" t="str">
        <f>IF(Q37="","",")")</f>
        <v/>
      </c>
      <c r="W37" s="179" t="str">
        <f>IF(X37="","","(")</f>
        <v/>
      </c>
      <c r="X37" s="181"/>
      <c r="Y37" s="180" t="str">
        <f>IF(X37="","",",")</f>
        <v/>
      </c>
      <c r="Z37" s="177"/>
      <c r="AA37" s="180" t="str">
        <f>IF(X37="","",",")</f>
        <v/>
      </c>
      <c r="AB37" s="185" t="str">
        <f>IF(X37="","",450)</f>
        <v/>
      </c>
      <c r="AC37" s="185" t="str">
        <f>IF(X37="","",")")</f>
        <v/>
      </c>
      <c r="AD37" s="164" t="str">
        <f t="shared" si="0"/>
        <v xml:space="preserve">            { line: "Que huye de mí todo consuelo,, Re,m,15)", sC: ""},</v>
      </c>
      <c r="AE37" s="166" t="str">
        <f>IF(C37="","","(")</f>
        <v>(</v>
      </c>
    </row>
    <row r="38" spans="1:58" ht="25.5" thickTop="1" thickBot="1" x14ac:dyDescent="0.4">
      <c r="B38" s="13" t="s">
        <v>2295</v>
      </c>
      <c r="C38" s="183" t="s">
        <v>1113</v>
      </c>
      <c r="D38" s="224" t="str">
        <f>IF(C38="","",",")</f>
        <v>,</v>
      </c>
      <c r="E38" s="233" t="s">
        <v>1121</v>
      </c>
      <c r="F38" s="225" t="str">
        <f>IF(C38="","",",")</f>
        <v>,</v>
      </c>
      <c r="G38" s="168">
        <f>IF(C38="","",15)</f>
        <v>15</v>
      </c>
      <c r="H38" s="226" t="str">
        <f>IF(C38="","",")")</f>
        <v>)</v>
      </c>
      <c r="I38" s="227" t="str">
        <f>IF(J38="","","(")</f>
        <v>(</v>
      </c>
      <c r="J38" s="181" t="s">
        <v>1111</v>
      </c>
      <c r="K38" s="185" t="str">
        <f>IF(J38="","",",")</f>
        <v>,</v>
      </c>
      <c r="L38" s="177">
        <v>7</v>
      </c>
      <c r="M38" s="185" t="str">
        <f>IF(J38="","",",")</f>
        <v>,</v>
      </c>
      <c r="N38" s="185">
        <f>IF(J38="","",250)</f>
        <v>250</v>
      </c>
      <c r="O38" s="226" t="str">
        <f>IF(J38="","",")")</f>
        <v>)</v>
      </c>
      <c r="P38" s="175" t="str">
        <f>IF(Q38="","","(")</f>
        <v/>
      </c>
      <c r="Q38" s="183"/>
      <c r="R38" s="184" t="str">
        <f>IF(Q38="","",",")</f>
        <v/>
      </c>
      <c r="S38" s="233"/>
      <c r="T38" s="176" t="str">
        <f>IF(Q38="","",",")</f>
        <v/>
      </c>
      <c r="U38" s="168" t="str">
        <f>IF(Q38="","",350)</f>
        <v/>
      </c>
      <c r="V38" s="168" t="str">
        <f>IF(Q38="","",")")</f>
        <v/>
      </c>
      <c r="W38" s="179" t="str">
        <f>IF(X38="","","(")</f>
        <v/>
      </c>
      <c r="X38" s="181"/>
      <c r="Y38" s="180" t="str">
        <f>IF(X38="","",",")</f>
        <v/>
      </c>
      <c r="Z38" s="177"/>
      <c r="AA38" s="180" t="str">
        <f>IF(X38="","",",")</f>
        <v/>
      </c>
      <c r="AB38" s="185" t="str">
        <f>IF(X38="","",450)</f>
        <v/>
      </c>
      <c r="AC38" s="185" t="str">
        <f>IF(X38="","",")")</f>
        <v/>
      </c>
      <c r="AD38" s="164" t="str">
        <f t="shared" si="0"/>
        <v xml:space="preserve">            { line: "que no hay nadie que se cuide de mi alma., Fa,m,15)(Mi,7,250)", sC: ""},</v>
      </c>
      <c r="AE38" s="166" t="str">
        <f>IF(C38="","","(")</f>
        <v>(</v>
      </c>
    </row>
    <row r="39" spans="1:58" ht="25.5" thickTop="1" thickBot="1" x14ac:dyDescent="0.4">
      <c r="A39" t="s">
        <v>2287</v>
      </c>
      <c r="B39" s="13" t="s">
        <v>2296</v>
      </c>
      <c r="C39" s="183" t="s">
        <v>1112</v>
      </c>
      <c r="D39" s="224" t="str">
        <f>IF(C39="","",",")</f>
        <v>,</v>
      </c>
      <c r="E39" s="233" t="s">
        <v>1121</v>
      </c>
      <c r="F39" s="225" t="str">
        <f>IF(C39="","",",")</f>
        <v>,</v>
      </c>
      <c r="G39" s="168">
        <f>IF(C39="","",15)</f>
        <v>15</v>
      </c>
      <c r="H39" s="226" t="str">
        <f>IF(C39="","",")")</f>
        <v>)</v>
      </c>
      <c r="I39" s="227" t="str">
        <f>IF(J39="","","(")</f>
        <v>(</v>
      </c>
      <c r="J39" s="181" t="s">
        <v>1122</v>
      </c>
      <c r="K39" s="185" t="str">
        <f>IF(J39="","",",")</f>
        <v>,</v>
      </c>
      <c r="L39" s="177"/>
      <c r="M39" s="185" t="str">
        <f>IF(J39="","",",")</f>
        <v>,</v>
      </c>
      <c r="N39" s="185">
        <f>IF(J39="","",250)</f>
        <v>250</v>
      </c>
      <c r="O39" s="226" t="str">
        <f>IF(J39="","",")")</f>
        <v>)</v>
      </c>
      <c r="P39" s="175" t="str">
        <f>IF(Q39="","","(")</f>
        <v/>
      </c>
      <c r="Q39" s="183"/>
      <c r="R39" s="184" t="str">
        <f>IF(Q39="","",",")</f>
        <v/>
      </c>
      <c r="S39" s="233"/>
      <c r="T39" s="176" t="str">
        <f>IF(Q39="","",",")</f>
        <v/>
      </c>
      <c r="U39" s="168" t="str">
        <f>IF(Q39="","",350)</f>
        <v/>
      </c>
      <c r="V39" s="168" t="str">
        <f>IF(Q39="","",")")</f>
        <v/>
      </c>
      <c r="W39" s="179" t="str">
        <f>IF(X39="","","(")</f>
        <v/>
      </c>
      <c r="X39" s="181"/>
      <c r="Y39" s="180" t="str">
        <f>IF(X39="","",",")</f>
        <v/>
      </c>
      <c r="Z39" s="177"/>
      <c r="AA39" s="180" t="str">
        <f>IF(X39="","",",")</f>
        <v/>
      </c>
      <c r="AB39" s="185" t="str">
        <f>IF(X39="","",450)</f>
        <v/>
      </c>
      <c r="AC39" s="185" t="str">
        <f>IF(X39="","",")")</f>
        <v/>
      </c>
      <c r="AD39" s="164" t="str">
        <f t="shared" si="0"/>
        <v xml:space="preserve">            { line: "A TI, YO CLAMO SEÑOR,, La,m,15)(Sol,,250)", sC: "as mt"},</v>
      </c>
      <c r="AE39" s="166" t="str">
        <f>IF(C39="","","(")</f>
        <v>(</v>
      </c>
    </row>
    <row r="40" spans="1:58" ht="25.5" thickTop="1" thickBot="1" x14ac:dyDescent="0.4">
      <c r="A40" t="s">
        <v>2283</v>
      </c>
      <c r="B40" s="13" t="s">
        <v>2297</v>
      </c>
      <c r="C40" s="183"/>
      <c r="D40" s="224" t="str">
        <f>IF(C40="","",",")</f>
        <v/>
      </c>
      <c r="E40" s="233"/>
      <c r="F40" s="225" t="str">
        <f>IF(C40="","",",")</f>
        <v/>
      </c>
      <c r="G40" s="168" t="str">
        <f>IF(C40="","",15)</f>
        <v/>
      </c>
      <c r="H40" s="226" t="str">
        <f>IF(C40="","",")")</f>
        <v/>
      </c>
      <c r="I40" s="227" t="str">
        <f>IF(J40="","","(")</f>
        <v>(</v>
      </c>
      <c r="J40" s="181" t="s">
        <v>1111</v>
      </c>
      <c r="K40" s="185" t="str">
        <f>IF(J40="","",",")</f>
        <v>,</v>
      </c>
      <c r="L40" s="177">
        <v>7</v>
      </c>
      <c r="M40" s="185" t="str">
        <f>IF(J40="","",",")</f>
        <v>,</v>
      </c>
      <c r="N40" s="185">
        <f>IF(J40="","",250)</f>
        <v>250</v>
      </c>
      <c r="O40" s="226" t="str">
        <f>IF(J40="","",")")</f>
        <v>)</v>
      </c>
      <c r="P40" s="175" t="str">
        <f>IF(Q40="","","(")</f>
        <v/>
      </c>
      <c r="Q40" s="183"/>
      <c r="R40" s="184" t="str">
        <f>IF(Q40="","",",")</f>
        <v/>
      </c>
      <c r="S40" s="233"/>
      <c r="T40" s="176" t="str">
        <f>IF(Q40="","",",")</f>
        <v/>
      </c>
      <c r="U40" s="168" t="str">
        <f>IF(Q40="","",350)</f>
        <v/>
      </c>
      <c r="V40" s="168" t="str">
        <f>IF(Q40="","",")")</f>
        <v/>
      </c>
      <c r="W40" s="179" t="str">
        <f>IF(X40="","","(")</f>
        <v/>
      </c>
      <c r="X40" s="181"/>
      <c r="Y40" s="180" t="str">
        <f>IF(X40="","",",")</f>
        <v/>
      </c>
      <c r="Z40" s="177"/>
      <c r="AA40" s="180" t="str">
        <f>IF(X40="","",",")</f>
        <v/>
      </c>
      <c r="AB40" s="185" t="str">
        <f>IF(X40="","",450)</f>
        <v/>
      </c>
      <c r="AC40" s="185" t="str">
        <f>IF(X40="","",")")</f>
        <v/>
      </c>
      <c r="AD40" s="164" t="str">
        <f t="shared" si="0"/>
        <v xml:space="preserve">            { line: "A TI, YO DIGO: TÚ SOLO ERES MI REFUGIO,, (Mi,7,250)", sC: "as"},</v>
      </c>
      <c r="AE40" s="166" t="str">
        <f>IF(C40="","","(")</f>
        <v/>
      </c>
    </row>
    <row r="41" spans="1:58" ht="25.5" thickTop="1" thickBot="1" x14ac:dyDescent="0.4">
      <c r="A41" t="s">
        <v>2283</v>
      </c>
      <c r="B41" s="13" t="s">
        <v>2298</v>
      </c>
      <c r="C41" s="183" t="s">
        <v>1113</v>
      </c>
      <c r="D41" s="224" t="str">
        <f>IF(C41="","",",")</f>
        <v>,</v>
      </c>
      <c r="E41" s="233"/>
      <c r="F41" s="225" t="str">
        <f>IF(C41="","",",")</f>
        <v>,</v>
      </c>
      <c r="G41" s="168">
        <f>IF(C41="","",15)</f>
        <v>15</v>
      </c>
      <c r="H41" s="226" t="str">
        <f>IF(C41="","",")")</f>
        <v>)</v>
      </c>
      <c r="I41" s="227" t="str">
        <f>IF(J41="","","(")</f>
        <v/>
      </c>
      <c r="J41" s="181"/>
      <c r="K41" s="185" t="str">
        <f>IF(J41="","",",")</f>
        <v/>
      </c>
      <c r="L41" s="177"/>
      <c r="M41" s="185" t="str">
        <f>IF(J41="","",",")</f>
        <v/>
      </c>
      <c r="N41" s="185" t="str">
        <f>IF(J41="","",250)</f>
        <v/>
      </c>
      <c r="O41" s="226" t="str">
        <f>IF(J41="","",")")</f>
        <v/>
      </c>
      <c r="P41" s="175" t="str">
        <f>IF(Q41="","","(")</f>
        <v/>
      </c>
      <c r="Q41" s="183"/>
      <c r="R41" s="184" t="str">
        <f>IF(Q41="","",",")</f>
        <v/>
      </c>
      <c r="S41" s="233"/>
      <c r="T41" s="176" t="str">
        <f>IF(Q41="","",",")</f>
        <v/>
      </c>
      <c r="U41" s="168" t="str">
        <f>IF(Q41="","",350)</f>
        <v/>
      </c>
      <c r="V41" s="168" t="str">
        <f>IF(Q41="","",")")</f>
        <v/>
      </c>
      <c r="W41" s="179" t="str">
        <f>IF(X41="","","(")</f>
        <v/>
      </c>
      <c r="X41" s="181"/>
      <c r="Y41" s="180" t="str">
        <f>IF(X41="","",",")</f>
        <v/>
      </c>
      <c r="Z41" s="177"/>
      <c r="AA41" s="180" t="str">
        <f>IF(X41="","",",")</f>
        <v/>
      </c>
      <c r="AB41" s="185" t="str">
        <f>IF(X41="","",450)</f>
        <v/>
      </c>
      <c r="AC41" s="185" t="str">
        <f>IF(X41="","",")")</f>
        <v/>
      </c>
      <c r="AD41" s="164" t="str">
        <f t="shared" si="0"/>
        <v xml:space="preserve">            { line: "TÚ ERES MI PORCIÓN EN ESTA TIERRA,, Fa,,15)", sC: "as"},</v>
      </c>
      <c r="AE41" s="166" t="str">
        <f>IF(C41="","","(")</f>
        <v>(</v>
      </c>
    </row>
    <row r="42" spans="1:58" ht="25.5" thickTop="1" thickBot="1" x14ac:dyDescent="0.4">
      <c r="A42" t="s">
        <v>2283</v>
      </c>
      <c r="B42" s="13" t="s">
        <v>2299</v>
      </c>
      <c r="C42" s="183"/>
      <c r="D42" s="224" t="str">
        <f>IF(C42="","",",")</f>
        <v/>
      </c>
      <c r="E42" s="233"/>
      <c r="F42" s="225" t="str">
        <f>IF(C42="","",",")</f>
        <v/>
      </c>
      <c r="G42" s="168" t="str">
        <f>IF(C42="","",15)</f>
        <v/>
      </c>
      <c r="H42" s="226" t="str">
        <f>IF(C42="","",")")</f>
        <v/>
      </c>
      <c r="I42" s="227" t="str">
        <f>IF(J42="","","(")</f>
        <v>(</v>
      </c>
      <c r="J42" s="181" t="s">
        <v>1111</v>
      </c>
      <c r="K42" s="185" t="str">
        <f>IF(J42="","",",")</f>
        <v>,</v>
      </c>
      <c r="L42" s="177"/>
      <c r="M42" s="185" t="str">
        <f>IF(J42="","",",")</f>
        <v>,</v>
      </c>
      <c r="N42" s="185">
        <f>IF(J42="","",250)</f>
        <v>250</v>
      </c>
      <c r="O42" s="226" t="str">
        <f>IF(J42="","",")")</f>
        <v>)</v>
      </c>
      <c r="P42" s="175" t="str">
        <f>IF(Q42="","","(")</f>
        <v/>
      </c>
      <c r="Q42" s="183"/>
      <c r="R42" s="184" t="str">
        <f>IF(Q42="","",",")</f>
        <v/>
      </c>
      <c r="S42" s="233"/>
      <c r="T42" s="176" t="str">
        <f>IF(Q42="","",",")</f>
        <v/>
      </c>
      <c r="U42" s="168" t="str">
        <f>IF(Q42="","",350)</f>
        <v/>
      </c>
      <c r="V42" s="168" t="str">
        <f>IF(Q42="","",")")</f>
        <v/>
      </c>
      <c r="W42" s="179" t="str">
        <f>IF(X42="","","(")</f>
        <v/>
      </c>
      <c r="X42" s="181"/>
      <c r="Y42" s="180" t="str">
        <f>IF(X42="","",",")</f>
        <v/>
      </c>
      <c r="Z42" s="177"/>
      <c r="AA42" s="180" t="str">
        <f>IF(X42="","",",")</f>
        <v/>
      </c>
      <c r="AB42" s="185" t="str">
        <f>IF(X42="","",450)</f>
        <v/>
      </c>
      <c r="AC42" s="185" t="str">
        <f>IF(X42="","",")")</f>
        <v/>
      </c>
      <c r="AD42" s="164" t="str">
        <f t="shared" si="0"/>
        <v xml:space="preserve">            { line: "MI ÚNICA FELICIDAD., (Mi,,250)", sC: "as"},</v>
      </c>
      <c r="AE42" s="166" t="str">
        <f>IF(C42="","","(")</f>
        <v/>
      </c>
    </row>
    <row r="43" spans="1:58" ht="36" thickTop="1" x14ac:dyDescent="0.4">
      <c r="B43" s="13"/>
      <c r="C43" s="230"/>
      <c r="D43" s="230"/>
      <c r="E43" s="234"/>
      <c r="F43" s="230"/>
      <c r="G43" s="230"/>
      <c r="H43" s="230"/>
      <c r="I43" s="230"/>
      <c r="J43" s="230"/>
      <c r="K43" s="230"/>
      <c r="L43" s="230"/>
      <c r="M43" s="230"/>
      <c r="N43" s="230"/>
      <c r="O43" s="230"/>
      <c r="P43" s="230"/>
      <c r="Q43" s="230"/>
      <c r="R43" s="230"/>
      <c r="S43" s="234"/>
      <c r="T43" s="230"/>
      <c r="U43" s="230"/>
      <c r="V43" s="230"/>
      <c r="W43" s="230"/>
      <c r="X43" s="230"/>
      <c r="Y43" s="230"/>
      <c r="Z43" s="230"/>
      <c r="AA43" s="230"/>
      <c r="AB43" s="230"/>
      <c r="AC43" s="13"/>
      <c r="AD43" s="212" t="s">
        <v>2300</v>
      </c>
      <c r="AE43" s="166" t="str">
        <f t="shared" ref="AE43:AE55" si="1">IF(AF43="","","(")</f>
        <v/>
      </c>
      <c r="AF43" s="200"/>
      <c r="AG43" s="171" t="str">
        <f t="shared" ref="AG43" si="2">IF(AF43="","",",")</f>
        <v/>
      </c>
      <c r="AH43" s="200"/>
      <c r="AI43" s="171" t="str">
        <f t="shared" ref="AI43" si="3">IF(AF43="","",",")</f>
        <v/>
      </c>
      <c r="AJ43" s="200"/>
      <c r="AK43" s="171" t="str">
        <f t="shared" ref="AK43" si="4">IF(AF43="","",")")</f>
        <v/>
      </c>
      <c r="AL43" s="172" t="str">
        <f t="shared" ref="AL43" si="5">IF(AM43="","","(")</f>
        <v/>
      </c>
      <c r="AM43" s="201"/>
      <c r="AN43" s="201"/>
      <c r="AO43" s="201"/>
      <c r="AP43" s="201"/>
      <c r="AQ43" s="201"/>
      <c r="AR43" s="12" t="str">
        <f t="shared" ref="AR43" si="6">IF(AM43="","",")")</f>
        <v/>
      </c>
      <c r="AS43" s="200" t="str">
        <f t="shared" ref="AS43:AS74" si="7">IF(AT43="","","(")</f>
        <v/>
      </c>
      <c r="AT43" s="200"/>
      <c r="AU43" s="200" t="str">
        <f t="shared" ref="AU43:AU74" si="8">IF(AT43="","",",")</f>
        <v/>
      </c>
      <c r="AV43" s="200"/>
      <c r="AW43" s="200" t="str">
        <f t="shared" ref="AW43:AW74" si="9">IF(AT43="","",",")</f>
        <v/>
      </c>
      <c r="AX43" s="200"/>
      <c r="AY43" s="200" t="str">
        <f t="shared" ref="AY43:AY74" si="10">IF(AT43="","",")")</f>
        <v/>
      </c>
      <c r="AZ43" s="200" t="str">
        <f t="shared" ref="AZ43:AZ74" si="11">IF(BA43="","","(")</f>
        <v/>
      </c>
      <c r="BA43" s="202"/>
      <c r="BB43" s="202" t="str">
        <f t="shared" ref="BB43:BB74" si="12">IF(BA43="","",",")</f>
        <v/>
      </c>
      <c r="BC43" s="202"/>
      <c r="BD43" s="202" t="str">
        <f t="shared" ref="BD43:BF74" si="13">IF(BA43="","",",")</f>
        <v/>
      </c>
      <c r="BE43" s="202" t="str">
        <f t="shared" si="13"/>
        <v/>
      </c>
      <c r="BF43" s="202" t="str">
        <f t="shared" si="13"/>
        <v/>
      </c>
    </row>
    <row r="44" spans="1:58" ht="24.75" thickBot="1" x14ac:dyDescent="0.4">
      <c r="B44" s="13" t="s">
        <v>2301</v>
      </c>
      <c r="C44" s="186" t="s">
        <v>1114</v>
      </c>
      <c r="D44" s="228" t="str">
        <f>IF(C44="","",",")</f>
        <v>,</v>
      </c>
      <c r="E44" s="233" t="s">
        <v>1121</v>
      </c>
      <c r="F44" s="229" t="str">
        <f>IF(C44="","",",")</f>
        <v>,</v>
      </c>
      <c r="G44" s="190">
        <f>IF(C44="","",15)</f>
        <v>15</v>
      </c>
      <c r="H44" s="226" t="str">
        <f>IF(C44="","",")")</f>
        <v>)</v>
      </c>
      <c r="I44" s="227" t="str">
        <f>IF(J44="","","(")</f>
        <v>(</v>
      </c>
      <c r="J44" s="197" t="s">
        <v>1111</v>
      </c>
      <c r="K44" s="185" t="str">
        <f>IF(J44="","",",")</f>
        <v>,</v>
      </c>
      <c r="L44" s="199"/>
      <c r="M44" s="185" t="str">
        <f>IF(J44="","",",")</f>
        <v>,</v>
      </c>
      <c r="N44" s="185">
        <f>IF(J44="","",250)</f>
        <v>250</v>
      </c>
      <c r="O44" s="226" t="str">
        <f>IF(J44="","",")")</f>
        <v>)</v>
      </c>
      <c r="P44" s="193" t="str">
        <f>IF(Q44="","","(")</f>
        <v/>
      </c>
      <c r="Q44" s="186"/>
      <c r="R44" s="194" t="str">
        <f>IF(Q44="","",",")</f>
        <v/>
      </c>
      <c r="S44" s="233"/>
      <c r="T44" s="195" t="str">
        <f>IF(Q44="","",",")</f>
        <v/>
      </c>
      <c r="U44" s="190" t="str">
        <f>IF(Q44="","",350)</f>
        <v/>
      </c>
      <c r="V44" s="190" t="str">
        <f>IF(Q44="","",")")</f>
        <v/>
      </c>
      <c r="W44" s="196" t="str">
        <f>IF(X44="","","(")</f>
        <v/>
      </c>
      <c r="X44" s="197"/>
      <c r="Y44" s="198" t="str">
        <f>IF(X44="","",",")</f>
        <v/>
      </c>
      <c r="Z44" s="199"/>
      <c r="AA44" s="198" t="str">
        <f>IF(X44="","",",")</f>
        <v/>
      </c>
      <c r="AB44" s="185" t="str">
        <f>IF(X44="","",450)</f>
        <v/>
      </c>
      <c r="AC44" s="185" t="str">
        <f>IF(X44="","",")")</f>
        <v/>
      </c>
      <c r="AD44" s="164" t="str">
        <f>IF(B44="","",_xlfn.CONCAT("            { line: ","""",B44,", ",C44:AC44,""", sC: ","""",A44,"""},"))</f>
        <v xml:space="preserve">            { line: "Escúchame, Señor, que estoy llorando,, Re,m,15)(Mi,,250)", sC: ""},</v>
      </c>
      <c r="AE44" s="166" t="str">
        <f>IF(C44="","","(")</f>
        <v>(</v>
      </c>
    </row>
    <row r="45" spans="1:58" ht="25.5" thickTop="1" thickBot="1" x14ac:dyDescent="0.4">
      <c r="B45" s="13" t="s">
        <v>2302</v>
      </c>
      <c r="C45" s="183" t="s">
        <v>1113</v>
      </c>
      <c r="D45" s="224" t="str">
        <f>IF(C45="","",",")</f>
        <v>,</v>
      </c>
      <c r="E45" s="233"/>
      <c r="F45" s="225" t="str">
        <f>IF(C45="","",",")</f>
        <v>,</v>
      </c>
      <c r="G45" s="168">
        <f>IF(C45="","",15)</f>
        <v>15</v>
      </c>
      <c r="H45" s="226" t="str">
        <f>IF(C45="","",")")</f>
        <v>)</v>
      </c>
      <c r="I45" s="227" t="str">
        <f>IF(J45="","","(")</f>
        <v>(</v>
      </c>
      <c r="J45" s="181" t="s">
        <v>1111</v>
      </c>
      <c r="K45" s="185" t="str">
        <f>IF(J45="","",",")</f>
        <v>,</v>
      </c>
      <c r="L45" s="177"/>
      <c r="M45" s="185" t="str">
        <f>IF(J45="","",",")</f>
        <v>,</v>
      </c>
      <c r="N45" s="185">
        <f>IF(J45="","",250)</f>
        <v>250</v>
      </c>
      <c r="O45" s="226" t="str">
        <f>IF(J45="","",")")</f>
        <v>)</v>
      </c>
      <c r="P45" s="175" t="str">
        <f>IF(Q45="","","(")</f>
        <v/>
      </c>
      <c r="Q45" s="183"/>
      <c r="R45" s="184" t="str">
        <f>IF(Q45="","",",")</f>
        <v/>
      </c>
      <c r="S45" s="233"/>
      <c r="T45" s="176" t="str">
        <f>IF(Q45="","",",")</f>
        <v/>
      </c>
      <c r="U45" s="168" t="str">
        <f>IF(Q45="","",350)</f>
        <v/>
      </c>
      <c r="V45" s="168" t="str">
        <f>IF(Q45="","",")")</f>
        <v/>
      </c>
      <c r="W45" s="179" t="str">
        <f>IF(X45="","","(")</f>
        <v/>
      </c>
      <c r="X45" s="181"/>
      <c r="Y45" s="180" t="str">
        <f>IF(X45="","",",")</f>
        <v/>
      </c>
      <c r="Z45" s="177"/>
      <c r="AA45" s="180" t="str">
        <f>IF(X45="","",",")</f>
        <v/>
      </c>
      <c r="AB45" s="185" t="str">
        <f>IF(X45="","",450)</f>
        <v/>
      </c>
      <c r="AC45" s="185" t="str">
        <f>IF(X45="","",")")</f>
        <v/>
      </c>
      <c r="AD45" s="164" t="str">
        <f t="shared" ref="AD45:AD51" si="14">IF(B45="","",_xlfn.CONCAT("            { line: ","""",B45,", ",C45:AC45,""", sC: ","""",A45,"""},"))</f>
        <v xml:space="preserve">            { line: "estoy tan deprimido., Fa,,15)(Mi,,250)", sC: ""},</v>
      </c>
      <c r="AE45" s="166" t="str">
        <f>IF(C45="","","(")</f>
        <v>(</v>
      </c>
    </row>
    <row r="46" spans="1:58" ht="25.5" thickTop="1" thickBot="1" x14ac:dyDescent="0.4">
      <c r="B46" s="13" t="s">
        <v>2303</v>
      </c>
      <c r="C46" s="183" t="s">
        <v>1113</v>
      </c>
      <c r="D46" s="224" t="str">
        <f>IF(C46="","",",")</f>
        <v>,</v>
      </c>
      <c r="E46" s="233"/>
      <c r="F46" s="225" t="str">
        <f>IF(C46="","",",")</f>
        <v>,</v>
      </c>
      <c r="G46" s="168">
        <f>IF(C46="","",15)</f>
        <v>15</v>
      </c>
      <c r="H46" s="226" t="str">
        <f>IF(C46="","",")")</f>
        <v>)</v>
      </c>
      <c r="I46" s="227" t="str">
        <f>IF(J46="","","(")</f>
        <v/>
      </c>
      <c r="J46" s="181"/>
      <c r="K46" s="185" t="str">
        <f>IF(J46="","",",")</f>
        <v/>
      </c>
      <c r="L46" s="177"/>
      <c r="M46" s="185" t="str">
        <f>IF(J46="","",",")</f>
        <v/>
      </c>
      <c r="N46" s="185" t="str">
        <f>IF(J46="","",250)</f>
        <v/>
      </c>
      <c r="O46" s="226" t="str">
        <f>IF(J46="","",")")</f>
        <v/>
      </c>
      <c r="P46" s="175" t="str">
        <f>IF(Q46="","","(")</f>
        <v/>
      </c>
      <c r="Q46" s="183"/>
      <c r="R46" s="184" t="str">
        <f>IF(Q46="","",",")</f>
        <v/>
      </c>
      <c r="S46" s="233"/>
      <c r="T46" s="176" t="str">
        <f>IF(Q46="","",",")</f>
        <v/>
      </c>
      <c r="U46" s="168" t="str">
        <f>IF(Q46="","",350)</f>
        <v/>
      </c>
      <c r="V46" s="168" t="str">
        <f>IF(Q46="","",")")</f>
        <v/>
      </c>
      <c r="W46" s="179" t="str">
        <f>IF(X46="","","(")</f>
        <v/>
      </c>
      <c r="X46" s="181"/>
      <c r="Y46" s="180" t="str">
        <f>IF(X46="","",",")</f>
        <v/>
      </c>
      <c r="Z46" s="177"/>
      <c r="AA46" s="180" t="str">
        <f>IF(X46="","",",")</f>
        <v/>
      </c>
      <c r="AB46" s="185" t="str">
        <f>IF(X46="","",450)</f>
        <v/>
      </c>
      <c r="AC46" s="185" t="str">
        <f>IF(X46="","",")")</f>
        <v/>
      </c>
      <c r="AD46" s="164" t="str">
        <f t="shared" si="14"/>
        <v xml:space="preserve">            { line: "¡Líbrame tú de estos enemigos, Fa,,15)", sC: ""},</v>
      </c>
      <c r="AE46" s="166" t="str">
        <f>IF(C46="","","(")</f>
        <v>(</v>
      </c>
    </row>
    <row r="47" spans="1:58" ht="25.5" thickTop="1" thickBot="1" x14ac:dyDescent="0.4">
      <c r="B47" s="13" t="s">
        <v>2304</v>
      </c>
      <c r="C47" s="183" t="s">
        <v>1122</v>
      </c>
      <c r="D47" s="224" t="str">
        <f>IF(C47="","",",")</f>
        <v>,</v>
      </c>
      <c r="E47" s="233"/>
      <c r="F47" s="225" t="str">
        <f>IF(C47="","",",")</f>
        <v>,</v>
      </c>
      <c r="G47" s="168">
        <f>IF(C47="","",15)</f>
        <v>15</v>
      </c>
      <c r="H47" s="226" t="str">
        <f>IF(C47="","",")")</f>
        <v>)</v>
      </c>
      <c r="I47" s="227" t="str">
        <f>IF(J47="","","(")</f>
        <v>(</v>
      </c>
      <c r="J47" s="181" t="s">
        <v>1111</v>
      </c>
      <c r="K47" s="185" t="str">
        <f>IF(J47="","",",")</f>
        <v>,</v>
      </c>
      <c r="L47" s="177"/>
      <c r="M47" s="185" t="str">
        <f>IF(J47="","",",")</f>
        <v>,</v>
      </c>
      <c r="N47" s="185">
        <f>IF(J47="","",250)</f>
        <v>250</v>
      </c>
      <c r="O47" s="226" t="str">
        <f>IF(J47="","",")")</f>
        <v>)</v>
      </c>
      <c r="P47" s="175" t="str">
        <f>IF(Q47="","","(")</f>
        <v/>
      </c>
      <c r="Q47" s="183"/>
      <c r="R47" s="184" t="str">
        <f>IF(Q47="","",",")</f>
        <v/>
      </c>
      <c r="S47" s="233"/>
      <c r="T47" s="176" t="str">
        <f>IF(Q47="","",",")</f>
        <v/>
      </c>
      <c r="U47" s="168" t="str">
        <f>IF(Q47="","",350)</f>
        <v/>
      </c>
      <c r="V47" s="168" t="str">
        <f>IF(Q47="","",")")</f>
        <v/>
      </c>
      <c r="W47" s="179" t="str">
        <f>IF(X47="","","(")</f>
        <v/>
      </c>
      <c r="X47" s="181"/>
      <c r="Y47" s="180" t="str">
        <f>IF(X47="","",",")</f>
        <v/>
      </c>
      <c r="Z47" s="177"/>
      <c r="AA47" s="180" t="str">
        <f>IF(X47="","",",")</f>
        <v/>
      </c>
      <c r="AB47" s="185" t="str">
        <f>IF(X47="","",450)</f>
        <v/>
      </c>
      <c r="AC47" s="185" t="str">
        <f>IF(X47="","",")")</f>
        <v/>
      </c>
      <c r="AD47" s="164" t="str">
        <f t="shared" si="14"/>
        <v xml:space="preserve">            { line: "que son más fuertes que yo!, Sol,,15)(Mi,,250)", sC: ""},</v>
      </c>
      <c r="AE47" s="166" t="str">
        <f>IF(C47="","","(")</f>
        <v>(</v>
      </c>
    </row>
    <row r="48" spans="1:58" ht="25.5" thickTop="1" thickBot="1" x14ac:dyDescent="0.4">
      <c r="B48" s="13" t="s">
        <v>2305</v>
      </c>
      <c r="C48" s="183" t="s">
        <v>1112</v>
      </c>
      <c r="D48" s="224" t="str">
        <f>IF(C48="","",",")</f>
        <v>,</v>
      </c>
      <c r="E48" s="233" t="s">
        <v>1121</v>
      </c>
      <c r="F48" s="225" t="str">
        <f>IF(C48="","",",")</f>
        <v>,</v>
      </c>
      <c r="G48" s="168">
        <f>IF(C48="","",15)</f>
        <v>15</v>
      </c>
      <c r="H48" s="226" t="str">
        <f>IF(C48="","",")")</f>
        <v>)</v>
      </c>
      <c r="I48" s="227" t="str">
        <f>IF(J48="","","(")</f>
        <v/>
      </c>
      <c r="J48" s="181"/>
      <c r="K48" s="185" t="str">
        <f>IF(J48="","",",")</f>
        <v/>
      </c>
      <c r="L48" s="177"/>
      <c r="M48" s="185" t="str">
        <f>IF(J48="","",",")</f>
        <v/>
      </c>
      <c r="N48" s="185" t="str">
        <f>IF(J48="","",250)</f>
        <v/>
      </c>
      <c r="O48" s="226" t="str">
        <f>IF(J48="","",")")</f>
        <v/>
      </c>
      <c r="P48" s="175" t="str">
        <f>IF(Q48="","","(")</f>
        <v/>
      </c>
      <c r="Q48" s="183"/>
      <c r="R48" s="184" t="str">
        <f>IF(Q48="","",",")</f>
        <v/>
      </c>
      <c r="S48" s="233"/>
      <c r="T48" s="176" t="str">
        <f>IF(Q48="","",",")</f>
        <v/>
      </c>
      <c r="U48" s="168" t="str">
        <f>IF(Q48="","",350)</f>
        <v/>
      </c>
      <c r="V48" s="168" t="str">
        <f>IF(Q48="","",")")</f>
        <v/>
      </c>
      <c r="W48" s="179" t="str">
        <f>IF(X48="","","(")</f>
        <v/>
      </c>
      <c r="X48" s="181"/>
      <c r="Y48" s="180" t="str">
        <f>IF(X48="","",",")</f>
        <v/>
      </c>
      <c r="Z48" s="177"/>
      <c r="AA48" s="180" t="str">
        <f>IF(X48="","",",")</f>
        <v/>
      </c>
      <c r="AB48" s="185" t="str">
        <f>IF(X48="","",450)</f>
        <v/>
      </c>
      <c r="AC48" s="185" t="str">
        <f>IF(X48="","",")")</f>
        <v/>
      </c>
      <c r="AD48" s="164" t="str">
        <f t="shared" si="14"/>
        <v xml:space="preserve">            { line: "¡Saca mi alma de esta cárcel, La,m,15)", sC: ""},</v>
      </c>
      <c r="AE48" s="166" t="str">
        <f>IF(C48="","","(")</f>
        <v>(</v>
      </c>
    </row>
    <row r="49" spans="1:31" ht="25.5" thickTop="1" thickBot="1" x14ac:dyDescent="0.4">
      <c r="B49" s="13" t="s">
        <v>2306</v>
      </c>
      <c r="C49" s="183" t="s">
        <v>1122</v>
      </c>
      <c r="D49" s="224" t="str">
        <f>IF(C49="","",",")</f>
        <v>,</v>
      </c>
      <c r="E49" s="233"/>
      <c r="F49" s="225" t="str">
        <f>IF(C49="","",",")</f>
        <v>,</v>
      </c>
      <c r="G49" s="168">
        <f>IF(C49="","",15)</f>
        <v>15</v>
      </c>
      <c r="H49" s="226" t="str">
        <f>IF(C49="","",")")</f>
        <v>)</v>
      </c>
      <c r="I49" s="227" t="str">
        <f>IF(J49="","","(")</f>
        <v>(</v>
      </c>
      <c r="J49" s="181" t="s">
        <v>1111</v>
      </c>
      <c r="K49" s="185" t="str">
        <f>IF(J49="","",",")</f>
        <v>,</v>
      </c>
      <c r="L49" s="177"/>
      <c r="M49" s="185" t="str">
        <f>IF(J49="","",",")</f>
        <v>,</v>
      </c>
      <c r="N49" s="185">
        <f>IF(J49="","",250)</f>
        <v>250</v>
      </c>
      <c r="O49" s="226" t="str">
        <f>IF(J49="","",")")</f>
        <v>)</v>
      </c>
      <c r="P49" s="175" t="str">
        <f>IF(Q49="","","(")</f>
        <v/>
      </c>
      <c r="Q49" s="183"/>
      <c r="R49" s="184" t="str">
        <f>IF(Q49="","",",")</f>
        <v/>
      </c>
      <c r="S49" s="233"/>
      <c r="T49" s="176" t="str">
        <f>IF(Q49="","",",")</f>
        <v/>
      </c>
      <c r="U49" s="168" t="str">
        <f>IF(Q49="","",350)</f>
        <v/>
      </c>
      <c r="V49" s="168" t="str">
        <f>IF(Q49="","",")")</f>
        <v/>
      </c>
      <c r="W49" s="179" t="str">
        <f>IF(X49="","","(")</f>
        <v/>
      </c>
      <c r="X49" s="181"/>
      <c r="Y49" s="180" t="str">
        <f>IF(X49="","",",")</f>
        <v/>
      </c>
      <c r="Z49" s="177"/>
      <c r="AA49" s="180" t="str">
        <f>IF(X49="","",",")</f>
        <v/>
      </c>
      <c r="AB49" s="185" t="str">
        <f>IF(X49="","",450)</f>
        <v/>
      </c>
      <c r="AC49" s="185" t="str">
        <f>IF(X49="","",")")</f>
        <v/>
      </c>
      <c r="AD49" s="164" t="str">
        <f t="shared" si="14"/>
        <v xml:space="preserve">            { line: "y yo daré gracias a tu Nombre!, Sol,,15)(Mi,,250)", sC: ""},</v>
      </c>
      <c r="AE49" s="166" t="str">
        <f>IF(C49="","","(")</f>
        <v>(</v>
      </c>
    </row>
    <row r="50" spans="1:31" ht="25.5" thickTop="1" thickBot="1" x14ac:dyDescent="0.4">
      <c r="B50" s="13" t="s">
        <v>2307</v>
      </c>
      <c r="C50" s="183" t="s">
        <v>1114</v>
      </c>
      <c r="D50" s="224" t="str">
        <f>IF(C50="","",",")</f>
        <v>,</v>
      </c>
      <c r="E50" s="233" t="s">
        <v>1121</v>
      </c>
      <c r="F50" s="225" t="str">
        <f>IF(C50="","",",")</f>
        <v>,</v>
      </c>
      <c r="G50" s="168">
        <f>IF(C50="","",15)</f>
        <v>15</v>
      </c>
      <c r="H50" s="226" t="str">
        <f>IF(C50="","",")")</f>
        <v>)</v>
      </c>
      <c r="I50" s="227" t="str">
        <f>IF(J50="","","(")</f>
        <v/>
      </c>
      <c r="J50" s="181"/>
      <c r="K50" s="185" t="str">
        <f>IF(J50="","",",")</f>
        <v/>
      </c>
      <c r="L50" s="177"/>
      <c r="M50" s="185" t="str">
        <f>IF(J50="","",",")</f>
        <v/>
      </c>
      <c r="N50" s="185" t="str">
        <f>IF(J50="","",250)</f>
        <v/>
      </c>
      <c r="O50" s="226" t="str">
        <f>IF(J50="","",")")</f>
        <v/>
      </c>
      <c r="P50" s="175" t="str">
        <f>IF(Q50="","","(")</f>
        <v/>
      </c>
      <c r="Q50" s="183"/>
      <c r="R50" s="184" t="str">
        <f>IF(Q50="","",",")</f>
        <v/>
      </c>
      <c r="S50" s="233"/>
      <c r="T50" s="176" t="str">
        <f>IF(Q50="","",",")</f>
        <v/>
      </c>
      <c r="U50" s="168" t="str">
        <f>IF(Q50="","",350)</f>
        <v/>
      </c>
      <c r="V50" s="168" t="str">
        <f>IF(Q50="","",")")</f>
        <v/>
      </c>
      <c r="W50" s="179" t="str">
        <f>IF(X50="","","(")</f>
        <v/>
      </c>
      <c r="X50" s="181"/>
      <c r="Y50" s="180" t="str">
        <f>IF(X50="","",",")</f>
        <v/>
      </c>
      <c r="Z50" s="177"/>
      <c r="AA50" s="180" t="str">
        <f>IF(X50="","",",")</f>
        <v/>
      </c>
      <c r="AB50" s="185" t="str">
        <f>IF(X50="","",450)</f>
        <v/>
      </c>
      <c r="AC50" s="185" t="str">
        <f>IF(X50="","",")")</f>
        <v/>
      </c>
      <c r="AD50" s="164" t="str">
        <f t="shared" si="14"/>
        <v xml:space="preserve">            { line: "En torno a mí los santos harán corro,, Re,m,15)", sC: ""},</v>
      </c>
      <c r="AE50" s="166" t="str">
        <f>IF(C50="","","(")</f>
        <v>(</v>
      </c>
    </row>
    <row r="51" spans="1:31" ht="25.5" thickTop="1" thickBot="1" x14ac:dyDescent="0.4">
      <c r="B51" s="13" t="s">
        <v>2308</v>
      </c>
      <c r="C51" s="183" t="s">
        <v>1113</v>
      </c>
      <c r="D51" s="224" t="str">
        <f>IF(C51="","",",")</f>
        <v>,</v>
      </c>
      <c r="E51" s="233"/>
      <c r="F51" s="225" t="str">
        <f>IF(C51="","",",")</f>
        <v>,</v>
      </c>
      <c r="G51" s="168">
        <f>IF(C51="","",15)</f>
        <v>15</v>
      </c>
      <c r="H51" s="226" t="str">
        <f>IF(C51="","",")")</f>
        <v>)</v>
      </c>
      <c r="I51" s="227" t="str">
        <f>IF(J51="","","(")</f>
        <v>(</v>
      </c>
      <c r="J51" s="181" t="s">
        <v>1111</v>
      </c>
      <c r="K51" s="185" t="str">
        <f>IF(J51="","",",")</f>
        <v>,</v>
      </c>
      <c r="L51" s="177"/>
      <c r="M51" s="185" t="str">
        <f>IF(J51="","",",")</f>
        <v>,</v>
      </c>
      <c r="N51" s="185">
        <f>IF(J51="","",250)</f>
        <v>250</v>
      </c>
      <c r="O51" s="226" t="str">
        <f>IF(J51="","",")")</f>
        <v>)</v>
      </c>
      <c r="P51" s="175" t="str">
        <f>IF(Q51="","","(")</f>
        <v/>
      </c>
      <c r="Q51" s="183"/>
      <c r="R51" s="184" t="str">
        <f>IF(Q51="","",",")</f>
        <v/>
      </c>
      <c r="S51" s="233"/>
      <c r="T51" s="176" t="str">
        <f>IF(Q51="","",",")</f>
        <v/>
      </c>
      <c r="U51" s="168" t="str">
        <f>IF(Q51="","",350)</f>
        <v/>
      </c>
      <c r="V51" s="168" t="str">
        <f>IF(Q51="","",")")</f>
        <v/>
      </c>
      <c r="W51" s="179" t="str">
        <f>IF(X51="","","(")</f>
        <v/>
      </c>
      <c r="X51" s="181"/>
      <c r="Y51" s="180" t="str">
        <f>IF(X51="","",",")</f>
        <v/>
      </c>
      <c r="Z51" s="177"/>
      <c r="AA51" s="180" t="str">
        <f>IF(X51="","",",")</f>
        <v/>
      </c>
      <c r="AB51" s="185" t="str">
        <f>IF(X51="","",450)</f>
        <v/>
      </c>
      <c r="AC51" s="185" t="str">
        <f>IF(X51="","",")")</f>
        <v/>
      </c>
      <c r="AD51" s="164" t="str">
        <f t="shared" si="14"/>
        <v xml:space="preserve">            { line: "me felicitarán por tu favor hacia mí. , Fa,,15)(Mi,,250)", sC: ""},</v>
      </c>
      <c r="AE51" s="166" t="str">
        <f>IF(C51="","","(")</f>
        <v>(</v>
      </c>
    </row>
    <row r="52" spans="1:31" ht="22.5" customHeight="1" thickTop="1" thickBot="1" x14ac:dyDescent="0.3">
      <c r="A52" s="211"/>
      <c r="B52" s="211"/>
      <c r="C52" s="231"/>
      <c r="D52" s="231"/>
      <c r="E52" s="235"/>
      <c r="F52" s="231"/>
      <c r="G52" s="231"/>
      <c r="H52" s="231"/>
      <c r="I52" s="231"/>
      <c r="J52" s="231"/>
      <c r="K52" s="231"/>
      <c r="L52" s="231"/>
      <c r="M52" s="231"/>
      <c r="N52" s="231"/>
      <c r="O52" s="231"/>
      <c r="P52" s="231"/>
      <c r="Q52" s="231"/>
      <c r="R52" s="231"/>
      <c r="S52" s="235"/>
      <c r="T52" s="231"/>
      <c r="U52" s="231"/>
      <c r="V52" s="231"/>
      <c r="W52" s="231"/>
      <c r="X52" s="231"/>
      <c r="Y52" s="231"/>
      <c r="Z52" s="231"/>
      <c r="AA52" s="231"/>
      <c r="AB52" s="231"/>
      <c r="AC52" s="211"/>
      <c r="AD52" s="211" t="s">
        <v>2315</v>
      </c>
      <c r="AE52" s="211"/>
    </row>
    <row r="53" spans="1:31" ht="23.25" x14ac:dyDescent="0.35">
      <c r="B53" s="203" t="s">
        <v>2313</v>
      </c>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23"/>
      <c r="AD53" s="208" t="s">
        <v>2311</v>
      </c>
      <c r="AE53" s="166" t="str">
        <f t="shared" si="1"/>
        <v/>
      </c>
    </row>
    <row r="54" spans="1:31" ht="24" thickBot="1" x14ac:dyDescent="0.4">
      <c r="B54" s="13"/>
      <c r="C54" s="230"/>
      <c r="D54" s="230"/>
      <c r="E54" s="234"/>
      <c r="F54" s="230"/>
      <c r="G54" s="230"/>
      <c r="H54" s="230"/>
      <c r="I54" s="230"/>
      <c r="J54" s="230"/>
      <c r="K54" s="230"/>
      <c r="L54" s="230"/>
      <c r="M54" s="230"/>
      <c r="N54" s="230"/>
      <c r="O54" s="230"/>
      <c r="P54" s="230"/>
      <c r="Q54" s="230"/>
      <c r="R54" s="230"/>
      <c r="S54" s="234"/>
      <c r="T54" s="230"/>
      <c r="U54" s="230"/>
      <c r="V54" s="230"/>
      <c r="W54" s="230"/>
      <c r="X54" s="230"/>
      <c r="Y54" s="230"/>
      <c r="Z54" s="230"/>
      <c r="AA54" s="230"/>
      <c r="AB54" s="230"/>
      <c r="AC54" s="13"/>
      <c r="AD54" s="164" t="s">
        <v>2309</v>
      </c>
      <c r="AE54" s="166" t="str">
        <f t="shared" si="1"/>
        <v/>
      </c>
    </row>
    <row r="55" spans="1:31" ht="24" thickBot="1" x14ac:dyDescent="0.4">
      <c r="B55" s="13"/>
      <c r="C55" s="230"/>
      <c r="D55" s="230"/>
      <c r="E55" s="234"/>
      <c r="F55" s="230"/>
      <c r="G55" s="230"/>
      <c r="H55" s="230"/>
      <c r="I55" s="230"/>
      <c r="J55" s="230"/>
      <c r="K55" s="230"/>
      <c r="L55" s="230"/>
      <c r="M55" s="230"/>
      <c r="N55" s="230"/>
      <c r="O55" s="230"/>
      <c r="P55" s="230"/>
      <c r="Q55" s="230"/>
      <c r="R55" s="230"/>
      <c r="S55" s="234"/>
      <c r="T55" s="230"/>
      <c r="U55" s="230"/>
      <c r="V55" s="230"/>
      <c r="W55" s="230"/>
      <c r="X55" s="230"/>
      <c r="Y55" s="230"/>
      <c r="Z55" s="230"/>
      <c r="AA55" s="230"/>
      <c r="AB55" s="230"/>
      <c r="AC55" s="13"/>
      <c r="AD55" s="204" t="s">
        <v>2312</v>
      </c>
      <c r="AE55" s="166" t="str">
        <f t="shared" si="1"/>
        <v/>
      </c>
    </row>
    <row r="56" spans="1:31" ht="25.5" thickTop="1" thickBot="1" x14ac:dyDescent="0.4">
      <c r="A56" t="s">
        <v>2310</v>
      </c>
      <c r="B56" s="205" t="s">
        <v>2281</v>
      </c>
      <c r="C56" s="183" t="s">
        <v>1112</v>
      </c>
      <c r="D56" s="224" t="str">
        <f>IF(C56="","",",")</f>
        <v>,</v>
      </c>
      <c r="E56" s="233" t="s">
        <v>1121</v>
      </c>
      <c r="F56" s="225" t="str">
        <f>IF(C56="","",",")</f>
        <v>,</v>
      </c>
      <c r="G56" s="168">
        <v>15</v>
      </c>
      <c r="H56" s="226" t="str">
        <f>IF(C56="","",")")</f>
        <v>)</v>
      </c>
      <c r="I56" s="227" t="str">
        <f>IF(J56="","","(")</f>
        <v>(</v>
      </c>
      <c r="J56" s="181" t="s">
        <v>1114</v>
      </c>
      <c r="K56" s="185" t="str">
        <f>IF(J56="","",",")</f>
        <v>,</v>
      </c>
      <c r="L56" s="177" t="s">
        <v>1121</v>
      </c>
      <c r="M56" s="185" t="str">
        <f>IF(J56="","",",")</f>
        <v>,</v>
      </c>
      <c r="N56" s="185">
        <v>250</v>
      </c>
      <c r="O56" s="226" t="str">
        <f>IF(J56="","",")")</f>
        <v>)</v>
      </c>
      <c r="P56" s="175"/>
      <c r="Q56" s="183"/>
      <c r="R56" s="184"/>
      <c r="S56" s="233"/>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2283</v>
      </c>
      <c r="B57" s="207" t="s">
        <v>2284</v>
      </c>
      <c r="C57" s="183"/>
      <c r="D57" s="224" t="str">
        <f>IF(C57="","",",")</f>
        <v/>
      </c>
      <c r="E57" s="233"/>
      <c r="F57" s="225" t="str">
        <f>IF(C57="","",",")</f>
        <v/>
      </c>
      <c r="G57" s="168" t="str">
        <f>IF(C57="","",15)</f>
        <v/>
      </c>
      <c r="H57" s="226" t="str">
        <f>IF(C57="","",")")</f>
        <v/>
      </c>
      <c r="I57" s="227" t="str">
        <f>IF(J57="","","(")</f>
        <v>(</v>
      </c>
      <c r="J57" s="181" t="s">
        <v>1112</v>
      </c>
      <c r="K57" s="185" t="str">
        <f>IF(J57="","",",")</f>
        <v>,</v>
      </c>
      <c r="L57" s="177" t="s">
        <v>1121</v>
      </c>
      <c r="M57" s="185" t="str">
        <f>IF(J57="","",",")</f>
        <v>,</v>
      </c>
      <c r="N57" s="185">
        <f>IF(J57="","",250)</f>
        <v>250</v>
      </c>
      <c r="O57" s="226" t="str">
        <f>IF(J57="","",")")</f>
        <v>)</v>
      </c>
      <c r="P57" s="175" t="str">
        <f>IF(Q57="","","(")</f>
        <v/>
      </c>
      <c r="Q57" s="183"/>
      <c r="R57" s="184" t="str">
        <f>IF(Q57="","",",")</f>
        <v/>
      </c>
      <c r="S57" s="233"/>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15">IF(B57="","",_xlfn.CONCAT("           triggerLine: ","""",B57,", ",C57:AC57,""", sC: ","""",A57,""", lines: ["))</f>
        <v xml:space="preserve">           triggerLine: "A TI, SEÑOR, EN MI CLAMOR SUPLICO,, (La,m,250)", sC: "as", lines: [</v>
      </c>
      <c r="AE57" s="166" t="str">
        <f>IF(C57="","","(")</f>
        <v/>
      </c>
    </row>
    <row r="58" spans="1:31" ht="25.5" thickTop="1" thickBot="1" x14ac:dyDescent="0.4">
      <c r="A58" t="s">
        <v>2283</v>
      </c>
      <c r="B58" s="207" t="s">
        <v>2285</v>
      </c>
      <c r="C58" s="183" t="s">
        <v>1111</v>
      </c>
      <c r="D58" s="224" t="str">
        <f>IF(C58="","",",")</f>
        <v>,</v>
      </c>
      <c r="E58" s="233">
        <v>7</v>
      </c>
      <c r="F58" s="225" t="str">
        <f>IF(C58="","",",")</f>
        <v>,</v>
      </c>
      <c r="G58" s="168">
        <f>IF(C58="","",15)</f>
        <v>15</v>
      </c>
      <c r="H58" s="226" t="str">
        <f>IF(C58="","",")")</f>
        <v>)</v>
      </c>
      <c r="I58" s="227" t="str">
        <f>IF(J58="","","(")</f>
        <v/>
      </c>
      <c r="J58" s="181"/>
      <c r="K58" s="185" t="str">
        <f>IF(J58="","",",")</f>
        <v/>
      </c>
      <c r="L58" s="177"/>
      <c r="M58" s="185" t="str">
        <f>IF(J58="","",",")</f>
        <v/>
      </c>
      <c r="N58" s="185" t="str">
        <f>IF(J58="","",250)</f>
        <v/>
      </c>
      <c r="O58" s="226" t="str">
        <f>IF(J58="","",")")</f>
        <v/>
      </c>
      <c r="P58" s="175" t="str">
        <f>IF(Q58="","","(")</f>
        <v/>
      </c>
      <c r="Q58" s="183"/>
      <c r="R58" s="184" t="str">
        <f>IF(Q58="","",",")</f>
        <v/>
      </c>
      <c r="S58" s="233"/>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15"/>
        <v xml:space="preserve">           triggerLine: "A TI DERRAMO MI LAMENTO,, Mi,7,15)", sC: "as", lines: [</v>
      </c>
      <c r="AE58" s="166" t="str">
        <f>IF(C58="","","(")</f>
        <v>(</v>
      </c>
    </row>
    <row r="59" spans="1:31" ht="25.5" thickTop="1" thickBot="1" x14ac:dyDescent="0.4">
      <c r="A59" t="s">
        <v>2283</v>
      </c>
      <c r="B59" s="209" t="s">
        <v>2286</v>
      </c>
      <c r="C59" s="183" t="s">
        <v>1113</v>
      </c>
      <c r="D59" s="224" t="str">
        <f>IF(C59="","",",")</f>
        <v>,</v>
      </c>
      <c r="E59" s="233" t="s">
        <v>1121</v>
      </c>
      <c r="F59" s="225" t="str">
        <f>IF(C59="","",",")</f>
        <v>,</v>
      </c>
      <c r="G59" s="168">
        <f>IF(C59="","",15)</f>
        <v>15</v>
      </c>
      <c r="H59" s="226" t="str">
        <f>IF(C59="","",")")</f>
        <v>)</v>
      </c>
      <c r="I59" s="227" t="str">
        <f>IF(J59="","","(")</f>
        <v>(</v>
      </c>
      <c r="J59" s="181" t="s">
        <v>1111</v>
      </c>
      <c r="K59" s="185" t="str">
        <f>IF(J59="","",",")</f>
        <v>,</v>
      </c>
      <c r="L59" s="177"/>
      <c r="M59" s="185" t="str">
        <f>IF(J59="","",",")</f>
        <v>,</v>
      </c>
      <c r="N59" s="185">
        <f>IF(J59="","",250)</f>
        <v>250</v>
      </c>
      <c r="O59" s="226" t="str">
        <f>IF(J59="","",")")</f>
        <v>)</v>
      </c>
      <c r="P59" s="175" t="str">
        <f>IF(Q59="","","(")</f>
        <v/>
      </c>
      <c r="Q59" s="183"/>
      <c r="R59" s="184" t="str">
        <f>IF(Q59="","",",")</f>
        <v/>
      </c>
      <c r="S59" s="233"/>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31"/>
      <c r="D60" s="231"/>
      <c r="E60" s="235"/>
      <c r="F60" s="231"/>
      <c r="G60" s="231"/>
      <c r="H60" s="231"/>
      <c r="I60" s="231"/>
      <c r="J60" s="231"/>
      <c r="K60" s="231"/>
      <c r="L60" s="231"/>
      <c r="M60" s="231"/>
      <c r="N60" s="231"/>
      <c r="O60" s="231"/>
      <c r="P60" s="231"/>
      <c r="Q60" s="231"/>
      <c r="R60" s="231"/>
      <c r="S60" s="235"/>
      <c r="T60" s="231"/>
      <c r="U60" s="231"/>
      <c r="V60" s="231"/>
      <c r="W60" s="231"/>
      <c r="X60" s="231"/>
      <c r="Y60" s="231"/>
      <c r="Z60" s="231"/>
      <c r="AA60" s="231"/>
      <c r="AB60" s="231"/>
      <c r="AC60" s="211"/>
      <c r="AD60" s="211" t="s">
        <v>2316</v>
      </c>
      <c r="AE60" s="211"/>
    </row>
    <row r="61" spans="1:31" ht="23.25" x14ac:dyDescent="0.35">
      <c r="B61" s="203" t="s">
        <v>2313</v>
      </c>
      <c r="C61" s="232"/>
      <c r="D61" s="232"/>
      <c r="E61" s="232"/>
      <c r="F61" s="232"/>
      <c r="G61" s="232"/>
      <c r="H61" s="232"/>
      <c r="I61" s="232"/>
      <c r="J61" s="232"/>
      <c r="K61" s="232"/>
      <c r="L61" s="232"/>
      <c r="M61" s="232"/>
      <c r="N61" s="232"/>
      <c r="O61" s="232"/>
      <c r="P61" s="232"/>
      <c r="Q61" s="232"/>
      <c r="R61" s="232"/>
      <c r="S61" s="232"/>
      <c r="T61" s="232"/>
      <c r="U61" s="232"/>
      <c r="V61" s="232"/>
      <c r="W61" s="232"/>
      <c r="X61" s="232"/>
      <c r="Y61" s="232"/>
      <c r="Z61" s="232"/>
      <c r="AA61" s="232"/>
      <c r="AB61" s="232"/>
      <c r="AC61" s="223"/>
      <c r="AD61" s="208" t="s">
        <v>2311</v>
      </c>
      <c r="AE61" s="166" t="str">
        <f>IF(AF61="","","(")</f>
        <v/>
      </c>
    </row>
    <row r="62" spans="1:31" ht="24" thickBot="1" x14ac:dyDescent="0.4">
      <c r="B62" s="13"/>
      <c r="C62" s="230"/>
      <c r="D62" s="230"/>
      <c r="E62" s="234"/>
      <c r="F62" s="230"/>
      <c r="G62" s="230"/>
      <c r="H62" s="230"/>
      <c r="I62" s="230"/>
      <c r="J62" s="230"/>
      <c r="K62" s="230"/>
      <c r="L62" s="230"/>
      <c r="M62" s="230"/>
      <c r="N62" s="230"/>
      <c r="O62" s="230"/>
      <c r="P62" s="230"/>
      <c r="Q62" s="230"/>
      <c r="R62" s="230"/>
      <c r="S62" s="234"/>
      <c r="T62" s="230"/>
      <c r="U62" s="230"/>
      <c r="V62" s="230"/>
      <c r="W62" s="230"/>
      <c r="X62" s="230"/>
      <c r="Y62" s="230"/>
      <c r="Z62" s="230"/>
      <c r="AA62" s="230"/>
      <c r="AB62" s="230"/>
      <c r="AC62" s="13"/>
      <c r="AD62" s="164" t="s">
        <v>2318</v>
      </c>
      <c r="AE62" s="166" t="str">
        <f>IF(AF62="","","(")</f>
        <v/>
      </c>
    </row>
    <row r="63" spans="1:31" ht="24" thickBot="1" x14ac:dyDescent="0.4">
      <c r="B63" s="13"/>
      <c r="C63" s="230"/>
      <c r="D63" s="230"/>
      <c r="E63" s="234"/>
      <c r="F63" s="230"/>
      <c r="G63" s="230"/>
      <c r="H63" s="230"/>
      <c r="I63" s="230"/>
      <c r="J63" s="230"/>
      <c r="K63" s="230"/>
      <c r="L63" s="230"/>
      <c r="M63" s="230"/>
      <c r="N63" s="230"/>
      <c r="O63" s="230"/>
      <c r="P63" s="230"/>
      <c r="Q63" s="230"/>
      <c r="R63" s="230"/>
      <c r="S63" s="234"/>
      <c r="T63" s="230"/>
      <c r="U63" s="230"/>
      <c r="V63" s="230"/>
      <c r="W63" s="230"/>
      <c r="X63" s="230"/>
      <c r="Y63" s="230"/>
      <c r="Z63" s="230"/>
      <c r="AA63" s="230"/>
      <c r="AB63" s="230"/>
      <c r="AC63" s="13"/>
      <c r="AD63" s="204" t="s">
        <v>2312</v>
      </c>
      <c r="AE63" s="166" t="str">
        <f>IF(AF63="","","(")</f>
        <v/>
      </c>
    </row>
    <row r="64" spans="1:31" ht="25.5" thickTop="1" thickBot="1" x14ac:dyDescent="0.4">
      <c r="A64" t="s">
        <v>2310</v>
      </c>
      <c r="B64" s="205" t="s">
        <v>2296</v>
      </c>
      <c r="C64" s="183" t="s">
        <v>1112</v>
      </c>
      <c r="D64" s="224" t="str">
        <f>IF(C64="","",",")</f>
        <v>,</v>
      </c>
      <c r="E64" s="233" t="s">
        <v>1121</v>
      </c>
      <c r="F64" s="225" t="str">
        <f>IF(C64="","",",")</f>
        <v>,</v>
      </c>
      <c r="G64" s="168">
        <v>15</v>
      </c>
      <c r="H64" s="226" t="str">
        <f>IF(C64="","",")")</f>
        <v>)</v>
      </c>
      <c r="I64" s="227" t="str">
        <f>IF(J64="","","(")</f>
        <v>(</v>
      </c>
      <c r="J64" s="181" t="s">
        <v>1122</v>
      </c>
      <c r="K64" s="185" t="str">
        <f>IF(J64="","",",")</f>
        <v>,</v>
      </c>
      <c r="L64" s="177"/>
      <c r="M64" s="185" t="str">
        <f>IF(J64="","",",")</f>
        <v>,</v>
      </c>
      <c r="N64" s="185">
        <v>250</v>
      </c>
      <c r="O64" s="226" t="str">
        <f>IF(J64="","",")")</f>
        <v>)</v>
      </c>
      <c r="P64" s="175"/>
      <c r="Q64" s="183"/>
      <c r="R64" s="184"/>
      <c r="S64" s="233"/>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2283</v>
      </c>
      <c r="B65" s="207" t="s">
        <v>2297</v>
      </c>
      <c r="C65" s="183"/>
      <c r="D65" s="224" t="str">
        <f>IF(C65="","",",")</f>
        <v/>
      </c>
      <c r="E65" s="233"/>
      <c r="F65" s="225" t="str">
        <f>IF(C65="","",",")</f>
        <v/>
      </c>
      <c r="G65" s="168" t="str">
        <f>IF(C65="","",15)</f>
        <v/>
      </c>
      <c r="H65" s="226" t="str">
        <f>IF(C65="","",")")</f>
        <v/>
      </c>
      <c r="I65" s="227" t="str">
        <f>IF(J65="","","(")</f>
        <v>(</v>
      </c>
      <c r="J65" s="181" t="s">
        <v>1111</v>
      </c>
      <c r="K65" s="185" t="str">
        <f>IF(J65="","",",")</f>
        <v>,</v>
      </c>
      <c r="L65" s="177">
        <v>7</v>
      </c>
      <c r="M65" s="185" t="str">
        <f>IF(J65="","",",")</f>
        <v>,</v>
      </c>
      <c r="N65" s="185">
        <f>IF(J65="","",250)</f>
        <v>250</v>
      </c>
      <c r="O65" s="226" t="str">
        <f>IF(J65="","",")")</f>
        <v>)</v>
      </c>
      <c r="P65" s="175" t="str">
        <f>IF(Q65="","","(")</f>
        <v/>
      </c>
      <c r="Q65" s="183"/>
      <c r="R65" s="184" t="str">
        <f>IF(Q65="","",",")</f>
        <v/>
      </c>
      <c r="S65" s="233"/>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2283</v>
      </c>
      <c r="B66" s="207" t="s">
        <v>2298</v>
      </c>
      <c r="C66" s="183" t="s">
        <v>1113</v>
      </c>
      <c r="D66" s="224" t="str">
        <f>IF(C66="","",",")</f>
        <v>,</v>
      </c>
      <c r="E66" s="233"/>
      <c r="F66" s="225" t="str">
        <f>IF(C66="","",",")</f>
        <v>,</v>
      </c>
      <c r="G66" s="168">
        <f>IF(C66="","",15)</f>
        <v>15</v>
      </c>
      <c r="H66" s="226" t="str">
        <f>IF(C66="","",")")</f>
        <v>)</v>
      </c>
      <c r="I66" s="227" t="str">
        <f>IF(J66="","","(")</f>
        <v/>
      </c>
      <c r="J66" s="181"/>
      <c r="K66" s="185" t="str">
        <f>IF(J66="","",",")</f>
        <v/>
      </c>
      <c r="L66" s="177"/>
      <c r="M66" s="185" t="str">
        <f>IF(J66="","",",")</f>
        <v/>
      </c>
      <c r="N66" s="185" t="str">
        <f>IF(J66="","",250)</f>
        <v/>
      </c>
      <c r="O66" s="226" t="str">
        <f>IF(J66="","",")")</f>
        <v/>
      </c>
      <c r="P66" s="175" t="str">
        <f>IF(Q66="","","(")</f>
        <v/>
      </c>
      <c r="Q66" s="183"/>
      <c r="R66" s="184" t="str">
        <f>IF(Q66="","",",")</f>
        <v/>
      </c>
      <c r="S66" s="233"/>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2283</v>
      </c>
      <c r="B67" s="209" t="s">
        <v>2299</v>
      </c>
      <c r="C67" s="183"/>
      <c r="D67" s="224" t="str">
        <f>IF(C67="","",",")</f>
        <v/>
      </c>
      <c r="E67" s="233"/>
      <c r="F67" s="225" t="str">
        <f>IF(C67="","",",")</f>
        <v/>
      </c>
      <c r="G67" s="168" t="str">
        <f>IF(C67="","",15)</f>
        <v/>
      </c>
      <c r="H67" s="226" t="str">
        <f>IF(C67="","",")")</f>
        <v/>
      </c>
      <c r="I67" s="227" t="str">
        <f>IF(J67="","","(")</f>
        <v>(</v>
      </c>
      <c r="J67" s="181" t="s">
        <v>1111</v>
      </c>
      <c r="K67" s="185" t="str">
        <f>IF(J67="","",",")</f>
        <v>,</v>
      </c>
      <c r="L67" s="177"/>
      <c r="M67" s="185" t="str">
        <f>IF(J67="","",",")</f>
        <v>,</v>
      </c>
      <c r="N67" s="185">
        <f>IF(J67="","",250)</f>
        <v>250</v>
      </c>
      <c r="O67" s="226" t="str">
        <f>IF(J67="","",")")</f>
        <v>)</v>
      </c>
      <c r="P67" s="175" t="str">
        <f>IF(Q67="","","(")</f>
        <v/>
      </c>
      <c r="Q67" s="183"/>
      <c r="R67" s="184" t="str">
        <f>IF(Q67="","",",")</f>
        <v/>
      </c>
      <c r="S67" s="233"/>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Abbá, Padre</v>
      </c>
      <c r="AE68" s="211"/>
    </row>
    <row r="69" spans="1:31" ht="20.25" x14ac:dyDescent="0.25">
      <c r="AD69" s="214" t="s">
        <v>2317</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Sheet7!$A$1:$A$10</xm:f>
          </x14:formula1>
          <xm:sqref>B2:AC2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8</v>
      </c>
      <c r="C1" s="165" t="str">
        <f ca="1">VLOOKUP(B1,'Codigo Canto'!A3:AQ236,38,FALSE)</f>
        <v>ABRAHAM</v>
      </c>
      <c r="F1" s="136"/>
      <c r="G1" s="136"/>
      <c r="H1" s="14"/>
      <c r="V1" s="14"/>
      <c r="W1" s="7"/>
    </row>
    <row r="2" spans="1:23" ht="36.75" x14ac:dyDescent="0.4">
      <c r="A2" s="163" t="s">
        <v>2282</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ABRAHAM               ║</v>
      </c>
    </row>
    <row r="6" spans="1:23" ht="23.25" x14ac:dyDescent="0.25">
      <c r="C6" s="48" t="s">
        <v>1432</v>
      </c>
    </row>
    <row r="7" spans="1:23" ht="23.25" x14ac:dyDescent="0.25">
      <c r="C7" s="88" t="s">
        <v>2268</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C8" s="164" t="str">
        <f ca="1">_xlfn.CONCAT("        id: ","""",B8,"""",",")</f>
        <v xml:space="preserve">        id: "abraham",</v>
      </c>
    </row>
    <row r="9" spans="1:23" ht="23.25" x14ac:dyDescent="0.25">
      <c r="B9" t="str">
        <f ca="1">PROPER(C1)</f>
        <v>Abraham</v>
      </c>
      <c r="C9" s="164" t="str">
        <f ca="1">_xlfn.CONCAT("        tt: ","""",B9,"""",",")</f>
        <v xml:space="preserve">        tt: "Abraham",</v>
      </c>
    </row>
    <row r="10" spans="1:23" ht="23.25" x14ac:dyDescent="0.25">
      <c r="B10" t="str">
        <f ca="1">PROPER(C1)</f>
        <v>Abraham</v>
      </c>
      <c r="C10" s="164" t="str">
        <f ca="1">_xlfn.CONCAT("        title: ","""",B10,"""",",")</f>
        <v xml:space="preserve">        title: "Abraham",</v>
      </c>
    </row>
    <row r="11" spans="1:23" ht="23.25" x14ac:dyDescent="0.25">
      <c r="B11" t="str">
        <f ca="1">VLOOKUP(B1,'Codigo Canto'!A3:AQ236,12,FALSE)</f>
        <v>Génesis 18,1–5 – Teofanía de Mambré</v>
      </c>
      <c r="C11" s="164" t="str">
        <f ca="1">_xlfn.CONCAT("        ","subtitle: ","""",B11,"""",",")</f>
        <v xml:space="preserve">        subtitle: "Génesis 18,1–5 – Teofanía de Mambré",</v>
      </c>
    </row>
    <row r="12" spans="1:23" ht="23.25" x14ac:dyDescent="0.25">
      <c r="B12" t="str">
        <f ca="1">VLOOKUP(B1,Codigo!A3:AP240,42,FALSE)</f>
        <v>category: ["PreCatecumenado","Laudes/Visperas","Entrada","Antiguo Testamento"],</v>
      </c>
      <c r="C12" s="164" t="str">
        <f ca="1">_xlfn.CONCAT("        ",B12)</f>
        <v xml:space="preserve">        category: ["PreCatecumenado","Laudes/Visperas","Entrada","Antiguo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8</v>
      </c>
      <c r="C15" s="164" t="str">
        <f ca="1">_xlfn.CONCAT("        dbno: ","""",B15,"""",",")</f>
        <v xml:space="preserve">        dbno: "8",</v>
      </c>
    </row>
    <row r="16" spans="1:23" ht="23.25" x14ac:dyDescent="0.25">
      <c r="C16" s="164" t="str">
        <f>_xlfn.CONCAT("        notes: ","""",B16,"""",",")</f>
        <v xml:space="preserve">        notes: "",</v>
      </c>
    </row>
    <row r="17" spans="1:31" ht="23.25" x14ac:dyDescent="0.25">
      <c r="B17" t="str">
        <f ca="1">B8</f>
        <v>abraham</v>
      </c>
      <c r="C17" s="164" t="str">
        <f ca="1">_xlfn.CONCAT("        audioSrc: ","""/audio/",B17,".mp3""",",")</f>
        <v xml:space="preserve">        audioSrc: "/audio/abraham.mp3",</v>
      </c>
    </row>
    <row r="18" spans="1:31" ht="23.25" x14ac:dyDescent="0.25">
      <c r="C18" s="48" t="s">
        <v>2279</v>
      </c>
    </row>
    <row r="19" spans="1:31" ht="23.25" x14ac:dyDescent="0.25">
      <c r="C19" s="164" t="s">
        <v>2275</v>
      </c>
    </row>
    <row r="20" spans="1:31" ht="23.25" x14ac:dyDescent="0.25">
      <c r="C20" s="164" t="s">
        <v>2276</v>
      </c>
    </row>
    <row r="21" spans="1:31" ht="23.25" x14ac:dyDescent="0.25">
      <c r="C21" s="164" t="s">
        <v>2277</v>
      </c>
    </row>
    <row r="22" spans="1:31" ht="23.25" x14ac:dyDescent="0.25">
      <c r="C22" s="164" t="s">
        <v>2278</v>
      </c>
    </row>
    <row r="23" spans="1:31" ht="23.25" x14ac:dyDescent="0.25">
      <c r="A23">
        <f ca="1">+B1-1</f>
        <v>7</v>
      </c>
      <c r="B23" t="str">
        <f ca="1">VLOOKUP(A23,Buscador!A3:AP240,31,FALSE)</f>
        <v>/resucito/src/index.html?canto=abbapadre</v>
      </c>
      <c r="C23" s="164" t="str">
        <f ca="1">_xlfn.CONCAT("        ant: ","""",B23,"""",",")</f>
        <v xml:space="preserve">        ant: "/resucito/src/index.html?canto=abbapadre",</v>
      </c>
    </row>
    <row r="24" spans="1:31" ht="23.25" x14ac:dyDescent="0.25">
      <c r="A24">
        <f ca="1">+B1+1</f>
        <v>9</v>
      </c>
      <c r="B24" t="str">
        <f ca="1">VLOOKUP(A24,Buscador!A3:AP240,31,FALSE)</f>
        <v>/resucito/src/index.html?canto=aclamadalsenor</v>
      </c>
      <c r="C24" s="164" t="str">
        <f ca="1">_xlfn.CONCAT("        sig: ","""",B24,"""",",")</f>
        <v xml:space="preserve">        sig: "/resucito/src/index.html?canto=aclamadalsenor",</v>
      </c>
    </row>
    <row r="25" spans="1:31" ht="23.25" x14ac:dyDescent="0.25">
      <c r="C25" s="48" t="s">
        <v>2280</v>
      </c>
    </row>
    <row r="26" spans="1:31" ht="36" thickBot="1" x14ac:dyDescent="0.3">
      <c r="C26" s="212" t="s">
        <v>2314</v>
      </c>
    </row>
    <row r="27" spans="1:31" ht="25.5" thickTop="1" thickBot="1" x14ac:dyDescent="0.45">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Abraham</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37" si="41">IF(E92="","",",")</f>
        <v/>
      </c>
      <c r="H92" s="170" t="str">
        <f t="shared" ref="H92:H120" si="42">IF(E92="","",",")</f>
        <v/>
      </c>
      <c r="J92" s="171" t="str">
        <f t="shared" ref="J92:J120" si="43">IF(E92="","",")")</f>
        <v/>
      </c>
      <c r="M92" s="173" t="str">
        <f t="shared" ref="M92:M122" si="44">IF(L92="","",",")</f>
        <v/>
      </c>
      <c r="O92" s="173" t="str">
        <f t="shared" ref="O92:O123" si="45">IF(L92="","",",")</f>
        <v/>
      </c>
      <c r="Q92" s="12" t="str">
        <f t="shared" ref="Q92:Q123"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Sheet7!$A$1:$A$10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Indice</vt:lpstr>
      <vt:lpstr>Sheet7</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2025-07-24T22:01:47Z</dcterms:modified>
</cp:coreProperties>
</file>