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10FFB79-40DE-4258-8602-E5A13A18830F}" xr6:coauthVersionLast="47" xr6:coauthVersionMax="47" xr10:uidLastSave="{00000000-0000-0000-0000-000000000000}"/>
  <bookViews>
    <workbookView xWindow="-105" yWindow="0" windowWidth="30585" windowHeight="20985" tabRatio="693" firstSheet="18" activeTab="23"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LA SALVE" sheetId="65" r:id="rId15"/>
    <sheet name="LA SIEGA DE LAS NACIONES" sheetId="66" r:id="rId16"/>
    <sheet name="LA VOZ DE MI AMADO" sheetId="67" r:id="rId17"/>
    <sheet name="LAS ARMAS DE LA LUZ" sheetId="68" r:id="rId18"/>
    <sheet name="LAUDA SIÓN1" sheetId="69" r:id="rId19"/>
    <sheet name="LAUDA SIÓN2" sheetId="70" r:id="rId20"/>
    <sheet name="LEVANTO MIS OJOS A LOS MONTES" sheetId="71" r:id="rId21"/>
    <sheet name="LLEGUE HASTA TU PRESENCIA MI CL" sheetId="72" r:id="rId22"/>
    <sheet name="LLÉVAME AL CIELO" sheetId="73" r:id="rId23"/>
    <sheet name="MAGNIFICAT" sheetId="74" r:id="rId24"/>
    <sheet name="MARIA, MADRE MÍA" sheetId="7" r:id="rId25"/>
    <sheet name="boceto" sheetId="36" state="hidden" r:id="rId26"/>
  </sheets>
  <functionGroups builtInGroupCount="19"/>
  <externalReferences>
    <externalReference r:id="rId2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74" l="1"/>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R94" i="73"/>
  <c r="AK93" i="73"/>
  <c r="AI93" i="73"/>
  <c r="AN93" i="73" s="1"/>
  <c r="AD93" i="73"/>
  <c r="AB93" i="73"/>
  <c r="AG93" i="73" s="1"/>
  <c r="AA93" i="73"/>
  <c r="W93" i="73"/>
  <c r="U93" i="73"/>
  <c r="Y93" i="73" s="1"/>
  <c r="P93" i="73"/>
  <c r="N93" i="73"/>
  <c r="Q93" i="73" s="1"/>
  <c r="AK92" i="73"/>
  <c r="AI92" i="73"/>
  <c r="AL92" i="73" s="1"/>
  <c r="AG92" i="73"/>
  <c r="AD92" i="73"/>
  <c r="AB92" i="73"/>
  <c r="AC92" i="73" s="1"/>
  <c r="AA92" i="73"/>
  <c r="Z92" i="73"/>
  <c r="Y92" i="73"/>
  <c r="X92" i="73"/>
  <c r="W92" i="73"/>
  <c r="U92" i="73"/>
  <c r="V92" i="73" s="1"/>
  <c r="T92" i="73"/>
  <c r="P92" i="73"/>
  <c r="N92" i="73"/>
  <c r="M92" i="73" s="1"/>
  <c r="AK91" i="73"/>
  <c r="AI91" i="73"/>
  <c r="AH91" i="73" s="1"/>
  <c r="AG91" i="73"/>
  <c r="AF91" i="73"/>
  <c r="AD91" i="73"/>
  <c r="AC91" i="73"/>
  <c r="AB91" i="73"/>
  <c r="AE91" i="73" s="1"/>
  <c r="W91" i="73"/>
  <c r="U91" i="73"/>
  <c r="V91" i="73" s="1"/>
  <c r="P91" i="73"/>
  <c r="N91" i="73"/>
  <c r="S91" i="73" s="1"/>
  <c r="M91" i="73"/>
  <c r="AK90" i="73"/>
  <c r="AI90" i="73"/>
  <c r="AN90" i="73" s="1"/>
  <c r="AD90" i="73"/>
  <c r="AB90" i="73"/>
  <c r="AE90" i="73" s="1"/>
  <c r="AA90" i="73"/>
  <c r="W90" i="73"/>
  <c r="U90" i="73"/>
  <c r="X90" i="73" s="1"/>
  <c r="P90" i="73"/>
  <c r="N90" i="73"/>
  <c r="O90" i="73" s="1"/>
  <c r="M90" i="73"/>
  <c r="AK89" i="73"/>
  <c r="AI89" i="73"/>
  <c r="AJ89" i="73" s="1"/>
  <c r="AG89" i="73"/>
  <c r="AF89" i="73"/>
  <c r="AE89" i="73"/>
  <c r="AD89" i="73"/>
  <c r="AB89" i="73"/>
  <c r="AC89" i="73" s="1"/>
  <c r="AA89" i="73"/>
  <c r="Z89" i="73"/>
  <c r="Y89" i="73"/>
  <c r="X89" i="73"/>
  <c r="W89" i="73"/>
  <c r="V89" i="73"/>
  <c r="U89" i="73"/>
  <c r="T89" i="73" s="1"/>
  <c r="P89" i="73"/>
  <c r="N89" i="73"/>
  <c r="M89" i="73" s="1"/>
  <c r="AN88" i="73"/>
  <c r="AK88" i="73"/>
  <c r="AI88" i="73"/>
  <c r="AH88" i="73" s="1"/>
  <c r="AD88" i="73"/>
  <c r="AB88" i="73"/>
  <c r="AG88" i="73" s="1"/>
  <c r="W88" i="73"/>
  <c r="U88" i="73"/>
  <c r="Z88" i="73" s="1"/>
  <c r="P88" i="73"/>
  <c r="N88" i="73"/>
  <c r="R88" i="73" s="1"/>
  <c r="AK87" i="73"/>
  <c r="AI87" i="73"/>
  <c r="AM87" i="73" s="1"/>
  <c r="AD87" i="73"/>
  <c r="AB87" i="73"/>
  <c r="AE87" i="73" s="1"/>
  <c r="W87" i="73"/>
  <c r="U87" i="73"/>
  <c r="V87" i="73" s="1"/>
  <c r="P87" i="73"/>
  <c r="N87" i="73"/>
  <c r="O87" i="73" s="1"/>
  <c r="M87" i="73"/>
  <c r="AN86" i="73"/>
  <c r="AK86" i="73"/>
  <c r="AI86" i="73"/>
  <c r="AJ86" i="73" s="1"/>
  <c r="AG86" i="73"/>
  <c r="AF86" i="73"/>
  <c r="AE86" i="73"/>
  <c r="AD86" i="73"/>
  <c r="AB86" i="73"/>
  <c r="AC86" i="73" s="1"/>
  <c r="AA86" i="73"/>
  <c r="Z86" i="73"/>
  <c r="Y86" i="73"/>
  <c r="X86" i="73"/>
  <c r="W86" i="73"/>
  <c r="V86" i="73"/>
  <c r="U86" i="73"/>
  <c r="T86" i="73" s="1"/>
  <c r="P86" i="73"/>
  <c r="N86" i="73"/>
  <c r="S86" i="73" s="1"/>
  <c r="AK85" i="73"/>
  <c r="AI85" i="73"/>
  <c r="AN85" i="73" s="1"/>
  <c r="AD85" i="73"/>
  <c r="AB85" i="73"/>
  <c r="AG85" i="73" s="1"/>
  <c r="W85" i="73"/>
  <c r="U85" i="73"/>
  <c r="Y85" i="73" s="1"/>
  <c r="P85" i="73"/>
  <c r="N85" i="73"/>
  <c r="Q85" i="73" s="1"/>
  <c r="AK84" i="73"/>
  <c r="AI84" i="73"/>
  <c r="AL84" i="73" s="1"/>
  <c r="AD84" i="73"/>
  <c r="AB84" i="73"/>
  <c r="AC84" i="73" s="1"/>
  <c r="AA84" i="73"/>
  <c r="W84" i="73"/>
  <c r="U84" i="73"/>
  <c r="Z84" i="73" s="1"/>
  <c r="T84" i="73"/>
  <c r="S84" i="73"/>
  <c r="P84" i="73"/>
  <c r="N84" i="73"/>
  <c r="M84" i="73" s="1"/>
  <c r="R83" i="73"/>
  <c r="AK82" i="73"/>
  <c r="AI82" i="73"/>
  <c r="AN82" i="73" s="1"/>
  <c r="AD82" i="73"/>
  <c r="AB82" i="73"/>
  <c r="AF82" i="73" s="1"/>
  <c r="W82" i="73"/>
  <c r="U82" i="73"/>
  <c r="X82" i="73" s="1"/>
  <c r="P82" i="73"/>
  <c r="N82" i="73"/>
  <c r="O82" i="73" s="1"/>
  <c r="AK81" i="73"/>
  <c r="AI81" i="73"/>
  <c r="AJ81" i="73" s="1"/>
  <c r="AD81" i="73"/>
  <c r="AB81" i="73"/>
  <c r="AC81" i="73" s="1"/>
  <c r="W81" i="73"/>
  <c r="U81" i="73"/>
  <c r="T81" i="73" s="1"/>
  <c r="P81" i="73"/>
  <c r="N81" i="73"/>
  <c r="S81" i="73" s="1"/>
  <c r="AK80" i="73"/>
  <c r="AI80" i="73"/>
  <c r="AN80" i="73" s="1"/>
  <c r="AD80" i="73"/>
  <c r="AB80" i="73"/>
  <c r="AG80" i="73" s="1"/>
  <c r="W80" i="73"/>
  <c r="U80" i="73"/>
  <c r="Y80" i="73" s="1"/>
  <c r="P80" i="73"/>
  <c r="N80" i="73"/>
  <c r="Q80" i="73" s="1"/>
  <c r="AK79" i="73"/>
  <c r="AI79" i="73"/>
  <c r="AL79" i="73" s="1"/>
  <c r="AD79" i="73"/>
  <c r="AB79" i="73"/>
  <c r="AC79" i="73" s="1"/>
  <c r="W79" i="73"/>
  <c r="U79" i="73"/>
  <c r="V79" i="73" s="1"/>
  <c r="Q79" i="73"/>
  <c r="P79" i="73"/>
  <c r="N79" i="73"/>
  <c r="O79" i="73" s="1"/>
  <c r="AK78" i="73"/>
  <c r="AJ78" i="73"/>
  <c r="AI78" i="73"/>
  <c r="AH78" i="73" s="1"/>
  <c r="AD78" i="73"/>
  <c r="AB78" i="73"/>
  <c r="AA78" i="73" s="1"/>
  <c r="W78" i="73"/>
  <c r="U78" i="73"/>
  <c r="V78" i="73" s="1"/>
  <c r="P78" i="73"/>
  <c r="N78" i="73"/>
  <c r="S78" i="73" s="1"/>
  <c r="AK77" i="73"/>
  <c r="AI77" i="73"/>
  <c r="AN77" i="73" s="1"/>
  <c r="AH77" i="73"/>
  <c r="AD77" i="73"/>
  <c r="AB77" i="73"/>
  <c r="AF77" i="73" s="1"/>
  <c r="W77" i="73"/>
  <c r="U77" i="73"/>
  <c r="X77" i="73" s="1"/>
  <c r="P77" i="73"/>
  <c r="N77" i="73"/>
  <c r="O77" i="73" s="1"/>
  <c r="AK76" i="73"/>
  <c r="AI76" i="73"/>
  <c r="AJ76" i="73" s="1"/>
  <c r="AD76" i="73"/>
  <c r="AB76" i="73"/>
  <c r="AC76" i="73" s="1"/>
  <c r="W76" i="73"/>
  <c r="U76" i="73"/>
  <c r="V76" i="73" s="1"/>
  <c r="P76" i="73"/>
  <c r="N76" i="73"/>
  <c r="M76" i="73" s="1"/>
  <c r="R75" i="73"/>
  <c r="AK74" i="73"/>
  <c r="AI74" i="73"/>
  <c r="AN74" i="73" s="1"/>
  <c r="AD74" i="73"/>
  <c r="AB74" i="73"/>
  <c r="AF74" i="73" s="1"/>
  <c r="W74" i="73"/>
  <c r="U74" i="73"/>
  <c r="X74" i="73" s="1"/>
  <c r="T74" i="73"/>
  <c r="P74" i="73"/>
  <c r="N74" i="73"/>
  <c r="O74" i="73" s="1"/>
  <c r="AK73" i="73"/>
  <c r="AI73" i="73"/>
  <c r="AJ73" i="73" s="1"/>
  <c r="AD73" i="73"/>
  <c r="AB73" i="73"/>
  <c r="AF73" i="73" s="1"/>
  <c r="W73" i="73"/>
  <c r="U73" i="73"/>
  <c r="T73" i="73" s="1"/>
  <c r="P73" i="73"/>
  <c r="N73" i="73"/>
  <c r="M73" i="73" s="1"/>
  <c r="AK72" i="73"/>
  <c r="AI72" i="73"/>
  <c r="AH72" i="73" s="1"/>
  <c r="AD72" i="73"/>
  <c r="AB72" i="73"/>
  <c r="AG72" i="73" s="1"/>
  <c r="W72" i="73"/>
  <c r="U72" i="73"/>
  <c r="Z72" i="73" s="1"/>
  <c r="P72" i="73"/>
  <c r="N72" i="73"/>
  <c r="R72" i="73" s="1"/>
  <c r="AK71" i="73"/>
  <c r="AI71" i="73"/>
  <c r="AM71" i="73" s="1"/>
  <c r="AD71" i="73"/>
  <c r="AB71" i="73"/>
  <c r="AE71" i="73" s="1"/>
  <c r="W71" i="73"/>
  <c r="U71" i="73"/>
  <c r="T71" i="73" s="1"/>
  <c r="P71" i="73"/>
  <c r="N71" i="73"/>
  <c r="O71" i="73" s="1"/>
  <c r="AK70" i="73"/>
  <c r="AI70" i="73"/>
  <c r="AJ70" i="73" s="1"/>
  <c r="AD70" i="73"/>
  <c r="AB70" i="73"/>
  <c r="AE70" i="73" s="1"/>
  <c r="W70" i="73"/>
  <c r="U70" i="73"/>
  <c r="T70" i="73" s="1"/>
  <c r="P70" i="73"/>
  <c r="N70" i="73"/>
  <c r="O70" i="73" s="1"/>
  <c r="AK69" i="73"/>
  <c r="AI69" i="73"/>
  <c r="AN69" i="73" s="1"/>
  <c r="AD69" i="73"/>
  <c r="AB69" i="73"/>
  <c r="AG69" i="73" s="1"/>
  <c r="W69" i="73"/>
  <c r="U69" i="73"/>
  <c r="Y69" i="73" s="1"/>
  <c r="P69" i="73"/>
  <c r="N69" i="73"/>
  <c r="Q69" i="73" s="1"/>
  <c r="AK68" i="73"/>
  <c r="AI68" i="73"/>
  <c r="AL68" i="73" s="1"/>
  <c r="AD68" i="73"/>
  <c r="AB68" i="73"/>
  <c r="AE68" i="73" s="1"/>
  <c r="W68" i="73"/>
  <c r="U68" i="73"/>
  <c r="V68" i="73" s="1"/>
  <c r="P68" i="73"/>
  <c r="N68" i="73"/>
  <c r="R68" i="73" s="1"/>
  <c r="AK67" i="73"/>
  <c r="AI67" i="73"/>
  <c r="AL67" i="73" s="1"/>
  <c r="AD67" i="73"/>
  <c r="AB67" i="73"/>
  <c r="AA67" i="73" s="1"/>
  <c r="W67" i="73"/>
  <c r="U67" i="73"/>
  <c r="V67" i="73" s="1"/>
  <c r="P67" i="73"/>
  <c r="N67" i="73"/>
  <c r="S67" i="73" s="1"/>
  <c r="AK66" i="73"/>
  <c r="AI66" i="73"/>
  <c r="AN66" i="73" s="1"/>
  <c r="AD66" i="73"/>
  <c r="AB66" i="73"/>
  <c r="AF66" i="73" s="1"/>
  <c r="W66" i="73"/>
  <c r="U66" i="73"/>
  <c r="X66" i="73" s="1"/>
  <c r="P66" i="73"/>
  <c r="N66" i="73"/>
  <c r="M66" i="73" s="1"/>
  <c r="AK65" i="73"/>
  <c r="AI65" i="73"/>
  <c r="AH65" i="73" s="1"/>
  <c r="AD65" i="73"/>
  <c r="AB65" i="73"/>
  <c r="AC65" i="73" s="1"/>
  <c r="W65" i="73"/>
  <c r="U65" i="73"/>
  <c r="Z65" i="73" s="1"/>
  <c r="P65" i="73"/>
  <c r="N65" i="73"/>
  <c r="M65" i="73" s="1"/>
  <c r="R64" i="73"/>
  <c r="AK50" i="73"/>
  <c r="AI50" i="73"/>
  <c r="AM50" i="73" s="1"/>
  <c r="AD50" i="73"/>
  <c r="AB50" i="73"/>
  <c r="AF50" i="73" s="1"/>
  <c r="W50" i="73"/>
  <c r="U50" i="73"/>
  <c r="X50" i="73" s="1"/>
  <c r="P50" i="73"/>
  <c r="N50" i="73"/>
  <c r="O50" i="73" s="1"/>
  <c r="AK49" i="73"/>
  <c r="AI49" i="73"/>
  <c r="AJ49" i="73" s="1"/>
  <c r="AD49" i="73"/>
  <c r="AB49" i="73"/>
  <c r="AF49" i="73" s="1"/>
  <c r="W49" i="73"/>
  <c r="U49" i="73"/>
  <c r="T49" i="73" s="1"/>
  <c r="P49" i="73"/>
  <c r="N49" i="73"/>
  <c r="M49" i="73" s="1"/>
  <c r="AK56" i="73"/>
  <c r="AI56" i="73"/>
  <c r="AN56" i="73" s="1"/>
  <c r="AD56" i="73"/>
  <c r="AB56" i="73"/>
  <c r="AG56" i="73" s="1"/>
  <c r="W56" i="73"/>
  <c r="U56" i="73"/>
  <c r="Y56" i="73" s="1"/>
  <c r="P56" i="73"/>
  <c r="N56" i="73"/>
  <c r="Q56" i="73" s="1"/>
  <c r="AK55" i="73"/>
  <c r="AI55" i="73"/>
  <c r="AL55" i="73" s="1"/>
  <c r="AD55" i="73"/>
  <c r="AB55" i="73"/>
  <c r="AC55" i="73" s="1"/>
  <c r="W55" i="73"/>
  <c r="U55" i="73"/>
  <c r="T55" i="73" s="1"/>
  <c r="P55" i="73"/>
  <c r="N55" i="73"/>
  <c r="M55" i="73" s="1"/>
  <c r="AK54" i="73"/>
  <c r="AI54" i="73"/>
  <c r="AH54" i="73" s="1"/>
  <c r="AD54" i="73"/>
  <c r="AB54" i="73"/>
  <c r="AG54" i="73" s="1"/>
  <c r="W54" i="73"/>
  <c r="U54" i="73"/>
  <c r="Z54" i="73" s="1"/>
  <c r="P54" i="73"/>
  <c r="N54" i="73"/>
  <c r="S54" i="73" s="1"/>
  <c r="AK53" i="73"/>
  <c r="AI53" i="73"/>
  <c r="AN53" i="73" s="1"/>
  <c r="AD53" i="73"/>
  <c r="AB53" i="73"/>
  <c r="AF53" i="73" s="1"/>
  <c r="W53" i="73"/>
  <c r="U53" i="73"/>
  <c r="X53" i="73" s="1"/>
  <c r="P53" i="73"/>
  <c r="N53" i="73"/>
  <c r="O53" i="73" s="1"/>
  <c r="AK52" i="73"/>
  <c r="AI52" i="73"/>
  <c r="AJ52" i="73" s="1"/>
  <c r="AD52" i="73"/>
  <c r="AB52" i="73"/>
  <c r="AC52" i="73" s="1"/>
  <c r="W52" i="73"/>
  <c r="U52" i="73"/>
  <c r="T52" i="73" s="1"/>
  <c r="P52" i="73"/>
  <c r="N52" i="73"/>
  <c r="M52" i="73" s="1"/>
  <c r="AK51" i="73"/>
  <c r="AI51" i="73"/>
  <c r="AH51" i="73" s="1"/>
  <c r="AD51" i="73"/>
  <c r="AB51" i="73"/>
  <c r="AG51" i="73" s="1"/>
  <c r="W51" i="73"/>
  <c r="U51" i="73"/>
  <c r="Z51" i="73" s="1"/>
  <c r="P51" i="73"/>
  <c r="N51" i="73"/>
  <c r="R51" i="73" s="1"/>
  <c r="AK48" i="73"/>
  <c r="AI48" i="73"/>
  <c r="AM48" i="73" s="1"/>
  <c r="AD48" i="73"/>
  <c r="AB48" i="73"/>
  <c r="AE48" i="73" s="1"/>
  <c r="W48" i="73"/>
  <c r="U48" i="73"/>
  <c r="V48" i="73" s="1"/>
  <c r="P48" i="73"/>
  <c r="N48" i="73"/>
  <c r="O48" i="73" s="1"/>
  <c r="AK47" i="73"/>
  <c r="AI47" i="73"/>
  <c r="AJ47" i="73" s="1"/>
  <c r="AD47" i="73"/>
  <c r="AB47" i="73"/>
  <c r="AC47" i="73" s="1"/>
  <c r="W47" i="73"/>
  <c r="U47" i="73"/>
  <c r="T47" i="73" s="1"/>
  <c r="P47" i="73"/>
  <c r="N47" i="73"/>
  <c r="S47" i="73" s="1"/>
  <c r="R46" i="73"/>
  <c r="R39" i="73"/>
  <c r="AK74" i="7"/>
  <c r="AI74" i="7"/>
  <c r="AN74" i="7" s="1"/>
  <c r="AH74" i="7"/>
  <c r="AG74" i="7"/>
  <c r="AD74" i="7"/>
  <c r="AC74" i="7"/>
  <c r="AB74" i="7"/>
  <c r="AF74" i="7" s="1"/>
  <c r="AA74" i="7"/>
  <c r="Z74" i="7"/>
  <c r="Y74" i="7"/>
  <c r="W74" i="7"/>
  <c r="U74" i="7"/>
  <c r="X74" i="7" s="1"/>
  <c r="S74" i="7"/>
  <c r="R74" i="7"/>
  <c r="Q74" i="7"/>
  <c r="P74" i="7"/>
  <c r="N74" i="7"/>
  <c r="O74" i="7" s="1"/>
  <c r="M74" i="7"/>
  <c r="L74" i="7"/>
  <c r="AN73" i="7"/>
  <c r="AM73" i="7"/>
  <c r="AL73" i="7"/>
  <c r="AK73" i="7"/>
  <c r="AI73" i="7"/>
  <c r="AJ73" i="7" s="1"/>
  <c r="AH73" i="7"/>
  <c r="AG73" i="7"/>
  <c r="AF73" i="7"/>
  <c r="AE73" i="7"/>
  <c r="AD73" i="7"/>
  <c r="AB73" i="7"/>
  <c r="AC73" i="7" s="1"/>
  <c r="AA73" i="7"/>
  <c r="Z73" i="7"/>
  <c r="Y73" i="7"/>
  <c r="X73" i="7"/>
  <c r="W73" i="7"/>
  <c r="V73" i="7"/>
  <c r="U73" i="7"/>
  <c r="T73" i="7"/>
  <c r="P73" i="7"/>
  <c r="N73" i="7"/>
  <c r="M73" i="7" s="1"/>
  <c r="L73" i="7"/>
  <c r="AK72" i="7"/>
  <c r="AI72" i="7"/>
  <c r="AH72" i="7" s="1"/>
  <c r="AD72" i="7"/>
  <c r="AB72" i="7"/>
  <c r="AG72" i="7" s="1"/>
  <c r="AA72" i="7"/>
  <c r="W72" i="7"/>
  <c r="V72" i="7"/>
  <c r="U72" i="7"/>
  <c r="Z72" i="7" s="1"/>
  <c r="T72" i="7"/>
  <c r="S72" i="7"/>
  <c r="P72" i="7"/>
  <c r="O72" i="7"/>
  <c r="N72" i="7"/>
  <c r="R72" i="7" s="1"/>
  <c r="L72" i="7"/>
  <c r="AN71" i="7"/>
  <c r="AK71" i="7"/>
  <c r="AJ71" i="7"/>
  <c r="AI71" i="7"/>
  <c r="AM71" i="7" s="1"/>
  <c r="AG71" i="7"/>
  <c r="AF71" i="7"/>
  <c r="AD71" i="7"/>
  <c r="AB71" i="7"/>
  <c r="AE71" i="7" s="1"/>
  <c r="Z71" i="7"/>
  <c r="Y71" i="7"/>
  <c r="X71" i="7"/>
  <c r="W71" i="7"/>
  <c r="U71" i="7"/>
  <c r="V71" i="7" s="1"/>
  <c r="T71" i="7"/>
  <c r="S71" i="7"/>
  <c r="R71" i="7"/>
  <c r="Q71" i="7"/>
  <c r="P71" i="7"/>
  <c r="N71" i="7"/>
  <c r="O71" i="7" s="1"/>
  <c r="L71" i="7"/>
  <c r="AN70" i="7"/>
  <c r="AM70" i="7"/>
  <c r="AL70" i="7"/>
  <c r="AK70" i="7"/>
  <c r="AI70" i="7"/>
  <c r="AJ70" i="7" s="1"/>
  <c r="AG70" i="7"/>
  <c r="AF70" i="7"/>
  <c r="AE70" i="7"/>
  <c r="AD70" i="7"/>
  <c r="AC70" i="7"/>
  <c r="AB70" i="7"/>
  <c r="AA70" i="7"/>
  <c r="W70" i="7"/>
  <c r="U70" i="7"/>
  <c r="T70" i="7" s="1"/>
  <c r="P70" i="7"/>
  <c r="N70" i="7"/>
  <c r="S70" i="7" s="1"/>
  <c r="M70" i="7"/>
  <c r="L70" i="7"/>
  <c r="AK69" i="7"/>
  <c r="AI69" i="7"/>
  <c r="AN69" i="7" s="1"/>
  <c r="AH69" i="7"/>
  <c r="AD69" i="7"/>
  <c r="AC69" i="7"/>
  <c r="AB69" i="7"/>
  <c r="AG69" i="7" s="1"/>
  <c r="AA69" i="7"/>
  <c r="Z69" i="7"/>
  <c r="W69" i="7"/>
  <c r="V69" i="7"/>
  <c r="U69" i="7"/>
  <c r="Y69" i="7" s="1"/>
  <c r="S69" i="7"/>
  <c r="R69" i="7"/>
  <c r="P69" i="7"/>
  <c r="N69" i="7"/>
  <c r="Q69" i="7" s="1"/>
  <c r="L69" i="7"/>
  <c r="AN68" i="7"/>
  <c r="AM68" i="7"/>
  <c r="AK68" i="7"/>
  <c r="AI68" i="7"/>
  <c r="AL68" i="7" s="1"/>
  <c r="AG68" i="7"/>
  <c r="AF68" i="7"/>
  <c r="AE68" i="7"/>
  <c r="AD68" i="7"/>
  <c r="AC68" i="7"/>
  <c r="AB68" i="7"/>
  <c r="AA68" i="7"/>
  <c r="Z68" i="7"/>
  <c r="Y68" i="7"/>
  <c r="X68" i="7"/>
  <c r="W68" i="7"/>
  <c r="U68" i="7"/>
  <c r="V68" i="7" s="1"/>
  <c r="S68" i="7"/>
  <c r="R68" i="7"/>
  <c r="Q68" i="7"/>
  <c r="P68" i="7"/>
  <c r="O68" i="7"/>
  <c r="N68" i="7"/>
  <c r="M68" i="7"/>
  <c r="L68" i="7"/>
  <c r="AK40" i="7"/>
  <c r="AI40" i="7"/>
  <c r="AN40" i="7" s="1"/>
  <c r="AG40" i="7"/>
  <c r="AD40" i="7"/>
  <c r="AC40" i="7"/>
  <c r="AB40" i="7"/>
  <c r="AF40" i="7" s="1"/>
  <c r="W40" i="7"/>
  <c r="U40" i="7"/>
  <c r="X40" i="7" s="1"/>
  <c r="S40" i="7"/>
  <c r="R40" i="7"/>
  <c r="P40" i="7"/>
  <c r="N40" i="7"/>
  <c r="O40" i="7" s="1"/>
  <c r="M40" i="7"/>
  <c r="L40" i="7"/>
  <c r="AN39" i="7"/>
  <c r="AM39" i="7"/>
  <c r="AL39" i="7"/>
  <c r="AK39" i="7"/>
  <c r="AI39" i="7"/>
  <c r="AJ39" i="7" s="1"/>
  <c r="AH39" i="7"/>
  <c r="AD39" i="7"/>
  <c r="AB39" i="7"/>
  <c r="AC39" i="7" s="1"/>
  <c r="Z39" i="7"/>
  <c r="W39" i="7"/>
  <c r="V39" i="7"/>
  <c r="U39" i="7"/>
  <c r="Y39" i="7" s="1"/>
  <c r="T39" i="7"/>
  <c r="P39" i="7"/>
  <c r="N39" i="7"/>
  <c r="M39" i="7" s="1"/>
  <c r="L39" i="7"/>
  <c r="AK38" i="7"/>
  <c r="AI38" i="7"/>
  <c r="AH38" i="7" s="1"/>
  <c r="AD38" i="7"/>
  <c r="AB38" i="7"/>
  <c r="AG38" i="7" s="1"/>
  <c r="AA38" i="7"/>
  <c r="W38" i="7"/>
  <c r="U38" i="7"/>
  <c r="Z38" i="7" s="1"/>
  <c r="P38" i="7"/>
  <c r="N38" i="7"/>
  <c r="R38" i="7" s="1"/>
  <c r="M38" i="7"/>
  <c r="L38" i="7"/>
  <c r="AK37" i="7"/>
  <c r="AJ37" i="7"/>
  <c r="AI37" i="7"/>
  <c r="AM37" i="7" s="1"/>
  <c r="AH37" i="7"/>
  <c r="AG37" i="7"/>
  <c r="AF37" i="7"/>
  <c r="AD37" i="7"/>
  <c r="AB37" i="7"/>
  <c r="AE37" i="7" s="1"/>
  <c r="W37" i="7"/>
  <c r="V37" i="7"/>
  <c r="U37" i="7"/>
  <c r="T37" i="7" s="1"/>
  <c r="P37" i="7"/>
  <c r="N37" i="7"/>
  <c r="O37" i="7" s="1"/>
  <c r="L37" i="7"/>
  <c r="AL36" i="7"/>
  <c r="AK36" i="7"/>
  <c r="AI36" i="7"/>
  <c r="AJ36" i="7" s="1"/>
  <c r="AD36" i="7"/>
  <c r="AB36" i="7"/>
  <c r="AG36" i="7" s="1"/>
  <c r="AA36" i="7"/>
  <c r="W36" i="7"/>
  <c r="U36" i="7"/>
  <c r="T36" i="7" s="1"/>
  <c r="P36" i="7"/>
  <c r="N36" i="7"/>
  <c r="S36" i="7" s="1"/>
  <c r="M36" i="7"/>
  <c r="L36" i="7"/>
  <c r="AK63" i="73"/>
  <c r="AI63" i="73"/>
  <c r="AJ63" i="73" s="1"/>
  <c r="AD63" i="73"/>
  <c r="AB63" i="73"/>
  <c r="AC63" i="73" s="1"/>
  <c r="W63" i="73"/>
  <c r="U63" i="73"/>
  <c r="T63" i="73" s="1"/>
  <c r="P63" i="73"/>
  <c r="N63" i="73"/>
  <c r="M63" i="73" s="1"/>
  <c r="AK62" i="73"/>
  <c r="AI62" i="73"/>
  <c r="AH62" i="73" s="1"/>
  <c r="AD62" i="73"/>
  <c r="AB62" i="73"/>
  <c r="AC62" i="73" s="1"/>
  <c r="W62" i="73"/>
  <c r="U62" i="73"/>
  <c r="Z62" i="73" s="1"/>
  <c r="P62" i="73"/>
  <c r="N62" i="73"/>
  <c r="R62" i="73" s="1"/>
  <c r="AK61" i="73"/>
  <c r="AI61" i="73"/>
  <c r="AM61" i="73" s="1"/>
  <c r="AD61" i="73"/>
  <c r="AB61" i="73"/>
  <c r="AE61" i="73" s="1"/>
  <c r="W61" i="73"/>
  <c r="U61" i="73"/>
  <c r="V61" i="73" s="1"/>
  <c r="P61" i="73"/>
  <c r="N61" i="73"/>
  <c r="O61" i="73" s="1"/>
  <c r="AK60" i="73"/>
  <c r="AI60" i="73"/>
  <c r="AJ60" i="73" s="1"/>
  <c r="AD60" i="73"/>
  <c r="AB60" i="73"/>
  <c r="AC60" i="73" s="1"/>
  <c r="W60" i="73"/>
  <c r="U60" i="73"/>
  <c r="T60" i="73" s="1"/>
  <c r="P60" i="73"/>
  <c r="N60" i="73"/>
  <c r="S60" i="73" s="1"/>
  <c r="AK59" i="73"/>
  <c r="AI59" i="73"/>
  <c r="AL59" i="73" s="1"/>
  <c r="AD59" i="73"/>
  <c r="AB59" i="73"/>
  <c r="AF59" i="73" s="1"/>
  <c r="W59" i="73"/>
  <c r="U59" i="73"/>
  <c r="Z59" i="73" s="1"/>
  <c r="P59" i="73"/>
  <c r="N59" i="73"/>
  <c r="R59" i="73" s="1"/>
  <c r="AK58" i="73"/>
  <c r="AI58" i="73"/>
  <c r="AD58" i="73"/>
  <c r="AB58" i="73"/>
  <c r="AF58" i="73" s="1"/>
  <c r="W58" i="73"/>
  <c r="U58" i="73"/>
  <c r="T58" i="73" s="1"/>
  <c r="P58" i="73"/>
  <c r="N58" i="73"/>
  <c r="R57" i="73"/>
  <c r="AK45" i="73"/>
  <c r="AI45" i="73"/>
  <c r="AH45" i="73" s="1"/>
  <c r="AD45" i="73"/>
  <c r="AB45" i="73"/>
  <c r="W45" i="73"/>
  <c r="U45" i="73"/>
  <c r="Z45" i="73" s="1"/>
  <c r="P45" i="73"/>
  <c r="N45" i="73"/>
  <c r="R45" i="73" s="1"/>
  <c r="AK44" i="73"/>
  <c r="AI44" i="73"/>
  <c r="AM44" i="73" s="1"/>
  <c r="AD44" i="73"/>
  <c r="AB44" i="73"/>
  <c r="AE44" i="73" s="1"/>
  <c r="W44" i="73"/>
  <c r="U44" i="73"/>
  <c r="V44" i="73" s="1"/>
  <c r="P44" i="73"/>
  <c r="N44" i="73"/>
  <c r="O44" i="73" s="1"/>
  <c r="AK43" i="73"/>
  <c r="AI43" i="73"/>
  <c r="AJ43" i="73" s="1"/>
  <c r="AD43" i="73"/>
  <c r="AB43" i="73"/>
  <c r="AG43" i="73" s="1"/>
  <c r="W43" i="73"/>
  <c r="U43" i="73"/>
  <c r="T43" i="73" s="1"/>
  <c r="P43" i="73"/>
  <c r="N43" i="73"/>
  <c r="AK42" i="73"/>
  <c r="AI42" i="73"/>
  <c r="AD42" i="73"/>
  <c r="AB42" i="73"/>
  <c r="AG42" i="73" s="1"/>
  <c r="W42" i="73"/>
  <c r="U42" i="73"/>
  <c r="Y42" i="73" s="1"/>
  <c r="P42" i="73"/>
  <c r="N42" i="73"/>
  <c r="Q42" i="73" s="1"/>
  <c r="AK41" i="73"/>
  <c r="AI41" i="73"/>
  <c r="AL41" i="73" s="1"/>
  <c r="AD41" i="73"/>
  <c r="AB41" i="73"/>
  <c r="AC41" i="73" s="1"/>
  <c r="W41" i="73"/>
  <c r="U41" i="73"/>
  <c r="V41" i="73" s="1"/>
  <c r="P41" i="73"/>
  <c r="N41" i="73"/>
  <c r="Q41" i="73" s="1"/>
  <c r="AK40" i="73"/>
  <c r="AI40" i="73"/>
  <c r="AN40" i="73" s="1"/>
  <c r="AD40" i="73"/>
  <c r="AB40" i="73"/>
  <c r="AA40" i="73" s="1"/>
  <c r="W40" i="73"/>
  <c r="U40" i="73"/>
  <c r="P40" i="73"/>
  <c r="N40" i="73"/>
  <c r="S40" i="73" s="1"/>
  <c r="AK38" i="73"/>
  <c r="AI38" i="73"/>
  <c r="AN38" i="73" s="1"/>
  <c r="AD38" i="73"/>
  <c r="AB38" i="73"/>
  <c r="AF38" i="73" s="1"/>
  <c r="W38" i="73"/>
  <c r="U38" i="73"/>
  <c r="X38" i="73" s="1"/>
  <c r="P38" i="73"/>
  <c r="N38" i="73"/>
  <c r="O38" i="73" s="1"/>
  <c r="AK37" i="73"/>
  <c r="AI37" i="73"/>
  <c r="AJ37" i="73" s="1"/>
  <c r="AD37" i="73"/>
  <c r="AB37" i="73"/>
  <c r="AC37" i="73" s="1"/>
  <c r="W37" i="73"/>
  <c r="U37" i="73"/>
  <c r="V37" i="73" s="1"/>
  <c r="P37" i="73"/>
  <c r="N37" i="73"/>
  <c r="M37" i="73" s="1"/>
  <c r="AK36" i="73"/>
  <c r="AI36" i="73"/>
  <c r="AH36" i="73" s="1"/>
  <c r="AD36" i="73"/>
  <c r="AB36" i="73"/>
  <c r="W36" i="73"/>
  <c r="U36" i="73"/>
  <c r="Z36" i="73" s="1"/>
  <c r="P36" i="73"/>
  <c r="N36" i="73"/>
  <c r="R36" i="73" s="1"/>
  <c r="AK35" i="73"/>
  <c r="AI35" i="73"/>
  <c r="AM35" i="73" s="1"/>
  <c r="AD35" i="73"/>
  <c r="AB35" i="73"/>
  <c r="AE35" i="73" s="1"/>
  <c r="W35" i="73"/>
  <c r="U35" i="73"/>
  <c r="V35" i="73" s="1"/>
  <c r="P35" i="73"/>
  <c r="N35" i="73"/>
  <c r="O35" i="73" s="1"/>
  <c r="AK34" i="73"/>
  <c r="AI34" i="73"/>
  <c r="AJ34" i="73" s="1"/>
  <c r="AD34" i="73"/>
  <c r="AB34" i="73"/>
  <c r="AC34" i="73" s="1"/>
  <c r="W34" i="73"/>
  <c r="U34" i="73"/>
  <c r="T34" i="73" s="1"/>
  <c r="P34" i="73"/>
  <c r="N34" i="73"/>
  <c r="AK33" i="73"/>
  <c r="AI33" i="73"/>
  <c r="AD33" i="73"/>
  <c r="AB33" i="73"/>
  <c r="AG33" i="73" s="1"/>
  <c r="W33" i="73"/>
  <c r="U33" i="73"/>
  <c r="Y33" i="73" s="1"/>
  <c r="P33" i="73"/>
  <c r="N33" i="73"/>
  <c r="Q33" i="73" s="1"/>
  <c r="AK32" i="73"/>
  <c r="AI32" i="73"/>
  <c r="AL32" i="73" s="1"/>
  <c r="AD32" i="73"/>
  <c r="AB32" i="73"/>
  <c r="AC32" i="73" s="1"/>
  <c r="W32" i="73"/>
  <c r="U32" i="73"/>
  <c r="V32" i="73" s="1"/>
  <c r="P32" i="73"/>
  <c r="N32" i="73"/>
  <c r="Q32" i="73" s="1"/>
  <c r="AK31" i="73"/>
  <c r="AI31" i="73"/>
  <c r="AJ31" i="73" s="1"/>
  <c r="AD31" i="73"/>
  <c r="AB31" i="73"/>
  <c r="AA31" i="73" s="1"/>
  <c r="W31" i="73"/>
  <c r="U31" i="73"/>
  <c r="P31" i="73"/>
  <c r="N31" i="73"/>
  <c r="S31" i="73" s="1"/>
  <c r="AK30" i="73"/>
  <c r="AI30" i="73"/>
  <c r="AH30" i="73" s="1"/>
  <c r="AD30" i="73"/>
  <c r="AB30" i="73"/>
  <c r="AF30" i="73" s="1"/>
  <c r="W30" i="73"/>
  <c r="U30" i="73"/>
  <c r="X30" i="73" s="1"/>
  <c r="P30" i="73"/>
  <c r="N30" i="73"/>
  <c r="O30" i="73" s="1"/>
  <c r="L18" i="73"/>
  <c r="L17" i="73"/>
  <c r="L15" i="73"/>
  <c r="L14" i="73"/>
  <c r="L13" i="73"/>
  <c r="AK54" i="72"/>
  <c r="AI54" i="72"/>
  <c r="AN54" i="72" s="1"/>
  <c r="AD54" i="72"/>
  <c r="AB54" i="72"/>
  <c r="AF54" i="72" s="1"/>
  <c r="W54" i="72"/>
  <c r="U54" i="72"/>
  <c r="X54" i="72" s="1"/>
  <c r="P54" i="72"/>
  <c r="N54" i="72"/>
  <c r="O54" i="72" s="1"/>
  <c r="AK53" i="72"/>
  <c r="AI53" i="72"/>
  <c r="AJ53" i="72" s="1"/>
  <c r="AD53" i="72"/>
  <c r="AB53" i="72"/>
  <c r="AG53" i="72" s="1"/>
  <c r="W53" i="72"/>
  <c r="U53" i="72"/>
  <c r="T53" i="72" s="1"/>
  <c r="P53" i="72"/>
  <c r="N53" i="72"/>
  <c r="M53" i="72" s="1"/>
  <c r="AK52" i="72"/>
  <c r="AI52" i="72"/>
  <c r="AH52" i="72" s="1"/>
  <c r="AD52" i="72"/>
  <c r="AB52" i="72"/>
  <c r="AG52" i="72" s="1"/>
  <c r="W52" i="72"/>
  <c r="U52" i="72"/>
  <c r="Z52" i="72" s="1"/>
  <c r="P52" i="72"/>
  <c r="N52" i="72"/>
  <c r="R52" i="72" s="1"/>
  <c r="AK51" i="72"/>
  <c r="AI51" i="72"/>
  <c r="AM51" i="72" s="1"/>
  <c r="AD51" i="72"/>
  <c r="AB51" i="72"/>
  <c r="AE51" i="72" s="1"/>
  <c r="W51" i="72"/>
  <c r="U51" i="72"/>
  <c r="Y51" i="72" s="1"/>
  <c r="P51" i="72"/>
  <c r="N51" i="72"/>
  <c r="O51" i="72" s="1"/>
  <c r="AK50" i="72"/>
  <c r="AI50" i="72"/>
  <c r="AJ50" i="72" s="1"/>
  <c r="AD50" i="72"/>
  <c r="AB50" i="72"/>
  <c r="AG50" i="72" s="1"/>
  <c r="W50" i="72"/>
  <c r="U50" i="72"/>
  <c r="T50" i="72" s="1"/>
  <c r="P50" i="72"/>
  <c r="N50" i="72"/>
  <c r="S50" i="72" s="1"/>
  <c r="R57" i="72"/>
  <c r="AK56" i="72"/>
  <c r="AI56" i="72"/>
  <c r="AN56" i="72" s="1"/>
  <c r="AD56" i="72"/>
  <c r="AB56" i="72"/>
  <c r="AG56" i="72" s="1"/>
  <c r="W56" i="72"/>
  <c r="U56" i="72"/>
  <c r="Y56" i="72" s="1"/>
  <c r="P56" i="72"/>
  <c r="N56" i="72"/>
  <c r="Q56" i="72" s="1"/>
  <c r="AK55" i="72"/>
  <c r="AI55" i="72"/>
  <c r="AH55" i="72" s="1"/>
  <c r="AD55" i="72"/>
  <c r="AB55" i="72"/>
  <c r="AA55" i="72" s="1"/>
  <c r="W55" i="72"/>
  <c r="U55" i="72"/>
  <c r="Z55" i="72" s="1"/>
  <c r="P55" i="72"/>
  <c r="N55" i="72"/>
  <c r="S55" i="72" s="1"/>
  <c r="AK49" i="72"/>
  <c r="AI49" i="72"/>
  <c r="AN49" i="72" s="1"/>
  <c r="AD49" i="72"/>
  <c r="AB49" i="72"/>
  <c r="AF49" i="72" s="1"/>
  <c r="W49" i="72"/>
  <c r="U49" i="72"/>
  <c r="X49" i="72" s="1"/>
  <c r="P49" i="72"/>
  <c r="N49" i="72"/>
  <c r="O49" i="72" s="1"/>
  <c r="AK48" i="72"/>
  <c r="AI48" i="72"/>
  <c r="AJ48" i="72" s="1"/>
  <c r="AD48" i="72"/>
  <c r="AB48" i="72"/>
  <c r="AC48" i="72" s="1"/>
  <c r="W48" i="72"/>
  <c r="U48" i="72"/>
  <c r="T48" i="72" s="1"/>
  <c r="P48" i="72"/>
  <c r="N48" i="72"/>
  <c r="M48" i="72" s="1"/>
  <c r="R47" i="72"/>
  <c r="AK62" i="72"/>
  <c r="AI62" i="72"/>
  <c r="AN62" i="72" s="1"/>
  <c r="AD62" i="72"/>
  <c r="AB62" i="72"/>
  <c r="AG62" i="72" s="1"/>
  <c r="W62" i="72"/>
  <c r="U62" i="72"/>
  <c r="Y62" i="72" s="1"/>
  <c r="P62" i="72"/>
  <c r="N62" i="72"/>
  <c r="O62" i="72" s="1"/>
  <c r="AK61" i="72"/>
  <c r="AI61" i="72"/>
  <c r="AJ61" i="72" s="1"/>
  <c r="AD61" i="72"/>
  <c r="AB61" i="72"/>
  <c r="AG61" i="72" s="1"/>
  <c r="W61" i="72"/>
  <c r="U61" i="72"/>
  <c r="T61" i="72" s="1"/>
  <c r="P61" i="72"/>
  <c r="N61" i="72"/>
  <c r="M61" i="72" s="1"/>
  <c r="AK60" i="72"/>
  <c r="AI60" i="72"/>
  <c r="AH60" i="72" s="1"/>
  <c r="AD60" i="72"/>
  <c r="AB60" i="72"/>
  <c r="AG60" i="72" s="1"/>
  <c r="W60" i="72"/>
  <c r="U60" i="72"/>
  <c r="Z60" i="72" s="1"/>
  <c r="P60" i="72"/>
  <c r="N60" i="72"/>
  <c r="R60" i="72" s="1"/>
  <c r="AK59" i="72"/>
  <c r="AI59" i="72"/>
  <c r="AM59" i="72" s="1"/>
  <c r="AD59" i="72"/>
  <c r="AB59" i="72"/>
  <c r="AC59" i="72" s="1"/>
  <c r="W59" i="72"/>
  <c r="U59" i="72"/>
  <c r="V59" i="72" s="1"/>
  <c r="P59" i="72"/>
  <c r="N59" i="72"/>
  <c r="O59" i="72" s="1"/>
  <c r="AK58" i="72"/>
  <c r="AI58" i="72"/>
  <c r="AJ58" i="72" s="1"/>
  <c r="AD58" i="72"/>
  <c r="AB58" i="72"/>
  <c r="AG58" i="72" s="1"/>
  <c r="W58" i="72"/>
  <c r="U58" i="72"/>
  <c r="T58" i="72" s="1"/>
  <c r="P58" i="72"/>
  <c r="N58" i="72"/>
  <c r="S58" i="72" s="1"/>
  <c r="R46" i="72"/>
  <c r="R41" i="72"/>
  <c r="R36" i="72"/>
  <c r="R31" i="72"/>
  <c r="R64" i="72"/>
  <c r="R63" i="72"/>
  <c r="AK45" i="72"/>
  <c r="AI45" i="72"/>
  <c r="AM45" i="72" s="1"/>
  <c r="AD45" i="72"/>
  <c r="AB45" i="72"/>
  <c r="AG45" i="72" s="1"/>
  <c r="W45" i="72"/>
  <c r="U45" i="72"/>
  <c r="Z45" i="72" s="1"/>
  <c r="P45" i="72"/>
  <c r="N45" i="72"/>
  <c r="M45" i="72" s="1"/>
  <c r="AK44" i="72"/>
  <c r="AI44" i="72"/>
  <c r="AH44" i="72" s="1"/>
  <c r="AD44" i="72"/>
  <c r="AB44" i="72"/>
  <c r="AG44" i="72" s="1"/>
  <c r="W44" i="72"/>
  <c r="U44" i="72"/>
  <c r="T44" i="72" s="1"/>
  <c r="P44" i="72"/>
  <c r="N44" i="72"/>
  <c r="R44" i="72" s="1"/>
  <c r="AK43" i="72"/>
  <c r="AI43" i="72"/>
  <c r="AN43" i="72" s="1"/>
  <c r="AD43" i="72"/>
  <c r="AB43" i="72"/>
  <c r="AE43" i="72" s="1"/>
  <c r="W43" i="72"/>
  <c r="U43" i="72"/>
  <c r="Z43" i="72" s="1"/>
  <c r="P43" i="72"/>
  <c r="N43" i="72"/>
  <c r="S43" i="72" s="1"/>
  <c r="AK42" i="72"/>
  <c r="AI42" i="72"/>
  <c r="AH42" i="72" s="1"/>
  <c r="AD42" i="72"/>
  <c r="AB42" i="72"/>
  <c r="AA42" i="72" s="1"/>
  <c r="W42" i="72"/>
  <c r="U42" i="72"/>
  <c r="Z42" i="72" s="1"/>
  <c r="P42" i="72"/>
  <c r="N42" i="72"/>
  <c r="M42" i="72" s="1"/>
  <c r="AK40" i="72"/>
  <c r="AI40" i="72"/>
  <c r="AM40" i="72" s="1"/>
  <c r="AD40" i="72"/>
  <c r="AB40" i="72"/>
  <c r="AA40" i="72" s="1"/>
  <c r="W40" i="72"/>
  <c r="U40" i="72"/>
  <c r="Y40" i="72" s="1"/>
  <c r="P40" i="72"/>
  <c r="N40" i="72"/>
  <c r="S40" i="72" s="1"/>
  <c r="AK39" i="72"/>
  <c r="AI39" i="72"/>
  <c r="AL39" i="72" s="1"/>
  <c r="AD39" i="72"/>
  <c r="AB39" i="72"/>
  <c r="AA39" i="72" s="1"/>
  <c r="W39" i="72"/>
  <c r="U39" i="72"/>
  <c r="V39" i="72" s="1"/>
  <c r="P39" i="72"/>
  <c r="N39" i="72"/>
  <c r="S39" i="72" s="1"/>
  <c r="AK38" i="72"/>
  <c r="AI38" i="72"/>
  <c r="AN38" i="72" s="1"/>
  <c r="AD38" i="72"/>
  <c r="AB38" i="72"/>
  <c r="AA38" i="72" s="1"/>
  <c r="W38" i="72"/>
  <c r="U38" i="72"/>
  <c r="V38" i="72" s="1"/>
  <c r="P38" i="72"/>
  <c r="N38" i="72"/>
  <c r="S38" i="72" s="1"/>
  <c r="AK37" i="72"/>
  <c r="AI37" i="72"/>
  <c r="AH37" i="72" s="1"/>
  <c r="AD37" i="72"/>
  <c r="AB37" i="72"/>
  <c r="AE37" i="72" s="1"/>
  <c r="W37" i="72"/>
  <c r="U37" i="72"/>
  <c r="Z37" i="72" s="1"/>
  <c r="P37" i="72"/>
  <c r="N37" i="72"/>
  <c r="R37" i="72" s="1"/>
  <c r="AK35" i="72"/>
  <c r="AI35" i="72"/>
  <c r="AN35" i="72" s="1"/>
  <c r="AD35" i="72"/>
  <c r="AB35" i="72"/>
  <c r="AC35" i="72" s="1"/>
  <c r="W35" i="72"/>
  <c r="U35" i="72"/>
  <c r="T35" i="72" s="1"/>
  <c r="P35" i="72"/>
  <c r="N35" i="72"/>
  <c r="M35" i="72" s="1"/>
  <c r="AK34" i="72"/>
  <c r="AI34" i="72"/>
  <c r="AN34" i="72" s="1"/>
  <c r="AD34" i="72"/>
  <c r="AB34" i="72"/>
  <c r="AF34" i="72" s="1"/>
  <c r="W34" i="72"/>
  <c r="U34" i="72"/>
  <c r="T34" i="72" s="1"/>
  <c r="P34" i="72"/>
  <c r="N34" i="72"/>
  <c r="S34" i="72" s="1"/>
  <c r="AK33" i="72"/>
  <c r="AI33" i="72"/>
  <c r="AM33" i="72" s="1"/>
  <c r="AD33" i="72"/>
  <c r="AB33" i="72"/>
  <c r="AG33" i="72" s="1"/>
  <c r="W33" i="72"/>
  <c r="U33" i="72"/>
  <c r="Z33" i="72" s="1"/>
  <c r="P33" i="72"/>
  <c r="N33" i="72"/>
  <c r="O33" i="72" s="1"/>
  <c r="AK32" i="72"/>
  <c r="AI32" i="72"/>
  <c r="AJ32" i="72" s="1"/>
  <c r="AD32" i="72"/>
  <c r="AB32" i="72"/>
  <c r="AG32" i="72" s="1"/>
  <c r="W32" i="72"/>
  <c r="U32" i="72"/>
  <c r="Y32" i="72" s="1"/>
  <c r="P32" i="72"/>
  <c r="N32" i="72"/>
  <c r="R32" i="72" s="1"/>
  <c r="AK30" i="72"/>
  <c r="AI30" i="72"/>
  <c r="AM30" i="72" s="1"/>
  <c r="AD30" i="72"/>
  <c r="AB30" i="72"/>
  <c r="AG30" i="72" s="1"/>
  <c r="W30" i="72"/>
  <c r="U30" i="72"/>
  <c r="Z30" i="72" s="1"/>
  <c r="P30" i="72"/>
  <c r="N30" i="72"/>
  <c r="Q30" i="72" s="1"/>
  <c r="L18" i="72"/>
  <c r="L17" i="72"/>
  <c r="L15" i="72"/>
  <c r="L14" i="72"/>
  <c r="L13" i="72"/>
  <c r="R75" i="71"/>
  <c r="AK74" i="71"/>
  <c r="AI74" i="71"/>
  <c r="AN74" i="71" s="1"/>
  <c r="AH74" i="71"/>
  <c r="AD74" i="71"/>
  <c r="AB74" i="71"/>
  <c r="AG74" i="71" s="1"/>
  <c r="AA74" i="71"/>
  <c r="W74" i="71"/>
  <c r="U74" i="71"/>
  <c r="Y74" i="71" s="1"/>
  <c r="T74" i="71"/>
  <c r="P74" i="71"/>
  <c r="N74" i="71"/>
  <c r="R74" i="71" s="1"/>
  <c r="M74" i="71"/>
  <c r="AN73" i="71"/>
  <c r="AK73" i="71"/>
  <c r="AI73" i="71"/>
  <c r="AL73" i="71" s="1"/>
  <c r="AH73" i="71"/>
  <c r="AD73" i="71"/>
  <c r="AB73" i="71"/>
  <c r="AG73" i="71" s="1"/>
  <c r="AA73" i="71"/>
  <c r="W73" i="71"/>
  <c r="U73" i="71"/>
  <c r="Z73" i="71" s="1"/>
  <c r="T73" i="71"/>
  <c r="P73" i="71"/>
  <c r="N73" i="71"/>
  <c r="R73" i="71" s="1"/>
  <c r="M73" i="71"/>
  <c r="AN72" i="71"/>
  <c r="AM72" i="71"/>
  <c r="AL72" i="71"/>
  <c r="AK72" i="71"/>
  <c r="AJ72" i="71"/>
  <c r="AI72" i="71"/>
  <c r="AH72" i="71" s="1"/>
  <c r="AD72" i="71"/>
  <c r="AB72" i="71"/>
  <c r="AF72" i="71" s="1"/>
  <c r="AA72" i="71"/>
  <c r="W72" i="71"/>
  <c r="U72" i="71"/>
  <c r="Z72" i="71" s="1"/>
  <c r="T72" i="71"/>
  <c r="P72" i="71"/>
  <c r="N72" i="71"/>
  <c r="R72" i="71" s="1"/>
  <c r="M72" i="71"/>
  <c r="AK71" i="71"/>
  <c r="AI71" i="71"/>
  <c r="AM71" i="71" s="1"/>
  <c r="AH71" i="71"/>
  <c r="AD71" i="71"/>
  <c r="AB71" i="71"/>
  <c r="AF71" i="71" s="1"/>
  <c r="AA71" i="71"/>
  <c r="W71" i="71"/>
  <c r="U71" i="71"/>
  <c r="X71" i="71" s="1"/>
  <c r="T71" i="71"/>
  <c r="P71" i="71"/>
  <c r="N71" i="71"/>
  <c r="R71" i="71" s="1"/>
  <c r="M71" i="71"/>
  <c r="AK70" i="71"/>
  <c r="AI70" i="71"/>
  <c r="AM70" i="71" s="1"/>
  <c r="AH70" i="71"/>
  <c r="AD70" i="71"/>
  <c r="AB70" i="71"/>
  <c r="AC70" i="71" s="1"/>
  <c r="W70" i="71"/>
  <c r="U70" i="71"/>
  <c r="V70" i="71" s="1"/>
  <c r="T70" i="71"/>
  <c r="P70" i="71"/>
  <c r="N70" i="71"/>
  <c r="R70" i="71" s="1"/>
  <c r="M70" i="71"/>
  <c r="AK69" i="71"/>
  <c r="AI69" i="71"/>
  <c r="AN69" i="71" s="1"/>
  <c r="AH69" i="71"/>
  <c r="AD69" i="71"/>
  <c r="AB69" i="71"/>
  <c r="AG69" i="71" s="1"/>
  <c r="AA69" i="71"/>
  <c r="W69" i="71"/>
  <c r="U69" i="71"/>
  <c r="Z69" i="71" s="1"/>
  <c r="P69" i="71"/>
  <c r="N69" i="71"/>
  <c r="R69" i="71" s="1"/>
  <c r="M69" i="71"/>
  <c r="AK68" i="71"/>
  <c r="AI68" i="71"/>
  <c r="AN68" i="71" s="1"/>
  <c r="AH68" i="71"/>
  <c r="AD68" i="71"/>
  <c r="AB68" i="71"/>
  <c r="AG68" i="71" s="1"/>
  <c r="AA68" i="71"/>
  <c r="W68" i="71"/>
  <c r="U68" i="71"/>
  <c r="X68" i="71" s="1"/>
  <c r="T68" i="71"/>
  <c r="P68" i="71"/>
  <c r="N68" i="71"/>
  <c r="R68" i="71" s="1"/>
  <c r="R67" i="71"/>
  <c r="R62" i="71"/>
  <c r="AK61" i="71"/>
  <c r="AI61" i="71"/>
  <c r="AM61" i="71" s="1"/>
  <c r="AD61" i="71"/>
  <c r="AB61" i="71"/>
  <c r="AF61" i="71" s="1"/>
  <c r="W61" i="71"/>
  <c r="U61" i="71"/>
  <c r="Z61" i="71" s="1"/>
  <c r="P61" i="71"/>
  <c r="N61" i="71"/>
  <c r="O61" i="71" s="1"/>
  <c r="AK60" i="71"/>
  <c r="AI60" i="71"/>
  <c r="AJ60" i="71" s="1"/>
  <c r="AD60" i="71"/>
  <c r="AB60" i="71"/>
  <c r="AF60" i="71" s="1"/>
  <c r="AA60" i="71"/>
  <c r="W60" i="71"/>
  <c r="U60" i="71"/>
  <c r="Z60" i="71" s="1"/>
  <c r="T60" i="71"/>
  <c r="P60" i="71"/>
  <c r="N60" i="71"/>
  <c r="R60" i="71" s="1"/>
  <c r="M60" i="71"/>
  <c r="AK59" i="71"/>
  <c r="AI59" i="71"/>
  <c r="AH59" i="71" s="1"/>
  <c r="AD59" i="71"/>
  <c r="AB59" i="71"/>
  <c r="AG59" i="71" s="1"/>
  <c r="AA59" i="71"/>
  <c r="W59" i="71"/>
  <c r="U59" i="71"/>
  <c r="V59" i="71" s="1"/>
  <c r="T59" i="71"/>
  <c r="P59" i="71"/>
  <c r="N59" i="71"/>
  <c r="S59" i="71" s="1"/>
  <c r="AK58" i="71"/>
  <c r="AI58" i="71"/>
  <c r="AL58" i="71" s="1"/>
  <c r="AD58" i="71"/>
  <c r="AB58" i="71"/>
  <c r="AC58" i="71" s="1"/>
  <c r="W58" i="71"/>
  <c r="U58" i="71"/>
  <c r="Y58" i="71" s="1"/>
  <c r="P58" i="71"/>
  <c r="N58" i="71"/>
  <c r="O58" i="71" s="1"/>
  <c r="M58" i="71"/>
  <c r="AK57" i="71"/>
  <c r="AI57" i="71"/>
  <c r="AN57" i="71" s="1"/>
  <c r="AH57" i="71"/>
  <c r="AD57" i="71"/>
  <c r="AB57" i="71"/>
  <c r="AA57" i="71" s="1"/>
  <c r="W57" i="71"/>
  <c r="U57" i="71"/>
  <c r="V57" i="71" s="1"/>
  <c r="T57" i="71"/>
  <c r="P57" i="71"/>
  <c r="N57" i="71"/>
  <c r="R57" i="71" s="1"/>
  <c r="M57" i="71"/>
  <c r="AK56" i="71"/>
  <c r="AI56" i="71"/>
  <c r="AL56" i="71" s="1"/>
  <c r="AD56" i="71"/>
  <c r="AB56" i="71"/>
  <c r="AF56" i="71" s="1"/>
  <c r="W56" i="71"/>
  <c r="U56" i="71"/>
  <c r="X56" i="71" s="1"/>
  <c r="T56" i="71"/>
  <c r="P56" i="71"/>
  <c r="N56" i="71"/>
  <c r="S56" i="71" s="1"/>
  <c r="AK55" i="71"/>
  <c r="AI55" i="71"/>
  <c r="AN55" i="71" s="1"/>
  <c r="AD55" i="71"/>
  <c r="AB55" i="71"/>
  <c r="AC55" i="71" s="1"/>
  <c r="W55" i="71"/>
  <c r="U55" i="71"/>
  <c r="T55" i="71" s="1"/>
  <c r="P55" i="71"/>
  <c r="N55" i="71"/>
  <c r="S55" i="71" s="1"/>
  <c r="M55" i="71"/>
  <c r="R54" i="71"/>
  <c r="AK48" i="71"/>
  <c r="AI48" i="71"/>
  <c r="AN48" i="71" s="1"/>
  <c r="AD48" i="71"/>
  <c r="AB48" i="71"/>
  <c r="AC48" i="71" s="1"/>
  <c r="W48" i="71"/>
  <c r="U48" i="71"/>
  <c r="X48" i="71" s="1"/>
  <c r="P48" i="71"/>
  <c r="N48" i="71"/>
  <c r="S48" i="71" s="1"/>
  <c r="AK47" i="71"/>
  <c r="AI47" i="71"/>
  <c r="AN47" i="71" s="1"/>
  <c r="AD47" i="71"/>
  <c r="AB47" i="71"/>
  <c r="AG47" i="71" s="1"/>
  <c r="W47" i="71"/>
  <c r="U47" i="71"/>
  <c r="V47" i="71" s="1"/>
  <c r="P47" i="71"/>
  <c r="N47" i="71"/>
  <c r="R47" i="71" s="1"/>
  <c r="AK46" i="71"/>
  <c r="AI46" i="71"/>
  <c r="AL46" i="71" s="1"/>
  <c r="AH46" i="71"/>
  <c r="AD46" i="71"/>
  <c r="AB46" i="71"/>
  <c r="AF46" i="71" s="1"/>
  <c r="W46" i="71"/>
  <c r="U46" i="71"/>
  <c r="Z46" i="71" s="1"/>
  <c r="P46" i="71"/>
  <c r="N46" i="71"/>
  <c r="O46" i="71" s="1"/>
  <c r="AK45" i="71"/>
  <c r="AI45" i="71"/>
  <c r="AJ45" i="71" s="1"/>
  <c r="AD45" i="71"/>
  <c r="AB45" i="71"/>
  <c r="AC45" i="71" s="1"/>
  <c r="W45" i="71"/>
  <c r="U45" i="71"/>
  <c r="Z45" i="71" s="1"/>
  <c r="P45" i="71"/>
  <c r="N45" i="71"/>
  <c r="R45" i="71" s="1"/>
  <c r="AK44" i="71"/>
  <c r="AI44" i="71"/>
  <c r="AM44" i="71" s="1"/>
  <c r="AH44" i="71"/>
  <c r="AD44" i="71"/>
  <c r="AB44" i="71"/>
  <c r="AF44" i="71" s="1"/>
  <c r="W44" i="71"/>
  <c r="U44" i="71"/>
  <c r="Z44" i="71" s="1"/>
  <c r="P44" i="71"/>
  <c r="N44" i="71"/>
  <c r="O44" i="71" s="1"/>
  <c r="M44" i="71"/>
  <c r="AK43" i="71"/>
  <c r="AI43" i="71"/>
  <c r="AL43" i="71" s="1"/>
  <c r="AD43" i="71"/>
  <c r="AB43" i="71"/>
  <c r="AC43" i="71" s="1"/>
  <c r="W43" i="71"/>
  <c r="U43" i="71"/>
  <c r="Z43" i="71" s="1"/>
  <c r="T43" i="71"/>
  <c r="P43" i="71"/>
  <c r="N43" i="71"/>
  <c r="M43" i="71" s="1"/>
  <c r="AK42" i="71"/>
  <c r="AI42" i="71"/>
  <c r="AH42" i="71" s="1"/>
  <c r="AD42" i="71"/>
  <c r="AB42" i="71"/>
  <c r="AG42" i="71" s="1"/>
  <c r="W42" i="71"/>
  <c r="U42" i="71"/>
  <c r="T42" i="71" s="1"/>
  <c r="P42" i="71"/>
  <c r="N42" i="71"/>
  <c r="S42" i="71" s="1"/>
  <c r="R41" i="71"/>
  <c r="R36" i="71"/>
  <c r="AK66" i="71"/>
  <c r="AI66" i="71"/>
  <c r="AL66" i="71" s="1"/>
  <c r="AD66" i="71"/>
  <c r="AB66" i="71"/>
  <c r="AC66" i="71" s="1"/>
  <c r="W66" i="71"/>
  <c r="U66" i="71"/>
  <c r="Y66" i="71" s="1"/>
  <c r="T66" i="71"/>
  <c r="P66" i="71"/>
  <c r="N66" i="71"/>
  <c r="O66" i="71" s="1"/>
  <c r="M66" i="71"/>
  <c r="AK65" i="71"/>
  <c r="AI65" i="71"/>
  <c r="AN65" i="71" s="1"/>
  <c r="AH65" i="71"/>
  <c r="AD65" i="71"/>
  <c r="AB65" i="71"/>
  <c r="AC65" i="71" s="1"/>
  <c r="W65" i="71"/>
  <c r="U65" i="71"/>
  <c r="Z65" i="71" s="1"/>
  <c r="P65" i="71"/>
  <c r="N65" i="71"/>
  <c r="R65" i="71" s="1"/>
  <c r="AK64" i="71"/>
  <c r="AI64" i="71"/>
  <c r="AN64" i="71" s="1"/>
  <c r="AD64" i="71"/>
  <c r="AB64" i="71"/>
  <c r="AC64" i="71" s="1"/>
  <c r="W64" i="71"/>
  <c r="U64" i="71"/>
  <c r="X64" i="71" s="1"/>
  <c r="P64" i="71"/>
  <c r="N64" i="71"/>
  <c r="S64" i="71" s="1"/>
  <c r="AK63" i="71"/>
  <c r="AI63" i="71"/>
  <c r="AJ63" i="71" s="1"/>
  <c r="AH63" i="71"/>
  <c r="AD63" i="71"/>
  <c r="AB63" i="71"/>
  <c r="AF63" i="71" s="1"/>
  <c r="W63" i="71"/>
  <c r="U63" i="71"/>
  <c r="T63" i="71" s="1"/>
  <c r="P63" i="71"/>
  <c r="N63" i="71"/>
  <c r="Q63" i="71" s="1"/>
  <c r="AK53" i="71"/>
  <c r="AI53" i="71"/>
  <c r="AH53" i="71" s="1"/>
  <c r="AD53" i="71"/>
  <c r="AB53" i="71"/>
  <c r="AG53" i="71" s="1"/>
  <c r="W53" i="71"/>
  <c r="U53" i="71"/>
  <c r="X53" i="71" s="1"/>
  <c r="P53" i="71"/>
  <c r="N53" i="71"/>
  <c r="O53" i="71" s="1"/>
  <c r="AK52" i="71"/>
  <c r="AI52" i="71"/>
  <c r="AJ52" i="71" s="1"/>
  <c r="AH52" i="71"/>
  <c r="AD52" i="71"/>
  <c r="AB52" i="71"/>
  <c r="AE52" i="71" s="1"/>
  <c r="AA52" i="71"/>
  <c r="W52" i="71"/>
  <c r="U52" i="71"/>
  <c r="X52" i="71" s="1"/>
  <c r="P52" i="71"/>
  <c r="N52" i="71"/>
  <c r="Q52" i="71" s="1"/>
  <c r="AK51" i="71"/>
  <c r="AI51" i="71"/>
  <c r="AN51" i="71" s="1"/>
  <c r="AD51" i="71"/>
  <c r="AB51" i="71"/>
  <c r="AF51" i="71" s="1"/>
  <c r="W51" i="71"/>
  <c r="U51" i="71"/>
  <c r="V51" i="71" s="1"/>
  <c r="P51" i="71"/>
  <c r="N51" i="71"/>
  <c r="R51" i="71" s="1"/>
  <c r="M51" i="71"/>
  <c r="AK50" i="71"/>
  <c r="AI50" i="71"/>
  <c r="AH50" i="71"/>
  <c r="AD50" i="71"/>
  <c r="AB50" i="71"/>
  <c r="AC50" i="71" s="1"/>
  <c r="AA50" i="71"/>
  <c r="W50" i="71"/>
  <c r="U50" i="71"/>
  <c r="V50" i="71" s="1"/>
  <c r="P50" i="71"/>
  <c r="N50" i="71"/>
  <c r="S50" i="71" s="1"/>
  <c r="R49" i="71"/>
  <c r="AK40" i="71"/>
  <c r="AI40" i="71"/>
  <c r="AM40" i="71" s="1"/>
  <c r="AD40" i="71"/>
  <c r="AB40" i="71"/>
  <c r="AF40" i="71" s="1"/>
  <c r="W40" i="71"/>
  <c r="U40" i="71"/>
  <c r="V40" i="71" s="1"/>
  <c r="P40" i="71"/>
  <c r="N40" i="71"/>
  <c r="Q40" i="71" s="1"/>
  <c r="AK39" i="71"/>
  <c r="AI39" i="71"/>
  <c r="AN39" i="71" s="1"/>
  <c r="AD39" i="71"/>
  <c r="AB39" i="71"/>
  <c r="AF39" i="71" s="1"/>
  <c r="W39" i="71"/>
  <c r="U39" i="71"/>
  <c r="V39" i="71" s="1"/>
  <c r="P39" i="71"/>
  <c r="N39" i="71"/>
  <c r="S39" i="71" s="1"/>
  <c r="AK38" i="71"/>
  <c r="AI38" i="71"/>
  <c r="AJ38" i="71" s="1"/>
  <c r="AD38" i="71"/>
  <c r="AB38" i="71"/>
  <c r="AG38" i="71" s="1"/>
  <c r="W38" i="71"/>
  <c r="U38" i="71"/>
  <c r="V38" i="71" s="1"/>
  <c r="P38" i="71"/>
  <c r="N38" i="71"/>
  <c r="S38" i="71" s="1"/>
  <c r="M38" i="71"/>
  <c r="AK37" i="71"/>
  <c r="AI37" i="71"/>
  <c r="AN37" i="71" s="1"/>
  <c r="AD37" i="71"/>
  <c r="AB37" i="71"/>
  <c r="AG37" i="71" s="1"/>
  <c r="W37" i="71"/>
  <c r="U37" i="71"/>
  <c r="Y37" i="71" s="1"/>
  <c r="P37" i="71"/>
  <c r="N37" i="71"/>
  <c r="Q37" i="71" s="1"/>
  <c r="AK35" i="71"/>
  <c r="AI35" i="71"/>
  <c r="AL35" i="71" s="1"/>
  <c r="AH35" i="71"/>
  <c r="AD35" i="71"/>
  <c r="AB35" i="71"/>
  <c r="AC35" i="71" s="1"/>
  <c r="W35" i="71"/>
  <c r="U35" i="71"/>
  <c r="V35" i="71" s="1"/>
  <c r="P35" i="71"/>
  <c r="N35" i="71"/>
  <c r="M35" i="71" s="1"/>
  <c r="AK34" i="71"/>
  <c r="AI34" i="71"/>
  <c r="AM34" i="71" s="1"/>
  <c r="AD34" i="71"/>
  <c r="AB34" i="71"/>
  <c r="AC34" i="71" s="1"/>
  <c r="W34" i="71"/>
  <c r="U34" i="71"/>
  <c r="Z34" i="71" s="1"/>
  <c r="P34" i="71"/>
  <c r="N34" i="71"/>
  <c r="M34" i="71" s="1"/>
  <c r="AK33" i="71"/>
  <c r="AI33" i="71"/>
  <c r="AJ33" i="71" s="1"/>
  <c r="AD33" i="71"/>
  <c r="AB33" i="71"/>
  <c r="AE33" i="71" s="1"/>
  <c r="AA33" i="71"/>
  <c r="W33" i="71"/>
  <c r="U33" i="71"/>
  <c r="T33" i="71" s="1"/>
  <c r="P33" i="71"/>
  <c r="N33" i="71"/>
  <c r="S33" i="71" s="1"/>
  <c r="AK32" i="71"/>
  <c r="AI32" i="71"/>
  <c r="AJ32" i="71" s="1"/>
  <c r="AD32" i="71"/>
  <c r="AB32" i="71"/>
  <c r="AG32" i="71" s="1"/>
  <c r="W32" i="71"/>
  <c r="U32" i="71"/>
  <c r="T32" i="71"/>
  <c r="P32" i="71"/>
  <c r="N32" i="71"/>
  <c r="O32" i="71" s="1"/>
  <c r="AK31" i="71"/>
  <c r="AI31" i="71"/>
  <c r="AJ31" i="71" s="1"/>
  <c r="AD31" i="71"/>
  <c r="AB31" i="71"/>
  <c r="AG31" i="71" s="1"/>
  <c r="W31" i="71"/>
  <c r="U31" i="71"/>
  <c r="Z31" i="71" s="1"/>
  <c r="T31" i="71"/>
  <c r="P31" i="71"/>
  <c r="N31" i="71"/>
  <c r="S31" i="71" s="1"/>
  <c r="AK30" i="71"/>
  <c r="AI30" i="71"/>
  <c r="AN30" i="71" s="1"/>
  <c r="AD30" i="71"/>
  <c r="AB30" i="71"/>
  <c r="AE30" i="71" s="1"/>
  <c r="W30" i="71"/>
  <c r="U30" i="71"/>
  <c r="Z30" i="71" s="1"/>
  <c r="P30" i="71"/>
  <c r="N30" i="71"/>
  <c r="O30" i="71" s="1"/>
  <c r="L18" i="71"/>
  <c r="L17" i="71"/>
  <c r="L15" i="71"/>
  <c r="L14" i="71"/>
  <c r="L13" i="71"/>
  <c r="R94" i="70"/>
  <c r="AK93" i="70"/>
  <c r="AI93" i="70"/>
  <c r="AJ93" i="70" s="1"/>
  <c r="AD93" i="70"/>
  <c r="AB93" i="70"/>
  <c r="AG93" i="70" s="1"/>
  <c r="Z93" i="70"/>
  <c r="Y93" i="70"/>
  <c r="W93" i="70"/>
  <c r="U93" i="70"/>
  <c r="X93" i="70" s="1"/>
  <c r="T93" i="70"/>
  <c r="P93" i="70"/>
  <c r="N93" i="70"/>
  <c r="S93" i="70" s="1"/>
  <c r="M93" i="70"/>
  <c r="AK92" i="70"/>
  <c r="AI92" i="70"/>
  <c r="AL92" i="70" s="1"/>
  <c r="AH92" i="70"/>
  <c r="AD92" i="70"/>
  <c r="AB92" i="70"/>
  <c r="AF92" i="70" s="1"/>
  <c r="AA92" i="70"/>
  <c r="W92" i="70"/>
  <c r="U92" i="70"/>
  <c r="T92" i="70" s="1"/>
  <c r="P92" i="70"/>
  <c r="N92" i="70"/>
  <c r="S92" i="70" s="1"/>
  <c r="M92" i="70"/>
  <c r="AN91" i="70"/>
  <c r="AM91" i="70"/>
  <c r="AL91" i="70"/>
  <c r="AK91" i="70"/>
  <c r="AJ91" i="70"/>
  <c r="AI91" i="70"/>
  <c r="AH91" i="70" s="1"/>
  <c r="AD91" i="70"/>
  <c r="AB91" i="70"/>
  <c r="AF91" i="70" s="1"/>
  <c r="W91" i="70"/>
  <c r="U91" i="70"/>
  <c r="Z91" i="70" s="1"/>
  <c r="T91" i="70"/>
  <c r="P91" i="70"/>
  <c r="N91" i="70"/>
  <c r="R91" i="70" s="1"/>
  <c r="M91" i="70"/>
  <c r="AK90" i="70"/>
  <c r="AI90" i="70"/>
  <c r="AJ90" i="70" s="1"/>
  <c r="AH90" i="70"/>
  <c r="AG90" i="70"/>
  <c r="AD90" i="70"/>
  <c r="AB90" i="70"/>
  <c r="AF90" i="70" s="1"/>
  <c r="AA90" i="70"/>
  <c r="W90" i="70"/>
  <c r="U90" i="70"/>
  <c r="Z90" i="70" s="1"/>
  <c r="T90" i="70"/>
  <c r="P90" i="70"/>
  <c r="N90" i="70"/>
  <c r="O90" i="70" s="1"/>
  <c r="M90" i="70"/>
  <c r="R89" i="70"/>
  <c r="R80" i="70"/>
  <c r="AK79" i="70"/>
  <c r="AI79" i="70"/>
  <c r="AN79" i="70" s="1"/>
  <c r="AD79" i="70"/>
  <c r="AB79" i="70"/>
  <c r="AG79" i="70" s="1"/>
  <c r="W79" i="70"/>
  <c r="U79" i="70"/>
  <c r="Z79" i="70" s="1"/>
  <c r="T79" i="70"/>
  <c r="P79" i="70"/>
  <c r="N79" i="70"/>
  <c r="R79" i="70" s="1"/>
  <c r="M79" i="70"/>
  <c r="AK78" i="70"/>
  <c r="AI78" i="70"/>
  <c r="AL78" i="70" s="1"/>
  <c r="AH78" i="70"/>
  <c r="AD78" i="70"/>
  <c r="AB78" i="70"/>
  <c r="AG78" i="70" s="1"/>
  <c r="AA78" i="70"/>
  <c r="W78" i="70"/>
  <c r="U78" i="70"/>
  <c r="Z78" i="70" s="1"/>
  <c r="T78" i="70"/>
  <c r="P78" i="70"/>
  <c r="N78" i="70"/>
  <c r="Q78" i="70" s="1"/>
  <c r="M78" i="70"/>
  <c r="AK77" i="70"/>
  <c r="AI77" i="70"/>
  <c r="AN77" i="70" s="1"/>
  <c r="AH77" i="70"/>
  <c r="AD77" i="70"/>
  <c r="AB77" i="70"/>
  <c r="AG77" i="70" s="1"/>
  <c r="W77" i="70"/>
  <c r="U77" i="70"/>
  <c r="V77" i="70" s="1"/>
  <c r="T77" i="70"/>
  <c r="P77" i="70"/>
  <c r="N77" i="70"/>
  <c r="O77" i="70" s="1"/>
  <c r="AK76" i="70"/>
  <c r="AI76" i="70"/>
  <c r="AN76" i="70" s="1"/>
  <c r="AD76" i="70"/>
  <c r="AB76" i="70"/>
  <c r="AF76" i="70" s="1"/>
  <c r="W76" i="70"/>
  <c r="U76" i="70"/>
  <c r="Z76" i="70" s="1"/>
  <c r="P76" i="70"/>
  <c r="N76" i="70"/>
  <c r="S76" i="70" s="1"/>
  <c r="M76" i="70"/>
  <c r="R75" i="70"/>
  <c r="R68" i="70"/>
  <c r="AK67" i="70"/>
  <c r="AI67" i="70"/>
  <c r="AN67" i="70" s="1"/>
  <c r="AH67" i="70"/>
  <c r="AD67" i="70"/>
  <c r="AB67" i="70"/>
  <c r="AG67" i="70" s="1"/>
  <c r="W67" i="70"/>
  <c r="U67" i="70"/>
  <c r="V67" i="70" s="1"/>
  <c r="T67" i="70"/>
  <c r="P67" i="70"/>
  <c r="N67" i="70"/>
  <c r="S67" i="70" s="1"/>
  <c r="M67" i="70"/>
  <c r="AK66" i="70"/>
  <c r="AI66" i="70"/>
  <c r="AL66" i="70" s="1"/>
  <c r="AD66" i="70"/>
  <c r="AB66" i="70"/>
  <c r="AC66" i="70" s="1"/>
  <c r="W66" i="70"/>
  <c r="U66" i="70"/>
  <c r="Z66" i="70" s="1"/>
  <c r="T66" i="70"/>
  <c r="P66" i="70"/>
  <c r="N66" i="70"/>
  <c r="S66" i="70" s="1"/>
  <c r="AK65" i="70"/>
  <c r="AI65" i="70"/>
  <c r="AH65" i="70" s="1"/>
  <c r="AD65" i="70"/>
  <c r="AB65" i="70"/>
  <c r="AG65" i="70" s="1"/>
  <c r="AA65" i="70"/>
  <c r="W65" i="70"/>
  <c r="U65" i="70"/>
  <c r="Z65" i="70" s="1"/>
  <c r="T65" i="70"/>
  <c r="P65" i="70"/>
  <c r="N65" i="70"/>
  <c r="O65" i="70" s="1"/>
  <c r="M65" i="70"/>
  <c r="AK64" i="70"/>
  <c r="AI64" i="70"/>
  <c r="AN64" i="70" s="1"/>
  <c r="AH64" i="70"/>
  <c r="AD64" i="70"/>
  <c r="AB64" i="70"/>
  <c r="AE64" i="70" s="1"/>
  <c r="W64" i="70"/>
  <c r="U64" i="70"/>
  <c r="Y64" i="70" s="1"/>
  <c r="P64" i="70"/>
  <c r="N64" i="70"/>
  <c r="O64" i="70" s="1"/>
  <c r="R63" i="70"/>
  <c r="AK57" i="70"/>
  <c r="AI57" i="70"/>
  <c r="AN57" i="70" s="1"/>
  <c r="AD57" i="70"/>
  <c r="AB57" i="70"/>
  <c r="AC57" i="70" s="1"/>
  <c r="W57" i="70"/>
  <c r="U57" i="70"/>
  <c r="V57" i="70" s="1"/>
  <c r="T57" i="70"/>
  <c r="P57" i="70"/>
  <c r="N57" i="70"/>
  <c r="O57" i="70" s="1"/>
  <c r="AK56" i="70"/>
  <c r="AI56" i="70"/>
  <c r="AL56" i="70" s="1"/>
  <c r="AD56" i="70"/>
  <c r="AB56" i="70"/>
  <c r="AC56" i="70" s="1"/>
  <c r="W56" i="70"/>
  <c r="U56" i="70"/>
  <c r="Z56" i="70" s="1"/>
  <c r="P56" i="70"/>
  <c r="N56" i="70"/>
  <c r="S56" i="70" s="1"/>
  <c r="M56" i="70"/>
  <c r="AK55" i="70"/>
  <c r="AI55" i="70"/>
  <c r="AM55" i="70" s="1"/>
  <c r="AH55" i="70"/>
  <c r="AD55" i="70"/>
  <c r="AB55" i="70"/>
  <c r="AG55" i="70" s="1"/>
  <c r="AA55" i="70"/>
  <c r="W55" i="70"/>
  <c r="U55" i="70"/>
  <c r="X55" i="70" s="1"/>
  <c r="P55" i="70"/>
  <c r="N55" i="70"/>
  <c r="Q55" i="70" s="1"/>
  <c r="AK54" i="70"/>
  <c r="AI54" i="70"/>
  <c r="AM54" i="70" s="1"/>
  <c r="AH54" i="70"/>
  <c r="AD54" i="70"/>
  <c r="AB54" i="70"/>
  <c r="AF54" i="70" s="1"/>
  <c r="W54" i="70"/>
  <c r="U54" i="70"/>
  <c r="Y54" i="70" s="1"/>
  <c r="P54" i="70"/>
  <c r="N54" i="70"/>
  <c r="S54" i="70" s="1"/>
  <c r="R53" i="70"/>
  <c r="R46" i="70"/>
  <c r="AK45" i="70"/>
  <c r="AI45" i="70"/>
  <c r="AL45" i="70" s="1"/>
  <c r="AD45" i="70"/>
  <c r="AB45" i="70"/>
  <c r="AF45" i="70" s="1"/>
  <c r="W45" i="70"/>
  <c r="U45" i="70"/>
  <c r="V45" i="70" s="1"/>
  <c r="P45" i="70"/>
  <c r="N45" i="70"/>
  <c r="S45" i="70" s="1"/>
  <c r="AK44" i="70"/>
  <c r="AI44" i="70"/>
  <c r="AL44" i="70" s="1"/>
  <c r="AH44" i="70"/>
  <c r="AD44" i="70"/>
  <c r="AB44" i="70"/>
  <c r="AG44" i="70" s="1"/>
  <c r="AA44" i="70"/>
  <c r="W44" i="70"/>
  <c r="U44" i="70"/>
  <c r="Z44" i="70" s="1"/>
  <c r="P44" i="70"/>
  <c r="N44" i="70"/>
  <c r="S44" i="70" s="1"/>
  <c r="AK43" i="70"/>
  <c r="AI43" i="70"/>
  <c r="AJ43" i="70" s="1"/>
  <c r="AD43" i="70"/>
  <c r="AB43" i="70"/>
  <c r="AF43" i="70" s="1"/>
  <c r="AA43" i="70"/>
  <c r="W43" i="70"/>
  <c r="U43" i="70"/>
  <c r="Y43" i="70" s="1"/>
  <c r="P43" i="70"/>
  <c r="N43" i="70"/>
  <c r="Q43" i="70" s="1"/>
  <c r="AK42" i="70"/>
  <c r="AI42" i="70"/>
  <c r="AN42" i="70" s="1"/>
  <c r="AD42" i="70"/>
  <c r="AB42" i="70"/>
  <c r="AF42" i="70" s="1"/>
  <c r="W42" i="70"/>
  <c r="U42" i="70"/>
  <c r="Z42" i="70" s="1"/>
  <c r="P42" i="70"/>
  <c r="N42" i="70"/>
  <c r="O42" i="70" s="1"/>
  <c r="R41" i="70"/>
  <c r="R37" i="70"/>
  <c r="R33" i="70"/>
  <c r="AK72" i="70"/>
  <c r="AI72" i="70"/>
  <c r="AN72" i="70" s="1"/>
  <c r="AD72" i="70"/>
  <c r="AB72" i="70"/>
  <c r="AC72" i="70" s="1"/>
  <c r="W72" i="70"/>
  <c r="U72" i="70"/>
  <c r="Z72" i="70" s="1"/>
  <c r="T72" i="70"/>
  <c r="P72" i="70"/>
  <c r="N72" i="70"/>
  <c r="O72" i="70" s="1"/>
  <c r="M72" i="70"/>
  <c r="AK71" i="70"/>
  <c r="AI71" i="70"/>
  <c r="AJ71" i="70" s="1"/>
  <c r="AD71" i="70"/>
  <c r="AB71" i="70"/>
  <c r="AG71" i="70" s="1"/>
  <c r="AA71" i="70"/>
  <c r="W71" i="70"/>
  <c r="U71" i="70"/>
  <c r="V71" i="70" s="1"/>
  <c r="P71" i="70"/>
  <c r="N71" i="70"/>
  <c r="R71" i="70" s="1"/>
  <c r="AK70" i="70"/>
  <c r="AI70" i="70"/>
  <c r="AH70" i="70" s="1"/>
  <c r="AD70" i="70"/>
  <c r="AB70" i="70"/>
  <c r="AG70" i="70" s="1"/>
  <c r="W70" i="70"/>
  <c r="U70" i="70"/>
  <c r="X70" i="70" s="1"/>
  <c r="P70" i="70"/>
  <c r="N70" i="70"/>
  <c r="R70" i="70" s="1"/>
  <c r="AK69" i="70"/>
  <c r="AI69" i="70"/>
  <c r="AJ69" i="70" s="1"/>
  <c r="AD69" i="70"/>
  <c r="AB69" i="70"/>
  <c r="AE69" i="70" s="1"/>
  <c r="W69" i="70"/>
  <c r="U69" i="70"/>
  <c r="Z69" i="70" s="1"/>
  <c r="P69" i="70"/>
  <c r="N69" i="70"/>
  <c r="R69" i="70" s="1"/>
  <c r="AK62" i="70"/>
  <c r="AI62" i="70"/>
  <c r="AJ62" i="70" s="1"/>
  <c r="AD62" i="70"/>
  <c r="AB62" i="70"/>
  <c r="AG62" i="70" s="1"/>
  <c r="W62" i="70"/>
  <c r="U62" i="70"/>
  <c r="T62" i="70" s="1"/>
  <c r="P62" i="70"/>
  <c r="N62" i="70"/>
  <c r="S62" i="70" s="1"/>
  <c r="AK88" i="70"/>
  <c r="AI88" i="70"/>
  <c r="AL88" i="70" s="1"/>
  <c r="AD88" i="70"/>
  <c r="AB88" i="70"/>
  <c r="AC88" i="70" s="1"/>
  <c r="W88" i="70"/>
  <c r="U88" i="70"/>
  <c r="Z88" i="70" s="1"/>
  <c r="P88" i="70"/>
  <c r="N88" i="70"/>
  <c r="O88" i="70" s="1"/>
  <c r="AK87" i="70"/>
  <c r="AI87" i="70"/>
  <c r="AH87" i="70" s="1"/>
  <c r="AD87" i="70"/>
  <c r="AB87" i="70"/>
  <c r="AC87" i="70" s="1"/>
  <c r="W87" i="70"/>
  <c r="U87" i="70"/>
  <c r="V87" i="70" s="1"/>
  <c r="P87" i="70"/>
  <c r="N87" i="70"/>
  <c r="S87" i="70" s="1"/>
  <c r="AK86" i="70"/>
  <c r="AI86" i="70"/>
  <c r="AN86" i="70" s="1"/>
  <c r="AD86" i="70"/>
  <c r="AB86" i="70"/>
  <c r="AF86" i="70" s="1"/>
  <c r="W86" i="70"/>
  <c r="U86" i="70"/>
  <c r="V86" i="70" s="1"/>
  <c r="P86" i="70"/>
  <c r="N86" i="70"/>
  <c r="S86" i="70" s="1"/>
  <c r="AK85" i="70"/>
  <c r="AI85" i="70"/>
  <c r="AM85" i="70" s="1"/>
  <c r="AD85" i="70"/>
  <c r="AB85" i="70"/>
  <c r="AA85" i="70" s="1"/>
  <c r="W85" i="70"/>
  <c r="U85" i="70"/>
  <c r="Z85" i="70" s="1"/>
  <c r="P85" i="70"/>
  <c r="N85" i="70"/>
  <c r="Q85" i="70" s="1"/>
  <c r="AK84" i="70"/>
  <c r="AI84" i="70"/>
  <c r="AJ84" i="70" s="1"/>
  <c r="AD84" i="70"/>
  <c r="AB84" i="70"/>
  <c r="AG84" i="70" s="1"/>
  <c r="W84" i="70"/>
  <c r="U84" i="70"/>
  <c r="T84" i="70" s="1"/>
  <c r="P84" i="70"/>
  <c r="N84" i="70"/>
  <c r="M84" i="70" s="1"/>
  <c r="AK83" i="70"/>
  <c r="AI83" i="70"/>
  <c r="AN83" i="70" s="1"/>
  <c r="AD83" i="70"/>
  <c r="AB83" i="70"/>
  <c r="AG83" i="70" s="1"/>
  <c r="AA83" i="70"/>
  <c r="W83" i="70"/>
  <c r="U83" i="70"/>
  <c r="Z83" i="70" s="1"/>
  <c r="P83" i="70"/>
  <c r="N83" i="70"/>
  <c r="S83" i="70" s="1"/>
  <c r="AK82" i="70"/>
  <c r="AI82" i="70"/>
  <c r="AN82" i="70" s="1"/>
  <c r="AD82" i="70"/>
  <c r="AB82" i="70"/>
  <c r="AC82" i="70" s="1"/>
  <c r="AA82" i="70"/>
  <c r="W82" i="70"/>
  <c r="U82" i="70"/>
  <c r="T82" i="70" s="1"/>
  <c r="P82" i="70"/>
  <c r="N82" i="70"/>
  <c r="O82" i="70" s="1"/>
  <c r="AK81" i="70"/>
  <c r="AI81" i="70"/>
  <c r="AJ81" i="70" s="1"/>
  <c r="AD81" i="70"/>
  <c r="AB81" i="70"/>
  <c r="AF81" i="70" s="1"/>
  <c r="W81" i="70"/>
  <c r="U81" i="70"/>
  <c r="Z81" i="70" s="1"/>
  <c r="P81" i="70"/>
  <c r="N81" i="70"/>
  <c r="Q81" i="70" s="1"/>
  <c r="AK74" i="70"/>
  <c r="AI74" i="70"/>
  <c r="AJ74" i="70" s="1"/>
  <c r="AD74" i="70"/>
  <c r="AB74" i="70"/>
  <c r="AC74" i="70" s="1"/>
  <c r="W74" i="70"/>
  <c r="U74" i="70"/>
  <c r="Y74" i="70" s="1"/>
  <c r="P74" i="70"/>
  <c r="N74" i="70"/>
  <c r="O74" i="70" s="1"/>
  <c r="AK73" i="70"/>
  <c r="AI73" i="70"/>
  <c r="AH73" i="70" s="1"/>
  <c r="AD73" i="70"/>
  <c r="AB73" i="70"/>
  <c r="AC73" i="70" s="1"/>
  <c r="W73" i="70"/>
  <c r="U73" i="70"/>
  <c r="V73" i="70" s="1"/>
  <c r="P73" i="70"/>
  <c r="N73" i="70"/>
  <c r="S73" i="70" s="1"/>
  <c r="M73" i="70"/>
  <c r="AK61" i="70"/>
  <c r="AI61" i="70"/>
  <c r="AM61" i="70" s="1"/>
  <c r="AD61" i="70"/>
  <c r="AB61" i="70"/>
  <c r="AE61" i="70" s="1"/>
  <c r="W61" i="70"/>
  <c r="U61" i="70"/>
  <c r="V61" i="70" s="1"/>
  <c r="P61" i="70"/>
  <c r="N61" i="70"/>
  <c r="S61" i="70" s="1"/>
  <c r="AK60" i="70"/>
  <c r="AI60" i="70"/>
  <c r="AJ60" i="70" s="1"/>
  <c r="AD60" i="70"/>
  <c r="AB60" i="70"/>
  <c r="AA60" i="70" s="1"/>
  <c r="W60" i="70"/>
  <c r="U60" i="70"/>
  <c r="V60" i="70" s="1"/>
  <c r="P60" i="70"/>
  <c r="N60" i="70"/>
  <c r="O60" i="70" s="1"/>
  <c r="AK59" i="70"/>
  <c r="AI59" i="70"/>
  <c r="AN59" i="70" s="1"/>
  <c r="AD59" i="70"/>
  <c r="AB59" i="70"/>
  <c r="AE59" i="70" s="1"/>
  <c r="W59" i="70"/>
  <c r="U59" i="70"/>
  <c r="Y59" i="70" s="1"/>
  <c r="P59" i="70"/>
  <c r="N59" i="70"/>
  <c r="Q59" i="70" s="1"/>
  <c r="R58" i="70"/>
  <c r="AK52" i="70"/>
  <c r="AI52" i="70"/>
  <c r="AN52" i="70" s="1"/>
  <c r="AD52" i="70"/>
  <c r="AB52" i="70"/>
  <c r="AC52" i="70" s="1"/>
  <c r="W52" i="70"/>
  <c r="U52" i="70"/>
  <c r="T52" i="70" s="1"/>
  <c r="P52" i="70"/>
  <c r="N52" i="70"/>
  <c r="O52" i="70" s="1"/>
  <c r="AK51" i="70"/>
  <c r="AI51" i="70"/>
  <c r="AJ51" i="70" s="1"/>
  <c r="AD51" i="70"/>
  <c r="AB51" i="70"/>
  <c r="AG51" i="70" s="1"/>
  <c r="W51" i="70"/>
  <c r="U51" i="70"/>
  <c r="X51" i="70" s="1"/>
  <c r="P51" i="70"/>
  <c r="N51" i="70"/>
  <c r="Q51" i="70" s="1"/>
  <c r="AK50" i="70"/>
  <c r="AI50" i="70"/>
  <c r="AJ50" i="70" s="1"/>
  <c r="AD50" i="70"/>
  <c r="AB50" i="70"/>
  <c r="AG50" i="70" s="1"/>
  <c r="W50" i="70"/>
  <c r="U50" i="70"/>
  <c r="V50" i="70" s="1"/>
  <c r="P50" i="70"/>
  <c r="N50" i="70"/>
  <c r="M50" i="70" s="1"/>
  <c r="AK49" i="70"/>
  <c r="AI49" i="70"/>
  <c r="AN49" i="70" s="1"/>
  <c r="AD49" i="70"/>
  <c r="AB49" i="70"/>
  <c r="AE49" i="70" s="1"/>
  <c r="W49" i="70"/>
  <c r="U49" i="70"/>
  <c r="V49" i="70" s="1"/>
  <c r="P49" i="70"/>
  <c r="N49" i="70"/>
  <c r="R49" i="70" s="1"/>
  <c r="M49" i="70"/>
  <c r="AK48" i="70"/>
  <c r="AI48" i="70"/>
  <c r="AN48" i="70" s="1"/>
  <c r="AD48" i="70"/>
  <c r="AB48" i="70"/>
  <c r="AA48" i="70" s="1"/>
  <c r="W48" i="70"/>
  <c r="U48" i="70"/>
  <c r="Z48" i="70" s="1"/>
  <c r="P48" i="70"/>
  <c r="N48" i="70"/>
  <c r="Q48" i="70" s="1"/>
  <c r="AK47" i="70"/>
  <c r="AI47" i="70"/>
  <c r="AJ47" i="70" s="1"/>
  <c r="AD47" i="70"/>
  <c r="AB47" i="70"/>
  <c r="AG47" i="70" s="1"/>
  <c r="W47" i="70"/>
  <c r="U47" i="70"/>
  <c r="Y47" i="70" s="1"/>
  <c r="P47" i="70"/>
  <c r="N47" i="70"/>
  <c r="O47" i="70" s="1"/>
  <c r="AK40" i="70"/>
  <c r="AI40" i="70"/>
  <c r="AJ40" i="70" s="1"/>
  <c r="AD40" i="70"/>
  <c r="AB40" i="70"/>
  <c r="AF40" i="70" s="1"/>
  <c r="W40" i="70"/>
  <c r="U40" i="70"/>
  <c r="Y40" i="70" s="1"/>
  <c r="P40" i="70"/>
  <c r="N40" i="70"/>
  <c r="O40" i="70" s="1"/>
  <c r="AK39" i="70"/>
  <c r="AI39" i="70"/>
  <c r="AN39" i="70" s="1"/>
  <c r="AD39" i="70"/>
  <c r="AB39" i="70"/>
  <c r="AE39" i="70" s="1"/>
  <c r="W39" i="70"/>
  <c r="U39" i="70"/>
  <c r="T39" i="70" s="1"/>
  <c r="P39" i="70"/>
  <c r="N39" i="70"/>
  <c r="S39" i="70" s="1"/>
  <c r="AK38" i="70"/>
  <c r="AI38" i="70"/>
  <c r="AM38" i="70" s="1"/>
  <c r="AD38" i="70"/>
  <c r="AB38" i="70"/>
  <c r="AC38" i="70" s="1"/>
  <c r="W38" i="70"/>
  <c r="U38" i="70"/>
  <c r="Z38" i="70" s="1"/>
  <c r="P38" i="70"/>
  <c r="N38" i="70"/>
  <c r="O38" i="70" s="1"/>
  <c r="AK36" i="70"/>
  <c r="AI36" i="70"/>
  <c r="AJ36" i="70" s="1"/>
  <c r="AD36" i="70"/>
  <c r="AB36" i="70"/>
  <c r="AF36" i="70" s="1"/>
  <c r="W36" i="70"/>
  <c r="U36" i="70"/>
  <c r="Z36" i="70" s="1"/>
  <c r="P36" i="70"/>
  <c r="N36" i="70"/>
  <c r="S36" i="70" s="1"/>
  <c r="AK35" i="70"/>
  <c r="AI35" i="70"/>
  <c r="AJ35" i="70" s="1"/>
  <c r="AD35" i="70"/>
  <c r="AB35" i="70"/>
  <c r="AG35" i="70" s="1"/>
  <c r="W35" i="70"/>
  <c r="U35" i="70"/>
  <c r="V35" i="70" s="1"/>
  <c r="P35" i="70"/>
  <c r="N35" i="70"/>
  <c r="M35" i="70" s="1"/>
  <c r="AK34" i="70"/>
  <c r="AI34" i="70"/>
  <c r="AJ34" i="70" s="1"/>
  <c r="AD34" i="70"/>
  <c r="AB34" i="70"/>
  <c r="AC34" i="70" s="1"/>
  <c r="W34" i="70"/>
  <c r="U34" i="70"/>
  <c r="Z34" i="70" s="1"/>
  <c r="P34" i="70"/>
  <c r="N34" i="70"/>
  <c r="S34" i="70" s="1"/>
  <c r="AK32" i="70"/>
  <c r="AI32" i="70"/>
  <c r="AM32" i="70" s="1"/>
  <c r="AD32" i="70"/>
  <c r="AB32" i="70"/>
  <c r="AC32" i="70" s="1"/>
  <c r="W32" i="70"/>
  <c r="U32" i="70"/>
  <c r="Z32" i="70" s="1"/>
  <c r="P32" i="70"/>
  <c r="N32" i="70"/>
  <c r="R32" i="70" s="1"/>
  <c r="AK31" i="70"/>
  <c r="AI31" i="70"/>
  <c r="AH31" i="70" s="1"/>
  <c r="AD31" i="70"/>
  <c r="AB31" i="70"/>
  <c r="AG31" i="70" s="1"/>
  <c r="W31" i="70"/>
  <c r="U31" i="70"/>
  <c r="X31" i="70" s="1"/>
  <c r="P31" i="70"/>
  <c r="N31" i="70"/>
  <c r="O31" i="70" s="1"/>
  <c r="M31" i="70"/>
  <c r="AK30" i="70"/>
  <c r="AI30" i="70"/>
  <c r="AN30" i="70" s="1"/>
  <c r="AD30" i="70"/>
  <c r="AB30" i="70"/>
  <c r="AG30" i="70" s="1"/>
  <c r="W30" i="70"/>
  <c r="U30" i="70"/>
  <c r="T30" i="70" s="1"/>
  <c r="P30" i="70"/>
  <c r="N30" i="70"/>
  <c r="R30" i="70" s="1"/>
  <c r="L18" i="70"/>
  <c r="L17" i="70"/>
  <c r="L15" i="70"/>
  <c r="L14" i="70"/>
  <c r="L13" i="70"/>
  <c r="AK92" i="69"/>
  <c r="AI92" i="69"/>
  <c r="AN92" i="69" s="1"/>
  <c r="AD92" i="69"/>
  <c r="AB92" i="69"/>
  <c r="AF92" i="69" s="1"/>
  <c r="W92" i="69"/>
  <c r="U92" i="69"/>
  <c r="X92" i="69" s="1"/>
  <c r="P92" i="69"/>
  <c r="N92" i="69"/>
  <c r="O92" i="69" s="1"/>
  <c r="AK91" i="69"/>
  <c r="AI91" i="69"/>
  <c r="AJ91" i="69" s="1"/>
  <c r="AG91" i="69"/>
  <c r="AE91" i="69"/>
  <c r="AD91" i="69"/>
  <c r="AB91" i="69"/>
  <c r="AC91" i="69" s="1"/>
  <c r="W91" i="69"/>
  <c r="U91" i="69"/>
  <c r="T91" i="69" s="1"/>
  <c r="P91" i="69"/>
  <c r="N91" i="69"/>
  <c r="M91" i="69" s="1"/>
  <c r="AK90" i="69"/>
  <c r="AI90" i="69"/>
  <c r="AH90" i="69" s="1"/>
  <c r="AD90" i="69"/>
  <c r="AB90" i="69"/>
  <c r="AG90" i="69" s="1"/>
  <c r="W90" i="69"/>
  <c r="U90" i="69"/>
  <c r="Z90" i="69" s="1"/>
  <c r="P90" i="69"/>
  <c r="N90" i="69"/>
  <c r="R90" i="69" s="1"/>
  <c r="AK89" i="69"/>
  <c r="AI89" i="69"/>
  <c r="AM89" i="69" s="1"/>
  <c r="AD89" i="69"/>
  <c r="AB89" i="69"/>
  <c r="AE89" i="69" s="1"/>
  <c r="W89" i="69"/>
  <c r="U89" i="69"/>
  <c r="Z89" i="69" s="1"/>
  <c r="P89" i="69"/>
  <c r="N89" i="69"/>
  <c r="O89" i="69" s="1"/>
  <c r="R88" i="69"/>
  <c r="R84" i="69"/>
  <c r="AK83" i="69"/>
  <c r="AI83" i="69"/>
  <c r="AN83" i="69" s="1"/>
  <c r="AD83" i="69"/>
  <c r="AB83" i="69"/>
  <c r="AF83" i="69" s="1"/>
  <c r="W83" i="69"/>
  <c r="U83" i="69"/>
  <c r="Y83" i="69" s="1"/>
  <c r="P83" i="69"/>
  <c r="N83" i="69"/>
  <c r="Q83" i="69" s="1"/>
  <c r="AK82" i="69"/>
  <c r="AI82" i="69"/>
  <c r="AL82" i="69" s="1"/>
  <c r="AE82" i="69"/>
  <c r="AD82" i="69"/>
  <c r="AB82" i="69"/>
  <c r="AC82" i="69" s="1"/>
  <c r="AA82" i="69"/>
  <c r="W82" i="69"/>
  <c r="U82" i="69"/>
  <c r="T82" i="69" s="1"/>
  <c r="P82" i="69"/>
  <c r="N82" i="69"/>
  <c r="M82" i="69" s="1"/>
  <c r="AK81" i="69"/>
  <c r="AI81" i="69"/>
  <c r="AH81" i="69" s="1"/>
  <c r="AD81" i="69"/>
  <c r="AB81" i="69"/>
  <c r="AA81" i="69" s="1"/>
  <c r="W81" i="69"/>
  <c r="U81" i="69"/>
  <c r="Z81" i="69" s="1"/>
  <c r="P81" i="69"/>
  <c r="N81" i="69"/>
  <c r="S81" i="69" s="1"/>
  <c r="AK80" i="69"/>
  <c r="AI80" i="69"/>
  <c r="AN80" i="69" s="1"/>
  <c r="AH80" i="69"/>
  <c r="AD80" i="69"/>
  <c r="AB80" i="69"/>
  <c r="AF80" i="69" s="1"/>
  <c r="W80" i="69"/>
  <c r="U80" i="69"/>
  <c r="X80" i="69" s="1"/>
  <c r="P80" i="69"/>
  <c r="N80" i="69"/>
  <c r="O80" i="69" s="1"/>
  <c r="R79" i="69"/>
  <c r="R72" i="69"/>
  <c r="AK71" i="69"/>
  <c r="AI71" i="69"/>
  <c r="AN71" i="69" s="1"/>
  <c r="AD71" i="69"/>
  <c r="AB71" i="69"/>
  <c r="AF71" i="69" s="1"/>
  <c r="W71" i="69"/>
  <c r="U71" i="69"/>
  <c r="X71" i="69" s="1"/>
  <c r="P71" i="69"/>
  <c r="N71" i="69"/>
  <c r="O71" i="69" s="1"/>
  <c r="AK70" i="69"/>
  <c r="AI70" i="69"/>
  <c r="AJ70" i="69" s="1"/>
  <c r="AD70" i="69"/>
  <c r="AB70" i="69"/>
  <c r="AC70" i="69" s="1"/>
  <c r="W70" i="69"/>
  <c r="U70" i="69"/>
  <c r="T70" i="69" s="1"/>
  <c r="P70" i="69"/>
  <c r="N70" i="69"/>
  <c r="M70" i="69" s="1"/>
  <c r="AK69" i="69"/>
  <c r="AI69" i="69"/>
  <c r="AH69" i="69" s="1"/>
  <c r="AD69" i="69"/>
  <c r="AB69" i="69"/>
  <c r="AG69" i="69" s="1"/>
  <c r="W69" i="69"/>
  <c r="U69" i="69"/>
  <c r="Z69" i="69" s="1"/>
  <c r="P69" i="69"/>
  <c r="N69" i="69"/>
  <c r="R69" i="69" s="1"/>
  <c r="AK68" i="69"/>
  <c r="AI68" i="69"/>
  <c r="AM68" i="69" s="1"/>
  <c r="AD68" i="69"/>
  <c r="AB68" i="69"/>
  <c r="AE68" i="69" s="1"/>
  <c r="W68" i="69"/>
  <c r="U68" i="69"/>
  <c r="V68" i="69" s="1"/>
  <c r="P68" i="69"/>
  <c r="N68" i="69"/>
  <c r="O68" i="69" s="1"/>
  <c r="R67" i="69"/>
  <c r="R63" i="69"/>
  <c r="AK58" i="69"/>
  <c r="AI58" i="69"/>
  <c r="AN58" i="69" s="1"/>
  <c r="AD58" i="69"/>
  <c r="AB58" i="69"/>
  <c r="AF58" i="69" s="1"/>
  <c r="W58" i="69"/>
  <c r="U58" i="69"/>
  <c r="X58" i="69" s="1"/>
  <c r="P58" i="69"/>
  <c r="N58" i="69"/>
  <c r="O58" i="69" s="1"/>
  <c r="AK57" i="69"/>
  <c r="AI57" i="69"/>
  <c r="AJ57" i="69" s="1"/>
  <c r="AD57" i="69"/>
  <c r="AB57" i="69"/>
  <c r="AF57" i="69" s="1"/>
  <c r="W57" i="69"/>
  <c r="U57" i="69"/>
  <c r="T57" i="69" s="1"/>
  <c r="P57" i="69"/>
  <c r="N57" i="69"/>
  <c r="M57" i="69" s="1"/>
  <c r="AK56" i="69"/>
  <c r="AI56" i="69"/>
  <c r="AH56" i="69" s="1"/>
  <c r="AD56" i="69"/>
  <c r="AB56" i="69"/>
  <c r="AA56" i="69" s="1"/>
  <c r="W56" i="69"/>
  <c r="U56" i="69"/>
  <c r="Z56" i="69" s="1"/>
  <c r="P56" i="69"/>
  <c r="N56" i="69"/>
  <c r="R56" i="69" s="1"/>
  <c r="AK55" i="69"/>
  <c r="AI55" i="69"/>
  <c r="AM55" i="69" s="1"/>
  <c r="AD55" i="69"/>
  <c r="AB55" i="69"/>
  <c r="AE55" i="69" s="1"/>
  <c r="W55" i="69"/>
  <c r="U55" i="69"/>
  <c r="T55" i="69" s="1"/>
  <c r="P55" i="69"/>
  <c r="N55" i="69"/>
  <c r="O55" i="69" s="1"/>
  <c r="R54" i="69"/>
  <c r="AK46" i="69"/>
  <c r="AI46" i="69"/>
  <c r="AN46" i="69" s="1"/>
  <c r="AD46" i="69"/>
  <c r="AB46" i="69"/>
  <c r="AG46" i="69" s="1"/>
  <c r="W46" i="69"/>
  <c r="U46" i="69"/>
  <c r="Y46" i="69" s="1"/>
  <c r="P46" i="69"/>
  <c r="N46" i="69"/>
  <c r="Q46" i="69" s="1"/>
  <c r="AK45" i="69"/>
  <c r="AI45" i="69"/>
  <c r="AH45" i="69" s="1"/>
  <c r="AD45" i="69"/>
  <c r="AB45" i="69"/>
  <c r="AG45" i="69" s="1"/>
  <c r="W45" i="69"/>
  <c r="U45" i="69"/>
  <c r="Z45" i="69" s="1"/>
  <c r="P45" i="69"/>
  <c r="N45" i="69"/>
  <c r="R45" i="69" s="1"/>
  <c r="AK44" i="69"/>
  <c r="AI44" i="69"/>
  <c r="AM44" i="69" s="1"/>
  <c r="AD44" i="69"/>
  <c r="AB44" i="69"/>
  <c r="AE44" i="69" s="1"/>
  <c r="W44" i="69"/>
  <c r="U44" i="69"/>
  <c r="V44" i="69" s="1"/>
  <c r="P44" i="69"/>
  <c r="N44" i="69"/>
  <c r="O44" i="69" s="1"/>
  <c r="AK43" i="69"/>
  <c r="AI43" i="69"/>
  <c r="AJ43" i="69" s="1"/>
  <c r="AD43" i="69"/>
  <c r="AB43" i="69"/>
  <c r="AG43" i="69" s="1"/>
  <c r="W43" i="69"/>
  <c r="U43" i="69"/>
  <c r="T43" i="69" s="1"/>
  <c r="P43" i="69"/>
  <c r="N43" i="69"/>
  <c r="S43" i="69" s="1"/>
  <c r="R47" i="69"/>
  <c r="R42" i="69"/>
  <c r="R37" i="69"/>
  <c r="R33" i="69"/>
  <c r="AK87" i="69"/>
  <c r="AI87" i="69"/>
  <c r="AL87" i="69" s="1"/>
  <c r="AD87" i="69"/>
  <c r="AB87" i="69"/>
  <c r="AC87" i="69" s="1"/>
  <c r="W87" i="69"/>
  <c r="U87" i="69"/>
  <c r="V87" i="69" s="1"/>
  <c r="P87" i="69"/>
  <c r="N87" i="69"/>
  <c r="O87" i="69" s="1"/>
  <c r="AK86" i="69"/>
  <c r="AI86" i="69"/>
  <c r="AM86" i="69" s="1"/>
  <c r="AD86" i="69"/>
  <c r="AB86" i="69"/>
  <c r="AA86" i="69" s="1"/>
  <c r="W86" i="69"/>
  <c r="U86" i="69"/>
  <c r="T86" i="69" s="1"/>
  <c r="P86" i="69"/>
  <c r="N86" i="69"/>
  <c r="S86" i="69" s="1"/>
  <c r="AK85" i="69"/>
  <c r="AI85" i="69"/>
  <c r="AN85" i="69" s="1"/>
  <c r="AD85" i="69"/>
  <c r="AB85" i="69"/>
  <c r="AF85" i="69" s="1"/>
  <c r="W85" i="69"/>
  <c r="U85" i="69"/>
  <c r="X85" i="69" s="1"/>
  <c r="P85" i="69"/>
  <c r="N85" i="69"/>
  <c r="S85" i="69" s="1"/>
  <c r="AK78" i="69"/>
  <c r="AI78" i="69"/>
  <c r="AN78" i="69" s="1"/>
  <c r="AD78" i="69"/>
  <c r="AB78" i="69"/>
  <c r="AG78" i="69" s="1"/>
  <c r="W78" i="69"/>
  <c r="U78" i="69"/>
  <c r="T78" i="69" s="1"/>
  <c r="P78" i="69"/>
  <c r="N78" i="69"/>
  <c r="Q78" i="69" s="1"/>
  <c r="AK77" i="69"/>
  <c r="AI77" i="69"/>
  <c r="AJ77" i="69" s="1"/>
  <c r="AD77" i="69"/>
  <c r="AB77" i="69"/>
  <c r="W77" i="69"/>
  <c r="U77" i="69"/>
  <c r="X77" i="69" s="1"/>
  <c r="P77" i="69"/>
  <c r="N77" i="69"/>
  <c r="Q77" i="69" s="1"/>
  <c r="AK76" i="69"/>
  <c r="AI76" i="69"/>
  <c r="AL76" i="69" s="1"/>
  <c r="AD76" i="69"/>
  <c r="AB76" i="69"/>
  <c r="AC76" i="69" s="1"/>
  <c r="W76" i="69"/>
  <c r="U76" i="69"/>
  <c r="Z76" i="69" s="1"/>
  <c r="P76" i="69"/>
  <c r="N76" i="69"/>
  <c r="AK75" i="69"/>
  <c r="AI75" i="69"/>
  <c r="AJ75" i="69" s="1"/>
  <c r="AD75" i="69"/>
  <c r="AB75" i="69"/>
  <c r="AA75" i="69" s="1"/>
  <c r="W75" i="69"/>
  <c r="U75" i="69"/>
  <c r="T75" i="69" s="1"/>
  <c r="P75" i="69"/>
  <c r="N75" i="69"/>
  <c r="M75" i="69" s="1"/>
  <c r="AK74" i="69"/>
  <c r="AI74" i="69"/>
  <c r="AD74" i="69"/>
  <c r="AB74" i="69"/>
  <c r="AE74" i="69" s="1"/>
  <c r="W74" i="69"/>
  <c r="U74" i="69"/>
  <c r="X74" i="69" s="1"/>
  <c r="P74" i="69"/>
  <c r="N74" i="69"/>
  <c r="O74" i="69" s="1"/>
  <c r="AK73" i="69"/>
  <c r="AI73" i="69"/>
  <c r="AJ73" i="69" s="1"/>
  <c r="AD73" i="69"/>
  <c r="AB73" i="69"/>
  <c r="AA73" i="69" s="1"/>
  <c r="W73" i="69"/>
  <c r="U73" i="69"/>
  <c r="P73" i="69"/>
  <c r="N73" i="69"/>
  <c r="R73" i="69" s="1"/>
  <c r="AK66" i="69"/>
  <c r="AI66" i="69"/>
  <c r="AJ66" i="69" s="1"/>
  <c r="AD66" i="69"/>
  <c r="AB66" i="69"/>
  <c r="W66" i="69"/>
  <c r="U66" i="69"/>
  <c r="X66" i="69" s="1"/>
  <c r="P66" i="69"/>
  <c r="N66" i="69"/>
  <c r="S66" i="69" s="1"/>
  <c r="AK65" i="69"/>
  <c r="AI65" i="69"/>
  <c r="AN65" i="69" s="1"/>
  <c r="AD65" i="69"/>
  <c r="AB65" i="69"/>
  <c r="AC65" i="69" s="1"/>
  <c r="W65" i="69"/>
  <c r="U65" i="69"/>
  <c r="X65" i="69" s="1"/>
  <c r="P65" i="69"/>
  <c r="N65" i="69"/>
  <c r="S65" i="69" s="1"/>
  <c r="AK64" i="69"/>
  <c r="AI64" i="69"/>
  <c r="AN64" i="69" s="1"/>
  <c r="AD64" i="69"/>
  <c r="AB64" i="69"/>
  <c r="AC64" i="69" s="1"/>
  <c r="W64" i="69"/>
  <c r="U64" i="69"/>
  <c r="T64" i="69" s="1"/>
  <c r="P64" i="69"/>
  <c r="N64" i="69"/>
  <c r="S64" i="69" s="1"/>
  <c r="AK62" i="69"/>
  <c r="AI62" i="69"/>
  <c r="AN62" i="69" s="1"/>
  <c r="AD62" i="69"/>
  <c r="AB62" i="69"/>
  <c r="AE62" i="69" s="1"/>
  <c r="W62" i="69"/>
  <c r="U62" i="69"/>
  <c r="P62" i="69"/>
  <c r="N62" i="69"/>
  <c r="AK61" i="69"/>
  <c r="AI61" i="69"/>
  <c r="AJ61" i="69" s="1"/>
  <c r="AD61" i="69"/>
  <c r="AB61" i="69"/>
  <c r="AA61" i="69" s="1"/>
  <c r="W61" i="69"/>
  <c r="U61" i="69"/>
  <c r="V61" i="69" s="1"/>
  <c r="P61" i="69"/>
  <c r="N61" i="69"/>
  <c r="Q61" i="69" s="1"/>
  <c r="AK60" i="69"/>
  <c r="AI60" i="69"/>
  <c r="AD60" i="69"/>
  <c r="AB60" i="69"/>
  <c r="AG60" i="69" s="1"/>
  <c r="W60" i="69"/>
  <c r="U60" i="69"/>
  <c r="Z60" i="69" s="1"/>
  <c r="P60" i="69"/>
  <c r="N60" i="69"/>
  <c r="Q60" i="69" s="1"/>
  <c r="R59" i="69"/>
  <c r="AK53" i="69"/>
  <c r="AI53" i="69"/>
  <c r="AL53" i="69" s="1"/>
  <c r="AD53" i="69"/>
  <c r="AB53" i="69"/>
  <c r="AG53" i="69" s="1"/>
  <c r="W53" i="69"/>
  <c r="U53" i="69"/>
  <c r="X53" i="69" s="1"/>
  <c r="P53" i="69"/>
  <c r="N53" i="69"/>
  <c r="M53" i="69" s="1"/>
  <c r="AK52" i="69"/>
  <c r="AI52" i="69"/>
  <c r="AH52" i="69" s="1"/>
  <c r="AD52" i="69"/>
  <c r="AB52" i="69"/>
  <c r="AG52" i="69" s="1"/>
  <c r="W52" i="69"/>
  <c r="U52" i="69"/>
  <c r="Z52" i="69" s="1"/>
  <c r="P52" i="69"/>
  <c r="N52" i="69"/>
  <c r="Q52" i="69" s="1"/>
  <c r="AK51" i="69"/>
  <c r="AI51" i="69"/>
  <c r="AL51" i="69" s="1"/>
  <c r="AD51" i="69"/>
  <c r="AB51" i="69"/>
  <c r="AA51" i="69" s="1"/>
  <c r="W51" i="69"/>
  <c r="U51" i="69"/>
  <c r="Z51" i="69" s="1"/>
  <c r="P51" i="69"/>
  <c r="N51" i="69"/>
  <c r="S51" i="69" s="1"/>
  <c r="AK50" i="69"/>
  <c r="AI50" i="69"/>
  <c r="AH50" i="69" s="1"/>
  <c r="AD50" i="69"/>
  <c r="AB50" i="69"/>
  <c r="AE50" i="69" s="1"/>
  <c r="W50" i="69"/>
  <c r="U50" i="69"/>
  <c r="T50" i="69" s="1"/>
  <c r="P50" i="69"/>
  <c r="N50" i="69"/>
  <c r="S50" i="69" s="1"/>
  <c r="AK49" i="69"/>
  <c r="AI49" i="69"/>
  <c r="AN49" i="69" s="1"/>
  <c r="AD49" i="69"/>
  <c r="AB49" i="69"/>
  <c r="AG49" i="69" s="1"/>
  <c r="W49" i="69"/>
  <c r="U49" i="69"/>
  <c r="X49" i="69" s="1"/>
  <c r="P49" i="69"/>
  <c r="N49" i="69"/>
  <c r="M49" i="69" s="1"/>
  <c r="AK48" i="69"/>
  <c r="AI48" i="69"/>
  <c r="AH48" i="69" s="1"/>
  <c r="AD48" i="69"/>
  <c r="AB48" i="69"/>
  <c r="AG48" i="69" s="1"/>
  <c r="W48" i="69"/>
  <c r="U48" i="69"/>
  <c r="Z48" i="69" s="1"/>
  <c r="P48" i="69"/>
  <c r="N48" i="69"/>
  <c r="Q48" i="69" s="1"/>
  <c r="AK41" i="69"/>
  <c r="AI41" i="69"/>
  <c r="AH41" i="69" s="1"/>
  <c r="AD41" i="69"/>
  <c r="AB41" i="69"/>
  <c r="AA41" i="69" s="1"/>
  <c r="W41" i="69"/>
  <c r="U41" i="69"/>
  <c r="X41" i="69" s="1"/>
  <c r="P41" i="69"/>
  <c r="N41" i="69"/>
  <c r="Q41" i="69" s="1"/>
  <c r="AK40" i="69"/>
  <c r="AI40" i="69"/>
  <c r="AL40" i="69" s="1"/>
  <c r="AD40" i="69"/>
  <c r="AB40" i="69"/>
  <c r="AA40" i="69" s="1"/>
  <c r="W40" i="69"/>
  <c r="U40" i="69"/>
  <c r="Z40" i="69" s="1"/>
  <c r="P40" i="69"/>
  <c r="N40" i="69"/>
  <c r="Q40" i="69" s="1"/>
  <c r="AK39" i="69"/>
  <c r="AI39" i="69"/>
  <c r="AL39" i="69" s="1"/>
  <c r="AD39" i="69"/>
  <c r="AB39" i="69"/>
  <c r="W39" i="69"/>
  <c r="U39" i="69"/>
  <c r="P39" i="69"/>
  <c r="N39" i="69"/>
  <c r="S39" i="69" s="1"/>
  <c r="AK38" i="69"/>
  <c r="AI38" i="69"/>
  <c r="AN38" i="69" s="1"/>
  <c r="AD38" i="69"/>
  <c r="AB38" i="69"/>
  <c r="AG38" i="69" s="1"/>
  <c r="W38" i="69"/>
  <c r="U38" i="69"/>
  <c r="X38" i="69" s="1"/>
  <c r="P38" i="69"/>
  <c r="N38" i="69"/>
  <c r="M38" i="69" s="1"/>
  <c r="AK36" i="69"/>
  <c r="AI36" i="69"/>
  <c r="AH36" i="69" s="1"/>
  <c r="AD36" i="69"/>
  <c r="AB36" i="69"/>
  <c r="AG36" i="69" s="1"/>
  <c r="W36" i="69"/>
  <c r="U36" i="69"/>
  <c r="X36" i="69" s="1"/>
  <c r="P36" i="69"/>
  <c r="N36" i="69"/>
  <c r="Q36" i="69" s="1"/>
  <c r="AK35" i="69"/>
  <c r="AI35" i="69"/>
  <c r="AL35" i="69" s="1"/>
  <c r="AD35" i="69"/>
  <c r="AB35" i="69"/>
  <c r="AA35" i="69" s="1"/>
  <c r="W35" i="69"/>
  <c r="U35" i="69"/>
  <c r="Z35" i="69" s="1"/>
  <c r="P35" i="69"/>
  <c r="N35" i="69"/>
  <c r="S35" i="69" s="1"/>
  <c r="AK34" i="69"/>
  <c r="AI34" i="69"/>
  <c r="AN34" i="69" s="1"/>
  <c r="AD34" i="69"/>
  <c r="AB34" i="69"/>
  <c r="AE34" i="69" s="1"/>
  <c r="W34" i="69"/>
  <c r="U34" i="69"/>
  <c r="T34" i="69" s="1"/>
  <c r="P34" i="69"/>
  <c r="N34" i="69"/>
  <c r="S34" i="69" s="1"/>
  <c r="AK32" i="69"/>
  <c r="AI32" i="69"/>
  <c r="AL32" i="69" s="1"/>
  <c r="AD32" i="69"/>
  <c r="AB32" i="69"/>
  <c r="AE32" i="69" s="1"/>
  <c r="W32" i="69"/>
  <c r="U32" i="69"/>
  <c r="X32" i="69" s="1"/>
  <c r="P32" i="69"/>
  <c r="N32" i="69"/>
  <c r="M32" i="69" s="1"/>
  <c r="AK31" i="69"/>
  <c r="AI31" i="69"/>
  <c r="AN31" i="69" s="1"/>
  <c r="AD31" i="69"/>
  <c r="AB31" i="69"/>
  <c r="AG31" i="69" s="1"/>
  <c r="W31" i="69"/>
  <c r="U31" i="69"/>
  <c r="X31" i="69" s="1"/>
  <c r="P31" i="69"/>
  <c r="N31" i="69"/>
  <c r="Q31" i="69" s="1"/>
  <c r="AK30" i="69"/>
  <c r="AI30" i="69"/>
  <c r="AL30" i="69" s="1"/>
  <c r="AD30" i="69"/>
  <c r="AB30" i="69"/>
  <c r="AA30" i="69" s="1"/>
  <c r="W30" i="69"/>
  <c r="U30" i="69"/>
  <c r="X30" i="69" s="1"/>
  <c r="P30" i="69"/>
  <c r="N30" i="69"/>
  <c r="Q30" i="69" s="1"/>
  <c r="L18" i="69"/>
  <c r="L17" i="69"/>
  <c r="L15" i="69"/>
  <c r="L14" i="69"/>
  <c r="L13" i="69"/>
  <c r="R65" i="68"/>
  <c r="R60" i="68"/>
  <c r="R55" i="68"/>
  <c r="R46" i="68"/>
  <c r="R43" i="68"/>
  <c r="R40" i="68"/>
  <c r="R35" i="68"/>
  <c r="R32" i="68"/>
  <c r="AK67" i="68"/>
  <c r="AI67" i="68"/>
  <c r="AJ67" i="68" s="1"/>
  <c r="AD67" i="68"/>
  <c r="AB67" i="68"/>
  <c r="AC67" i="68" s="1"/>
  <c r="W67" i="68"/>
  <c r="U67" i="68"/>
  <c r="T67" i="68" s="1"/>
  <c r="P67" i="68"/>
  <c r="N67" i="68"/>
  <c r="AK66" i="68"/>
  <c r="AI66" i="68"/>
  <c r="AM66" i="68" s="1"/>
  <c r="AD66" i="68"/>
  <c r="AB66" i="68"/>
  <c r="AA66" i="68" s="1"/>
  <c r="W66" i="68"/>
  <c r="U66" i="68"/>
  <c r="Z66" i="68" s="1"/>
  <c r="P66" i="68"/>
  <c r="N66" i="68"/>
  <c r="O66" i="68" s="1"/>
  <c r="AK64" i="68"/>
  <c r="AI64" i="68"/>
  <c r="AJ64" i="68" s="1"/>
  <c r="AD64" i="68"/>
  <c r="AB64" i="68"/>
  <c r="AF64" i="68" s="1"/>
  <c r="W64" i="68"/>
  <c r="U64" i="68"/>
  <c r="V64" i="68" s="1"/>
  <c r="P64" i="68"/>
  <c r="N64" i="68"/>
  <c r="R64" i="68" s="1"/>
  <c r="AK63" i="68"/>
  <c r="AI63" i="68"/>
  <c r="AM63" i="68" s="1"/>
  <c r="AD63" i="68"/>
  <c r="AB63" i="68"/>
  <c r="AA63" i="68" s="1"/>
  <c r="W63" i="68"/>
  <c r="U63" i="68"/>
  <c r="Y63" i="68" s="1"/>
  <c r="P63" i="68"/>
  <c r="N63" i="68"/>
  <c r="M63" i="68" s="1"/>
  <c r="AK62" i="68"/>
  <c r="AI62" i="68"/>
  <c r="AH62" i="68" s="1"/>
  <c r="AD62" i="68"/>
  <c r="AB62" i="68"/>
  <c r="AG62" i="68" s="1"/>
  <c r="W62" i="68"/>
  <c r="U62" i="68"/>
  <c r="Z62" i="68" s="1"/>
  <c r="P62" i="68"/>
  <c r="N62" i="68"/>
  <c r="S62" i="68" s="1"/>
  <c r="AK61" i="68"/>
  <c r="AI61" i="68"/>
  <c r="AM61" i="68" s="1"/>
  <c r="AD61" i="68"/>
  <c r="AB61" i="68"/>
  <c r="AC61" i="68" s="1"/>
  <c r="W61" i="68"/>
  <c r="U61" i="68"/>
  <c r="T61" i="68" s="1"/>
  <c r="P61" i="68"/>
  <c r="N61" i="68"/>
  <c r="M61" i="68" s="1"/>
  <c r="AK59" i="68"/>
  <c r="AI59" i="68"/>
  <c r="AH59" i="68" s="1"/>
  <c r="AD59" i="68"/>
  <c r="AB59" i="68"/>
  <c r="AC59" i="68" s="1"/>
  <c r="W59" i="68"/>
  <c r="U59" i="68"/>
  <c r="X59" i="68" s="1"/>
  <c r="P59" i="68"/>
  <c r="N59" i="68"/>
  <c r="S59" i="68" s="1"/>
  <c r="AK58" i="68"/>
  <c r="AI58" i="68"/>
  <c r="AN58" i="68" s="1"/>
  <c r="AD58" i="68"/>
  <c r="AB58" i="68"/>
  <c r="W58" i="68"/>
  <c r="U58" i="68"/>
  <c r="Z58" i="68" s="1"/>
  <c r="P58" i="68"/>
  <c r="N58" i="68"/>
  <c r="O58" i="68" s="1"/>
  <c r="AK57" i="68"/>
  <c r="AI57" i="68"/>
  <c r="AJ57" i="68" s="1"/>
  <c r="AD57" i="68"/>
  <c r="AB57" i="68"/>
  <c r="AA57" i="68" s="1"/>
  <c r="W57" i="68"/>
  <c r="U57" i="68"/>
  <c r="T57" i="68" s="1"/>
  <c r="P57" i="68"/>
  <c r="N57" i="68"/>
  <c r="R57" i="68" s="1"/>
  <c r="AK56" i="68"/>
  <c r="AI56" i="68"/>
  <c r="AD56" i="68"/>
  <c r="AB56" i="68"/>
  <c r="W56" i="68"/>
  <c r="U56" i="68"/>
  <c r="V56" i="68" s="1"/>
  <c r="P56" i="68"/>
  <c r="N56" i="68"/>
  <c r="M56" i="68" s="1"/>
  <c r="AK54" i="68"/>
  <c r="AI54" i="68"/>
  <c r="AH54" i="68" s="1"/>
  <c r="AD54" i="68"/>
  <c r="AB54" i="68"/>
  <c r="AF54" i="68" s="1"/>
  <c r="W54" i="68"/>
  <c r="U54" i="68"/>
  <c r="V54" i="68" s="1"/>
  <c r="P54" i="68"/>
  <c r="N54" i="68"/>
  <c r="M54" i="68" s="1"/>
  <c r="AK53" i="68"/>
  <c r="AI53" i="68"/>
  <c r="AH53" i="68" s="1"/>
  <c r="AD53" i="68"/>
  <c r="AB53" i="68"/>
  <c r="AA53" i="68" s="1"/>
  <c r="W53" i="68"/>
  <c r="U53" i="68"/>
  <c r="X53" i="68" s="1"/>
  <c r="P53" i="68"/>
  <c r="N53" i="68"/>
  <c r="O53" i="68" s="1"/>
  <c r="AK52" i="68"/>
  <c r="AI52" i="68"/>
  <c r="AM52" i="68" s="1"/>
  <c r="AD52" i="68"/>
  <c r="AB52" i="68"/>
  <c r="AC52" i="68" s="1"/>
  <c r="W52" i="68"/>
  <c r="U52" i="68"/>
  <c r="T52" i="68" s="1"/>
  <c r="P52" i="68"/>
  <c r="N52" i="68"/>
  <c r="S52" i="68" s="1"/>
  <c r="R51" i="68"/>
  <c r="AK50" i="68"/>
  <c r="AI50" i="68"/>
  <c r="AN50" i="68" s="1"/>
  <c r="AD50" i="68"/>
  <c r="AB50" i="68"/>
  <c r="AE50" i="68" s="1"/>
  <c r="W50" i="68"/>
  <c r="U50" i="68"/>
  <c r="T50" i="68" s="1"/>
  <c r="P50" i="68"/>
  <c r="N50" i="68"/>
  <c r="M50" i="68" s="1"/>
  <c r="AK49" i="68"/>
  <c r="AI49" i="68"/>
  <c r="AL49" i="68" s="1"/>
  <c r="AD49" i="68"/>
  <c r="AB49" i="68"/>
  <c r="AA49" i="68" s="1"/>
  <c r="W49" i="68"/>
  <c r="U49" i="68"/>
  <c r="X49" i="68" s="1"/>
  <c r="P49" i="68"/>
  <c r="N49" i="68"/>
  <c r="AK48" i="68"/>
  <c r="AI48" i="68"/>
  <c r="AL48" i="68" s="1"/>
  <c r="AD48" i="68"/>
  <c r="AB48" i="68"/>
  <c r="AC48" i="68" s="1"/>
  <c r="W48" i="68"/>
  <c r="U48" i="68"/>
  <c r="Z48" i="68" s="1"/>
  <c r="P48" i="68"/>
  <c r="N48" i="68"/>
  <c r="O48" i="68" s="1"/>
  <c r="AK47" i="68"/>
  <c r="AI47" i="68"/>
  <c r="AN47" i="68" s="1"/>
  <c r="AD47" i="68"/>
  <c r="AB47" i="68"/>
  <c r="AF47" i="68" s="1"/>
  <c r="W47" i="68"/>
  <c r="U47" i="68"/>
  <c r="T47" i="68" s="1"/>
  <c r="P47" i="68"/>
  <c r="N47" i="68"/>
  <c r="M47" i="68" s="1"/>
  <c r="AK45" i="68"/>
  <c r="AI45" i="68"/>
  <c r="AH45" i="68" s="1"/>
  <c r="AD45" i="68"/>
  <c r="AB45" i="68"/>
  <c r="AE45" i="68" s="1"/>
  <c r="W45" i="68"/>
  <c r="U45" i="68"/>
  <c r="X45" i="68" s="1"/>
  <c r="P45" i="68"/>
  <c r="N45" i="68"/>
  <c r="O45" i="68" s="1"/>
  <c r="AK44" i="68"/>
  <c r="AI44" i="68"/>
  <c r="AJ44" i="68" s="1"/>
  <c r="AD44" i="68"/>
  <c r="AB44" i="68"/>
  <c r="AG44" i="68" s="1"/>
  <c r="W44" i="68"/>
  <c r="U44" i="68"/>
  <c r="X44" i="68" s="1"/>
  <c r="P44" i="68"/>
  <c r="N44" i="68"/>
  <c r="Q44" i="68" s="1"/>
  <c r="AK42" i="68"/>
  <c r="AI42" i="68"/>
  <c r="AL42" i="68" s="1"/>
  <c r="AD42" i="68"/>
  <c r="AB42" i="68"/>
  <c r="AG42" i="68" s="1"/>
  <c r="W42" i="68"/>
  <c r="U42" i="68"/>
  <c r="Z42" i="68" s="1"/>
  <c r="P42" i="68"/>
  <c r="N42" i="68"/>
  <c r="Q42" i="68" s="1"/>
  <c r="AK41" i="68"/>
  <c r="AI41" i="68"/>
  <c r="AL41" i="68" s="1"/>
  <c r="AD41" i="68"/>
  <c r="AB41" i="68"/>
  <c r="AA41" i="68" s="1"/>
  <c r="W41" i="68"/>
  <c r="U41" i="68"/>
  <c r="V41" i="68" s="1"/>
  <c r="P41" i="68"/>
  <c r="N41" i="68"/>
  <c r="S41" i="68" s="1"/>
  <c r="AK39" i="68"/>
  <c r="AI39" i="68"/>
  <c r="AN39" i="68" s="1"/>
  <c r="AD39" i="68"/>
  <c r="AB39" i="68"/>
  <c r="W39" i="68"/>
  <c r="U39" i="68"/>
  <c r="X39" i="68" s="1"/>
  <c r="P39" i="68"/>
  <c r="N39" i="68"/>
  <c r="S39" i="68" s="1"/>
  <c r="AK38" i="68"/>
  <c r="AI38" i="68"/>
  <c r="AN38" i="68" s="1"/>
  <c r="AD38" i="68"/>
  <c r="AB38" i="68"/>
  <c r="AE38" i="68" s="1"/>
  <c r="W38" i="68"/>
  <c r="U38" i="68"/>
  <c r="X38" i="68" s="1"/>
  <c r="P38" i="68"/>
  <c r="N38" i="68"/>
  <c r="M38" i="68" s="1"/>
  <c r="AK37" i="68"/>
  <c r="AI37" i="68"/>
  <c r="AH37" i="68" s="1"/>
  <c r="AD37" i="68"/>
  <c r="AB37" i="68"/>
  <c r="AC37" i="68" s="1"/>
  <c r="W37" i="68"/>
  <c r="U37" i="68"/>
  <c r="Z37" i="68" s="1"/>
  <c r="P37" i="68"/>
  <c r="N37" i="68"/>
  <c r="S37" i="68" s="1"/>
  <c r="AK36" i="68"/>
  <c r="AI36" i="68"/>
  <c r="AN36" i="68" s="1"/>
  <c r="AD36" i="68"/>
  <c r="AB36" i="68"/>
  <c r="AE36" i="68" s="1"/>
  <c r="W36" i="68"/>
  <c r="U36" i="68"/>
  <c r="Z36" i="68" s="1"/>
  <c r="P36" i="68"/>
  <c r="N36" i="68"/>
  <c r="AK34" i="68"/>
  <c r="AI34" i="68"/>
  <c r="AL34" i="68" s="1"/>
  <c r="AD34" i="68"/>
  <c r="AB34" i="68"/>
  <c r="AE34" i="68" s="1"/>
  <c r="W34" i="68"/>
  <c r="U34" i="68"/>
  <c r="T34" i="68" s="1"/>
  <c r="P34" i="68"/>
  <c r="N34" i="68"/>
  <c r="O34" i="68" s="1"/>
  <c r="AK33" i="68"/>
  <c r="AI33" i="68"/>
  <c r="AJ33" i="68" s="1"/>
  <c r="AD33" i="68"/>
  <c r="AB33" i="68"/>
  <c r="AG33" i="68" s="1"/>
  <c r="W33" i="68"/>
  <c r="U33" i="68"/>
  <c r="X33" i="68" s="1"/>
  <c r="P33" i="68"/>
  <c r="N33" i="68"/>
  <c r="O33" i="68" s="1"/>
  <c r="AK31" i="68"/>
  <c r="AI31" i="68"/>
  <c r="AJ31" i="68" s="1"/>
  <c r="AD31" i="68"/>
  <c r="AB31" i="68"/>
  <c r="AA31" i="68" s="1"/>
  <c r="W31" i="68"/>
  <c r="U31" i="68"/>
  <c r="T31" i="68" s="1"/>
  <c r="P31" i="68"/>
  <c r="N31" i="68"/>
  <c r="M31" i="68" s="1"/>
  <c r="AK30" i="68"/>
  <c r="AI30" i="68"/>
  <c r="AH30" i="68" s="1"/>
  <c r="AD30" i="68"/>
  <c r="AB30" i="68"/>
  <c r="AC30" i="68" s="1"/>
  <c r="W30" i="68"/>
  <c r="U30" i="68"/>
  <c r="Z30" i="68" s="1"/>
  <c r="P30" i="68"/>
  <c r="N30" i="68"/>
  <c r="R30" i="68" s="1"/>
  <c r="L18" i="68"/>
  <c r="L17" i="68"/>
  <c r="L15" i="68"/>
  <c r="L14" i="68"/>
  <c r="L13" i="68"/>
  <c r="R71" i="67"/>
  <c r="AK81" i="67"/>
  <c r="AI81" i="67"/>
  <c r="AN81" i="67" s="1"/>
  <c r="AD81" i="67"/>
  <c r="AB81" i="67"/>
  <c r="AE81" i="67" s="1"/>
  <c r="W81" i="67"/>
  <c r="U81" i="67"/>
  <c r="V81" i="67" s="1"/>
  <c r="P81" i="67"/>
  <c r="N81" i="67"/>
  <c r="M81" i="67" s="1"/>
  <c r="AK80" i="67"/>
  <c r="AI80" i="67"/>
  <c r="AH80" i="67" s="1"/>
  <c r="AD80" i="67"/>
  <c r="AB80" i="67"/>
  <c r="AC80" i="67" s="1"/>
  <c r="W80" i="67"/>
  <c r="U80" i="67"/>
  <c r="Z80" i="67" s="1"/>
  <c r="P80" i="67"/>
  <c r="N80" i="67"/>
  <c r="M80" i="67" s="1"/>
  <c r="AK79" i="67"/>
  <c r="AI79" i="67"/>
  <c r="AH79" i="67" s="1"/>
  <c r="AD79" i="67"/>
  <c r="AB79" i="67"/>
  <c r="AG79" i="67" s="1"/>
  <c r="W79" i="67"/>
  <c r="U79" i="67"/>
  <c r="Z79" i="67" s="1"/>
  <c r="P79" i="67"/>
  <c r="N79" i="67"/>
  <c r="R79" i="67" s="1"/>
  <c r="AK78" i="67"/>
  <c r="AI78" i="67"/>
  <c r="AM78" i="67" s="1"/>
  <c r="AD78" i="67"/>
  <c r="AB78" i="67"/>
  <c r="AE78" i="67" s="1"/>
  <c r="Z78" i="67"/>
  <c r="W78" i="67"/>
  <c r="U78" i="67"/>
  <c r="X78" i="67" s="1"/>
  <c r="T78" i="67"/>
  <c r="P78" i="67"/>
  <c r="N78" i="67"/>
  <c r="O78" i="67" s="1"/>
  <c r="R77" i="67"/>
  <c r="R62" i="67"/>
  <c r="AK61" i="67"/>
  <c r="AI61" i="67"/>
  <c r="AN61" i="67" s="1"/>
  <c r="AD61" i="67"/>
  <c r="AB61" i="67"/>
  <c r="AG61" i="67" s="1"/>
  <c r="W61" i="67"/>
  <c r="U61" i="67"/>
  <c r="Y61" i="67" s="1"/>
  <c r="P61" i="67"/>
  <c r="N61" i="67"/>
  <c r="O61" i="67" s="1"/>
  <c r="AK60" i="67"/>
  <c r="AI60" i="67"/>
  <c r="AH60" i="67" s="1"/>
  <c r="AD60" i="67"/>
  <c r="AB60" i="67"/>
  <c r="AG60" i="67" s="1"/>
  <c r="W60" i="67"/>
  <c r="U60" i="67"/>
  <c r="Z60" i="67" s="1"/>
  <c r="P60" i="67"/>
  <c r="N60" i="67"/>
  <c r="R60" i="67" s="1"/>
  <c r="AK59" i="67"/>
  <c r="AI59" i="67"/>
  <c r="AM59" i="67" s="1"/>
  <c r="AD59" i="67"/>
  <c r="AB59" i="67"/>
  <c r="AC59" i="67" s="1"/>
  <c r="W59" i="67"/>
  <c r="U59" i="67"/>
  <c r="V59" i="67" s="1"/>
  <c r="P59" i="67"/>
  <c r="N59" i="67"/>
  <c r="O59" i="67" s="1"/>
  <c r="AK58" i="67"/>
  <c r="AI58" i="67"/>
  <c r="AJ58" i="67" s="1"/>
  <c r="AD58" i="67"/>
  <c r="AB58" i="67"/>
  <c r="AC58" i="67" s="1"/>
  <c r="W58" i="67"/>
  <c r="U58" i="67"/>
  <c r="T58" i="67" s="1"/>
  <c r="P58" i="67"/>
  <c r="N58" i="67"/>
  <c r="S58" i="67" s="1"/>
  <c r="R57" i="67"/>
  <c r="R48" i="67"/>
  <c r="R44" i="67"/>
  <c r="R42" i="67"/>
  <c r="R38" i="67"/>
  <c r="R34" i="67"/>
  <c r="AK64" i="67"/>
  <c r="AI64" i="67"/>
  <c r="AN64" i="67" s="1"/>
  <c r="AD64" i="67"/>
  <c r="AB64" i="67"/>
  <c r="AF64" i="67" s="1"/>
  <c r="W64" i="67"/>
  <c r="U64" i="67"/>
  <c r="X64" i="67" s="1"/>
  <c r="P64" i="67"/>
  <c r="N64" i="67"/>
  <c r="O64" i="67" s="1"/>
  <c r="AK63" i="67"/>
  <c r="AI63" i="67"/>
  <c r="AJ63" i="67" s="1"/>
  <c r="AD63" i="67"/>
  <c r="AB63" i="67"/>
  <c r="AC63" i="67" s="1"/>
  <c r="W63" i="67"/>
  <c r="U63" i="67"/>
  <c r="T63" i="67" s="1"/>
  <c r="P63" i="67"/>
  <c r="N63" i="67"/>
  <c r="M63" i="67" s="1"/>
  <c r="AK56" i="67"/>
  <c r="AI56" i="67"/>
  <c r="AJ56" i="67" s="1"/>
  <c r="AD56" i="67"/>
  <c r="AB56" i="67"/>
  <c r="AG56" i="67" s="1"/>
  <c r="W56" i="67"/>
  <c r="U56" i="67"/>
  <c r="Y56" i="67" s="1"/>
  <c r="P56" i="67"/>
  <c r="N56" i="67"/>
  <c r="Q56" i="67" s="1"/>
  <c r="AK55" i="67"/>
  <c r="AI55" i="67"/>
  <c r="AL55" i="67" s="1"/>
  <c r="AD55" i="67"/>
  <c r="AB55" i="67"/>
  <c r="AC55" i="67" s="1"/>
  <c r="W55" i="67"/>
  <c r="U55" i="67"/>
  <c r="V55" i="67" s="1"/>
  <c r="P55" i="67"/>
  <c r="N55" i="67"/>
  <c r="S55" i="67" s="1"/>
  <c r="AK76" i="67"/>
  <c r="AI76" i="67"/>
  <c r="AD76" i="67"/>
  <c r="AB76" i="67"/>
  <c r="AA76" i="67" s="1"/>
  <c r="W76" i="67"/>
  <c r="U76" i="67"/>
  <c r="T76" i="67" s="1"/>
  <c r="P76" i="67"/>
  <c r="N76" i="67"/>
  <c r="Q76" i="67" s="1"/>
  <c r="AK75" i="67"/>
  <c r="AI75" i="67"/>
  <c r="AL75" i="67" s="1"/>
  <c r="AD75" i="67"/>
  <c r="AB75" i="67"/>
  <c r="AE75" i="67" s="1"/>
  <c r="W75" i="67"/>
  <c r="U75" i="67"/>
  <c r="V75" i="67" s="1"/>
  <c r="P75" i="67"/>
  <c r="N75" i="67"/>
  <c r="O75" i="67" s="1"/>
  <c r="AK74" i="67"/>
  <c r="AI74" i="67"/>
  <c r="AJ74" i="67" s="1"/>
  <c r="AD74" i="67"/>
  <c r="AB74" i="67"/>
  <c r="AG74" i="67" s="1"/>
  <c r="W74" i="67"/>
  <c r="U74" i="67"/>
  <c r="V74" i="67" s="1"/>
  <c r="P74" i="67"/>
  <c r="N74" i="67"/>
  <c r="M74" i="67" s="1"/>
  <c r="AK73" i="67"/>
  <c r="AI73" i="67"/>
  <c r="AH73" i="67" s="1"/>
  <c r="AD73" i="67"/>
  <c r="AB73" i="67"/>
  <c r="AA73" i="67" s="1"/>
  <c r="W73" i="67"/>
  <c r="U73" i="67"/>
  <c r="Y73" i="67" s="1"/>
  <c r="P73" i="67"/>
  <c r="N73" i="67"/>
  <c r="O73" i="67" s="1"/>
  <c r="AK72" i="67"/>
  <c r="AI72" i="67"/>
  <c r="AJ72" i="67" s="1"/>
  <c r="AD72" i="67"/>
  <c r="AB72" i="67"/>
  <c r="AE72" i="67" s="1"/>
  <c r="W72" i="67"/>
  <c r="U72" i="67"/>
  <c r="V72" i="67" s="1"/>
  <c r="P72" i="67"/>
  <c r="N72" i="67"/>
  <c r="M72" i="67" s="1"/>
  <c r="AK70" i="67"/>
  <c r="AI70" i="67"/>
  <c r="AH70" i="67" s="1"/>
  <c r="AD70" i="67"/>
  <c r="AB70" i="67"/>
  <c r="AC70" i="67" s="1"/>
  <c r="W70" i="67"/>
  <c r="U70" i="67"/>
  <c r="V70" i="67" s="1"/>
  <c r="P70" i="67"/>
  <c r="N70" i="67"/>
  <c r="M70" i="67" s="1"/>
  <c r="AK69" i="67"/>
  <c r="AI69" i="67"/>
  <c r="AD69" i="67"/>
  <c r="AB69" i="67"/>
  <c r="AA69" i="67" s="1"/>
  <c r="W69" i="67"/>
  <c r="U69" i="67"/>
  <c r="V69" i="67" s="1"/>
  <c r="P69" i="67"/>
  <c r="N69" i="67"/>
  <c r="S69" i="67" s="1"/>
  <c r="AK68" i="67"/>
  <c r="AI68" i="67"/>
  <c r="AM68" i="67" s="1"/>
  <c r="AD68" i="67"/>
  <c r="AB68" i="67"/>
  <c r="AA68" i="67" s="1"/>
  <c r="W68" i="67"/>
  <c r="U68" i="67"/>
  <c r="T68" i="67" s="1"/>
  <c r="P68" i="67"/>
  <c r="N68" i="67"/>
  <c r="AK67" i="67"/>
  <c r="AI67" i="67"/>
  <c r="AD67" i="67"/>
  <c r="AB67" i="67"/>
  <c r="AA67" i="67" s="1"/>
  <c r="W67" i="67"/>
  <c r="U67" i="67"/>
  <c r="T67" i="67" s="1"/>
  <c r="P67" i="67"/>
  <c r="N67" i="67"/>
  <c r="S67" i="67" s="1"/>
  <c r="AK66" i="67"/>
  <c r="AI66" i="67"/>
  <c r="AN66" i="67" s="1"/>
  <c r="AD66" i="67"/>
  <c r="AB66" i="67"/>
  <c r="AC66" i="67" s="1"/>
  <c r="W66" i="67"/>
  <c r="U66" i="67"/>
  <c r="V66" i="67" s="1"/>
  <c r="P66" i="67"/>
  <c r="N66" i="67"/>
  <c r="M66" i="67" s="1"/>
  <c r="AK65" i="67"/>
  <c r="AI65" i="67"/>
  <c r="AH65" i="67" s="1"/>
  <c r="AD65" i="67"/>
  <c r="AB65" i="67"/>
  <c r="AE65" i="67" s="1"/>
  <c r="W65" i="67"/>
  <c r="U65" i="67"/>
  <c r="V65" i="67" s="1"/>
  <c r="P65" i="67"/>
  <c r="N65" i="67"/>
  <c r="M65" i="67" s="1"/>
  <c r="AK54" i="67"/>
  <c r="AI54" i="67"/>
  <c r="AJ54" i="67" s="1"/>
  <c r="AD54" i="67"/>
  <c r="AB54" i="67"/>
  <c r="AA54" i="67" s="1"/>
  <c r="W54" i="67"/>
  <c r="U54" i="67"/>
  <c r="V54" i="67" s="1"/>
  <c r="P54" i="67"/>
  <c r="N54" i="67"/>
  <c r="O54" i="67" s="1"/>
  <c r="R53" i="67"/>
  <c r="AK52" i="67"/>
  <c r="AI52" i="67"/>
  <c r="AH52" i="67" s="1"/>
  <c r="AD52" i="67"/>
  <c r="AB52" i="67"/>
  <c r="AE52" i="67" s="1"/>
  <c r="W52" i="67"/>
  <c r="U52" i="67"/>
  <c r="X52" i="67" s="1"/>
  <c r="P52" i="67"/>
  <c r="N52" i="67"/>
  <c r="O52" i="67" s="1"/>
  <c r="AK51" i="67"/>
  <c r="AI51" i="67"/>
  <c r="AJ51" i="67" s="1"/>
  <c r="AD51" i="67"/>
  <c r="AB51" i="67"/>
  <c r="AG51" i="67" s="1"/>
  <c r="W51" i="67"/>
  <c r="U51" i="67"/>
  <c r="T51" i="67" s="1"/>
  <c r="P51" i="67"/>
  <c r="N51" i="67"/>
  <c r="Q51" i="67" s="1"/>
  <c r="AK50" i="67"/>
  <c r="AI50" i="67"/>
  <c r="AL50" i="67" s="1"/>
  <c r="AD50" i="67"/>
  <c r="AB50" i="67"/>
  <c r="W50" i="67"/>
  <c r="U50" i="67"/>
  <c r="T50" i="67" s="1"/>
  <c r="P50" i="67"/>
  <c r="N50" i="67"/>
  <c r="Q50" i="67" s="1"/>
  <c r="AK49" i="67"/>
  <c r="AI49" i="67"/>
  <c r="AL49" i="67" s="1"/>
  <c r="AD49" i="67"/>
  <c r="AB49" i="67"/>
  <c r="AC49" i="67" s="1"/>
  <c r="W49" i="67"/>
  <c r="U49" i="67"/>
  <c r="V49" i="67" s="1"/>
  <c r="P49" i="67"/>
  <c r="N49" i="67"/>
  <c r="S49" i="67" s="1"/>
  <c r="AK47" i="67"/>
  <c r="AI47" i="67"/>
  <c r="AN47" i="67" s="1"/>
  <c r="AD47" i="67"/>
  <c r="AB47" i="67"/>
  <c r="AA47" i="67" s="1"/>
  <c r="W47" i="67"/>
  <c r="U47" i="67"/>
  <c r="X47" i="67" s="1"/>
  <c r="P47" i="67"/>
  <c r="N47" i="67"/>
  <c r="AK46" i="67"/>
  <c r="AI46" i="67"/>
  <c r="AJ46" i="67" s="1"/>
  <c r="AD46" i="67"/>
  <c r="AB46" i="67"/>
  <c r="AA46" i="67" s="1"/>
  <c r="W46" i="67"/>
  <c r="U46" i="67"/>
  <c r="X46" i="67" s="1"/>
  <c r="P46" i="67"/>
  <c r="N46" i="67"/>
  <c r="Q46" i="67" s="1"/>
  <c r="AK45" i="67"/>
  <c r="AI45" i="67"/>
  <c r="AL45" i="67" s="1"/>
  <c r="AD45" i="67"/>
  <c r="AB45" i="67"/>
  <c r="AC45" i="67" s="1"/>
  <c r="W45" i="67"/>
  <c r="U45" i="67"/>
  <c r="Z45" i="67" s="1"/>
  <c r="P45" i="67"/>
  <c r="N45" i="67"/>
  <c r="M45" i="67" s="1"/>
  <c r="AK43" i="67"/>
  <c r="AI43" i="67"/>
  <c r="AH43" i="67" s="1"/>
  <c r="AD43" i="67"/>
  <c r="AB43" i="67"/>
  <c r="AE43" i="67" s="1"/>
  <c r="W43" i="67"/>
  <c r="U43" i="67"/>
  <c r="P43" i="67"/>
  <c r="N43" i="67"/>
  <c r="M43" i="67" s="1"/>
  <c r="AK41" i="67"/>
  <c r="AI41" i="67"/>
  <c r="AH41" i="67" s="1"/>
  <c r="AD41" i="67"/>
  <c r="AB41" i="67"/>
  <c r="AE41" i="67" s="1"/>
  <c r="W41" i="67"/>
  <c r="U41" i="67"/>
  <c r="V41" i="67" s="1"/>
  <c r="P41" i="67"/>
  <c r="N41" i="67"/>
  <c r="O41" i="67" s="1"/>
  <c r="AK40" i="67"/>
  <c r="AI40" i="67"/>
  <c r="AJ40" i="67" s="1"/>
  <c r="AD40" i="67"/>
  <c r="AB40" i="67"/>
  <c r="AG40" i="67" s="1"/>
  <c r="W40" i="67"/>
  <c r="U40" i="67"/>
  <c r="T40" i="67" s="1"/>
  <c r="P40" i="67"/>
  <c r="N40" i="67"/>
  <c r="Q40" i="67" s="1"/>
  <c r="AK39" i="67"/>
  <c r="AI39" i="67"/>
  <c r="AL39" i="67" s="1"/>
  <c r="AD39" i="67"/>
  <c r="AB39" i="67"/>
  <c r="AC39" i="67" s="1"/>
  <c r="W39" i="67"/>
  <c r="U39" i="67"/>
  <c r="T39" i="67" s="1"/>
  <c r="P39" i="67"/>
  <c r="N39" i="67"/>
  <c r="S39" i="67" s="1"/>
  <c r="AK37" i="67"/>
  <c r="AI37" i="67"/>
  <c r="AN37" i="67" s="1"/>
  <c r="AD37" i="67"/>
  <c r="AB37" i="67"/>
  <c r="AC37" i="67" s="1"/>
  <c r="W37" i="67"/>
  <c r="U37" i="67"/>
  <c r="V37" i="67" s="1"/>
  <c r="P37" i="67"/>
  <c r="N37" i="67"/>
  <c r="S37" i="67" s="1"/>
  <c r="AK36" i="67"/>
  <c r="AI36" i="67"/>
  <c r="AN36" i="67" s="1"/>
  <c r="AD36" i="67"/>
  <c r="AB36" i="67"/>
  <c r="AA36" i="67" s="1"/>
  <c r="W36" i="67"/>
  <c r="U36" i="67"/>
  <c r="X36" i="67" s="1"/>
  <c r="P36" i="67"/>
  <c r="N36" i="67"/>
  <c r="O36" i="67" s="1"/>
  <c r="AK35" i="67"/>
  <c r="AI35" i="67"/>
  <c r="AD35" i="67"/>
  <c r="AB35" i="67"/>
  <c r="AA35" i="67" s="1"/>
  <c r="W35" i="67"/>
  <c r="U35" i="67"/>
  <c r="Z35" i="67" s="1"/>
  <c r="P35" i="67"/>
  <c r="N35" i="67"/>
  <c r="O35" i="67" s="1"/>
  <c r="AK33" i="67"/>
  <c r="AI33" i="67"/>
  <c r="AJ33" i="67" s="1"/>
  <c r="AD33" i="67"/>
  <c r="AB33" i="67"/>
  <c r="AC33" i="67" s="1"/>
  <c r="W33" i="67"/>
  <c r="U33" i="67"/>
  <c r="Z33" i="67" s="1"/>
  <c r="P33" i="67"/>
  <c r="N33" i="67"/>
  <c r="M33" i="67" s="1"/>
  <c r="AK32" i="67"/>
  <c r="AI32" i="67"/>
  <c r="AH32" i="67" s="1"/>
  <c r="AD32" i="67"/>
  <c r="AB32" i="67"/>
  <c r="AE32" i="67" s="1"/>
  <c r="W32" i="67"/>
  <c r="U32" i="67"/>
  <c r="V32" i="67" s="1"/>
  <c r="P32" i="67"/>
  <c r="N32" i="67"/>
  <c r="M32" i="67" s="1"/>
  <c r="AK31" i="67"/>
  <c r="AI31" i="67"/>
  <c r="AH31" i="67" s="1"/>
  <c r="AD31" i="67"/>
  <c r="AB31" i="67"/>
  <c r="AG31" i="67" s="1"/>
  <c r="W31" i="67"/>
  <c r="U31" i="67"/>
  <c r="V31" i="67" s="1"/>
  <c r="P31" i="67"/>
  <c r="N31" i="67"/>
  <c r="O31" i="67" s="1"/>
  <c r="AK30" i="67"/>
  <c r="AI30" i="67"/>
  <c r="AJ30" i="67" s="1"/>
  <c r="AD30" i="67"/>
  <c r="AB30" i="67"/>
  <c r="AG30" i="67" s="1"/>
  <c r="W30" i="67"/>
  <c r="U30" i="67"/>
  <c r="T30" i="67" s="1"/>
  <c r="P30" i="67"/>
  <c r="N30" i="67"/>
  <c r="Q30" i="67" s="1"/>
  <c r="L18" i="67"/>
  <c r="L17" i="67"/>
  <c r="L15" i="67"/>
  <c r="L14" i="67"/>
  <c r="L13" i="67"/>
  <c r="AK85" i="66"/>
  <c r="AI85" i="66"/>
  <c r="AN85" i="66" s="1"/>
  <c r="AD85" i="66"/>
  <c r="AB85" i="66"/>
  <c r="AF85" i="66" s="1"/>
  <c r="W85" i="66"/>
  <c r="U85" i="66"/>
  <c r="X85" i="66" s="1"/>
  <c r="P85" i="66"/>
  <c r="N85" i="66"/>
  <c r="O85" i="66" s="1"/>
  <c r="M85" i="66"/>
  <c r="AK84" i="66"/>
  <c r="AI84" i="66"/>
  <c r="AJ84" i="66" s="1"/>
  <c r="AD84" i="66"/>
  <c r="AB84" i="66"/>
  <c r="AC84" i="66" s="1"/>
  <c r="AA84" i="66"/>
  <c r="Z84" i="66"/>
  <c r="Y84" i="66"/>
  <c r="W84" i="66"/>
  <c r="V84" i="66"/>
  <c r="U84" i="66"/>
  <c r="T84" i="66" s="1"/>
  <c r="P84" i="66"/>
  <c r="N84" i="66"/>
  <c r="M84" i="66" s="1"/>
  <c r="AK83" i="66"/>
  <c r="AI83" i="66"/>
  <c r="AH83" i="66" s="1"/>
  <c r="AD83" i="66"/>
  <c r="AC83" i="66"/>
  <c r="AB83" i="66"/>
  <c r="AG83" i="66" s="1"/>
  <c r="AA83" i="66"/>
  <c r="Y83" i="66"/>
  <c r="W83" i="66"/>
  <c r="U83" i="66"/>
  <c r="Z83" i="66" s="1"/>
  <c r="P83" i="66"/>
  <c r="N83" i="66"/>
  <c r="R83" i="66" s="1"/>
  <c r="AK82" i="66"/>
  <c r="AI82" i="66"/>
  <c r="AM82" i="66" s="1"/>
  <c r="AG82" i="66"/>
  <c r="AD82" i="66"/>
  <c r="AB82" i="66"/>
  <c r="AE82" i="66" s="1"/>
  <c r="AA82" i="66"/>
  <c r="Y82" i="66"/>
  <c r="X82" i="66"/>
  <c r="W82" i="66"/>
  <c r="V82" i="66"/>
  <c r="U82" i="66"/>
  <c r="Z82" i="66" s="1"/>
  <c r="P82" i="66"/>
  <c r="N82" i="66"/>
  <c r="O82" i="66" s="1"/>
  <c r="AK81" i="66"/>
  <c r="AI81" i="66"/>
  <c r="AJ81" i="66" s="1"/>
  <c r="AD81" i="66"/>
  <c r="AC81" i="66"/>
  <c r="AB81" i="66"/>
  <c r="AG81" i="66" s="1"/>
  <c r="AA81" i="66"/>
  <c r="X81" i="66"/>
  <c r="W81" i="66"/>
  <c r="U81" i="66"/>
  <c r="T81" i="66" s="1"/>
  <c r="P81" i="66"/>
  <c r="N81" i="66"/>
  <c r="R81" i="66" s="1"/>
  <c r="M81" i="66"/>
  <c r="AN80" i="66"/>
  <c r="AL80" i="66"/>
  <c r="AK80" i="66"/>
  <c r="AI80" i="66"/>
  <c r="AM80" i="66" s="1"/>
  <c r="AH80" i="66"/>
  <c r="AG80" i="66"/>
  <c r="AF80" i="66"/>
  <c r="AD80" i="66"/>
  <c r="AC80" i="66"/>
  <c r="AB80" i="66"/>
  <c r="AE80" i="66" s="1"/>
  <c r="W80" i="66"/>
  <c r="U80" i="66"/>
  <c r="Y80" i="66" s="1"/>
  <c r="P80" i="66"/>
  <c r="N80" i="66"/>
  <c r="Q80" i="66" s="1"/>
  <c r="M80" i="66"/>
  <c r="AM79" i="66"/>
  <c r="AK79" i="66"/>
  <c r="AI79" i="66"/>
  <c r="AL79" i="66" s="1"/>
  <c r="AH79" i="66"/>
  <c r="AG79" i="66"/>
  <c r="AF79" i="66"/>
  <c r="AE79" i="66"/>
  <c r="AD79" i="66"/>
  <c r="AC79" i="66"/>
  <c r="AB79" i="66"/>
  <c r="AA79" i="66"/>
  <c r="W79" i="66"/>
  <c r="U79" i="66"/>
  <c r="V79" i="66" s="1"/>
  <c r="S79" i="66"/>
  <c r="R79" i="66"/>
  <c r="Q79" i="66"/>
  <c r="P79" i="66"/>
  <c r="N79" i="66"/>
  <c r="O79" i="66" s="1"/>
  <c r="M79" i="66"/>
  <c r="R78" i="66"/>
  <c r="R71" i="66"/>
  <c r="AK70" i="66"/>
  <c r="AI70" i="66"/>
  <c r="AN70" i="66" s="1"/>
  <c r="AD70" i="66"/>
  <c r="AB70" i="66"/>
  <c r="AF70" i="66" s="1"/>
  <c r="W70" i="66"/>
  <c r="U70" i="66"/>
  <c r="X70" i="66" s="1"/>
  <c r="T70" i="66"/>
  <c r="P70" i="66"/>
  <c r="N70" i="66"/>
  <c r="O70" i="66" s="1"/>
  <c r="AK69" i="66"/>
  <c r="AI69" i="66"/>
  <c r="AJ69" i="66" s="1"/>
  <c r="AD69" i="66"/>
  <c r="AB69" i="66"/>
  <c r="AC69" i="66" s="1"/>
  <c r="Z69" i="66"/>
  <c r="W69" i="66"/>
  <c r="U69" i="66"/>
  <c r="T69" i="66" s="1"/>
  <c r="P69" i="66"/>
  <c r="N69" i="66"/>
  <c r="M69" i="66" s="1"/>
  <c r="AK68" i="66"/>
  <c r="AI68" i="66"/>
  <c r="AH68" i="66" s="1"/>
  <c r="AD68" i="66"/>
  <c r="AB68" i="66"/>
  <c r="AG68" i="66" s="1"/>
  <c r="W68" i="66"/>
  <c r="U68" i="66"/>
  <c r="Z68" i="66" s="1"/>
  <c r="P68" i="66"/>
  <c r="N68" i="66"/>
  <c r="R68" i="66" s="1"/>
  <c r="AK67" i="66"/>
  <c r="AI67" i="66"/>
  <c r="AM67" i="66" s="1"/>
  <c r="AD67" i="66"/>
  <c r="AB67" i="66"/>
  <c r="AE67" i="66" s="1"/>
  <c r="W67" i="66"/>
  <c r="U67" i="66"/>
  <c r="Z67" i="66" s="1"/>
  <c r="P67" i="66"/>
  <c r="N67" i="66"/>
  <c r="O67" i="66" s="1"/>
  <c r="AK66" i="66"/>
  <c r="AI66" i="66"/>
  <c r="AJ66" i="66" s="1"/>
  <c r="AD66" i="66"/>
  <c r="AB66" i="66"/>
  <c r="AF66" i="66" s="1"/>
  <c r="AA66" i="66"/>
  <c r="W66" i="66"/>
  <c r="U66" i="66"/>
  <c r="T66" i="66" s="1"/>
  <c r="P66" i="66"/>
  <c r="N66" i="66"/>
  <c r="S66" i="66" s="1"/>
  <c r="M66" i="66"/>
  <c r="AK65" i="66"/>
  <c r="AI65" i="66"/>
  <c r="AN65" i="66" s="1"/>
  <c r="AH65" i="66"/>
  <c r="AD65" i="66"/>
  <c r="AB65" i="66"/>
  <c r="AG65" i="66" s="1"/>
  <c r="AA65" i="66"/>
  <c r="W65" i="66"/>
  <c r="U65" i="66"/>
  <c r="Y65" i="66" s="1"/>
  <c r="S65" i="66"/>
  <c r="P65" i="66"/>
  <c r="N65" i="66"/>
  <c r="Q65" i="66" s="1"/>
  <c r="AK64" i="66"/>
  <c r="AI64" i="66"/>
  <c r="AL64" i="66" s="1"/>
  <c r="AD64" i="66"/>
  <c r="AB64" i="66"/>
  <c r="AG64" i="66" s="1"/>
  <c r="W64" i="66"/>
  <c r="U64" i="66"/>
  <c r="V64" i="66" s="1"/>
  <c r="P64" i="66"/>
  <c r="N64" i="66"/>
  <c r="M64" i="66" s="1"/>
  <c r="R63" i="66"/>
  <c r="AK56" i="66"/>
  <c r="AI56" i="66"/>
  <c r="AN56" i="66" s="1"/>
  <c r="AD56" i="66"/>
  <c r="AB56" i="66"/>
  <c r="AF56" i="66" s="1"/>
  <c r="W56" i="66"/>
  <c r="U56" i="66"/>
  <c r="X56" i="66" s="1"/>
  <c r="P56" i="66"/>
  <c r="N56" i="66"/>
  <c r="O56" i="66" s="1"/>
  <c r="AK55" i="66"/>
  <c r="AI55" i="66"/>
  <c r="AH55" i="66" s="1"/>
  <c r="AD55" i="66"/>
  <c r="AB55" i="66"/>
  <c r="AF55" i="66" s="1"/>
  <c r="W55" i="66"/>
  <c r="U55" i="66"/>
  <c r="Z55" i="66" s="1"/>
  <c r="P55" i="66"/>
  <c r="N55" i="66"/>
  <c r="R55" i="66" s="1"/>
  <c r="AK54" i="66"/>
  <c r="AI54" i="66"/>
  <c r="AM54" i="66" s="1"/>
  <c r="AD54" i="66"/>
  <c r="AB54" i="66"/>
  <c r="AE54" i="66" s="1"/>
  <c r="W54" i="66"/>
  <c r="U54" i="66"/>
  <c r="T54" i="66" s="1"/>
  <c r="P54" i="66"/>
  <c r="N54" i="66"/>
  <c r="O54" i="66" s="1"/>
  <c r="AK53" i="66"/>
  <c r="AI53" i="66"/>
  <c r="AJ53" i="66" s="1"/>
  <c r="AD53" i="66"/>
  <c r="AB53" i="66"/>
  <c r="AG53" i="66" s="1"/>
  <c r="W53" i="66"/>
  <c r="U53" i="66"/>
  <c r="T53" i="66" s="1"/>
  <c r="P53" i="66"/>
  <c r="N53" i="66"/>
  <c r="S53" i="66" s="1"/>
  <c r="AK52" i="66"/>
  <c r="AI52" i="66"/>
  <c r="AN52" i="66" s="1"/>
  <c r="AD52" i="66"/>
  <c r="AB52" i="66"/>
  <c r="AG52" i="66" s="1"/>
  <c r="W52" i="66"/>
  <c r="U52" i="66"/>
  <c r="Y52" i="66" s="1"/>
  <c r="P52" i="66"/>
  <c r="N52" i="66"/>
  <c r="Q52" i="66" s="1"/>
  <c r="AK51" i="66"/>
  <c r="AI51" i="66"/>
  <c r="AL51" i="66" s="1"/>
  <c r="AD51" i="66"/>
  <c r="AB51" i="66"/>
  <c r="AC51" i="66" s="1"/>
  <c r="W51" i="66"/>
  <c r="U51" i="66"/>
  <c r="V51" i="66" s="1"/>
  <c r="P51" i="66"/>
  <c r="N51" i="66"/>
  <c r="O51" i="66" s="1"/>
  <c r="AK50" i="66"/>
  <c r="AI50" i="66"/>
  <c r="AM50" i="66" s="1"/>
  <c r="AD50" i="66"/>
  <c r="AB50" i="66"/>
  <c r="AA50" i="66" s="1"/>
  <c r="W50" i="66"/>
  <c r="U50" i="66"/>
  <c r="Z50" i="66" s="1"/>
  <c r="P50" i="66"/>
  <c r="N50" i="66"/>
  <c r="S50" i="66" s="1"/>
  <c r="R49" i="66"/>
  <c r="R44" i="66"/>
  <c r="R37" i="66"/>
  <c r="AK62" i="66"/>
  <c r="AI62" i="66"/>
  <c r="AJ62" i="66" s="1"/>
  <c r="AD62" i="66"/>
  <c r="AB62" i="66"/>
  <c r="AE62" i="66" s="1"/>
  <c r="W62" i="66"/>
  <c r="U62" i="66"/>
  <c r="T62" i="66" s="1"/>
  <c r="P62" i="66"/>
  <c r="N62" i="66"/>
  <c r="S62" i="66" s="1"/>
  <c r="AK61" i="66"/>
  <c r="AI61" i="66"/>
  <c r="AN61" i="66" s="1"/>
  <c r="AD61" i="66"/>
  <c r="AB61" i="66"/>
  <c r="AG61" i="66" s="1"/>
  <c r="W61" i="66"/>
  <c r="U61" i="66"/>
  <c r="Y61" i="66" s="1"/>
  <c r="P61" i="66"/>
  <c r="N61" i="66"/>
  <c r="Q61" i="66" s="1"/>
  <c r="AK60" i="66"/>
  <c r="AI60" i="66"/>
  <c r="AL60" i="66" s="1"/>
  <c r="AD60" i="66"/>
  <c r="AB60" i="66"/>
  <c r="AC60" i="66" s="1"/>
  <c r="W60" i="66"/>
  <c r="U60" i="66"/>
  <c r="V60" i="66" s="1"/>
  <c r="P60" i="66"/>
  <c r="N60" i="66"/>
  <c r="O60" i="66" s="1"/>
  <c r="AK77" i="66"/>
  <c r="AI77" i="66"/>
  <c r="AJ77" i="66" s="1"/>
  <c r="AD77" i="66"/>
  <c r="AB77" i="66"/>
  <c r="AG77" i="66" s="1"/>
  <c r="W77" i="66"/>
  <c r="U77" i="66"/>
  <c r="T77" i="66" s="1"/>
  <c r="P77" i="66"/>
  <c r="N77" i="66"/>
  <c r="Q77" i="66" s="1"/>
  <c r="AK76" i="66"/>
  <c r="AI76" i="66"/>
  <c r="AJ76" i="66" s="1"/>
  <c r="AD76" i="66"/>
  <c r="AB76" i="66"/>
  <c r="AC76" i="66" s="1"/>
  <c r="W76" i="66"/>
  <c r="U76" i="66"/>
  <c r="T76" i="66" s="1"/>
  <c r="P76" i="66"/>
  <c r="N76" i="66"/>
  <c r="S76" i="66" s="1"/>
  <c r="AK75" i="66"/>
  <c r="AI75" i="66"/>
  <c r="AH75" i="66" s="1"/>
  <c r="AD75" i="66"/>
  <c r="AB75" i="66"/>
  <c r="AA75" i="66" s="1"/>
  <c r="W75" i="66"/>
  <c r="U75" i="66"/>
  <c r="V75" i="66" s="1"/>
  <c r="P75" i="66"/>
  <c r="N75" i="66"/>
  <c r="M75" i="66" s="1"/>
  <c r="AK74" i="66"/>
  <c r="AI74" i="66"/>
  <c r="AN74" i="66" s="1"/>
  <c r="AD74" i="66"/>
  <c r="AB74" i="66"/>
  <c r="AA74" i="66" s="1"/>
  <c r="W74" i="66"/>
  <c r="U74" i="66"/>
  <c r="X74" i="66" s="1"/>
  <c r="P74" i="66"/>
  <c r="N74" i="66"/>
  <c r="O74" i="66" s="1"/>
  <c r="AK73" i="66"/>
  <c r="AI73" i="66"/>
  <c r="AH73" i="66" s="1"/>
  <c r="AD73" i="66"/>
  <c r="AB73" i="66"/>
  <c r="AA73" i="66" s="1"/>
  <c r="W73" i="66"/>
  <c r="U73" i="66"/>
  <c r="T73" i="66" s="1"/>
  <c r="P73" i="66"/>
  <c r="N73" i="66"/>
  <c r="M73" i="66" s="1"/>
  <c r="AK72" i="66"/>
  <c r="AI72" i="66"/>
  <c r="AN72" i="66" s="1"/>
  <c r="AD72" i="66"/>
  <c r="AB72" i="66"/>
  <c r="AC72" i="66" s="1"/>
  <c r="W72" i="66"/>
  <c r="U72" i="66"/>
  <c r="T72" i="66" s="1"/>
  <c r="P72" i="66"/>
  <c r="N72" i="66"/>
  <c r="M72" i="66" s="1"/>
  <c r="AK59" i="66"/>
  <c r="AI59" i="66"/>
  <c r="AJ59" i="66" s="1"/>
  <c r="AD59" i="66"/>
  <c r="AB59" i="66"/>
  <c r="AA59" i="66" s="1"/>
  <c r="W59" i="66"/>
  <c r="U59" i="66"/>
  <c r="P59" i="66"/>
  <c r="N59" i="66"/>
  <c r="R59" i="66" s="1"/>
  <c r="AK58" i="66"/>
  <c r="AI58" i="66"/>
  <c r="AM58" i="66" s="1"/>
  <c r="AD58" i="66"/>
  <c r="AB58" i="66"/>
  <c r="AF58" i="66" s="1"/>
  <c r="W58" i="66"/>
  <c r="U58" i="66"/>
  <c r="Y58" i="66" s="1"/>
  <c r="P58" i="66"/>
  <c r="N58" i="66"/>
  <c r="M58" i="66" s="1"/>
  <c r="R57" i="66"/>
  <c r="AK48" i="66"/>
  <c r="AI48" i="66"/>
  <c r="AH48" i="66" s="1"/>
  <c r="AD48" i="66"/>
  <c r="AB48" i="66"/>
  <c r="AC48" i="66" s="1"/>
  <c r="W48" i="66"/>
  <c r="U48" i="66"/>
  <c r="Z48" i="66" s="1"/>
  <c r="P48" i="66"/>
  <c r="N48" i="66"/>
  <c r="M48" i="66" s="1"/>
  <c r="AK47" i="66"/>
  <c r="AI47" i="66"/>
  <c r="AH47" i="66" s="1"/>
  <c r="AD47" i="66"/>
  <c r="AB47" i="66"/>
  <c r="AG47" i="66" s="1"/>
  <c r="W47" i="66"/>
  <c r="U47" i="66"/>
  <c r="Z47" i="66" s="1"/>
  <c r="P47" i="66"/>
  <c r="N47" i="66"/>
  <c r="R47" i="66" s="1"/>
  <c r="AK46" i="66"/>
  <c r="AI46" i="66"/>
  <c r="AM46" i="66" s="1"/>
  <c r="AD46" i="66"/>
  <c r="AB46" i="66"/>
  <c r="AE46" i="66" s="1"/>
  <c r="W46" i="66"/>
  <c r="U46" i="66"/>
  <c r="Z46" i="66" s="1"/>
  <c r="P46" i="66"/>
  <c r="N46" i="66"/>
  <c r="O46" i="66" s="1"/>
  <c r="AK45" i="66"/>
  <c r="AI45" i="66"/>
  <c r="AJ45" i="66" s="1"/>
  <c r="AD45" i="66"/>
  <c r="AB45" i="66"/>
  <c r="AA45" i="66" s="1"/>
  <c r="W45" i="66"/>
  <c r="U45" i="66"/>
  <c r="T45" i="66" s="1"/>
  <c r="P45" i="66"/>
  <c r="N45" i="66"/>
  <c r="S45" i="66" s="1"/>
  <c r="AK43" i="66"/>
  <c r="AI43" i="66"/>
  <c r="AN43" i="66" s="1"/>
  <c r="AD43" i="66"/>
  <c r="AB43" i="66"/>
  <c r="AG43" i="66" s="1"/>
  <c r="W43" i="66"/>
  <c r="U43" i="66"/>
  <c r="Y43" i="66" s="1"/>
  <c r="P43" i="66"/>
  <c r="N43" i="66"/>
  <c r="Q43" i="66" s="1"/>
  <c r="AK42" i="66"/>
  <c r="AI42" i="66"/>
  <c r="AL42" i="66" s="1"/>
  <c r="AD42" i="66"/>
  <c r="AB42" i="66"/>
  <c r="AA42" i="66" s="1"/>
  <c r="W42" i="66"/>
  <c r="U42" i="66"/>
  <c r="V42" i="66" s="1"/>
  <c r="P42" i="66"/>
  <c r="N42" i="66"/>
  <c r="S42" i="66" s="1"/>
  <c r="AK41" i="66"/>
  <c r="AI41" i="66"/>
  <c r="AN41" i="66" s="1"/>
  <c r="AD41" i="66"/>
  <c r="AB41" i="66"/>
  <c r="AA41" i="66" s="1"/>
  <c r="W41" i="66"/>
  <c r="U41" i="66"/>
  <c r="Z41" i="66" s="1"/>
  <c r="P41" i="66"/>
  <c r="N41" i="66"/>
  <c r="S41" i="66" s="1"/>
  <c r="AK40" i="66"/>
  <c r="AI40" i="66"/>
  <c r="AN40" i="66" s="1"/>
  <c r="AD40" i="66"/>
  <c r="AB40" i="66"/>
  <c r="AF40" i="66" s="1"/>
  <c r="W40" i="66"/>
  <c r="U40" i="66"/>
  <c r="X40" i="66" s="1"/>
  <c r="P40" i="66"/>
  <c r="N40" i="66"/>
  <c r="M40" i="66" s="1"/>
  <c r="AK39" i="66"/>
  <c r="AI39" i="66"/>
  <c r="AH39" i="66" s="1"/>
  <c r="AD39" i="66"/>
  <c r="AB39" i="66"/>
  <c r="AC39" i="66" s="1"/>
  <c r="W39" i="66"/>
  <c r="U39" i="66"/>
  <c r="Z39" i="66" s="1"/>
  <c r="P39" i="66"/>
  <c r="N39" i="66"/>
  <c r="M39" i="66" s="1"/>
  <c r="AK38" i="66"/>
  <c r="AI38" i="66"/>
  <c r="AH38" i="66" s="1"/>
  <c r="AD38" i="66"/>
  <c r="AB38" i="66"/>
  <c r="AG38" i="66" s="1"/>
  <c r="W38" i="66"/>
  <c r="U38" i="66"/>
  <c r="Z38" i="66" s="1"/>
  <c r="P38" i="66"/>
  <c r="N38" i="66"/>
  <c r="R38" i="66" s="1"/>
  <c r="AK36" i="66"/>
  <c r="AI36" i="66"/>
  <c r="AM36" i="66" s="1"/>
  <c r="AD36" i="66"/>
  <c r="AB36" i="66"/>
  <c r="AA36" i="66" s="1"/>
  <c r="W36" i="66"/>
  <c r="U36" i="66"/>
  <c r="T36" i="66" s="1"/>
  <c r="P36" i="66"/>
  <c r="N36" i="66"/>
  <c r="O36" i="66" s="1"/>
  <c r="AK35" i="66"/>
  <c r="AI35" i="66"/>
  <c r="AJ35" i="66" s="1"/>
  <c r="AD35" i="66"/>
  <c r="AB35" i="66"/>
  <c r="AG35" i="66" s="1"/>
  <c r="W35" i="66"/>
  <c r="U35" i="66"/>
  <c r="T35" i="66" s="1"/>
  <c r="P35" i="66"/>
  <c r="N35" i="66"/>
  <c r="S35" i="66" s="1"/>
  <c r="AK34" i="66"/>
  <c r="AI34" i="66"/>
  <c r="AJ34" i="66" s="1"/>
  <c r="AD34" i="66"/>
  <c r="AB34" i="66"/>
  <c r="AG34" i="66" s="1"/>
  <c r="W34" i="66"/>
  <c r="U34" i="66"/>
  <c r="Y34" i="66" s="1"/>
  <c r="P34" i="66"/>
  <c r="N34" i="66"/>
  <c r="R34" i="66" s="1"/>
  <c r="AK33" i="66"/>
  <c r="AI33" i="66"/>
  <c r="AL33" i="66" s="1"/>
  <c r="AD33" i="66"/>
  <c r="AB33" i="66"/>
  <c r="AA33" i="66" s="1"/>
  <c r="W33" i="66"/>
  <c r="U33" i="66"/>
  <c r="V33" i="66" s="1"/>
  <c r="P33" i="66"/>
  <c r="N33" i="66"/>
  <c r="S33" i="66" s="1"/>
  <c r="AK32" i="66"/>
  <c r="AI32" i="66"/>
  <c r="AN32" i="66" s="1"/>
  <c r="AD32" i="66"/>
  <c r="AB32" i="66"/>
  <c r="AA32" i="66" s="1"/>
  <c r="W32" i="66"/>
  <c r="U32" i="66"/>
  <c r="Z32" i="66" s="1"/>
  <c r="P32" i="66"/>
  <c r="N32" i="66"/>
  <c r="S32" i="66" s="1"/>
  <c r="AK31" i="66"/>
  <c r="AI31" i="66"/>
  <c r="AN31" i="66" s="1"/>
  <c r="AD31" i="66"/>
  <c r="AB31" i="66"/>
  <c r="AF31" i="66" s="1"/>
  <c r="W31" i="66"/>
  <c r="U31" i="66"/>
  <c r="X31" i="66" s="1"/>
  <c r="P31" i="66"/>
  <c r="N31" i="66"/>
  <c r="M31" i="66" s="1"/>
  <c r="AK30" i="66"/>
  <c r="AI30" i="66"/>
  <c r="AH30" i="66" s="1"/>
  <c r="AD30" i="66"/>
  <c r="AB30" i="66"/>
  <c r="AC30" i="66" s="1"/>
  <c r="W30" i="66"/>
  <c r="U30" i="66"/>
  <c r="Z30" i="66" s="1"/>
  <c r="P30" i="66"/>
  <c r="N30" i="66"/>
  <c r="M30" i="66" s="1"/>
  <c r="L18" i="66"/>
  <c r="L17" i="66"/>
  <c r="L15" i="66"/>
  <c r="L14" i="66"/>
  <c r="L13" i="66"/>
  <c r="R39" i="65"/>
  <c r="R33" i="65"/>
  <c r="AK55" i="65"/>
  <c r="AI55" i="65"/>
  <c r="AD55" i="65"/>
  <c r="AB55" i="65"/>
  <c r="AG55" i="65" s="1"/>
  <c r="W55" i="65"/>
  <c r="U55" i="65"/>
  <c r="P55" i="65"/>
  <c r="N55" i="65"/>
  <c r="Q55" i="65" s="1"/>
  <c r="AK54" i="65"/>
  <c r="AI54" i="65"/>
  <c r="AL54" i="65" s="1"/>
  <c r="AE54" i="65"/>
  <c r="AD54" i="65"/>
  <c r="AB54" i="65"/>
  <c r="AC54" i="65" s="1"/>
  <c r="W54" i="65"/>
  <c r="U54" i="65"/>
  <c r="Z54" i="65" s="1"/>
  <c r="T54" i="65"/>
  <c r="P54" i="65"/>
  <c r="N54" i="65"/>
  <c r="M54" i="65" s="1"/>
  <c r="AK53" i="65"/>
  <c r="AI53" i="65"/>
  <c r="AH53" i="65" s="1"/>
  <c r="AD53" i="65"/>
  <c r="AB53" i="65"/>
  <c r="AC53" i="65" s="1"/>
  <c r="W53" i="65"/>
  <c r="U53" i="65"/>
  <c r="T53" i="65" s="1"/>
  <c r="P53" i="65"/>
  <c r="N53" i="65"/>
  <c r="S53" i="65" s="1"/>
  <c r="AK52" i="65"/>
  <c r="AI52" i="65"/>
  <c r="AN52" i="65" s="1"/>
  <c r="AD52" i="65"/>
  <c r="AB52" i="65"/>
  <c r="W52" i="65"/>
  <c r="U52" i="65"/>
  <c r="X52" i="65" s="1"/>
  <c r="P52" i="65"/>
  <c r="N52" i="65"/>
  <c r="O52" i="65" s="1"/>
  <c r="AK51" i="65"/>
  <c r="AI51" i="65"/>
  <c r="AJ51" i="65" s="1"/>
  <c r="AD51" i="65"/>
  <c r="AB51" i="65"/>
  <c r="AA51" i="65" s="1"/>
  <c r="W51" i="65"/>
  <c r="U51" i="65"/>
  <c r="T51" i="65" s="1"/>
  <c r="P51" i="65"/>
  <c r="N51" i="65"/>
  <c r="Q51" i="65" s="1"/>
  <c r="AK50" i="65"/>
  <c r="AI50" i="65"/>
  <c r="AD50" i="65"/>
  <c r="AB50" i="65"/>
  <c r="AA50" i="65" s="1"/>
  <c r="W50" i="65"/>
  <c r="U50" i="65"/>
  <c r="T50" i="65" s="1"/>
  <c r="P50" i="65"/>
  <c r="N50" i="65"/>
  <c r="M50" i="65" s="1"/>
  <c r="AK49" i="65"/>
  <c r="AI49" i="65"/>
  <c r="AD49" i="65"/>
  <c r="AB49" i="65"/>
  <c r="AA49" i="65" s="1"/>
  <c r="W49" i="65"/>
  <c r="U49" i="65"/>
  <c r="V49" i="65" s="1"/>
  <c r="P49" i="65"/>
  <c r="N49" i="65"/>
  <c r="Q49" i="65" s="1"/>
  <c r="AK48" i="65"/>
  <c r="AI48" i="65"/>
  <c r="AL48" i="65" s="1"/>
  <c r="AD48" i="65"/>
  <c r="AB48" i="65"/>
  <c r="AA48" i="65" s="1"/>
  <c r="W48" i="65"/>
  <c r="U48" i="65"/>
  <c r="V48" i="65" s="1"/>
  <c r="P48" i="65"/>
  <c r="N48" i="65"/>
  <c r="O48" i="65" s="1"/>
  <c r="AK47" i="65"/>
  <c r="AI47" i="65"/>
  <c r="AD47" i="65"/>
  <c r="AB47" i="65"/>
  <c r="AA47" i="65" s="1"/>
  <c r="W47" i="65"/>
  <c r="U47" i="65"/>
  <c r="V47" i="65" s="1"/>
  <c r="P47" i="65"/>
  <c r="N47" i="65"/>
  <c r="Q47" i="65" s="1"/>
  <c r="R46" i="65"/>
  <c r="AK45" i="65"/>
  <c r="AI45" i="65"/>
  <c r="AH45" i="65" s="1"/>
  <c r="AD45" i="65"/>
  <c r="AB45" i="65"/>
  <c r="W45" i="65"/>
  <c r="U45" i="65"/>
  <c r="T45" i="65" s="1"/>
  <c r="P45" i="65"/>
  <c r="N45" i="65"/>
  <c r="R45" i="65" s="1"/>
  <c r="AK44" i="65"/>
  <c r="AI44" i="65"/>
  <c r="AM44" i="65" s="1"/>
  <c r="AD44" i="65"/>
  <c r="AB44" i="65"/>
  <c r="AE44" i="65" s="1"/>
  <c r="W44" i="65"/>
  <c r="U44" i="65"/>
  <c r="V44" i="65" s="1"/>
  <c r="P44" i="65"/>
  <c r="N44" i="65"/>
  <c r="O44" i="65" s="1"/>
  <c r="AK43" i="65"/>
  <c r="AI43" i="65"/>
  <c r="AJ43" i="65" s="1"/>
  <c r="AD43" i="65"/>
  <c r="AB43" i="65"/>
  <c r="AA43" i="65" s="1"/>
  <c r="W43" i="65"/>
  <c r="U43" i="65"/>
  <c r="T43" i="65" s="1"/>
  <c r="P43" i="65"/>
  <c r="N43" i="65"/>
  <c r="AK42" i="65"/>
  <c r="AI42" i="65"/>
  <c r="AD42" i="65"/>
  <c r="AB42" i="65"/>
  <c r="AA42" i="65" s="1"/>
  <c r="W42" i="65"/>
  <c r="U42" i="65"/>
  <c r="Y42" i="65" s="1"/>
  <c r="T42" i="65"/>
  <c r="P42" i="65"/>
  <c r="N42" i="65"/>
  <c r="Q42" i="65" s="1"/>
  <c r="AN41" i="65"/>
  <c r="AK41" i="65"/>
  <c r="AI41" i="65"/>
  <c r="AL41" i="65" s="1"/>
  <c r="AD41" i="65"/>
  <c r="AB41" i="65"/>
  <c r="AC41" i="65" s="1"/>
  <c r="AA41" i="65"/>
  <c r="W41" i="65"/>
  <c r="U41" i="65"/>
  <c r="V41" i="65" s="1"/>
  <c r="P41" i="65"/>
  <c r="N41" i="65"/>
  <c r="O41" i="65" s="1"/>
  <c r="AK40" i="65"/>
  <c r="AI40" i="65"/>
  <c r="AJ40" i="65" s="1"/>
  <c r="AH40" i="65"/>
  <c r="AD40" i="65"/>
  <c r="AB40" i="65"/>
  <c r="AA40" i="65" s="1"/>
  <c r="W40" i="65"/>
  <c r="U40" i="65"/>
  <c r="V40" i="65" s="1"/>
  <c r="P40" i="65"/>
  <c r="N40" i="65"/>
  <c r="M40" i="65" s="1"/>
  <c r="AK38" i="65"/>
  <c r="AI38" i="65"/>
  <c r="AH38" i="65" s="1"/>
  <c r="AD38" i="65"/>
  <c r="AB38" i="65"/>
  <c r="AF38" i="65" s="1"/>
  <c r="W38" i="65"/>
  <c r="U38" i="65"/>
  <c r="X38" i="65" s="1"/>
  <c r="P38" i="65"/>
  <c r="N38" i="65"/>
  <c r="O38" i="65" s="1"/>
  <c r="AK37" i="65"/>
  <c r="AI37" i="65"/>
  <c r="AJ37" i="65" s="1"/>
  <c r="AG37" i="65"/>
  <c r="AD37" i="65"/>
  <c r="AB37" i="65"/>
  <c r="AC37" i="65" s="1"/>
  <c r="W37" i="65"/>
  <c r="U37" i="65"/>
  <c r="V37" i="65" s="1"/>
  <c r="P37" i="65"/>
  <c r="N37" i="65"/>
  <c r="M37" i="65" s="1"/>
  <c r="AK36" i="65"/>
  <c r="AI36" i="65"/>
  <c r="AH36" i="65" s="1"/>
  <c r="AD36" i="65"/>
  <c r="AB36" i="65"/>
  <c r="W36" i="65"/>
  <c r="U36" i="65"/>
  <c r="T36" i="65" s="1"/>
  <c r="P36" i="65"/>
  <c r="N36" i="65"/>
  <c r="R36" i="65" s="1"/>
  <c r="AK35" i="65"/>
  <c r="AI35" i="65"/>
  <c r="AM35" i="65" s="1"/>
  <c r="AD35" i="65"/>
  <c r="AB35" i="65"/>
  <c r="AE35" i="65" s="1"/>
  <c r="W35" i="65"/>
  <c r="U35" i="65"/>
  <c r="V35" i="65" s="1"/>
  <c r="P35" i="65"/>
  <c r="N35" i="65"/>
  <c r="O35" i="65" s="1"/>
  <c r="M35" i="65"/>
  <c r="AK34" i="65"/>
  <c r="AI34" i="65"/>
  <c r="AJ34" i="65" s="1"/>
  <c r="AD34" i="65"/>
  <c r="AB34" i="65"/>
  <c r="AA34" i="65" s="1"/>
  <c r="W34" i="65"/>
  <c r="U34" i="65"/>
  <c r="T34" i="65" s="1"/>
  <c r="P34" i="65"/>
  <c r="N34" i="65"/>
  <c r="AK32" i="65"/>
  <c r="AI32" i="65"/>
  <c r="AD32" i="65"/>
  <c r="AB32" i="65"/>
  <c r="W32" i="65"/>
  <c r="U32" i="65"/>
  <c r="Y32" i="65" s="1"/>
  <c r="P32" i="65"/>
  <c r="N32" i="65"/>
  <c r="Q32" i="65" s="1"/>
  <c r="AK31" i="65"/>
  <c r="AI31" i="65"/>
  <c r="AL31" i="65" s="1"/>
  <c r="AD31" i="65"/>
  <c r="AB31" i="65"/>
  <c r="AC31" i="65" s="1"/>
  <c r="W31" i="65"/>
  <c r="U31" i="65"/>
  <c r="V31" i="65" s="1"/>
  <c r="P31" i="65"/>
  <c r="N31" i="65"/>
  <c r="O31" i="65" s="1"/>
  <c r="AK30" i="65"/>
  <c r="AI30" i="65"/>
  <c r="AN30" i="65" s="1"/>
  <c r="AD30" i="65"/>
  <c r="AB30" i="65"/>
  <c r="AA30" i="65" s="1"/>
  <c r="W30" i="65"/>
  <c r="U30" i="65"/>
  <c r="V30" i="65" s="1"/>
  <c r="P30" i="65"/>
  <c r="N30" i="65"/>
  <c r="M30" i="65" s="1"/>
  <c r="L18" i="65"/>
  <c r="L17" i="65"/>
  <c r="L15" i="65"/>
  <c r="L14" i="65"/>
  <c r="L13" i="65"/>
  <c r="AK45" i="64"/>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M67" i="74" l="1"/>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AA79" i="73"/>
  <c r="V84" i="73"/>
  <c r="AF84" i="73"/>
  <c r="T85" i="73"/>
  <c r="AH86" i="73"/>
  <c r="Z87" i="73"/>
  <c r="M88" i="73"/>
  <c r="AH89" i="73"/>
  <c r="R90" i="73"/>
  <c r="S92" i="73"/>
  <c r="AN92" i="73"/>
  <c r="AJ87" i="73"/>
  <c r="S85" i="73"/>
  <c r="AG84" i="73"/>
  <c r="Q87" i="73"/>
  <c r="R89" i="73"/>
  <c r="S90" i="73"/>
  <c r="AF90" i="73"/>
  <c r="X84" i="73"/>
  <c r="V85" i="73"/>
  <c r="R87" i="73"/>
  <c r="O88" i="73"/>
  <c r="AJ88" i="73"/>
  <c r="S89" i="73"/>
  <c r="AG90" i="73"/>
  <c r="Y87" i="73"/>
  <c r="Q92" i="73"/>
  <c r="AE79" i="73"/>
  <c r="Z82" i="73"/>
  <c r="Q84" i="73"/>
  <c r="Y84" i="73"/>
  <c r="AL86" i="73"/>
  <c r="S87" i="73"/>
  <c r="AG87" i="73"/>
  <c r="AM89" i="73"/>
  <c r="AH90" i="73"/>
  <c r="AA91" i="73"/>
  <c r="AL91" i="73"/>
  <c r="AE92" i="73"/>
  <c r="S93" i="73"/>
  <c r="O89" i="73"/>
  <c r="AC90" i="73"/>
  <c r="AH66" i="73"/>
  <c r="AE81" i="73"/>
  <c r="R84" i="73"/>
  <c r="AN84" i="73"/>
  <c r="AA85" i="73"/>
  <c r="AM86" i="73"/>
  <c r="T87" i="73"/>
  <c r="AH87" i="73"/>
  <c r="T88" i="73"/>
  <c r="AM88" i="73"/>
  <c r="AN89" i="73"/>
  <c r="Z90" i="73"/>
  <c r="AN91" i="73"/>
  <c r="AF92" i="73"/>
  <c r="T93" i="73"/>
  <c r="AJ85" i="73"/>
  <c r="O84" i="73"/>
  <c r="AE84" i="73"/>
  <c r="AM84" i="73"/>
  <c r="R85" i="73"/>
  <c r="Z85" i="73"/>
  <c r="AH85" i="73"/>
  <c r="M86" i="73"/>
  <c r="X87" i="73"/>
  <c r="AF87" i="73"/>
  <c r="AN87" i="73"/>
  <c r="S88" i="73"/>
  <c r="AA88" i="73"/>
  <c r="AL89" i="73"/>
  <c r="Q90" i="73"/>
  <c r="Y90" i="73"/>
  <c r="T91" i="73"/>
  <c r="AJ91" i="73"/>
  <c r="O92" i="73"/>
  <c r="AM92" i="73"/>
  <c r="R93" i="73"/>
  <c r="Z93" i="73"/>
  <c r="AH93" i="73"/>
  <c r="O86" i="73"/>
  <c r="AJ93" i="73"/>
  <c r="AA69" i="73"/>
  <c r="AH84" i="73"/>
  <c r="M85" i="73"/>
  <c r="AC85" i="73"/>
  <c r="AA87" i="73"/>
  <c r="V88" i="73"/>
  <c r="AL88" i="73"/>
  <c r="Q89" i="73"/>
  <c r="L89" i="73" s="1"/>
  <c r="T90" i="73"/>
  <c r="AJ90" i="73"/>
  <c r="O91" i="73"/>
  <c r="AM91" i="73"/>
  <c r="R92" i="73"/>
  <c r="AH92" i="73"/>
  <c r="M93" i="73"/>
  <c r="AC93" i="73"/>
  <c r="AL85" i="73"/>
  <c r="Q86" i="73"/>
  <c r="AE88" i="73"/>
  <c r="X91" i="73"/>
  <c r="V93" i="73"/>
  <c r="AL93" i="73"/>
  <c r="AC88" i="73"/>
  <c r="AJ84" i="73"/>
  <c r="O85" i="73"/>
  <c r="AE85" i="73"/>
  <c r="AM85" i="73"/>
  <c r="R86" i="73"/>
  <c r="AC87" i="73"/>
  <c r="X88" i="73"/>
  <c r="AF88" i="73"/>
  <c r="V90" i="73"/>
  <c r="AL90" i="73"/>
  <c r="Q91" i="73"/>
  <c r="Y91" i="73"/>
  <c r="AJ92" i="73"/>
  <c r="O93" i="73"/>
  <c r="AE93" i="73"/>
  <c r="AM93" i="73"/>
  <c r="Y76" i="73"/>
  <c r="AL78" i="73"/>
  <c r="X85" i="73"/>
  <c r="AF85" i="73"/>
  <c r="AL87" i="73"/>
  <c r="Q88" i="73"/>
  <c r="Y88" i="73"/>
  <c r="AM90" i="73"/>
  <c r="R91" i="73"/>
  <c r="Z91" i="73"/>
  <c r="X93" i="73"/>
  <c r="AF93" i="73"/>
  <c r="Z76" i="73"/>
  <c r="AM78" i="73"/>
  <c r="AC77" i="73"/>
  <c r="AG81" i="73"/>
  <c r="AA68" i="73"/>
  <c r="AA76" i="73"/>
  <c r="M77" i="73"/>
  <c r="Y82" i="73"/>
  <c r="T66" i="73"/>
  <c r="X73" i="73"/>
  <c r="AF76" i="73"/>
  <c r="S77" i="73"/>
  <c r="R79" i="73"/>
  <c r="AF79" i="73"/>
  <c r="AA80" i="73"/>
  <c r="AH71" i="73"/>
  <c r="AG76" i="73"/>
  <c r="S79" i="73"/>
  <c r="AG79" i="73"/>
  <c r="Q82" i="73"/>
  <c r="AG77" i="73"/>
  <c r="V66" i="73"/>
  <c r="AH76" i="73"/>
  <c r="R82" i="73"/>
  <c r="AF65" i="73"/>
  <c r="T67" i="73"/>
  <c r="AH69" i="73"/>
  <c r="X76" i="73"/>
  <c r="AF81" i="73"/>
  <c r="AA82" i="73"/>
  <c r="AM70" i="73"/>
  <c r="AC78" i="73"/>
  <c r="AN78" i="73"/>
  <c r="AA81" i="73"/>
  <c r="S82" i="73"/>
  <c r="AA49" i="73"/>
  <c r="T76" i="73"/>
  <c r="AL76" i="73"/>
  <c r="AM79" i="73"/>
  <c r="AL81" i="73"/>
  <c r="AG82" i="73"/>
  <c r="AC82" i="73"/>
  <c r="AM76" i="73"/>
  <c r="AA77" i="73"/>
  <c r="M78" i="73"/>
  <c r="AN79" i="73"/>
  <c r="AM81" i="73"/>
  <c r="AH82" i="73"/>
  <c r="O76" i="73"/>
  <c r="AH68" i="73"/>
  <c r="AN73" i="73"/>
  <c r="AE76" i="73"/>
  <c r="AN76" i="73"/>
  <c r="AN81" i="73"/>
  <c r="V80" i="73"/>
  <c r="Y77" i="73"/>
  <c r="Z80" i="73"/>
  <c r="Z77" i="73"/>
  <c r="M79" i="73"/>
  <c r="V81" i="73"/>
  <c r="X79" i="73"/>
  <c r="R80" i="73"/>
  <c r="Q77" i="73"/>
  <c r="Y79" i="73"/>
  <c r="S80" i="73"/>
  <c r="R77" i="73"/>
  <c r="Z79" i="73"/>
  <c r="T80" i="73"/>
  <c r="AA74" i="73"/>
  <c r="T78" i="73"/>
  <c r="AH80" i="73"/>
  <c r="M81" i="73"/>
  <c r="AA70" i="73"/>
  <c r="Q71" i="73"/>
  <c r="Q74" i="73"/>
  <c r="AG74" i="73"/>
  <c r="Q76" i="73"/>
  <c r="T77" i="73"/>
  <c r="AJ77" i="73"/>
  <c r="O78" i="73"/>
  <c r="AE78" i="73"/>
  <c r="AH79" i="73"/>
  <c r="M80" i="73"/>
  <c r="AC80" i="73"/>
  <c r="X81" i="73"/>
  <c r="T82" i="73"/>
  <c r="AJ82" i="73"/>
  <c r="AM68" i="73"/>
  <c r="AN71" i="73"/>
  <c r="R76" i="73"/>
  <c r="X78" i="73"/>
  <c r="AF78" i="73"/>
  <c r="AL80" i="73"/>
  <c r="Q81" i="73"/>
  <c r="Y81" i="73"/>
  <c r="M82" i="73"/>
  <c r="AJ80" i="73"/>
  <c r="AG73" i="73"/>
  <c r="S76" i="73"/>
  <c r="V77" i="73"/>
  <c r="AL77" i="73"/>
  <c r="Q78" i="73"/>
  <c r="Y78" i="73"/>
  <c r="AG78" i="73"/>
  <c r="T79" i="73"/>
  <c r="AJ79" i="73"/>
  <c r="O80" i="73"/>
  <c r="AE80" i="73"/>
  <c r="AM80" i="73"/>
  <c r="R81" i="73"/>
  <c r="Z81" i="73"/>
  <c r="AH81" i="73"/>
  <c r="V82" i="73"/>
  <c r="AL82" i="73"/>
  <c r="O81" i="73"/>
  <c r="Y71" i="73"/>
  <c r="AE77" i="73"/>
  <c r="AM77" i="73"/>
  <c r="R78" i="73"/>
  <c r="Z78" i="73"/>
  <c r="X80" i="73"/>
  <c r="AF80" i="73"/>
  <c r="AE82" i="73"/>
  <c r="AM82" i="73"/>
  <c r="M67" i="73"/>
  <c r="AH67" i="73"/>
  <c r="T72" i="73"/>
  <c r="Z74" i="73"/>
  <c r="AJ65" i="73"/>
  <c r="S68" i="73"/>
  <c r="AC68" i="73"/>
  <c r="AC70" i="73"/>
  <c r="Z71" i="73"/>
  <c r="AL65" i="73"/>
  <c r="AF68" i="73"/>
  <c r="AF70" i="73"/>
  <c r="R71" i="73"/>
  <c r="AM65" i="73"/>
  <c r="Z66" i="73"/>
  <c r="AJ67" i="73"/>
  <c r="X68" i="73"/>
  <c r="AG68" i="73"/>
  <c r="AG70" i="73"/>
  <c r="S71" i="73"/>
  <c r="AN65" i="73"/>
  <c r="Y68" i="73"/>
  <c r="AA72" i="73"/>
  <c r="V73" i="73"/>
  <c r="AL73" i="73"/>
  <c r="AM67" i="73"/>
  <c r="Z68" i="73"/>
  <c r="V71" i="73"/>
  <c r="AM73" i="73"/>
  <c r="Y74" i="73"/>
  <c r="AN55" i="73"/>
  <c r="AH49" i="73"/>
  <c r="V65" i="73"/>
  <c r="AG65" i="73"/>
  <c r="O66" i="73"/>
  <c r="AN67" i="73"/>
  <c r="AN68" i="73"/>
  <c r="M70" i="73"/>
  <c r="AN70" i="73"/>
  <c r="AF71" i="73"/>
  <c r="Y73" i="73"/>
  <c r="R74" i="73"/>
  <c r="Y66" i="73"/>
  <c r="M68" i="73"/>
  <c r="M69" i="73"/>
  <c r="Z69" i="73"/>
  <c r="X71" i="73"/>
  <c r="AG71" i="73"/>
  <c r="S72" i="73"/>
  <c r="AA73" i="73"/>
  <c r="S74" i="73"/>
  <c r="Y65" i="73"/>
  <c r="R66" i="73"/>
  <c r="AA66" i="73"/>
  <c r="O68" i="73"/>
  <c r="AC73" i="73"/>
  <c r="AH74" i="73"/>
  <c r="X65" i="73"/>
  <c r="S66" i="73"/>
  <c r="R69" i="73"/>
  <c r="AA71" i="73"/>
  <c r="Q68" i="73"/>
  <c r="S69" i="73"/>
  <c r="AE73" i="73"/>
  <c r="Q66" i="73"/>
  <c r="T65" i="73"/>
  <c r="AE65" i="73"/>
  <c r="AG66" i="73"/>
  <c r="T69" i="73"/>
  <c r="AL70" i="73"/>
  <c r="AC71" i="73"/>
  <c r="M72" i="73"/>
  <c r="O65" i="73"/>
  <c r="AJ69" i="73"/>
  <c r="S56" i="73"/>
  <c r="Q65" i="73"/>
  <c r="AJ66" i="73"/>
  <c r="O67" i="73"/>
  <c r="AE67" i="73"/>
  <c r="AC69" i="73"/>
  <c r="X70" i="73"/>
  <c r="V72" i="73"/>
  <c r="AL72" i="73"/>
  <c r="Q73" i="73"/>
  <c r="AJ74" i="73"/>
  <c r="AC67" i="73"/>
  <c r="V70" i="73"/>
  <c r="AJ72" i="73"/>
  <c r="O73" i="73"/>
  <c r="AC72" i="73"/>
  <c r="T56" i="73"/>
  <c r="R65" i="73"/>
  <c r="AC66" i="73"/>
  <c r="X67" i="73"/>
  <c r="AF67" i="73"/>
  <c r="V69" i="73"/>
  <c r="AL69" i="73"/>
  <c r="Q70" i="73"/>
  <c r="Y70" i="73"/>
  <c r="AJ71" i="73"/>
  <c r="O72" i="73"/>
  <c r="AE72" i="73"/>
  <c r="AM72" i="73"/>
  <c r="R73" i="73"/>
  <c r="Z73" i="73"/>
  <c r="AH73" i="73"/>
  <c r="M74" i="73"/>
  <c r="AC74" i="73"/>
  <c r="AG52" i="73"/>
  <c r="S65" i="73"/>
  <c r="AA65" i="73"/>
  <c r="AL66" i="73"/>
  <c r="Q67" i="73"/>
  <c r="Y67" i="73"/>
  <c r="AG67" i="73"/>
  <c r="T68" i="73"/>
  <c r="AJ68" i="73"/>
  <c r="O69" i="73"/>
  <c r="AE69" i="73"/>
  <c r="AM69" i="73"/>
  <c r="R70" i="73"/>
  <c r="Z70" i="73"/>
  <c r="AH70" i="73"/>
  <c r="M71" i="73"/>
  <c r="X72" i="73"/>
  <c r="AF72" i="73"/>
  <c r="AN72" i="73"/>
  <c r="S73" i="73"/>
  <c r="V74" i="73"/>
  <c r="AL74" i="73"/>
  <c r="AE66" i="73"/>
  <c r="AM66" i="73"/>
  <c r="R67" i="73"/>
  <c r="Z67" i="73"/>
  <c r="X69" i="73"/>
  <c r="AF69" i="73"/>
  <c r="S70" i="73"/>
  <c r="AL71" i="73"/>
  <c r="Q72" i="73"/>
  <c r="Y72" i="73"/>
  <c r="AE74" i="73"/>
  <c r="AM74" i="73"/>
  <c r="Y49" i="73"/>
  <c r="T51" i="73"/>
  <c r="AM51" i="73"/>
  <c r="AC54" i="73"/>
  <c r="AA55" i="73"/>
  <c r="AF55" i="73"/>
  <c r="AE54" i="73"/>
  <c r="AL49" i="73"/>
  <c r="AJ51" i="73"/>
  <c r="Z53" i="73"/>
  <c r="M50" i="73"/>
  <c r="AN47" i="73"/>
  <c r="Y50" i="73"/>
  <c r="Z49" i="73"/>
  <c r="AE37" i="73"/>
  <c r="AE47" i="73"/>
  <c r="AG55" i="73"/>
  <c r="AC49" i="73"/>
  <c r="AJ50" i="73"/>
  <c r="AH47" i="73"/>
  <c r="AA54" i="73"/>
  <c r="S52" i="73"/>
  <c r="AM52" i="73"/>
  <c r="AH53" i="73"/>
  <c r="AA56" i="73"/>
  <c r="AG49" i="73"/>
  <c r="AN50" i="73"/>
  <c r="Z47" i="73"/>
  <c r="V47" i="73"/>
  <c r="Z48" i="73"/>
  <c r="Y52" i="73"/>
  <c r="Q48" i="73"/>
  <c r="O52" i="73"/>
  <c r="Z52" i="73"/>
  <c r="V49" i="73"/>
  <c r="Q50" i="73"/>
  <c r="R48" i="73"/>
  <c r="T50" i="73"/>
  <c r="O51" i="73"/>
  <c r="V52" i="73"/>
  <c r="V56" i="73"/>
  <c r="S48" i="73"/>
  <c r="M51" i="73"/>
  <c r="R52" i="73"/>
  <c r="Z55" i="73"/>
  <c r="AG50" i="73"/>
  <c r="AL31" i="73"/>
  <c r="R41" i="73"/>
  <c r="AF47" i="73"/>
  <c r="M48" i="73"/>
  <c r="AJ48" i="73"/>
  <c r="AN51" i="73"/>
  <c r="AE52" i="73"/>
  <c r="AC53" i="73"/>
  <c r="AF54" i="73"/>
  <c r="Q55" i="73"/>
  <c r="O49" i="73"/>
  <c r="AE49" i="73"/>
  <c r="AM49" i="73"/>
  <c r="R50" i="73"/>
  <c r="Z50" i="73"/>
  <c r="AH50" i="73"/>
  <c r="AM31" i="73"/>
  <c r="AH34" i="73"/>
  <c r="AG58" i="73"/>
  <c r="AL60" i="73"/>
  <c r="Y47" i="73"/>
  <c r="AG47" i="73"/>
  <c r="Y48" i="73"/>
  <c r="X52" i="73"/>
  <c r="AF52" i="73"/>
  <c r="R53" i="73"/>
  <c r="S55" i="73"/>
  <c r="X49" i="73"/>
  <c r="AN49" i="73"/>
  <c r="S50" i="73"/>
  <c r="AA50" i="73"/>
  <c r="S53" i="73"/>
  <c r="AA42" i="73"/>
  <c r="AA47" i="73"/>
  <c r="V55" i="73"/>
  <c r="R49" i="73"/>
  <c r="AC50" i="73"/>
  <c r="T32" i="73"/>
  <c r="AL35" i="73"/>
  <c r="AN59" i="73"/>
  <c r="AA52" i="73"/>
  <c r="AL54" i="73"/>
  <c r="S49" i="73"/>
  <c r="V50" i="73"/>
  <c r="AL50" i="73"/>
  <c r="AL47" i="73"/>
  <c r="AG48" i="73"/>
  <c r="AN54" i="73"/>
  <c r="X55" i="73"/>
  <c r="AE50" i="73"/>
  <c r="AG53" i="73"/>
  <c r="Q49" i="73"/>
  <c r="AA63" i="73"/>
  <c r="AM47" i="73"/>
  <c r="T48" i="73"/>
  <c r="AH48" i="73"/>
  <c r="S51" i="73"/>
  <c r="AN52" i="73"/>
  <c r="AA53" i="73"/>
  <c r="M54" i="73"/>
  <c r="Y55" i="73"/>
  <c r="V54" i="73"/>
  <c r="AN35" i="73"/>
  <c r="M47" i="73"/>
  <c r="X48" i="73"/>
  <c r="AF48" i="73"/>
  <c r="AN48" i="73"/>
  <c r="AA51" i="73"/>
  <c r="AL52" i="73"/>
  <c r="Q53" i="73"/>
  <c r="Y53" i="73"/>
  <c r="T54" i="73"/>
  <c r="AJ54" i="73"/>
  <c r="O55" i="73"/>
  <c r="AE55" i="73"/>
  <c r="AM55" i="73"/>
  <c r="R56" i="73"/>
  <c r="Z56" i="73"/>
  <c r="AH56" i="73"/>
  <c r="AC51" i="73"/>
  <c r="AF32" i="73"/>
  <c r="AM60" i="73"/>
  <c r="AJ62" i="73"/>
  <c r="X47" i="73"/>
  <c r="AA48" i="73"/>
  <c r="V51" i="73"/>
  <c r="AL51" i="73"/>
  <c r="Q52" i="73"/>
  <c r="T53" i="73"/>
  <c r="AJ53" i="73"/>
  <c r="O54" i="73"/>
  <c r="AM54" i="73"/>
  <c r="R55" i="73"/>
  <c r="AH55" i="73"/>
  <c r="M56" i="73"/>
  <c r="AC56" i="73"/>
  <c r="AJ56" i="73"/>
  <c r="Q38" i="73"/>
  <c r="Q47" i="73"/>
  <c r="AE51" i="73"/>
  <c r="AH52" i="73"/>
  <c r="M53" i="73"/>
  <c r="X54" i="73"/>
  <c r="AL56" i="73"/>
  <c r="R38" i="73"/>
  <c r="AA60" i="73"/>
  <c r="R47" i="73"/>
  <c r="AC48" i="73"/>
  <c r="X51" i="73"/>
  <c r="AF51" i="73"/>
  <c r="V53" i="73"/>
  <c r="AL53" i="73"/>
  <c r="Q54" i="73"/>
  <c r="Y54" i="73"/>
  <c r="AJ55" i="73"/>
  <c r="O56" i="73"/>
  <c r="AE56" i="73"/>
  <c r="AM56" i="73"/>
  <c r="O47" i="73"/>
  <c r="AL48" i="73"/>
  <c r="Q51" i="73"/>
  <c r="Y51" i="73"/>
  <c r="AE53" i="73"/>
  <c r="AM53" i="73"/>
  <c r="R54" i="73"/>
  <c r="X56" i="73"/>
  <c r="AF56" i="73"/>
  <c r="AE30" i="73"/>
  <c r="O36" i="73"/>
  <c r="S41" i="73"/>
  <c r="AC44" i="73"/>
  <c r="AG30" i="73"/>
  <c r="AF35" i="73"/>
  <c r="M44" i="73"/>
  <c r="AF44" i="73"/>
  <c r="AM63" i="73"/>
  <c r="M35" i="73"/>
  <c r="AG35" i="73"/>
  <c r="S36" i="73"/>
  <c r="AM37" i="73"/>
  <c r="Z61" i="73"/>
  <c r="X41" i="73"/>
  <c r="AE59" i="73"/>
  <c r="AJ32" i="73"/>
  <c r="AM32" i="73"/>
  <c r="AE34" i="73"/>
  <c r="T36" i="73"/>
  <c r="AF37" i="73"/>
  <c r="AL43" i="73"/>
  <c r="S45" i="73"/>
  <c r="AG61" i="73"/>
  <c r="AL62" i="73"/>
  <c r="AN63" i="73"/>
  <c r="Q30" i="73"/>
  <c r="AF34" i="73"/>
  <c r="T37" i="73"/>
  <c r="AM43" i="73"/>
  <c r="T45" i="73"/>
  <c r="AE60" i="73"/>
  <c r="AH61" i="73"/>
  <c r="AM62" i="73"/>
  <c r="AE63" i="73"/>
  <c r="AF60" i="73"/>
  <c r="AF63" i="73"/>
  <c r="AG60" i="73"/>
  <c r="AJ61" i="73"/>
  <c r="AG63" i="73"/>
  <c r="O62" i="73"/>
  <c r="AG32" i="73"/>
  <c r="AC35" i="73"/>
  <c r="AA37" i="73"/>
  <c r="AH38" i="73"/>
  <c r="AC40" i="73"/>
  <c r="T41" i="73"/>
  <c r="AM41" i="73"/>
  <c r="AC58" i="73"/>
  <c r="Y61" i="73"/>
  <c r="AH63" i="73"/>
  <c r="AA33" i="73"/>
  <c r="AL34" i="73"/>
  <c r="AN41" i="73"/>
  <c r="AH43" i="73"/>
  <c r="Q44" i="73"/>
  <c r="M62" i="73"/>
  <c r="X63" i="73"/>
  <c r="O63" i="73"/>
  <c r="V63" i="73"/>
  <c r="Q61" i="73"/>
  <c r="Y63" i="73"/>
  <c r="X60" i="73"/>
  <c r="R61" i="73"/>
  <c r="Q63" i="73"/>
  <c r="Z63" i="73"/>
  <c r="Y60" i="73"/>
  <c r="T61" i="73"/>
  <c r="R63" i="73"/>
  <c r="V60" i="73"/>
  <c r="T62" i="73"/>
  <c r="V70" i="7"/>
  <c r="AJ72" i="7"/>
  <c r="AC36" i="7"/>
  <c r="X37" i="7"/>
  <c r="O38" i="7"/>
  <c r="AE39" i="7"/>
  <c r="AH40" i="7"/>
  <c r="T69" i="7"/>
  <c r="AJ69" i="7"/>
  <c r="O70" i="7"/>
  <c r="AH71" i="7"/>
  <c r="M72" i="7"/>
  <c r="AC72" i="7"/>
  <c r="Y37" i="7"/>
  <c r="AF39" i="7"/>
  <c r="Y40" i="7"/>
  <c r="AH68" i="7"/>
  <c r="M69" i="7"/>
  <c r="X70" i="7"/>
  <c r="AA71" i="7"/>
  <c r="AL72" i="7"/>
  <c r="Q73" i="7"/>
  <c r="T74" i="7"/>
  <c r="AJ74" i="7"/>
  <c r="AE36" i="7"/>
  <c r="Z37" i="7"/>
  <c r="Q38" i="7"/>
  <c r="Z40" i="7"/>
  <c r="AL69" i="7"/>
  <c r="Q70" i="7"/>
  <c r="Y70" i="7"/>
  <c r="AE72" i="7"/>
  <c r="AM72" i="7"/>
  <c r="R73" i="7"/>
  <c r="AF36" i="7"/>
  <c r="Q37" i="7"/>
  <c r="AL37" i="7"/>
  <c r="S38" i="7"/>
  <c r="X39" i="7"/>
  <c r="AA40" i="7"/>
  <c r="T68" i="7"/>
  <c r="AJ68" i="7"/>
  <c r="O69" i="7"/>
  <c r="AE69" i="7"/>
  <c r="AM69" i="7"/>
  <c r="R70" i="7"/>
  <c r="Z70" i="7"/>
  <c r="AH70" i="7"/>
  <c r="M71" i="7"/>
  <c r="AC71" i="7"/>
  <c r="X72" i="7"/>
  <c r="AF72" i="7"/>
  <c r="AN72" i="7"/>
  <c r="S73" i="7"/>
  <c r="V74" i="7"/>
  <c r="AL74" i="7"/>
  <c r="AN37" i="7"/>
  <c r="T38" i="7"/>
  <c r="Q40" i="7"/>
  <c r="X69" i="7"/>
  <c r="AF69" i="7"/>
  <c r="AL71" i="7"/>
  <c r="Q72" i="7"/>
  <c r="Y72" i="7"/>
  <c r="AE74" i="7"/>
  <c r="AM74" i="7"/>
  <c r="O73" i="7"/>
  <c r="O39" i="7"/>
  <c r="O36" i="7"/>
  <c r="AM36" i="7"/>
  <c r="R37" i="7"/>
  <c r="AC38" i="7"/>
  <c r="V36" i="7"/>
  <c r="X36" i="7"/>
  <c r="AN36" i="7"/>
  <c r="S37" i="7"/>
  <c r="AA37" i="7"/>
  <c r="V38" i="7"/>
  <c r="AL38" i="7"/>
  <c r="Q39" i="7"/>
  <c r="AG39" i="7"/>
  <c r="T40" i="7"/>
  <c r="AJ40" i="7"/>
  <c r="AJ38" i="7"/>
  <c r="Q36" i="7"/>
  <c r="Y36" i="7"/>
  <c r="AE38" i="7"/>
  <c r="AM38" i="7"/>
  <c r="R39" i="7"/>
  <c r="R36" i="7"/>
  <c r="Z36" i="7"/>
  <c r="AH36" i="7"/>
  <c r="M37" i="7"/>
  <c r="AC37" i="7"/>
  <c r="X38" i="7"/>
  <c r="AF38" i="7"/>
  <c r="AN38" i="7"/>
  <c r="S39" i="7"/>
  <c r="AA39" i="7"/>
  <c r="V40" i="7"/>
  <c r="AL40" i="7"/>
  <c r="Y38" i="7"/>
  <c r="AE40" i="7"/>
  <c r="AM40" i="7"/>
  <c r="V30" i="73"/>
  <c r="AC38" i="73"/>
  <c r="AC43" i="73"/>
  <c r="R30" i="73"/>
  <c r="S32" i="73"/>
  <c r="AE32" i="73"/>
  <c r="AM34" i="73"/>
  <c r="AA38" i="73"/>
  <c r="AH40" i="73"/>
  <c r="O41" i="73"/>
  <c r="Y41" i="73"/>
  <c r="AA43" i="73"/>
  <c r="R44" i="73"/>
  <c r="AH44" i="73"/>
  <c r="AJ45" i="73"/>
  <c r="AM59" i="73"/>
  <c r="M60" i="73"/>
  <c r="X61" i="73"/>
  <c r="AF61" i="73"/>
  <c r="AN61" i="73"/>
  <c r="S62" i="73"/>
  <c r="AA62" i="73"/>
  <c r="AL63" i="73"/>
  <c r="AJ40" i="73"/>
  <c r="O60" i="73"/>
  <c r="AC31" i="73"/>
  <c r="AN31" i="73"/>
  <c r="AG34" i="73"/>
  <c r="AE41" i="73"/>
  <c r="AH59" i="73"/>
  <c r="AN60" i="73"/>
  <c r="S61" i="73"/>
  <c r="AA61" i="73"/>
  <c r="V62" i="73"/>
  <c r="Z30" i="73"/>
  <c r="X32" i="73"/>
  <c r="Q35" i="73"/>
  <c r="X37" i="73"/>
  <c r="AE38" i="73"/>
  <c r="AL40" i="73"/>
  <c r="AF41" i="73"/>
  <c r="AE43" i="73"/>
  <c r="AL44" i="73"/>
  <c r="Q60" i="73"/>
  <c r="AE62" i="73"/>
  <c r="AA30" i="73"/>
  <c r="AH31" i="73"/>
  <c r="O32" i="73"/>
  <c r="Y32" i="73"/>
  <c r="AA34" i="73"/>
  <c r="R35" i="73"/>
  <c r="AH35" i="73"/>
  <c r="AJ36" i="73"/>
  <c r="Y37" i="73"/>
  <c r="AL37" i="73"/>
  <c r="V38" i="73"/>
  <c r="AG38" i="73"/>
  <c r="AM40" i="73"/>
  <c r="AG41" i="73"/>
  <c r="AF43" i="73"/>
  <c r="AN44" i="73"/>
  <c r="AJ59" i="73"/>
  <c r="R60" i="73"/>
  <c r="Z60" i="73"/>
  <c r="AH60" i="73"/>
  <c r="M61" i="73"/>
  <c r="AC61" i="73"/>
  <c r="X62" i="73"/>
  <c r="AF62" i="73"/>
  <c r="AN62" i="73"/>
  <c r="S63" i="73"/>
  <c r="AJ44" i="73"/>
  <c r="AL61" i="73"/>
  <c r="Q62" i="73"/>
  <c r="Y62" i="73"/>
  <c r="AG62" i="73"/>
  <c r="AC30" i="73"/>
  <c r="R32" i="73"/>
  <c r="AN32" i="73"/>
  <c r="AJ35" i="73"/>
  <c r="AN37" i="73"/>
  <c r="Z38" i="73"/>
  <c r="AJ41" i="73"/>
  <c r="AG44" i="73"/>
  <c r="O45" i="73"/>
  <c r="X59" i="73"/>
  <c r="Y58" i="73"/>
  <c r="T59" i="73"/>
  <c r="V58" i="73"/>
  <c r="V59" i="73"/>
  <c r="O59" i="73"/>
  <c r="Y59" i="73"/>
  <c r="Q59" i="73"/>
  <c r="S30" i="73"/>
  <c r="M31" i="73"/>
  <c r="M32" i="73"/>
  <c r="O33" i="73"/>
  <c r="X33" i="73"/>
  <c r="M36" i="73"/>
  <c r="O37" i="73"/>
  <c r="Z37" i="73"/>
  <c r="S38" i="73"/>
  <c r="M40" i="73"/>
  <c r="M41" i="73"/>
  <c r="O42" i="73"/>
  <c r="X42" i="73"/>
  <c r="M45" i="73"/>
  <c r="V33" i="73"/>
  <c r="Z33" i="73"/>
  <c r="X35" i="73"/>
  <c r="Z42" i="73"/>
  <c r="X44" i="73"/>
  <c r="V42" i="73"/>
  <c r="R33" i="73"/>
  <c r="Y35" i="73"/>
  <c r="R42" i="73"/>
  <c r="Y44" i="73"/>
  <c r="S33" i="73"/>
  <c r="V34" i="73"/>
  <c r="Z35" i="73"/>
  <c r="S42" i="73"/>
  <c r="V43" i="73"/>
  <c r="Z44" i="73"/>
  <c r="Y30" i="73"/>
  <c r="T33" i="73"/>
  <c r="Q36" i="73"/>
  <c r="Y38" i="73"/>
  <c r="T42" i="73"/>
  <c r="Q45" i="73"/>
  <c r="AG36" i="73"/>
  <c r="AF36" i="73"/>
  <c r="AE36" i="73"/>
  <c r="AC36" i="73"/>
  <c r="AA36" i="73"/>
  <c r="AC45" i="73"/>
  <c r="AG45" i="73"/>
  <c r="AF45" i="73"/>
  <c r="AE45" i="73"/>
  <c r="AA45" i="73"/>
  <c r="S34" i="73"/>
  <c r="R34" i="73"/>
  <c r="O34" i="73"/>
  <c r="Q34" i="73"/>
  <c r="M34" i="73"/>
  <c r="S43" i="73"/>
  <c r="R43" i="73"/>
  <c r="O43" i="73"/>
  <c r="Q43" i="73"/>
  <c r="M43" i="73"/>
  <c r="R58" i="73"/>
  <c r="S58" i="73"/>
  <c r="Q58" i="73"/>
  <c r="O58" i="73"/>
  <c r="M58" i="73"/>
  <c r="V31" i="73"/>
  <c r="Z31" i="73"/>
  <c r="Y31" i="73"/>
  <c r="X31" i="73"/>
  <c r="T31" i="73"/>
  <c r="Z40" i="73"/>
  <c r="Y40" i="73"/>
  <c r="X40" i="73"/>
  <c r="V40" i="73"/>
  <c r="T40" i="73"/>
  <c r="AN30" i="73"/>
  <c r="AM30" i="73"/>
  <c r="AL30" i="73"/>
  <c r="AJ30" i="73"/>
  <c r="AN33" i="73"/>
  <c r="AJ33" i="73"/>
  <c r="AM33" i="73"/>
  <c r="AL33" i="73"/>
  <c r="AH33" i="73"/>
  <c r="AJ42" i="73"/>
  <c r="AN42" i="73"/>
  <c r="AM42" i="73"/>
  <c r="AL42" i="73"/>
  <c r="AH42" i="73"/>
  <c r="AN58" i="73"/>
  <c r="AH58" i="73"/>
  <c r="AJ58" i="73"/>
  <c r="AM58" i="73"/>
  <c r="AL58" i="73"/>
  <c r="T30" i="73"/>
  <c r="O31" i="73"/>
  <c r="AE31" i="73"/>
  <c r="Z32" i="73"/>
  <c r="AH32" i="73"/>
  <c r="M33" i="73"/>
  <c r="AC33" i="73"/>
  <c r="X34" i="73"/>
  <c r="AN34" i="73"/>
  <c r="S35" i="73"/>
  <c r="AA35" i="73"/>
  <c r="V36" i="73"/>
  <c r="AL36" i="73"/>
  <c r="Q37" i="73"/>
  <c r="AG37" i="73"/>
  <c r="T38" i="73"/>
  <c r="AJ38" i="73"/>
  <c r="O40" i="73"/>
  <c r="AE40" i="73"/>
  <c r="Z41" i="73"/>
  <c r="AH41" i="73"/>
  <c r="M42" i="73"/>
  <c r="AC42" i="73"/>
  <c r="X43" i="73"/>
  <c r="AN43" i="73"/>
  <c r="S44" i="73"/>
  <c r="AA44" i="73"/>
  <c r="V45" i="73"/>
  <c r="AL45" i="73"/>
  <c r="AA58" i="73"/>
  <c r="AA59" i="73"/>
  <c r="AC59" i="73"/>
  <c r="M30" i="73"/>
  <c r="AF31" i="73"/>
  <c r="AA32" i="73"/>
  <c r="Y34" i="73"/>
  <c r="T35" i="73"/>
  <c r="AM36" i="73"/>
  <c r="R37" i="73"/>
  <c r="AH37" i="73"/>
  <c r="M38" i="73"/>
  <c r="AF40" i="73"/>
  <c r="AA41" i="73"/>
  <c r="Y43" i="73"/>
  <c r="T44" i="73"/>
  <c r="AM45" i="73"/>
  <c r="Q31" i="73"/>
  <c r="AG31" i="73"/>
  <c r="AE33" i="73"/>
  <c r="Z34" i="73"/>
  <c r="X36" i="73"/>
  <c r="AN36" i="73"/>
  <c r="S37" i="73"/>
  <c r="AL38" i="73"/>
  <c r="Q40" i="73"/>
  <c r="AG40" i="73"/>
  <c r="AE42" i="73"/>
  <c r="Z43" i="73"/>
  <c r="X45" i="73"/>
  <c r="AN45" i="73"/>
  <c r="R31" i="73"/>
  <c r="AF33" i="73"/>
  <c r="Y36" i="73"/>
  <c r="AM38" i="73"/>
  <c r="R40" i="73"/>
  <c r="AF42" i="73"/>
  <c r="Y45" i="73"/>
  <c r="X58" i="73"/>
  <c r="Z58" i="73"/>
  <c r="AE58" i="73"/>
  <c r="S59" i="73"/>
  <c r="M59" i="73"/>
  <c r="AG59" i="73"/>
  <c r="AA59" i="72"/>
  <c r="AA52" i="72"/>
  <c r="Z48" i="72"/>
  <c r="T51" i="72"/>
  <c r="V53" i="72"/>
  <c r="AA53" i="72"/>
  <c r="AA50" i="72"/>
  <c r="R49" i="72"/>
  <c r="AC50" i="72"/>
  <c r="Q51" i="72"/>
  <c r="AA54" i="72"/>
  <c r="S49" i="72"/>
  <c r="AE50" i="72"/>
  <c r="S59" i="72"/>
  <c r="AF50" i="72"/>
  <c r="AA56" i="72"/>
  <c r="AA51" i="72"/>
  <c r="T49" i="72"/>
  <c r="M55" i="72"/>
  <c r="AJ55" i="72"/>
  <c r="S51" i="72"/>
  <c r="T52" i="72"/>
  <c r="AC53" i="72"/>
  <c r="AL53" i="72"/>
  <c r="AC54" i="72"/>
  <c r="AF51" i="72"/>
  <c r="AM55" i="72"/>
  <c r="AG51" i="72"/>
  <c r="AE53" i="72"/>
  <c r="AG54" i="72"/>
  <c r="AM53" i="72"/>
  <c r="O48" i="72"/>
  <c r="AL50" i="72"/>
  <c r="V51" i="72"/>
  <c r="Y52" i="72"/>
  <c r="AF53" i="72"/>
  <c r="AH54" i="72"/>
  <c r="AF59" i="72"/>
  <c r="AN50" i="72"/>
  <c r="AH59" i="72"/>
  <c r="AH49" i="72"/>
  <c r="M50" i="72"/>
  <c r="Z51" i="72"/>
  <c r="AN51" i="72"/>
  <c r="AH53" i="72"/>
  <c r="S48" i="72"/>
  <c r="S52" i="72"/>
  <c r="Y53" i="72"/>
  <c r="Q54" i="72"/>
  <c r="R54" i="72"/>
  <c r="T56" i="72"/>
  <c r="X48" i="72"/>
  <c r="X51" i="72"/>
  <c r="V52" i="72"/>
  <c r="Y48" i="72"/>
  <c r="Y54" i="72"/>
  <c r="M54" i="72"/>
  <c r="Z54" i="72"/>
  <c r="O53" i="72"/>
  <c r="M58" i="72"/>
  <c r="AL61" i="72"/>
  <c r="AH62" i="72"/>
  <c r="Q48" i="72"/>
  <c r="AA48" i="72"/>
  <c r="AM48" i="72"/>
  <c r="V49" i="72"/>
  <c r="AC55" i="72"/>
  <c r="AL55" i="72"/>
  <c r="M56" i="72"/>
  <c r="O50" i="72"/>
  <c r="AM50" i="72"/>
  <c r="R51" i="72"/>
  <c r="AH51" i="72"/>
  <c r="M52" i="72"/>
  <c r="AC52" i="72"/>
  <c r="X53" i="72"/>
  <c r="AN53" i="72"/>
  <c r="S54" i="72"/>
  <c r="AN61" i="72"/>
  <c r="AN48" i="72"/>
  <c r="X50" i="72"/>
  <c r="AL52" i="72"/>
  <c r="Q53" i="72"/>
  <c r="T54" i="72"/>
  <c r="AJ54" i="72"/>
  <c r="Y49" i="72"/>
  <c r="AE55" i="72"/>
  <c r="AN55" i="72"/>
  <c r="Q50" i="72"/>
  <c r="Y50" i="72"/>
  <c r="AJ51" i="72"/>
  <c r="O52" i="72"/>
  <c r="AE52" i="72"/>
  <c r="AM52" i="72"/>
  <c r="R53" i="72"/>
  <c r="Z53" i="72"/>
  <c r="AG59" i="72"/>
  <c r="AA60" i="72"/>
  <c r="V48" i="72"/>
  <c r="AE48" i="72"/>
  <c r="Z49" i="72"/>
  <c r="AF55" i="72"/>
  <c r="S56" i="72"/>
  <c r="R50" i="72"/>
  <c r="Z50" i="72"/>
  <c r="AH50" i="72"/>
  <c r="M51" i="72"/>
  <c r="AC51" i="72"/>
  <c r="X52" i="72"/>
  <c r="AF52" i="72"/>
  <c r="AN52" i="72"/>
  <c r="S53" i="72"/>
  <c r="V54" i="72"/>
  <c r="AL54" i="72"/>
  <c r="AJ52" i="72"/>
  <c r="AF48" i="72"/>
  <c r="AA49" i="72"/>
  <c r="AG55" i="72"/>
  <c r="AL51" i="72"/>
  <c r="Q52" i="72"/>
  <c r="AE54" i="72"/>
  <c r="AM54" i="72"/>
  <c r="V50" i="72"/>
  <c r="AA58" i="72"/>
  <c r="AG48" i="72"/>
  <c r="AE59" i="72"/>
  <c r="T60" i="72"/>
  <c r="AL48" i="72"/>
  <c r="Q49" i="72"/>
  <c r="AG49" i="72"/>
  <c r="T55" i="72"/>
  <c r="R56" i="72"/>
  <c r="Z56" i="72"/>
  <c r="AH56" i="72"/>
  <c r="AJ49" i="72"/>
  <c r="O55" i="72"/>
  <c r="AC56" i="72"/>
  <c r="V55" i="72"/>
  <c r="AJ56" i="72"/>
  <c r="X59" i="72"/>
  <c r="AA61" i="72"/>
  <c r="R48" i="72"/>
  <c r="AH48" i="72"/>
  <c r="M49" i="72"/>
  <c r="AC49" i="72"/>
  <c r="X55" i="72"/>
  <c r="V56" i="72"/>
  <c r="AL56" i="72"/>
  <c r="AL30" i="72"/>
  <c r="AL49" i="72"/>
  <c r="Q55" i="72"/>
  <c r="Y55" i="72"/>
  <c r="O56" i="72"/>
  <c r="AE56" i="72"/>
  <c r="AM56" i="72"/>
  <c r="AE49" i="72"/>
  <c r="AM49" i="72"/>
  <c r="R55" i="72"/>
  <c r="X56" i="72"/>
  <c r="AF56" i="72"/>
  <c r="AA62" i="72"/>
  <c r="AC58" i="72"/>
  <c r="AL58" i="72"/>
  <c r="AC61" i="72"/>
  <c r="AM61" i="72"/>
  <c r="AE58" i="72"/>
  <c r="AN58" i="72"/>
  <c r="V61" i="72"/>
  <c r="AE61" i="72"/>
  <c r="AC33" i="72"/>
  <c r="AF58" i="72"/>
  <c r="M59" i="72"/>
  <c r="AF61" i="72"/>
  <c r="AM58" i="72"/>
  <c r="AN59" i="72"/>
  <c r="X61" i="72"/>
  <c r="Q62" i="72"/>
  <c r="AH58" i="72"/>
  <c r="Y61" i="72"/>
  <c r="Z62" i="72"/>
  <c r="R62" i="72"/>
  <c r="S62" i="72"/>
  <c r="T62" i="72"/>
  <c r="M62" i="72"/>
  <c r="M60" i="72"/>
  <c r="Y59" i="72"/>
  <c r="S60" i="72"/>
  <c r="Z59" i="72"/>
  <c r="Q59" i="72"/>
  <c r="R59" i="72"/>
  <c r="V58" i="72"/>
  <c r="AJ60" i="72"/>
  <c r="O61" i="72"/>
  <c r="O58" i="72"/>
  <c r="AC60" i="72"/>
  <c r="AJ62" i="72"/>
  <c r="X58" i="72"/>
  <c r="V60" i="72"/>
  <c r="AL60" i="72"/>
  <c r="Q61" i="72"/>
  <c r="AC62" i="72"/>
  <c r="AH30" i="72"/>
  <c r="Q58" i="72"/>
  <c r="Y58" i="72"/>
  <c r="T59" i="72"/>
  <c r="AJ59" i="72"/>
  <c r="O60" i="72"/>
  <c r="AE60" i="72"/>
  <c r="AM60" i="72"/>
  <c r="R61" i="72"/>
  <c r="Z61" i="72"/>
  <c r="AH61" i="72"/>
  <c r="V62" i="72"/>
  <c r="AL62" i="72"/>
  <c r="R58" i="72"/>
  <c r="Z58" i="72"/>
  <c r="X60" i="72"/>
  <c r="AF60" i="72"/>
  <c r="AN60" i="72"/>
  <c r="S61" i="72"/>
  <c r="AE62" i="72"/>
  <c r="AM62" i="72"/>
  <c r="AJ30" i="72"/>
  <c r="AL59" i="72"/>
  <c r="Q60" i="72"/>
  <c r="Y60" i="72"/>
  <c r="X62" i="72"/>
  <c r="AF62" i="72"/>
  <c r="T42" i="72"/>
  <c r="AJ45" i="72"/>
  <c r="AN30" i="72"/>
  <c r="M34" i="72"/>
  <c r="AE45" i="72"/>
  <c r="AH45" i="72"/>
  <c r="AM37" i="72"/>
  <c r="AH39" i="72"/>
  <c r="AL32" i="72"/>
  <c r="AN32" i="72"/>
  <c r="AH33" i="72"/>
  <c r="AA34" i="72"/>
  <c r="AE42" i="72"/>
  <c r="AL45" i="72"/>
  <c r="AC45" i="72"/>
  <c r="AN45" i="72"/>
  <c r="Q40" i="72"/>
  <c r="AJ33" i="72"/>
  <c r="Z34" i="72"/>
  <c r="AJ37" i="72"/>
  <c r="AF45" i="72"/>
  <c r="AL33" i="72"/>
  <c r="Q37" i="72"/>
  <c r="T45" i="72"/>
  <c r="AN33" i="72"/>
  <c r="S37" i="72"/>
  <c r="AL37" i="72"/>
  <c r="O42" i="72"/>
  <c r="T32" i="72"/>
  <c r="AM32" i="72"/>
  <c r="AN37" i="72"/>
  <c r="R42" i="72"/>
  <c r="AH43" i="72"/>
  <c r="X38" i="72"/>
  <c r="AN40" i="72"/>
  <c r="Z32" i="72"/>
  <c r="AC34" i="72"/>
  <c r="Y38" i="72"/>
  <c r="X40" i="72"/>
  <c r="V40" i="72"/>
  <c r="R35" i="72"/>
  <c r="Z40" i="72"/>
  <c r="AL44" i="72"/>
  <c r="V34" i="72"/>
  <c r="AE34" i="72"/>
  <c r="S35" i="72"/>
  <c r="M37" i="72"/>
  <c r="AM44" i="72"/>
  <c r="AG34" i="72"/>
  <c r="AN44" i="72"/>
  <c r="S32" i="72"/>
  <c r="Y34" i="72"/>
  <c r="AH34" i="72"/>
  <c r="O37" i="72"/>
  <c r="T38" i="72"/>
  <c r="AH38" i="72"/>
  <c r="T40" i="72"/>
  <c r="AH40" i="72"/>
  <c r="S42" i="72"/>
  <c r="AF43" i="72"/>
  <c r="X44" i="72"/>
  <c r="T33" i="72"/>
  <c r="AE33" i="72"/>
  <c r="X34" i="72"/>
  <c r="Q35" i="72"/>
  <c r="Z38" i="72"/>
  <c r="O40" i="72"/>
  <c r="Q42" i="72"/>
  <c r="AC42" i="72"/>
  <c r="AG43" i="72"/>
  <c r="V44" i="72"/>
  <c r="V33" i="72"/>
  <c r="Y30" i="72"/>
  <c r="V37" i="72"/>
  <c r="AF42" i="72"/>
  <c r="Y44" i="72"/>
  <c r="AA33" i="72"/>
  <c r="X39" i="72"/>
  <c r="AE40" i="72"/>
  <c r="AG42" i="72"/>
  <c r="Z44" i="72"/>
  <c r="X37" i="72"/>
  <c r="Y39" i="72"/>
  <c r="AF40" i="72"/>
  <c r="AA44" i="72"/>
  <c r="AA45" i="72"/>
  <c r="M30" i="72"/>
  <c r="M32" i="72"/>
  <c r="Y37" i="72"/>
  <c r="Z39" i="72"/>
  <c r="M40" i="72"/>
  <c r="AG40" i="72"/>
  <c r="AC44" i="72"/>
  <c r="AJ43" i="72"/>
  <c r="AG39" i="72"/>
  <c r="AF39" i="72"/>
  <c r="AC39" i="72"/>
  <c r="AL43" i="72"/>
  <c r="AM43" i="72"/>
  <c r="AE39" i="72"/>
  <c r="Z35" i="72"/>
  <c r="Y35" i="72"/>
  <c r="X35" i="72"/>
  <c r="O34" i="72"/>
  <c r="Q34" i="72"/>
  <c r="R34" i="72"/>
  <c r="AC40" i="72"/>
  <c r="V35" i="72"/>
  <c r="AN42" i="72"/>
  <c r="AM42" i="72"/>
  <c r="AL42" i="72"/>
  <c r="AG38" i="72"/>
  <c r="AF38" i="72"/>
  <c r="AE38" i="72"/>
  <c r="AC38" i="72"/>
  <c r="AJ42" i="72"/>
  <c r="M33" i="72"/>
  <c r="S45" i="72"/>
  <c r="R45" i="72"/>
  <c r="Q45" i="72"/>
  <c r="O45" i="72"/>
  <c r="S33" i="72"/>
  <c r="R33" i="72"/>
  <c r="Q33" i="72"/>
  <c r="T37" i="72"/>
  <c r="O35" i="72"/>
  <c r="AJ44" i="72"/>
  <c r="O32" i="72"/>
  <c r="AA37" i="72"/>
  <c r="AJ40" i="72"/>
  <c r="M44" i="72"/>
  <c r="Q32" i="72"/>
  <c r="AC37" i="72"/>
  <c r="AL40" i="72"/>
  <c r="O44" i="72"/>
  <c r="O30" i="72"/>
  <c r="AA35" i="72"/>
  <c r="AJ39" i="72"/>
  <c r="M43" i="72"/>
  <c r="R30" i="72"/>
  <c r="X33" i="72"/>
  <c r="AG37" i="72"/>
  <c r="AJ38" i="72"/>
  <c r="AM39" i="72"/>
  <c r="S44" i="72"/>
  <c r="V45" i="72"/>
  <c r="Q44" i="72"/>
  <c r="O43" i="72"/>
  <c r="S30" i="72"/>
  <c r="V32" i="72"/>
  <c r="Y33" i="72"/>
  <c r="AE35" i="72"/>
  <c r="AN39" i="72"/>
  <c r="Q43" i="72"/>
  <c r="T30" i="72"/>
  <c r="AF35" i="72"/>
  <c r="AL38" i="72"/>
  <c r="R43" i="72"/>
  <c r="X45" i="72"/>
  <c r="X32" i="72"/>
  <c r="AG35" i="72"/>
  <c r="AM38" i="72"/>
  <c r="Y45" i="72"/>
  <c r="V30" i="72"/>
  <c r="AH35" i="72"/>
  <c r="T43" i="72"/>
  <c r="AF37" i="72"/>
  <c r="X30" i="72"/>
  <c r="AA32" i="72"/>
  <c r="AJ35" i="72"/>
  <c r="M39" i="72"/>
  <c r="V43" i="72"/>
  <c r="AC32" i="72"/>
  <c r="AF33" i="72"/>
  <c r="AL35" i="72"/>
  <c r="O39" i="72"/>
  <c r="R40" i="72"/>
  <c r="X43" i="72"/>
  <c r="AA30" i="72"/>
  <c r="AJ34" i="72"/>
  <c r="AM35" i="72"/>
  <c r="M38" i="72"/>
  <c r="V42" i="72"/>
  <c r="Y43" i="72"/>
  <c r="AE32" i="72"/>
  <c r="Q39" i="72"/>
  <c r="AC30" i="72"/>
  <c r="AF32" i="72"/>
  <c r="AL34" i="72"/>
  <c r="O38" i="72"/>
  <c r="R39" i="72"/>
  <c r="X42" i="72"/>
  <c r="AA43" i="72"/>
  <c r="AM34" i="72"/>
  <c r="Y42" i="72"/>
  <c r="AE44" i="72"/>
  <c r="AE30" i="72"/>
  <c r="AH32" i="72"/>
  <c r="Q38" i="72"/>
  <c r="T39" i="72"/>
  <c r="AC43" i="72"/>
  <c r="AF44" i="72"/>
  <c r="AF30" i="72"/>
  <c r="R38" i="72"/>
  <c r="AE70" i="71"/>
  <c r="V68" i="71"/>
  <c r="Y68" i="71"/>
  <c r="Z68" i="71"/>
  <c r="AA44" i="71"/>
  <c r="T69" i="71"/>
  <c r="AG71" i="71"/>
  <c r="AM73" i="71"/>
  <c r="AG70" i="71"/>
  <c r="M68" i="71"/>
  <c r="AF70" i="71"/>
  <c r="AC69" i="71"/>
  <c r="AJ71" i="71"/>
  <c r="AE69" i="71"/>
  <c r="AL71" i="71"/>
  <c r="AE68" i="71"/>
  <c r="AN71" i="71"/>
  <c r="AF68" i="71"/>
  <c r="O73" i="71"/>
  <c r="S74" i="71"/>
  <c r="AN70" i="71"/>
  <c r="Q73" i="71"/>
  <c r="AJ68" i="71"/>
  <c r="AM69" i="71"/>
  <c r="S73" i="71"/>
  <c r="Q72" i="71"/>
  <c r="AL68" i="71"/>
  <c r="X74" i="71"/>
  <c r="AM68" i="71"/>
  <c r="S72" i="71"/>
  <c r="V73" i="71"/>
  <c r="Q71" i="71"/>
  <c r="Z74" i="71"/>
  <c r="S71" i="71"/>
  <c r="V72" i="71"/>
  <c r="Q70" i="71"/>
  <c r="AC74" i="71"/>
  <c r="S70" i="71"/>
  <c r="AE74" i="71"/>
  <c r="Q69" i="71"/>
  <c r="AC73" i="71"/>
  <c r="S69" i="71"/>
  <c r="Y71" i="71"/>
  <c r="AE73" i="71"/>
  <c r="Z71" i="71"/>
  <c r="AF73" i="71"/>
  <c r="X70" i="71"/>
  <c r="AJ74" i="71"/>
  <c r="S68" i="71"/>
  <c r="Y70" i="71"/>
  <c r="Z70" i="71"/>
  <c r="AL74" i="71"/>
  <c r="M47" i="71"/>
  <c r="X69" i="71"/>
  <c r="AA70" i="71"/>
  <c r="AG72" i="71"/>
  <c r="AJ73" i="71"/>
  <c r="AM74" i="71"/>
  <c r="X72" i="71"/>
  <c r="Y72" i="71"/>
  <c r="AC72" i="71"/>
  <c r="AE72" i="71"/>
  <c r="AC71" i="71"/>
  <c r="Y69" i="71"/>
  <c r="AE71" i="71"/>
  <c r="AC68" i="71"/>
  <c r="AF69" i="71"/>
  <c r="O74" i="71"/>
  <c r="AJ70" i="71"/>
  <c r="Q74" i="71"/>
  <c r="AL70" i="71"/>
  <c r="AJ69" i="71"/>
  <c r="AL69" i="71"/>
  <c r="O72" i="71"/>
  <c r="V74" i="71"/>
  <c r="O71" i="71"/>
  <c r="O70" i="71"/>
  <c r="X73" i="71"/>
  <c r="Y73" i="71"/>
  <c r="O69" i="71"/>
  <c r="V71" i="71"/>
  <c r="AF74" i="71"/>
  <c r="O68" i="71"/>
  <c r="Q68" i="71"/>
  <c r="V69" i="71"/>
  <c r="AH56" i="71"/>
  <c r="AL60" i="71"/>
  <c r="AM60" i="71"/>
  <c r="AN60" i="71"/>
  <c r="AA55" i="71"/>
  <c r="M61" i="71"/>
  <c r="AH38" i="71"/>
  <c r="AA58" i="71"/>
  <c r="AH30" i="71"/>
  <c r="AH55" i="71"/>
  <c r="T61" i="71"/>
  <c r="AA51" i="71"/>
  <c r="AH58" i="71"/>
  <c r="AA61" i="71"/>
  <c r="M59" i="71"/>
  <c r="AH61" i="71"/>
  <c r="T52" i="71"/>
  <c r="AA56" i="71"/>
  <c r="T47" i="71"/>
  <c r="M56" i="71"/>
  <c r="T58" i="71"/>
  <c r="AH60" i="71"/>
  <c r="V55" i="71"/>
  <c r="AC57" i="71"/>
  <c r="X55" i="71"/>
  <c r="AE57" i="71"/>
  <c r="Y55" i="71"/>
  <c r="AF57" i="71"/>
  <c r="Z55" i="71"/>
  <c r="AG57" i="71"/>
  <c r="AE58" i="71"/>
  <c r="AF58" i="71"/>
  <c r="AG58" i="71"/>
  <c r="AN61" i="71"/>
  <c r="Y56" i="71"/>
  <c r="Z56" i="71"/>
  <c r="AA42" i="71"/>
  <c r="AJ58" i="71"/>
  <c r="Q61" i="71"/>
  <c r="AF55" i="71"/>
  <c r="R61" i="71"/>
  <c r="AG55" i="71"/>
  <c r="Q60" i="71"/>
  <c r="AM56" i="71"/>
  <c r="S60" i="71"/>
  <c r="AN56" i="71"/>
  <c r="AL55" i="71"/>
  <c r="R59" i="71"/>
  <c r="AM55" i="71"/>
  <c r="V60" i="71"/>
  <c r="O57" i="71"/>
  <c r="R58" i="71"/>
  <c r="X60" i="71"/>
  <c r="S58" i="71"/>
  <c r="Y60" i="71"/>
  <c r="X59" i="71"/>
  <c r="AE61" i="71"/>
  <c r="Q56" i="71"/>
  <c r="AC60" i="71"/>
  <c r="O55" i="71"/>
  <c r="AG61" i="71"/>
  <c r="Q55" i="71"/>
  <c r="Z58" i="71"/>
  <c r="R55" i="71"/>
  <c r="X57" i="71"/>
  <c r="AJ61" i="71"/>
  <c r="V56" i="71"/>
  <c r="Y57" i="71"/>
  <c r="AE59" i="71"/>
  <c r="AM59" i="71"/>
  <c r="AN59" i="71"/>
  <c r="AG56" i="71"/>
  <c r="AE55" i="71"/>
  <c r="O60" i="71"/>
  <c r="AJ56" i="71"/>
  <c r="S61" i="71"/>
  <c r="O59" i="71"/>
  <c r="Q59" i="71"/>
  <c r="O56" i="71"/>
  <c r="S57" i="71"/>
  <c r="V58" i="71"/>
  <c r="Y59" i="71"/>
  <c r="Z59" i="71"/>
  <c r="R56" i="71"/>
  <c r="AC59" i="71"/>
  <c r="AG60" i="71"/>
  <c r="Z57" i="71"/>
  <c r="AF59" i="71"/>
  <c r="AL61" i="71"/>
  <c r="AC56" i="71"/>
  <c r="AE56" i="71"/>
  <c r="AM58" i="71"/>
  <c r="AN58" i="71"/>
  <c r="AL57" i="71"/>
  <c r="AJ55" i="71"/>
  <c r="V61" i="71"/>
  <c r="X61" i="71"/>
  <c r="Y61" i="71"/>
  <c r="Q58" i="71"/>
  <c r="Q57" i="71"/>
  <c r="AC61" i="71"/>
  <c r="X58" i="71"/>
  <c r="AE60" i="71"/>
  <c r="AJ59" i="71"/>
  <c r="AL59" i="71"/>
  <c r="AJ57" i="71"/>
  <c r="AM57" i="71"/>
  <c r="T30" i="71"/>
  <c r="M42" i="71"/>
  <c r="AJ42" i="71"/>
  <c r="AM42" i="71"/>
  <c r="AN42" i="71"/>
  <c r="X43" i="71"/>
  <c r="AA32" i="71"/>
  <c r="AA40" i="71"/>
  <c r="M37" i="71"/>
  <c r="AH32" i="71"/>
  <c r="M48" i="71"/>
  <c r="M45" i="71"/>
  <c r="AA30" i="71"/>
  <c r="AA37" i="71"/>
  <c r="M63" i="71"/>
  <c r="AH37" i="71"/>
  <c r="AL42" i="71"/>
  <c r="AH47" i="71"/>
  <c r="AF45" i="71"/>
  <c r="AG45" i="71"/>
  <c r="AM47" i="71"/>
  <c r="AJ47" i="71"/>
  <c r="AL47" i="71"/>
  <c r="AH45" i="71"/>
  <c r="T34" i="71"/>
  <c r="AA43" i="71"/>
  <c r="M46" i="71"/>
  <c r="AH51" i="71"/>
  <c r="AH43" i="71"/>
  <c r="Q46" i="71"/>
  <c r="AA48" i="71"/>
  <c r="M39" i="71"/>
  <c r="R46" i="71"/>
  <c r="S46" i="71"/>
  <c r="AM43" i="71"/>
  <c r="T46" i="71"/>
  <c r="AH48" i="71"/>
  <c r="AN43" i="71"/>
  <c r="O42" i="71"/>
  <c r="AE45" i="71"/>
  <c r="AA46" i="71"/>
  <c r="Z48" i="71"/>
  <c r="Y48" i="71"/>
  <c r="AG46" i="71"/>
  <c r="S47" i="71"/>
  <c r="O43" i="71"/>
  <c r="Q43" i="71"/>
  <c r="R43" i="71"/>
  <c r="S43" i="71"/>
  <c r="V43" i="71"/>
  <c r="Y43" i="71"/>
  <c r="AM46" i="71"/>
  <c r="AE42" i="71"/>
  <c r="AN45" i="71"/>
  <c r="T48" i="71"/>
  <c r="O48" i="71"/>
  <c r="AE43" i="71"/>
  <c r="AN46" i="71"/>
  <c r="AC42" i="71"/>
  <c r="AF43" i="71"/>
  <c r="AL45" i="71"/>
  <c r="AG43" i="71"/>
  <c r="AM45" i="71"/>
  <c r="V48" i="71"/>
  <c r="AA38" i="71"/>
  <c r="AA63" i="71"/>
  <c r="AH66" i="71"/>
  <c r="AN44" i="71"/>
  <c r="Q47" i="71"/>
  <c r="AG44" i="71"/>
  <c r="Q48" i="71"/>
  <c r="R48" i="71"/>
  <c r="O38" i="71"/>
  <c r="AJ44" i="71"/>
  <c r="AF42" i="71"/>
  <c r="AL44" i="71"/>
  <c r="O47" i="71"/>
  <c r="AJ43" i="71"/>
  <c r="AA35" i="71"/>
  <c r="M52" i="71"/>
  <c r="S45" i="71"/>
  <c r="V46" i="71"/>
  <c r="Y47" i="71"/>
  <c r="AE48" i="71"/>
  <c r="Q45" i="71"/>
  <c r="T39" i="71"/>
  <c r="Q44" i="71"/>
  <c r="T45" i="71"/>
  <c r="Z47" i="71"/>
  <c r="AF48" i="71"/>
  <c r="R44" i="71"/>
  <c r="X46" i="71"/>
  <c r="AA47" i="71"/>
  <c r="AG48" i="71"/>
  <c r="S44" i="71"/>
  <c r="V45" i="71"/>
  <c r="Y46" i="71"/>
  <c r="X42" i="71"/>
  <c r="O45" i="71"/>
  <c r="AA39" i="71"/>
  <c r="AH64" i="71"/>
  <c r="T44" i="71"/>
  <c r="AC47" i="71"/>
  <c r="Z42" i="71"/>
  <c r="X45" i="71"/>
  <c r="AJ48" i="71"/>
  <c r="V42" i="71"/>
  <c r="V44" i="71"/>
  <c r="Y45" i="71"/>
  <c r="AE47" i="71"/>
  <c r="Y42" i="71"/>
  <c r="Q42" i="71"/>
  <c r="AC46" i="71"/>
  <c r="AF47" i="71"/>
  <c r="AL48" i="71"/>
  <c r="M30" i="71"/>
  <c r="M33" i="71"/>
  <c r="R42" i="71"/>
  <c r="X44" i="71"/>
  <c r="AA45" i="71"/>
  <c r="AM48" i="71"/>
  <c r="AC44" i="71"/>
  <c r="AJ46" i="71"/>
  <c r="X47" i="71"/>
  <c r="T37" i="71"/>
  <c r="M40" i="71"/>
  <c r="Y44" i="71"/>
  <c r="AE46" i="71"/>
  <c r="AE44" i="71"/>
  <c r="AA31" i="71"/>
  <c r="AA53" i="71"/>
  <c r="AA64" i="71"/>
  <c r="AM31" i="71"/>
  <c r="AA34" i="71"/>
  <c r="AM53" i="71"/>
  <c r="M65" i="71"/>
  <c r="S35" i="71"/>
  <c r="AL31" i="71"/>
  <c r="AL53" i="71"/>
  <c r="AN31" i="71"/>
  <c r="AN40" i="71"/>
  <c r="AN53" i="71"/>
  <c r="Q35" i="71"/>
  <c r="R35" i="71"/>
  <c r="AL32" i="71"/>
  <c r="AH34" i="71"/>
  <c r="AM32" i="71"/>
  <c r="AN32" i="71"/>
  <c r="M31" i="71"/>
  <c r="AH39" i="71"/>
  <c r="AC52" i="71"/>
  <c r="AF52" i="71"/>
  <c r="AG52" i="71"/>
  <c r="AG50" i="71"/>
  <c r="T53" i="71"/>
  <c r="M50" i="71"/>
  <c r="T65" i="71"/>
  <c r="AE50" i="71"/>
  <c r="AF50" i="71"/>
  <c r="M53" i="71"/>
  <c r="M64" i="71"/>
  <c r="T64" i="71"/>
  <c r="AE51" i="71"/>
  <c r="AG51" i="71"/>
  <c r="AE64" i="71"/>
  <c r="AF66" i="71"/>
  <c r="V64" i="71"/>
  <c r="Y64" i="71"/>
  <c r="AC51" i="71"/>
  <c r="Z64" i="71"/>
  <c r="AF64" i="71"/>
  <c r="AG66" i="71"/>
  <c r="AE66" i="71"/>
  <c r="AG64" i="71"/>
  <c r="X50" i="71"/>
  <c r="V63" i="71"/>
  <c r="Y50" i="71"/>
  <c r="Z50" i="71"/>
  <c r="X63" i="71"/>
  <c r="Y63" i="71"/>
  <c r="Z63" i="71"/>
  <c r="V65" i="71"/>
  <c r="AE65" i="71"/>
  <c r="AF65" i="71"/>
  <c r="AG65" i="71"/>
  <c r="Z38" i="71"/>
  <c r="AE40" i="71"/>
  <c r="AG40" i="71"/>
  <c r="Q32" i="71"/>
  <c r="R32" i="71"/>
  <c r="AG30" i="71"/>
  <c r="O35" i="71"/>
  <c r="X38" i="71"/>
  <c r="X35" i="71"/>
  <c r="Y38" i="71"/>
  <c r="AC40" i="71"/>
  <c r="Y35" i="71"/>
  <c r="Z35" i="71"/>
  <c r="AC31" i="71"/>
  <c r="R37" i="71"/>
  <c r="S37" i="71"/>
  <c r="X39" i="71"/>
  <c r="Y39" i="71"/>
  <c r="Z39" i="71"/>
  <c r="S32" i="71"/>
  <c r="AF30" i="71"/>
  <c r="O34" i="71"/>
  <c r="AL64" i="71"/>
  <c r="AJ30" i="71"/>
  <c r="AM30" i="71"/>
  <c r="AJ64" i="71"/>
  <c r="Q31" i="71"/>
  <c r="AE38" i="71"/>
  <c r="AM52" i="71"/>
  <c r="Z33" i="71"/>
  <c r="Y33" i="71"/>
  <c r="V33" i="71"/>
  <c r="AC37" i="71"/>
  <c r="AJ65" i="71"/>
  <c r="AH40" i="71"/>
  <c r="AL51" i="71"/>
  <c r="Q34" i="71"/>
  <c r="AG39" i="71"/>
  <c r="AC39" i="71"/>
  <c r="AM50" i="71"/>
  <c r="AN50" i="71"/>
  <c r="R34" i="71"/>
  <c r="AJ39" i="71"/>
  <c r="AM64" i="71"/>
  <c r="O31" i="71"/>
  <c r="Q33" i="71"/>
  <c r="X37" i="71"/>
  <c r="S53" i="71"/>
  <c r="R53" i="71"/>
  <c r="Q53" i="71"/>
  <c r="AJ51" i="71"/>
  <c r="X33" i="71"/>
  <c r="AE37" i="71"/>
  <c r="AM51" i="71"/>
  <c r="AL65" i="71"/>
  <c r="M32" i="71"/>
  <c r="T35" i="71"/>
  <c r="AF37" i="71"/>
  <c r="AJ40" i="71"/>
  <c r="AM65" i="71"/>
  <c r="AE39" i="71"/>
  <c r="AL50" i="71"/>
  <c r="AC63" i="71"/>
  <c r="X34" i="71"/>
  <c r="AE63" i="71"/>
  <c r="AJ66" i="71"/>
  <c r="AC38" i="71"/>
  <c r="R31" i="71"/>
  <c r="AL52" i="71"/>
  <c r="AM66" i="71"/>
  <c r="AF38" i="71"/>
  <c r="AN66" i="71"/>
  <c r="AN52" i="71"/>
  <c r="O33" i="71"/>
  <c r="V37" i="71"/>
  <c r="AM38" i="71"/>
  <c r="AL38" i="71"/>
  <c r="AN38" i="71"/>
  <c r="R33" i="71"/>
  <c r="Q30" i="71"/>
  <c r="S30" i="71"/>
  <c r="R30" i="71"/>
  <c r="Z37" i="71"/>
  <c r="Y32" i="71"/>
  <c r="X32" i="71"/>
  <c r="V32" i="71"/>
  <c r="Z32" i="71"/>
  <c r="AL30" i="71"/>
  <c r="S34" i="71"/>
  <c r="V34" i="71"/>
  <c r="AM39" i="71"/>
  <c r="AG63" i="71"/>
  <c r="AL40" i="71"/>
  <c r="AJ53" i="71"/>
  <c r="AG35" i="71"/>
  <c r="AE35" i="71"/>
  <c r="AF35" i="71"/>
  <c r="AJ50" i="71"/>
  <c r="AL39" i="71"/>
  <c r="Y34" i="71"/>
  <c r="AN63" i="71"/>
  <c r="AL63" i="71"/>
  <c r="AM63" i="71"/>
  <c r="S65" i="71"/>
  <c r="V66" i="71"/>
  <c r="X30" i="71"/>
  <c r="AG33" i="71"/>
  <c r="AJ34" i="71"/>
  <c r="AM35" i="71"/>
  <c r="S40" i="71"/>
  <c r="S51" i="71"/>
  <c r="V52" i="71"/>
  <c r="Y53" i="71"/>
  <c r="Q64" i="71"/>
  <c r="Y30" i="71"/>
  <c r="AE32" i="71"/>
  <c r="AH33" i="71"/>
  <c r="AN35" i="71"/>
  <c r="Q39" i="71"/>
  <c r="T40" i="71"/>
  <c r="Q50" i="71"/>
  <c r="T51" i="71"/>
  <c r="Z53" i="71"/>
  <c r="O63" i="71"/>
  <c r="R64" i="71"/>
  <c r="X66" i="71"/>
  <c r="AJ37" i="71"/>
  <c r="R66" i="71"/>
  <c r="AF34" i="71"/>
  <c r="AL37" i="71"/>
  <c r="AG34" i="71"/>
  <c r="Q65" i="71"/>
  <c r="AF33" i="71"/>
  <c r="AE31" i="71"/>
  <c r="AN34" i="71"/>
  <c r="Q38" i="71"/>
  <c r="T50" i="71"/>
  <c r="Z52" i="71"/>
  <c r="AC53" i="71"/>
  <c r="R63" i="71"/>
  <c r="X65" i="71"/>
  <c r="AA66" i="71"/>
  <c r="Q66" i="71"/>
  <c r="AE34" i="71"/>
  <c r="AC33" i="71"/>
  <c r="O39" i="71"/>
  <c r="Y52" i="71"/>
  <c r="AC30" i="71"/>
  <c r="AF31" i="71"/>
  <c r="AL33" i="71"/>
  <c r="O37" i="71"/>
  <c r="R38" i="71"/>
  <c r="X40" i="71"/>
  <c r="X51" i="71"/>
  <c r="S63" i="71"/>
  <c r="Y65" i="71"/>
  <c r="V31" i="71"/>
  <c r="R52" i="71"/>
  <c r="S52" i="71"/>
  <c r="Q51" i="71"/>
  <c r="O64" i="71"/>
  <c r="R40" i="71"/>
  <c r="O50" i="71"/>
  <c r="AF32" i="71"/>
  <c r="Z66" i="71"/>
  <c r="AM33" i="71"/>
  <c r="Y40" i="71"/>
  <c r="Y51" i="71"/>
  <c r="AE53" i="71"/>
  <c r="O52" i="71"/>
  <c r="O65" i="71"/>
  <c r="O51" i="71"/>
  <c r="S66" i="71"/>
  <c r="AJ35" i="71"/>
  <c r="AM37" i="71"/>
  <c r="V30" i="71"/>
  <c r="AH31" i="71"/>
  <c r="AN33" i="71"/>
  <c r="T38" i="71"/>
  <c r="Z40" i="71"/>
  <c r="Z51" i="71"/>
  <c r="AF53" i="71"/>
  <c r="AA65" i="71"/>
  <c r="O40" i="71"/>
  <c r="V53" i="71"/>
  <c r="Y31" i="71"/>
  <c r="AC32" i="71"/>
  <c r="AL34" i="71"/>
  <c r="R39" i="71"/>
  <c r="X31" i="71"/>
  <c r="R50" i="71"/>
  <c r="AJ77" i="70"/>
  <c r="X92" i="70"/>
  <c r="Z92" i="70"/>
  <c r="AM92" i="70"/>
  <c r="AH51" i="70"/>
  <c r="Q90" i="70"/>
  <c r="S90" i="70"/>
  <c r="AA69" i="70"/>
  <c r="T45" i="70"/>
  <c r="AA91" i="70"/>
  <c r="R90" i="70"/>
  <c r="M39" i="70"/>
  <c r="AH48" i="70"/>
  <c r="M77" i="70"/>
  <c r="AA93" i="70"/>
  <c r="V92" i="70"/>
  <c r="M57" i="70"/>
  <c r="AM77" i="70"/>
  <c r="AH93" i="70"/>
  <c r="AN92" i="70"/>
  <c r="AL77" i="70"/>
  <c r="AA39" i="70"/>
  <c r="Y92" i="70"/>
  <c r="S91" i="70"/>
  <c r="AL90" i="70"/>
  <c r="O93" i="70"/>
  <c r="AM90" i="70"/>
  <c r="AN90" i="70"/>
  <c r="Q93" i="70"/>
  <c r="R93" i="70"/>
  <c r="Q92" i="70"/>
  <c r="V93" i="70"/>
  <c r="Q91" i="70"/>
  <c r="O92" i="70"/>
  <c r="O91" i="70"/>
  <c r="R92" i="70"/>
  <c r="V91" i="70"/>
  <c r="AC93" i="70"/>
  <c r="X91" i="70"/>
  <c r="V90" i="70"/>
  <c r="Y91" i="70"/>
  <c r="AE93" i="70"/>
  <c r="AF93" i="70"/>
  <c r="AE92" i="70"/>
  <c r="AG92" i="70"/>
  <c r="AE91" i="70"/>
  <c r="AC90" i="70"/>
  <c r="AL93" i="70"/>
  <c r="AG91" i="70"/>
  <c r="AM93" i="70"/>
  <c r="AE90" i="70"/>
  <c r="AN93" i="70"/>
  <c r="AC92" i="70"/>
  <c r="X90" i="70"/>
  <c r="Y90" i="70"/>
  <c r="AC91" i="70"/>
  <c r="AJ92" i="70"/>
  <c r="AG76" i="70"/>
  <c r="V78" i="70"/>
  <c r="Y78" i="70"/>
  <c r="AH76" i="70"/>
  <c r="X77" i="70"/>
  <c r="Y77" i="70"/>
  <c r="Z77" i="70"/>
  <c r="M44" i="70"/>
  <c r="AJ78" i="70"/>
  <c r="AM78" i="70"/>
  <c r="AN78" i="70"/>
  <c r="T55" i="70"/>
  <c r="AL76" i="70"/>
  <c r="S79" i="70"/>
  <c r="S78" i="70"/>
  <c r="V79" i="70"/>
  <c r="Q77" i="70"/>
  <c r="AA59" i="70"/>
  <c r="AA42" i="70"/>
  <c r="O76" i="70"/>
  <c r="R77" i="70"/>
  <c r="X79" i="70"/>
  <c r="O79" i="70"/>
  <c r="AM76" i="70"/>
  <c r="R78" i="70"/>
  <c r="S77" i="70"/>
  <c r="Y79" i="70"/>
  <c r="Q76" i="70"/>
  <c r="AH35" i="70"/>
  <c r="R76" i="70"/>
  <c r="X78" i="70"/>
  <c r="AA79" i="70"/>
  <c r="AJ76" i="70"/>
  <c r="Q79" i="70"/>
  <c r="O78" i="70"/>
  <c r="M43" i="70"/>
  <c r="M54" i="70"/>
  <c r="T76" i="70"/>
  <c r="AC79" i="70"/>
  <c r="V76" i="70"/>
  <c r="AE79" i="70"/>
  <c r="T54" i="70"/>
  <c r="AC78" i="70"/>
  <c r="AF79" i="70"/>
  <c r="AA66" i="70"/>
  <c r="X76" i="70"/>
  <c r="AA77" i="70"/>
  <c r="Y76" i="70"/>
  <c r="AE78" i="70"/>
  <c r="AH79" i="70"/>
  <c r="AC77" i="70"/>
  <c r="AF78" i="70"/>
  <c r="M62" i="70"/>
  <c r="AH66" i="70"/>
  <c r="AA76" i="70"/>
  <c r="AJ79" i="70"/>
  <c r="AE77" i="70"/>
  <c r="AC76" i="70"/>
  <c r="AF77" i="70"/>
  <c r="AL79" i="70"/>
  <c r="AN66" i="70"/>
  <c r="AM79" i="70"/>
  <c r="AE76" i="70"/>
  <c r="AA67" i="70"/>
  <c r="AA61" i="70"/>
  <c r="AH86" i="70"/>
  <c r="T64" i="70"/>
  <c r="AH57" i="70"/>
  <c r="AM66" i="70"/>
  <c r="AA45" i="70"/>
  <c r="O66" i="70"/>
  <c r="AJ66" i="70"/>
  <c r="AF64" i="70"/>
  <c r="AH83" i="70"/>
  <c r="AG64" i="70"/>
  <c r="Q65" i="70"/>
  <c r="X67" i="70"/>
  <c r="AH47" i="70"/>
  <c r="AA57" i="70"/>
  <c r="R65" i="70"/>
  <c r="S65" i="70"/>
  <c r="Y67" i="70"/>
  <c r="Z67" i="70"/>
  <c r="AA51" i="70"/>
  <c r="AH71" i="70"/>
  <c r="M66" i="70"/>
  <c r="AN65" i="70"/>
  <c r="R66" i="70"/>
  <c r="AL65" i="70"/>
  <c r="Z54" i="70"/>
  <c r="AJ64" i="70"/>
  <c r="AM65" i="70"/>
  <c r="AL64" i="70"/>
  <c r="O67" i="70"/>
  <c r="AM64" i="70"/>
  <c r="Q67" i="70"/>
  <c r="R67" i="70"/>
  <c r="Q66" i="70"/>
  <c r="AA30" i="70"/>
  <c r="M64" i="70"/>
  <c r="Z64" i="70"/>
  <c r="AC65" i="70"/>
  <c r="AF66" i="70"/>
  <c r="M32" i="70"/>
  <c r="AA47" i="70"/>
  <c r="AA64" i="70"/>
  <c r="AG66" i="70"/>
  <c r="AJ67" i="70"/>
  <c r="AJ65" i="70"/>
  <c r="Q64" i="70"/>
  <c r="R64" i="70"/>
  <c r="S64" i="70"/>
  <c r="V65" i="70"/>
  <c r="AC67" i="70"/>
  <c r="AN55" i="70"/>
  <c r="X65" i="70"/>
  <c r="V64" i="70"/>
  <c r="Y65" i="70"/>
  <c r="AE67" i="70"/>
  <c r="AF67" i="70"/>
  <c r="X64" i="70"/>
  <c r="AE66" i="70"/>
  <c r="AE65" i="70"/>
  <c r="T51" i="70"/>
  <c r="AH56" i="70"/>
  <c r="AC64" i="70"/>
  <c r="AF65" i="70"/>
  <c r="AL67" i="70"/>
  <c r="AM67" i="70"/>
  <c r="V66" i="70"/>
  <c r="X66" i="70"/>
  <c r="Y66" i="70"/>
  <c r="T43" i="70"/>
  <c r="Z55" i="70"/>
  <c r="AE57" i="70"/>
  <c r="V54" i="70"/>
  <c r="X54" i="70"/>
  <c r="X57" i="70"/>
  <c r="Y55" i="70"/>
  <c r="Z57" i="70"/>
  <c r="AG54" i="70"/>
  <c r="AJ56" i="70"/>
  <c r="AN44" i="70"/>
  <c r="AM56" i="70"/>
  <c r="AH59" i="70"/>
  <c r="M55" i="70"/>
  <c r="AN56" i="70"/>
  <c r="S55" i="70"/>
  <c r="R55" i="70"/>
  <c r="Y57" i="70"/>
  <c r="O54" i="70"/>
  <c r="AF57" i="70"/>
  <c r="AJ55" i="70"/>
  <c r="AG57" i="70"/>
  <c r="Q54" i="70"/>
  <c r="R54" i="70"/>
  <c r="AL55" i="70"/>
  <c r="M30" i="70"/>
  <c r="M83" i="70"/>
  <c r="AN54" i="70"/>
  <c r="Q57" i="70"/>
  <c r="O56" i="70"/>
  <c r="R57" i="70"/>
  <c r="S57" i="70"/>
  <c r="Q56" i="70"/>
  <c r="O55" i="70"/>
  <c r="R56" i="70"/>
  <c r="T56" i="70"/>
  <c r="AJ54" i="70"/>
  <c r="V56" i="70"/>
  <c r="AL43" i="70"/>
  <c r="AM43" i="70"/>
  <c r="X56" i="70"/>
  <c r="AN43" i="70"/>
  <c r="V55" i="70"/>
  <c r="Y56" i="70"/>
  <c r="T49" i="70"/>
  <c r="AH72" i="70"/>
  <c r="AA56" i="70"/>
  <c r="AC55" i="70"/>
  <c r="AF56" i="70"/>
  <c r="AH40" i="70"/>
  <c r="M42" i="70"/>
  <c r="AA54" i="70"/>
  <c r="AG56" i="70"/>
  <c r="AJ57" i="70"/>
  <c r="AE56" i="70"/>
  <c r="AE55" i="70"/>
  <c r="AA36" i="70"/>
  <c r="AC54" i="70"/>
  <c r="AF55" i="70"/>
  <c r="AL57" i="70"/>
  <c r="M47" i="70"/>
  <c r="T50" i="70"/>
  <c r="T42" i="70"/>
  <c r="AM57" i="70"/>
  <c r="AE54" i="70"/>
  <c r="AL54" i="70"/>
  <c r="AH36" i="70"/>
  <c r="M45" i="70"/>
  <c r="Q42" i="70"/>
  <c r="R42" i="70"/>
  <c r="S42" i="70"/>
  <c r="AG42" i="70"/>
  <c r="AH39" i="70"/>
  <c r="AA73" i="70"/>
  <c r="AH42" i="70"/>
  <c r="AM44" i="70"/>
  <c r="Y45" i="70"/>
  <c r="AA81" i="70"/>
  <c r="AH88" i="70"/>
  <c r="AH43" i="70"/>
  <c r="AH45" i="70"/>
  <c r="R43" i="70"/>
  <c r="S43" i="70"/>
  <c r="T47" i="70"/>
  <c r="X45" i="70"/>
  <c r="Z45" i="70"/>
  <c r="T38" i="70"/>
  <c r="AJ42" i="70"/>
  <c r="AL81" i="70"/>
  <c r="AL42" i="70"/>
  <c r="O45" i="70"/>
  <c r="AL51" i="70"/>
  <c r="AM42" i="70"/>
  <c r="AM51" i="70"/>
  <c r="Q45" i="70"/>
  <c r="AN51" i="70"/>
  <c r="O44" i="70"/>
  <c r="R45" i="70"/>
  <c r="Q44" i="70"/>
  <c r="O43" i="70"/>
  <c r="R44" i="70"/>
  <c r="AA31" i="70"/>
  <c r="M36" i="70"/>
  <c r="AA49" i="70"/>
  <c r="T44" i="70"/>
  <c r="V44" i="70"/>
  <c r="X44" i="70"/>
  <c r="AE45" i="70"/>
  <c r="Z43" i="70"/>
  <c r="AC44" i="70"/>
  <c r="AG45" i="70"/>
  <c r="Y42" i="70"/>
  <c r="AM74" i="70"/>
  <c r="AJ45" i="70"/>
  <c r="AN74" i="70"/>
  <c r="AE43" i="70"/>
  <c r="AG43" i="70"/>
  <c r="AM45" i="70"/>
  <c r="AE42" i="70"/>
  <c r="AN45" i="70"/>
  <c r="AL70" i="70"/>
  <c r="AM70" i="70"/>
  <c r="V43" i="70"/>
  <c r="Y44" i="70"/>
  <c r="AN70" i="70"/>
  <c r="AC45" i="70"/>
  <c r="X43" i="70"/>
  <c r="V42" i="70"/>
  <c r="X42" i="70"/>
  <c r="AE44" i="70"/>
  <c r="AL74" i="70"/>
  <c r="AC43" i="70"/>
  <c r="AF44" i="70"/>
  <c r="AC42" i="70"/>
  <c r="AJ44" i="70"/>
  <c r="AA34" i="70"/>
  <c r="AH38" i="70"/>
  <c r="T48" i="70"/>
  <c r="T61" i="70"/>
  <c r="AA88" i="70"/>
  <c r="M69" i="70"/>
  <c r="AN31" i="70"/>
  <c r="AH61" i="70"/>
  <c r="AA62" i="70"/>
  <c r="AL71" i="70"/>
  <c r="AM71" i="70"/>
  <c r="T69" i="70"/>
  <c r="AN71" i="70"/>
  <c r="AH69" i="70"/>
  <c r="M60" i="70"/>
  <c r="AA72" i="70"/>
  <c r="AE50" i="70"/>
  <c r="AH60" i="70"/>
  <c r="AL83" i="70"/>
  <c r="AF87" i="70"/>
  <c r="AG87" i="70"/>
  <c r="AC48" i="70"/>
  <c r="AF61" i="70"/>
  <c r="AE48" i="70"/>
  <c r="AG61" i="70"/>
  <c r="AF48" i="70"/>
  <c r="AG48" i="70"/>
  <c r="AL39" i="70"/>
  <c r="AL31" i="70"/>
  <c r="AM31" i="70"/>
  <c r="T36" i="70"/>
  <c r="AM88" i="70"/>
  <c r="AN88" i="70"/>
  <c r="Z62" i="70"/>
  <c r="AE73" i="70"/>
  <c r="AF73" i="70"/>
  <c r="AG73" i="70"/>
  <c r="AE60" i="70"/>
  <c r="AF60" i="70"/>
  <c r="AG86" i="70"/>
  <c r="AE62" i="70"/>
  <c r="AG60" i="70"/>
  <c r="AL62" i="70"/>
  <c r="AJ72" i="70"/>
  <c r="AM62" i="70"/>
  <c r="AH30" i="70"/>
  <c r="M48" i="70"/>
  <c r="AC50" i="70"/>
  <c r="AN62" i="70"/>
  <c r="AJ70" i="70"/>
  <c r="X71" i="70"/>
  <c r="Z87" i="70"/>
  <c r="Y71" i="70"/>
  <c r="Z71" i="70"/>
  <c r="M52" i="70"/>
  <c r="S85" i="70"/>
  <c r="O62" i="70"/>
  <c r="S69" i="70"/>
  <c r="V62" i="70"/>
  <c r="X62" i="70"/>
  <c r="Q71" i="70"/>
  <c r="O69" i="70"/>
  <c r="Q69" i="70"/>
  <c r="M51" i="70"/>
  <c r="Y62" i="70"/>
  <c r="M71" i="70"/>
  <c r="V69" i="70"/>
  <c r="R85" i="70"/>
  <c r="AE87" i="70"/>
  <c r="AF69" i="70"/>
  <c r="AA38" i="70"/>
  <c r="AG69" i="70"/>
  <c r="AF85" i="70"/>
  <c r="AN87" i="70"/>
  <c r="AN69" i="70"/>
  <c r="Q72" i="70"/>
  <c r="AL48" i="70"/>
  <c r="AJ59" i="70"/>
  <c r="Q73" i="70"/>
  <c r="AG85" i="70"/>
  <c r="AC62" i="70"/>
  <c r="O71" i="70"/>
  <c r="R72" i="70"/>
  <c r="AM48" i="70"/>
  <c r="T73" i="70"/>
  <c r="AH85" i="70"/>
  <c r="M70" i="70"/>
  <c r="S72" i="70"/>
  <c r="AE85" i="70"/>
  <c r="AF62" i="70"/>
  <c r="AC30" i="70"/>
  <c r="AN32" i="70"/>
  <c r="S71" i="70"/>
  <c r="V72" i="70"/>
  <c r="M34" i="70"/>
  <c r="Z47" i="70"/>
  <c r="AH62" i="70"/>
  <c r="Q70" i="70"/>
  <c r="T71" i="70"/>
  <c r="AL69" i="70"/>
  <c r="AN38" i="70"/>
  <c r="AJ48" i="70"/>
  <c r="AM69" i="70"/>
  <c r="AE30" i="70"/>
  <c r="X72" i="70"/>
  <c r="AF30" i="70"/>
  <c r="S70" i="70"/>
  <c r="Y72" i="70"/>
  <c r="AJ87" i="70"/>
  <c r="AL87" i="70"/>
  <c r="AM87" i="70"/>
  <c r="O70" i="70"/>
  <c r="T34" i="70"/>
  <c r="AC60" i="70"/>
  <c r="T70" i="70"/>
  <c r="AE34" i="70"/>
  <c r="AN36" i="70"/>
  <c r="AM47" i="70"/>
  <c r="AH49" i="70"/>
  <c r="T74" i="70"/>
  <c r="AA84" i="70"/>
  <c r="M87" i="70"/>
  <c r="Z70" i="70"/>
  <c r="AC71" i="70"/>
  <c r="AF72" i="70"/>
  <c r="T31" i="70"/>
  <c r="AF34" i="70"/>
  <c r="M38" i="70"/>
  <c r="AA40" i="70"/>
  <c r="AN47" i="70"/>
  <c r="AH81" i="70"/>
  <c r="X69" i="70"/>
  <c r="AA70" i="70"/>
  <c r="AG72" i="70"/>
  <c r="AG34" i="70"/>
  <c r="Y69" i="70"/>
  <c r="AE71" i="70"/>
  <c r="AH34" i="70"/>
  <c r="AA52" i="70"/>
  <c r="AA74" i="70"/>
  <c r="AH84" i="70"/>
  <c r="AC70" i="70"/>
  <c r="AF71" i="70"/>
  <c r="Q38" i="70"/>
  <c r="R38" i="70"/>
  <c r="AM81" i="70"/>
  <c r="AE70" i="70"/>
  <c r="V70" i="70"/>
  <c r="AM36" i="70"/>
  <c r="AL47" i="70"/>
  <c r="Y70" i="70"/>
  <c r="AL34" i="70"/>
  <c r="S38" i="70"/>
  <c r="AH74" i="70"/>
  <c r="AN81" i="70"/>
  <c r="M85" i="70"/>
  <c r="AA87" i="70"/>
  <c r="Q62" i="70"/>
  <c r="AC69" i="70"/>
  <c r="AF70" i="70"/>
  <c r="AL72" i="70"/>
  <c r="AC85" i="70"/>
  <c r="AE72" i="70"/>
  <c r="AM34" i="70"/>
  <c r="R62" i="70"/>
  <c r="AM72" i="70"/>
  <c r="AL36" i="70"/>
  <c r="AF49" i="70"/>
  <c r="AG49" i="70"/>
  <c r="AJ31" i="70"/>
  <c r="AN34" i="70"/>
  <c r="AA50" i="70"/>
  <c r="T87" i="70"/>
  <c r="Q84" i="70"/>
  <c r="S84" i="70"/>
  <c r="Z59" i="70"/>
  <c r="X87" i="70"/>
  <c r="Y87" i="70"/>
  <c r="O84" i="70"/>
  <c r="X73" i="70"/>
  <c r="M81" i="70"/>
  <c r="M88" i="70"/>
  <c r="Y73" i="70"/>
  <c r="Z73" i="70"/>
  <c r="M74" i="70"/>
  <c r="Q60" i="70"/>
  <c r="Z60" i="70"/>
  <c r="T81" i="70"/>
  <c r="R81" i="70"/>
  <c r="T83" i="70"/>
  <c r="X84" i="70"/>
  <c r="Y84" i="70"/>
  <c r="Z74" i="70"/>
  <c r="R60" i="70"/>
  <c r="V83" i="70"/>
  <c r="S60" i="70"/>
  <c r="T60" i="70"/>
  <c r="X83" i="70"/>
  <c r="V84" i="70"/>
  <c r="Y83" i="70"/>
  <c r="X60" i="70"/>
  <c r="O86" i="70"/>
  <c r="Z84" i="70"/>
  <c r="S81" i="70"/>
  <c r="Y60" i="70"/>
  <c r="T85" i="70"/>
  <c r="Q86" i="70"/>
  <c r="M82" i="70"/>
  <c r="Q82" i="70"/>
  <c r="R82" i="70"/>
  <c r="R84" i="70"/>
  <c r="S82" i="70"/>
  <c r="M86" i="70"/>
  <c r="V32" i="70"/>
  <c r="X32" i="70"/>
  <c r="Z40" i="70"/>
  <c r="O36" i="70"/>
  <c r="R51" i="70"/>
  <c r="Q36" i="70"/>
  <c r="S51" i="70"/>
  <c r="R36" i="70"/>
  <c r="Y31" i="70"/>
  <c r="Z31" i="70"/>
  <c r="V39" i="70"/>
  <c r="X39" i="70"/>
  <c r="Y39" i="70"/>
  <c r="Q50" i="70"/>
  <c r="Z30" i="70"/>
  <c r="R52" i="70"/>
  <c r="Z39" i="70"/>
  <c r="Q30" i="70"/>
  <c r="O50" i="70"/>
  <c r="X48" i="70"/>
  <c r="V30" i="70"/>
  <c r="R50" i="70"/>
  <c r="X30" i="70"/>
  <c r="S50" i="70"/>
  <c r="Y30" i="70"/>
  <c r="Q52" i="70"/>
  <c r="T32" i="70"/>
  <c r="T35" i="70"/>
  <c r="S52" i="70"/>
  <c r="AN60" i="70"/>
  <c r="Q74" i="70"/>
  <c r="AC81" i="70"/>
  <c r="AF82" i="70"/>
  <c r="AL84" i="70"/>
  <c r="O87" i="70"/>
  <c r="R88" i="70"/>
  <c r="Q31" i="70"/>
  <c r="Z35" i="70"/>
  <c r="AC36" i="70"/>
  <c r="AF38" i="70"/>
  <c r="AL40" i="70"/>
  <c r="R47" i="70"/>
  <c r="X49" i="70"/>
  <c r="AG52" i="70"/>
  <c r="AL59" i="70"/>
  <c r="O73" i="70"/>
  <c r="R74" i="70"/>
  <c r="AG82" i="70"/>
  <c r="AJ83" i="70"/>
  <c r="AM84" i="70"/>
  <c r="S88" i="70"/>
  <c r="O30" i="70"/>
  <c r="R31" i="70"/>
  <c r="X34" i="70"/>
  <c r="AA35" i="70"/>
  <c r="AG38" i="70"/>
  <c r="AJ39" i="70"/>
  <c r="AM40" i="70"/>
  <c r="S47" i="70"/>
  <c r="V48" i="70"/>
  <c r="Y49" i="70"/>
  <c r="AE51" i="70"/>
  <c r="AH52" i="70"/>
  <c r="AM59" i="70"/>
  <c r="M61" i="70"/>
  <c r="S74" i="70"/>
  <c r="AE81" i="70"/>
  <c r="AH82" i="70"/>
  <c r="AN84" i="70"/>
  <c r="Q87" i="70"/>
  <c r="T88" i="70"/>
  <c r="AJ30" i="70"/>
  <c r="Q35" i="70"/>
  <c r="O49" i="70"/>
  <c r="AJ86" i="70"/>
  <c r="O35" i="70"/>
  <c r="V52" i="70"/>
  <c r="AJ73" i="70"/>
  <c r="V38" i="70"/>
  <c r="AM30" i="70"/>
  <c r="V82" i="70"/>
  <c r="AC84" i="70"/>
  <c r="AC40" i="70"/>
  <c r="X52" i="70"/>
  <c r="AC59" i="70"/>
  <c r="AL73" i="70"/>
  <c r="X82" i="70"/>
  <c r="AL30" i="70"/>
  <c r="O34" i="70"/>
  <c r="R35" i="70"/>
  <c r="X38" i="70"/>
  <c r="V51" i="70"/>
  <c r="AM73" i="70"/>
  <c r="V81" i="70"/>
  <c r="Y82" i="70"/>
  <c r="AE84" i="70"/>
  <c r="S35" i="70"/>
  <c r="V36" i="70"/>
  <c r="Y38" i="70"/>
  <c r="AE40" i="70"/>
  <c r="Q49" i="70"/>
  <c r="Z52" i="70"/>
  <c r="AN73" i="70"/>
  <c r="Z82" i="70"/>
  <c r="AC83" i="70"/>
  <c r="AF84" i="70"/>
  <c r="AL86" i="70"/>
  <c r="AC39" i="70"/>
  <c r="O48" i="70"/>
  <c r="AF59" i="70"/>
  <c r="AL61" i="70"/>
  <c r="AJ85" i="70"/>
  <c r="O32" i="70"/>
  <c r="R34" i="70"/>
  <c r="AG40" i="70"/>
  <c r="S49" i="70"/>
  <c r="Y51" i="70"/>
  <c r="AG59" i="70"/>
  <c r="Y81" i="70"/>
  <c r="Z51" i="70"/>
  <c r="AN61" i="70"/>
  <c r="AF83" i="70"/>
  <c r="AM60" i="70"/>
  <c r="AE82" i="70"/>
  <c r="AN85" i="70"/>
  <c r="Q88" i="70"/>
  <c r="S32" i="70"/>
  <c r="V34" i="70"/>
  <c r="Y35" i="70"/>
  <c r="AE38" i="70"/>
  <c r="Q47" i="70"/>
  <c r="Z50" i="70"/>
  <c r="AC51" i="70"/>
  <c r="AF52" i="70"/>
  <c r="S31" i="70"/>
  <c r="AE36" i="70"/>
  <c r="AN40" i="70"/>
  <c r="Z49" i="70"/>
  <c r="R87" i="70"/>
  <c r="AC35" i="70"/>
  <c r="AJ52" i="70"/>
  <c r="AG81" i="70"/>
  <c r="AG36" i="70"/>
  <c r="AM39" i="70"/>
  <c r="Y48" i="70"/>
  <c r="S30" i="70"/>
  <c r="V31" i="70"/>
  <c r="Y32" i="70"/>
  <c r="AE35" i="70"/>
  <c r="AC49" i="70"/>
  <c r="AF50" i="70"/>
  <c r="AL52" i="70"/>
  <c r="Q61" i="70"/>
  <c r="AL82" i="70"/>
  <c r="O85" i="70"/>
  <c r="R86" i="70"/>
  <c r="X88" i="70"/>
  <c r="AL85" i="70"/>
  <c r="AF39" i="70"/>
  <c r="R48" i="70"/>
  <c r="X50" i="70"/>
  <c r="Y34" i="70"/>
  <c r="AF51" i="70"/>
  <c r="O61" i="70"/>
  <c r="R73" i="70"/>
  <c r="AJ82" i="70"/>
  <c r="AM83" i="70"/>
  <c r="V88" i="70"/>
  <c r="AJ38" i="70"/>
  <c r="V47" i="70"/>
  <c r="V74" i="70"/>
  <c r="AF35" i="70"/>
  <c r="AL38" i="70"/>
  <c r="X47" i="70"/>
  <c r="AM52" i="70"/>
  <c r="R61" i="70"/>
  <c r="X74" i="70"/>
  <c r="AM82" i="70"/>
  <c r="Y88" i="70"/>
  <c r="X81" i="70"/>
  <c r="Q32" i="70"/>
  <c r="AL60" i="70"/>
  <c r="X35" i="70"/>
  <c r="AG39" i="70"/>
  <c r="S48" i="70"/>
  <c r="Y50" i="70"/>
  <c r="AE52" i="70"/>
  <c r="AA32" i="70"/>
  <c r="M40" i="70"/>
  <c r="AH50" i="70"/>
  <c r="M59" i="70"/>
  <c r="T86" i="70"/>
  <c r="AJ61" i="70"/>
  <c r="AE32" i="70"/>
  <c r="AC47" i="70"/>
  <c r="X86" i="70"/>
  <c r="AC31" i="70"/>
  <c r="AF32" i="70"/>
  <c r="AL35" i="70"/>
  <c r="O39" i="70"/>
  <c r="R40" i="70"/>
  <c r="AJ49" i="70"/>
  <c r="AM50" i="70"/>
  <c r="R59" i="70"/>
  <c r="X61" i="70"/>
  <c r="V85" i="70"/>
  <c r="Y86" i="70"/>
  <c r="AE88" i="70"/>
  <c r="Q40" i="70"/>
  <c r="AL50" i="70"/>
  <c r="O83" i="70"/>
  <c r="AG32" i="70"/>
  <c r="AM35" i="70"/>
  <c r="S40" i="70"/>
  <c r="AE47" i="70"/>
  <c r="AN50" i="70"/>
  <c r="S59" i="70"/>
  <c r="Y61" i="70"/>
  <c r="AE74" i="70"/>
  <c r="Q83" i="70"/>
  <c r="Z86" i="70"/>
  <c r="AF88" i="70"/>
  <c r="AE31" i="70"/>
  <c r="AH32" i="70"/>
  <c r="AN35" i="70"/>
  <c r="Q39" i="70"/>
  <c r="T40" i="70"/>
  <c r="AF47" i="70"/>
  <c r="AL49" i="70"/>
  <c r="T59" i="70"/>
  <c r="Z61" i="70"/>
  <c r="AF74" i="70"/>
  <c r="R83" i="70"/>
  <c r="X85" i="70"/>
  <c r="AA86" i="70"/>
  <c r="AG88" i="70"/>
  <c r="AF31" i="70"/>
  <c r="R39" i="70"/>
  <c r="AM49" i="70"/>
  <c r="AG74" i="70"/>
  <c r="Y85" i="70"/>
  <c r="AJ32" i="70"/>
  <c r="V40" i="70"/>
  <c r="V59" i="70"/>
  <c r="AC86" i="70"/>
  <c r="Q34" i="70"/>
  <c r="AM86" i="70"/>
  <c r="X36" i="70"/>
  <c r="AE83" i="70"/>
  <c r="Y36" i="70"/>
  <c r="O59" i="70"/>
  <c r="O51" i="70"/>
  <c r="AC61" i="70"/>
  <c r="O81" i="70"/>
  <c r="AJ88" i="70"/>
  <c r="AL32" i="70"/>
  <c r="X40" i="70"/>
  <c r="X59" i="70"/>
  <c r="AE86" i="70"/>
  <c r="Y52" i="70"/>
  <c r="AF89" i="69"/>
  <c r="AA90" i="69"/>
  <c r="V91" i="69"/>
  <c r="AF91" i="69"/>
  <c r="Y92" i="69"/>
  <c r="Q89" i="69"/>
  <c r="AA92" i="69"/>
  <c r="S89" i="69"/>
  <c r="X91" i="69"/>
  <c r="V80" i="69"/>
  <c r="Y91" i="69"/>
  <c r="Z91" i="69"/>
  <c r="V82" i="69"/>
  <c r="AA89" i="69"/>
  <c r="T90" i="69"/>
  <c r="T89" i="69"/>
  <c r="S90" i="69"/>
  <c r="Q92" i="69"/>
  <c r="AC92" i="69"/>
  <c r="V89" i="69"/>
  <c r="AG89" i="69"/>
  <c r="AG92" i="69"/>
  <c r="R92" i="69"/>
  <c r="Z82" i="69"/>
  <c r="V90" i="69"/>
  <c r="AA91" i="69"/>
  <c r="AH92" i="69"/>
  <c r="Q80" i="69"/>
  <c r="X89" i="69"/>
  <c r="AL91" i="69"/>
  <c r="M81" i="69"/>
  <c r="Y89" i="69"/>
  <c r="AN89" i="69"/>
  <c r="Y90" i="69"/>
  <c r="AM91" i="69"/>
  <c r="Z92" i="69"/>
  <c r="AA80" i="69"/>
  <c r="AN81" i="69"/>
  <c r="R83" i="69"/>
  <c r="R89" i="69"/>
  <c r="AH89" i="69"/>
  <c r="M90" i="69"/>
  <c r="AC90" i="69"/>
  <c r="AN91" i="69"/>
  <c r="S92" i="69"/>
  <c r="AL90" i="69"/>
  <c r="Q91" i="69"/>
  <c r="T92" i="69"/>
  <c r="AJ92" i="69"/>
  <c r="AJ90" i="69"/>
  <c r="AJ89" i="69"/>
  <c r="O90" i="69"/>
  <c r="AE90" i="69"/>
  <c r="AM90" i="69"/>
  <c r="R91" i="69"/>
  <c r="AH91" i="69"/>
  <c r="M92" i="69"/>
  <c r="AG80" i="69"/>
  <c r="AF82" i="69"/>
  <c r="Z83" i="69"/>
  <c r="M89" i="69"/>
  <c r="AC89" i="69"/>
  <c r="X90" i="69"/>
  <c r="AF90" i="69"/>
  <c r="AN90" i="69"/>
  <c r="S91" i="69"/>
  <c r="V92" i="69"/>
  <c r="AL92" i="69"/>
  <c r="AL89" i="69"/>
  <c r="Q90" i="69"/>
  <c r="AE92" i="69"/>
  <c r="AM92" i="69"/>
  <c r="O91" i="69"/>
  <c r="AC83" i="69"/>
  <c r="Q82" i="69"/>
  <c r="T81" i="69"/>
  <c r="AL81" i="69"/>
  <c r="Y80" i="69"/>
  <c r="O82" i="69"/>
  <c r="X82" i="69"/>
  <c r="AG82" i="69"/>
  <c r="S83" i="69"/>
  <c r="AG83" i="69"/>
  <c r="Z80" i="69"/>
  <c r="Y82" i="69"/>
  <c r="AH83" i="69"/>
  <c r="R80" i="69"/>
  <c r="AJ81" i="69"/>
  <c r="S82" i="69"/>
  <c r="AM82" i="69"/>
  <c r="AJ69" i="69"/>
  <c r="S80" i="69"/>
  <c r="AC80" i="69"/>
  <c r="AN82" i="69"/>
  <c r="AA83" i="69"/>
  <c r="AF68" i="69"/>
  <c r="V81" i="69"/>
  <c r="T83" i="69"/>
  <c r="AJ83" i="69"/>
  <c r="AG68" i="69"/>
  <c r="AA70" i="69"/>
  <c r="T80" i="69"/>
  <c r="AJ80" i="69"/>
  <c r="O81" i="69"/>
  <c r="AE81" i="69"/>
  <c r="AM81" i="69"/>
  <c r="R82" i="69"/>
  <c r="AH82" i="69"/>
  <c r="M83" i="69"/>
  <c r="AC81" i="69"/>
  <c r="R68" i="69"/>
  <c r="M80" i="69"/>
  <c r="X81" i="69"/>
  <c r="AF81" i="69"/>
  <c r="V83" i="69"/>
  <c r="AL83" i="69"/>
  <c r="S68" i="69"/>
  <c r="AL80" i="69"/>
  <c r="Q81" i="69"/>
  <c r="Y81" i="69"/>
  <c r="AG81" i="69"/>
  <c r="AJ82" i="69"/>
  <c r="O83" i="69"/>
  <c r="AE83" i="69"/>
  <c r="AM83" i="69"/>
  <c r="AF70" i="69"/>
  <c r="AE80" i="69"/>
  <c r="AM80" i="69"/>
  <c r="R81" i="69"/>
  <c r="X83" i="69"/>
  <c r="AG70" i="69"/>
  <c r="X70" i="69"/>
  <c r="Y71" i="69"/>
  <c r="AN68" i="69"/>
  <c r="Y70" i="69"/>
  <c r="T69" i="69"/>
  <c r="Q71" i="69"/>
  <c r="AE70" i="69"/>
  <c r="R71" i="69"/>
  <c r="X68" i="69"/>
  <c r="S69" i="69"/>
  <c r="AC71" i="69"/>
  <c r="Y68" i="69"/>
  <c r="AH68" i="69"/>
  <c r="Z70" i="69"/>
  <c r="S71" i="69"/>
  <c r="Z68" i="69"/>
  <c r="O70" i="69"/>
  <c r="AL70" i="69"/>
  <c r="AG71" i="69"/>
  <c r="Q68" i="69"/>
  <c r="AA68" i="69"/>
  <c r="AM70" i="69"/>
  <c r="AH71" i="69"/>
  <c r="AN70" i="69"/>
  <c r="AC68" i="69"/>
  <c r="M69" i="69"/>
  <c r="V70" i="69"/>
  <c r="Z71" i="69"/>
  <c r="AA71" i="69"/>
  <c r="AA69" i="69"/>
  <c r="V69" i="69"/>
  <c r="AL69" i="69"/>
  <c r="Q70" i="69"/>
  <c r="T71" i="69"/>
  <c r="AJ71" i="69"/>
  <c r="AC69" i="69"/>
  <c r="T68" i="69"/>
  <c r="AJ68" i="69"/>
  <c r="O69" i="69"/>
  <c r="AE69" i="69"/>
  <c r="AM69" i="69"/>
  <c r="R70" i="69"/>
  <c r="AH70" i="69"/>
  <c r="M71" i="69"/>
  <c r="M68" i="69"/>
  <c r="X69" i="69"/>
  <c r="AF69" i="69"/>
  <c r="AN69" i="69"/>
  <c r="S70" i="69"/>
  <c r="V71" i="69"/>
  <c r="AL71" i="69"/>
  <c r="AL68" i="69"/>
  <c r="Q69" i="69"/>
  <c r="Y69" i="69"/>
  <c r="AE71" i="69"/>
  <c r="AM71" i="69"/>
  <c r="S58" i="69"/>
  <c r="AF55" i="69"/>
  <c r="AG55" i="69"/>
  <c r="AG57" i="69"/>
  <c r="AA43" i="69"/>
  <c r="AA55" i="69"/>
  <c r="S56" i="69"/>
  <c r="T56" i="69"/>
  <c r="X55" i="69"/>
  <c r="AH55" i="69"/>
  <c r="Y55" i="69"/>
  <c r="Y57" i="69"/>
  <c r="Z55" i="69"/>
  <c r="Z57" i="69"/>
  <c r="AA57" i="69"/>
  <c r="Q58" i="69"/>
  <c r="R58" i="69"/>
  <c r="Q55" i="69"/>
  <c r="AL57" i="69"/>
  <c r="AG58" i="69"/>
  <c r="AG44" i="69"/>
  <c r="R55" i="69"/>
  <c r="AN55" i="69"/>
  <c r="AC57" i="69"/>
  <c r="AM57" i="69"/>
  <c r="AH58" i="69"/>
  <c r="AC58" i="69"/>
  <c r="O57" i="69"/>
  <c r="AH44" i="69"/>
  <c r="S55" i="69"/>
  <c r="M56" i="69"/>
  <c r="V57" i="69"/>
  <c r="AN57" i="69"/>
  <c r="Y58" i="69"/>
  <c r="AE57" i="69"/>
  <c r="Z58" i="69"/>
  <c r="Q44" i="69"/>
  <c r="V55" i="69"/>
  <c r="AJ56" i="69"/>
  <c r="X57" i="69"/>
  <c r="AA58" i="69"/>
  <c r="AC56" i="69"/>
  <c r="R44" i="69"/>
  <c r="V56" i="69"/>
  <c r="AL56" i="69"/>
  <c r="Q57" i="69"/>
  <c r="T58" i="69"/>
  <c r="AJ58" i="69"/>
  <c r="AJ55" i="69"/>
  <c r="O56" i="69"/>
  <c r="AE56" i="69"/>
  <c r="AM56" i="69"/>
  <c r="R57" i="69"/>
  <c r="AH57" i="69"/>
  <c r="M58" i="69"/>
  <c r="M43" i="69"/>
  <c r="M55" i="69"/>
  <c r="AC55" i="69"/>
  <c r="X56" i="69"/>
  <c r="AF56" i="69"/>
  <c r="AN56" i="69"/>
  <c r="S57" i="69"/>
  <c r="V58" i="69"/>
  <c r="AL58" i="69"/>
  <c r="AL55" i="69"/>
  <c r="Q56" i="69"/>
  <c r="Y56" i="69"/>
  <c r="AG56" i="69"/>
  <c r="AE58" i="69"/>
  <c r="AM58" i="69"/>
  <c r="M44" i="69"/>
  <c r="AH61" i="69"/>
  <c r="AJ44" i="69"/>
  <c r="AA45" i="69"/>
  <c r="AN44" i="69"/>
  <c r="AA65" i="69"/>
  <c r="AF44" i="69"/>
  <c r="O45" i="69"/>
  <c r="Z46" i="69"/>
  <c r="AC43" i="69"/>
  <c r="AL43" i="69"/>
  <c r="S44" i="69"/>
  <c r="AA46" i="69"/>
  <c r="AM43" i="69"/>
  <c r="AC61" i="69"/>
  <c r="AE43" i="69"/>
  <c r="AN43" i="69"/>
  <c r="AF43" i="69"/>
  <c r="T46" i="69"/>
  <c r="AH46" i="69"/>
  <c r="M45" i="69"/>
  <c r="AH43" i="69"/>
  <c r="V46" i="69"/>
  <c r="R46" i="69"/>
  <c r="S46" i="69"/>
  <c r="T44" i="69"/>
  <c r="X44" i="69"/>
  <c r="S45" i="69"/>
  <c r="Y44" i="69"/>
  <c r="T45" i="69"/>
  <c r="Z44" i="69"/>
  <c r="V43" i="69"/>
  <c r="AJ45" i="69"/>
  <c r="O43" i="69"/>
  <c r="AC45" i="69"/>
  <c r="X43" i="69"/>
  <c r="AA44" i="69"/>
  <c r="V45" i="69"/>
  <c r="AL45" i="69"/>
  <c r="M46" i="69"/>
  <c r="AC46" i="69"/>
  <c r="AJ46" i="69"/>
  <c r="Q43" i="69"/>
  <c r="Y43" i="69"/>
  <c r="AE45" i="69"/>
  <c r="AM45" i="69"/>
  <c r="AL46" i="69"/>
  <c r="R43" i="69"/>
  <c r="Z43" i="69"/>
  <c r="AC44" i="69"/>
  <c r="X45" i="69"/>
  <c r="AF45" i="69"/>
  <c r="AN45" i="69"/>
  <c r="O46" i="69"/>
  <c r="AE46" i="69"/>
  <c r="AM46" i="69"/>
  <c r="AL44" i="69"/>
  <c r="Q45" i="69"/>
  <c r="Y45" i="69"/>
  <c r="X46" i="69"/>
  <c r="AF46" i="69"/>
  <c r="AG35" i="69"/>
  <c r="AC74" i="69"/>
  <c r="AA85" i="69"/>
  <c r="AM30" i="69"/>
  <c r="AF34" i="69"/>
  <c r="Z50" i="69"/>
  <c r="AN30" i="69"/>
  <c r="AC86" i="69"/>
  <c r="M87" i="69"/>
  <c r="R40" i="69"/>
  <c r="AH38" i="69"/>
  <c r="S40" i="69"/>
  <c r="AL36" i="69"/>
  <c r="AC34" i="69"/>
  <c r="AM39" i="69"/>
  <c r="AN73" i="69"/>
  <c r="AG74" i="69"/>
  <c r="AN39" i="69"/>
  <c r="AC73" i="69"/>
  <c r="AC62" i="69"/>
  <c r="AG34" i="69"/>
  <c r="AN41" i="69"/>
  <c r="AM49" i="69"/>
  <c r="AA52" i="69"/>
  <c r="AE73" i="69"/>
  <c r="AN87" i="69"/>
  <c r="Q38" i="69"/>
  <c r="AL38" i="69"/>
  <c r="S41" i="69"/>
  <c r="AL61" i="69"/>
  <c r="AF73" i="69"/>
  <c r="AG73" i="69"/>
  <c r="AA34" i="69"/>
  <c r="AL34" i="69"/>
  <c r="AN50" i="69"/>
  <c r="AE53" i="69"/>
  <c r="AH73" i="69"/>
  <c r="AA74" i="69"/>
  <c r="M86" i="69"/>
  <c r="AH86" i="69"/>
  <c r="AL49" i="69"/>
  <c r="AM87" i="69"/>
  <c r="AJ36" i="69"/>
  <c r="AF53" i="69"/>
  <c r="AJ78" i="69"/>
  <c r="AA31" i="69"/>
  <c r="AJ38" i="69"/>
  <c r="AJ49" i="69"/>
  <c r="AM50" i="69"/>
  <c r="R52" i="69"/>
  <c r="AN52" i="69"/>
  <c r="M78" i="69"/>
  <c r="AH78" i="69"/>
  <c r="AN86" i="69"/>
  <c r="AA87" i="69"/>
  <c r="AJ40" i="69"/>
  <c r="AE30" i="69"/>
  <c r="M31" i="69"/>
  <c r="AM38" i="69"/>
  <c r="AJ48" i="69"/>
  <c r="AM51" i="69"/>
  <c r="AN61" i="69"/>
  <c r="AF76" i="69"/>
  <c r="AC32" i="69"/>
  <c r="AC41" i="69"/>
  <c r="V49" i="69"/>
  <c r="AF30" i="69"/>
  <c r="AE41" i="69"/>
  <c r="Z49" i="69"/>
  <c r="AN51" i="69"/>
  <c r="AE65" i="69"/>
  <c r="AN75" i="69"/>
  <c r="AG76" i="69"/>
  <c r="AL78" i="69"/>
  <c r="AJ86" i="69"/>
  <c r="Q87" i="69"/>
  <c r="AE87" i="69"/>
  <c r="AH30" i="69"/>
  <c r="O39" i="69"/>
  <c r="AF41" i="69"/>
  <c r="AL48" i="69"/>
  <c r="AJ50" i="69"/>
  <c r="M52" i="69"/>
  <c r="AA53" i="69"/>
  <c r="AG65" i="69"/>
  <c r="AL73" i="69"/>
  <c r="M85" i="69"/>
  <c r="AE85" i="69"/>
  <c r="S87" i="69"/>
  <c r="AF87" i="69"/>
  <c r="AG41" i="69"/>
  <c r="AM48" i="69"/>
  <c r="AG85" i="69"/>
  <c r="AL86" i="69"/>
  <c r="AG87" i="69"/>
  <c r="AJ30" i="69"/>
  <c r="R39" i="69"/>
  <c r="AL50" i="69"/>
  <c r="AC51" i="69"/>
  <c r="AC53" i="69"/>
  <c r="AF74" i="69"/>
  <c r="AL77" i="69"/>
  <c r="AE78" i="69"/>
  <c r="AH85" i="69"/>
  <c r="AH87" i="69"/>
  <c r="Y77" i="69"/>
  <c r="O85" i="69"/>
  <c r="Y85" i="69"/>
  <c r="R87" i="69"/>
  <c r="T65" i="69"/>
  <c r="Z77" i="69"/>
  <c r="Z85" i="69"/>
  <c r="Q85" i="69"/>
  <c r="R85" i="69"/>
  <c r="X61" i="69"/>
  <c r="Y65" i="69"/>
  <c r="X87" i="69"/>
  <c r="Z61" i="69"/>
  <c r="Z65" i="69"/>
  <c r="T85" i="69"/>
  <c r="Y87" i="69"/>
  <c r="AC60" i="69"/>
  <c r="O31" i="69"/>
  <c r="AC31" i="69"/>
  <c r="AF32" i="69"/>
  <c r="V34" i="69"/>
  <c r="AM36" i="69"/>
  <c r="AC40" i="69"/>
  <c r="AM40" i="69"/>
  <c r="AE48" i="69"/>
  <c r="O50" i="69"/>
  <c r="AE51" i="69"/>
  <c r="AC52" i="69"/>
  <c r="AE61" i="69"/>
  <c r="AF62" i="69"/>
  <c r="AL64" i="69"/>
  <c r="AL65" i="69"/>
  <c r="AJ85" i="69"/>
  <c r="O86" i="69"/>
  <c r="AE86" i="69"/>
  <c r="Z87" i="69"/>
  <c r="S32" i="69"/>
  <c r="AG32" i="69"/>
  <c r="AE38" i="69"/>
  <c r="M39" i="69"/>
  <c r="AN40" i="69"/>
  <c r="Q49" i="69"/>
  <c r="AH49" i="69"/>
  <c r="AF51" i="69"/>
  <c r="M60" i="69"/>
  <c r="AE60" i="69"/>
  <c r="AF61" i="69"/>
  <c r="AG62" i="69"/>
  <c r="AM65" i="69"/>
  <c r="AF75" i="69"/>
  <c r="AC85" i="69"/>
  <c r="X86" i="69"/>
  <c r="AF86" i="69"/>
  <c r="R31" i="69"/>
  <c r="AE31" i="69"/>
  <c r="Y34" i="69"/>
  <c r="AH39" i="69"/>
  <c r="AE40" i="69"/>
  <c r="M41" i="69"/>
  <c r="T48" i="69"/>
  <c r="R50" i="69"/>
  <c r="AH51" i="69"/>
  <c r="AE52" i="69"/>
  <c r="AF60" i="69"/>
  <c r="AG61" i="69"/>
  <c r="AH62" i="69"/>
  <c r="AA64" i="69"/>
  <c r="AH66" i="69"/>
  <c r="Z74" i="69"/>
  <c r="AA76" i="69"/>
  <c r="AH77" i="69"/>
  <c r="V85" i="69"/>
  <c r="AL85" i="69"/>
  <c r="Q86" i="69"/>
  <c r="Y86" i="69"/>
  <c r="AG86" i="69"/>
  <c r="T87" i="69"/>
  <c r="AJ87" i="69"/>
  <c r="S31" i="69"/>
  <c r="AF31" i="69"/>
  <c r="AF40" i="69"/>
  <c r="AF52" i="69"/>
  <c r="AM85" i="69"/>
  <c r="R86" i="69"/>
  <c r="Z86" i="69"/>
  <c r="V86" i="69"/>
  <c r="AC30" i="69"/>
  <c r="AH31" i="69"/>
  <c r="AA32" i="69"/>
  <c r="R38" i="69"/>
  <c r="AJ39" i="69"/>
  <c r="AH40" i="69"/>
  <c r="AJ51" i="69"/>
  <c r="AA62" i="69"/>
  <c r="AF65" i="69"/>
  <c r="Q66" i="69"/>
  <c r="AM73" i="69"/>
  <c r="AM78" i="69"/>
  <c r="R41" i="69"/>
  <c r="X48" i="69"/>
  <c r="M61" i="69"/>
  <c r="T66" i="69"/>
  <c r="AE76" i="69"/>
  <c r="O65" i="69"/>
  <c r="V66" i="69"/>
  <c r="O61" i="69"/>
  <c r="Q74" i="69"/>
  <c r="R77" i="69"/>
  <c r="Y66" i="69"/>
  <c r="R74" i="69"/>
  <c r="S77" i="69"/>
  <c r="O78" i="69"/>
  <c r="O60" i="69"/>
  <c r="S61" i="69"/>
  <c r="V65" i="69"/>
  <c r="S74" i="69"/>
  <c r="T77" i="69"/>
  <c r="R60" i="69"/>
  <c r="V77" i="69"/>
  <c r="V78" i="69"/>
  <c r="M64" i="69"/>
  <c r="M73" i="69"/>
  <c r="T76" i="69"/>
  <c r="O73" i="69"/>
  <c r="V76" i="69"/>
  <c r="X76" i="69"/>
  <c r="V64" i="69"/>
  <c r="M74" i="69"/>
  <c r="Y76" i="69"/>
  <c r="S60" i="69"/>
  <c r="X64" i="69"/>
  <c r="Z66" i="69"/>
  <c r="S30" i="69"/>
  <c r="Z31" i="69"/>
  <c r="X34" i="69"/>
  <c r="T35" i="69"/>
  <c r="T36" i="69"/>
  <c r="Z38" i="69"/>
  <c r="Q39" i="69"/>
  <c r="V48" i="69"/>
  <c r="O49" i="69"/>
  <c r="Y49" i="69"/>
  <c r="Q50" i="69"/>
  <c r="M51" i="69"/>
  <c r="O52" i="69"/>
  <c r="V35" i="69"/>
  <c r="V36" i="69"/>
  <c r="O51" i="69"/>
  <c r="M30" i="69"/>
  <c r="T38" i="69"/>
  <c r="O48" i="69"/>
  <c r="Y48" i="69"/>
  <c r="R49" i="69"/>
  <c r="S52" i="69"/>
  <c r="X35" i="69"/>
  <c r="Y36" i="69"/>
  <c r="O41" i="69"/>
  <c r="T49" i="69"/>
  <c r="M50" i="69"/>
  <c r="Q51" i="69"/>
  <c r="O30" i="69"/>
  <c r="Y35" i="69"/>
  <c r="O36" i="69"/>
  <c r="Z36" i="69"/>
  <c r="V38" i="69"/>
  <c r="M40" i="69"/>
  <c r="R51" i="69"/>
  <c r="R30" i="69"/>
  <c r="O38" i="69"/>
  <c r="Y38" i="69"/>
  <c r="O40" i="69"/>
  <c r="Z30" i="69"/>
  <c r="AJ32" i="69"/>
  <c r="AH32" i="69"/>
  <c r="AM32" i="69"/>
  <c r="AJ35" i="69"/>
  <c r="AE36" i="69"/>
  <c r="AA39" i="69"/>
  <c r="AG39" i="69"/>
  <c r="AF39" i="69"/>
  <c r="AN53" i="69"/>
  <c r="R64" i="69"/>
  <c r="Q64" i="69"/>
  <c r="O64" i="69"/>
  <c r="AL60" i="69"/>
  <c r="AN60" i="69"/>
  <c r="AM60" i="69"/>
  <c r="AJ60" i="69"/>
  <c r="AH60" i="69"/>
  <c r="AM74" i="69"/>
  <c r="AL74" i="69"/>
  <c r="AJ74" i="69"/>
  <c r="AH74" i="69"/>
  <c r="AN74" i="69"/>
  <c r="AM31" i="69"/>
  <c r="AL31" i="69"/>
  <c r="AJ31" i="69"/>
  <c r="M76" i="69"/>
  <c r="R76" i="69"/>
  <c r="S76" i="69"/>
  <c r="AJ76" i="69"/>
  <c r="AH76" i="69"/>
  <c r="AN76" i="69"/>
  <c r="AM76" i="69"/>
  <c r="V32" i="69"/>
  <c r="R53" i="69"/>
  <c r="Q53" i="69"/>
  <c r="O53" i="69"/>
  <c r="O62" i="69"/>
  <c r="S62" i="69"/>
  <c r="R62" i="69"/>
  <c r="Q62" i="69"/>
  <c r="M62" i="69"/>
  <c r="AF66" i="69"/>
  <c r="AE66" i="69"/>
  <c r="AC66" i="69"/>
  <c r="AA66" i="69"/>
  <c r="AG66" i="69"/>
  <c r="R35" i="69"/>
  <c r="O35" i="69"/>
  <c r="M35" i="69"/>
  <c r="AC39" i="69"/>
  <c r="V40" i="69"/>
  <c r="T40" i="69"/>
  <c r="Y40" i="69"/>
  <c r="M48" i="69"/>
  <c r="S48" i="69"/>
  <c r="R48" i="69"/>
  <c r="AF49" i="69"/>
  <c r="AC49" i="69"/>
  <c r="AA49" i="69"/>
  <c r="V51" i="69"/>
  <c r="T51" i="69"/>
  <c r="Y51" i="69"/>
  <c r="X52" i="69"/>
  <c r="S53" i="69"/>
  <c r="V62" i="69"/>
  <c r="T62" i="69"/>
  <c r="Z62" i="69"/>
  <c r="X62" i="69"/>
  <c r="Q76" i="69"/>
  <c r="V30" i="69"/>
  <c r="T30" i="69"/>
  <c r="Y30" i="69"/>
  <c r="Y39" i="69"/>
  <c r="X39" i="69"/>
  <c r="V39" i="69"/>
  <c r="Y60" i="69"/>
  <c r="V60" i="69"/>
  <c r="T60" i="69"/>
  <c r="X60" i="69"/>
  <c r="AC36" i="69"/>
  <c r="AA36" i="69"/>
  <c r="AF36" i="69"/>
  <c r="Y41" i="69"/>
  <c r="V41" i="69"/>
  <c r="T41" i="69"/>
  <c r="Z41" i="69"/>
  <c r="AM52" i="69"/>
  <c r="AL52" i="69"/>
  <c r="AJ52" i="69"/>
  <c r="T53" i="69"/>
  <c r="Z53" i="69"/>
  <c r="Y53" i="69"/>
  <c r="O34" i="69"/>
  <c r="M34" i="69"/>
  <c r="R34" i="69"/>
  <c r="T32" i="69"/>
  <c r="Z32" i="69"/>
  <c r="Y32" i="69"/>
  <c r="AA50" i="69"/>
  <c r="AG50" i="69"/>
  <c r="AF50" i="69"/>
  <c r="Q34" i="69"/>
  <c r="AH35" i="69"/>
  <c r="AN35" i="69"/>
  <c r="AM35" i="69"/>
  <c r="Z39" i="69"/>
  <c r="O76" i="69"/>
  <c r="Y31" i="69"/>
  <c r="V31" i="69"/>
  <c r="T31" i="69"/>
  <c r="R32" i="69"/>
  <c r="Q32" i="69"/>
  <c r="O32" i="69"/>
  <c r="AN32" i="69"/>
  <c r="Q35" i="69"/>
  <c r="AF38" i="69"/>
  <c r="AC38" i="69"/>
  <c r="AA38" i="69"/>
  <c r="AE39" i="69"/>
  <c r="X40" i="69"/>
  <c r="AM41" i="69"/>
  <c r="AL41" i="69"/>
  <c r="AJ41" i="69"/>
  <c r="AE49" i="69"/>
  <c r="Y50" i="69"/>
  <c r="X50" i="69"/>
  <c r="V50" i="69"/>
  <c r="X51" i="69"/>
  <c r="V53" i="69"/>
  <c r="Y62" i="69"/>
  <c r="AJ53" i="69"/>
  <c r="AH53" i="69"/>
  <c r="AM53" i="69"/>
  <c r="T73" i="69"/>
  <c r="Y73" i="69"/>
  <c r="Z73" i="69"/>
  <c r="X73" i="69"/>
  <c r="V73" i="69"/>
  <c r="AF77" i="69"/>
  <c r="AE77" i="69"/>
  <c r="AC77" i="69"/>
  <c r="AG77" i="69"/>
  <c r="AA77" i="69"/>
  <c r="AC50" i="69"/>
  <c r="Y52" i="69"/>
  <c r="V52" i="69"/>
  <c r="T52" i="69"/>
  <c r="AM34" i="69"/>
  <c r="AJ34" i="69"/>
  <c r="AH34" i="69"/>
  <c r="AF35" i="69"/>
  <c r="AE35" i="69"/>
  <c r="AC35" i="69"/>
  <c r="M36" i="69"/>
  <c r="S36" i="69"/>
  <c r="R36" i="69"/>
  <c r="T39" i="69"/>
  <c r="AC48" i="69"/>
  <c r="AA48" i="69"/>
  <c r="AF48" i="69"/>
  <c r="Z75" i="69"/>
  <c r="Y75" i="69"/>
  <c r="X75" i="69"/>
  <c r="V75" i="69"/>
  <c r="AG30" i="69"/>
  <c r="Z34" i="69"/>
  <c r="AN36" i="69"/>
  <c r="S38" i="69"/>
  <c r="AG40" i="69"/>
  <c r="AN48" i="69"/>
  <c r="S49" i="69"/>
  <c r="AG51" i="69"/>
  <c r="AG64" i="69"/>
  <c r="AE64" i="69"/>
  <c r="AH75" i="69"/>
  <c r="AM75" i="69"/>
  <c r="Z78" i="69"/>
  <c r="X78" i="69"/>
  <c r="AA60" i="69"/>
  <c r="AM62" i="69"/>
  <c r="AL62" i="69"/>
  <c r="AJ62" i="69"/>
  <c r="M65" i="69"/>
  <c r="R65" i="69"/>
  <c r="O66" i="69"/>
  <c r="M66" i="69"/>
  <c r="AN66" i="69"/>
  <c r="AM66" i="69"/>
  <c r="V74" i="69"/>
  <c r="T74" i="69"/>
  <c r="R61" i="69"/>
  <c r="Z64" i="69"/>
  <c r="Y64" i="69"/>
  <c r="AF64" i="69"/>
  <c r="R75" i="69"/>
  <c r="Q75" i="69"/>
  <c r="O75" i="69"/>
  <c r="AL75" i="69"/>
  <c r="S78" i="69"/>
  <c r="R78" i="69"/>
  <c r="Y78" i="69"/>
  <c r="AH64" i="69"/>
  <c r="AM64" i="69"/>
  <c r="AJ65" i="69"/>
  <c r="AH65" i="69"/>
  <c r="AG75" i="69"/>
  <c r="AE75" i="69"/>
  <c r="AA78" i="69"/>
  <c r="AF78" i="69"/>
  <c r="T61" i="69"/>
  <c r="Y61" i="69"/>
  <c r="AM61" i="69"/>
  <c r="AJ64" i="69"/>
  <c r="Q65" i="69"/>
  <c r="R66" i="69"/>
  <c r="AL66" i="69"/>
  <c r="S73" i="69"/>
  <c r="Q73" i="69"/>
  <c r="Y74" i="69"/>
  <c r="S75" i="69"/>
  <c r="AC75" i="69"/>
  <c r="O77" i="69"/>
  <c r="M77" i="69"/>
  <c r="AN77" i="69"/>
  <c r="AM77" i="69"/>
  <c r="AC78" i="69"/>
  <c r="Y45" i="68"/>
  <c r="AF44" i="68"/>
  <c r="AA37" i="68"/>
  <c r="M64" i="68"/>
  <c r="X34" i="68"/>
  <c r="T42" i="68"/>
  <c r="AA61" i="68"/>
  <c r="Q64" i="68"/>
  <c r="AL63" i="68"/>
  <c r="S64" i="68"/>
  <c r="AN63" i="68"/>
  <c r="O64" i="68"/>
  <c r="AH61" i="68"/>
  <c r="AA62" i="68"/>
  <c r="AA38" i="68"/>
  <c r="AM44" i="68"/>
  <c r="AF45" i="68"/>
  <c r="T54" i="68"/>
  <c r="AH57" i="68"/>
  <c r="R58" i="68"/>
  <c r="S58" i="68"/>
  <c r="Y64" i="68"/>
  <c r="AE67" i="68"/>
  <c r="AH49" i="68"/>
  <c r="T56" i="68"/>
  <c r="T58" i="68"/>
  <c r="AJ59" i="68"/>
  <c r="AH63" i="68"/>
  <c r="Z64" i="68"/>
  <c r="AL57" i="68"/>
  <c r="AE44" i="68"/>
  <c r="AM57" i="68"/>
  <c r="T59" i="68"/>
  <c r="AE61" i="68"/>
  <c r="AJ63" i="68"/>
  <c r="AF61" i="68"/>
  <c r="AH34" i="68"/>
  <c r="Q38" i="68"/>
  <c r="AC44" i="68"/>
  <c r="AN44" i="68"/>
  <c r="Q58" i="68"/>
  <c r="AC62" i="68"/>
  <c r="X64" i="68"/>
  <c r="AL31" i="68"/>
  <c r="Y38" i="68"/>
  <c r="X48" i="68"/>
  <c r="AC57" i="68"/>
  <c r="AF59" i="68"/>
  <c r="V61" i="68"/>
  <c r="AC63" i="68"/>
  <c r="AM31" i="68"/>
  <c r="AC34" i="68"/>
  <c r="Z38" i="68"/>
  <c r="Q39" i="68"/>
  <c r="AM41" i="68"/>
  <c r="X42" i="68"/>
  <c r="AJ47" i="68"/>
  <c r="Y48" i="68"/>
  <c r="T49" i="68"/>
  <c r="AL50" i="68"/>
  <c r="M53" i="68"/>
  <c r="AG53" i="68"/>
  <c r="O56" i="68"/>
  <c r="AN57" i="68"/>
  <c r="O59" i="68"/>
  <c r="AG61" i="68"/>
  <c r="AN31" i="68"/>
  <c r="AN41" i="68"/>
  <c r="AM50" i="68"/>
  <c r="X54" i="68"/>
  <c r="AE57" i="68"/>
  <c r="X61" i="68"/>
  <c r="AE63" i="68"/>
  <c r="AL67" i="68"/>
  <c r="AF34" i="68"/>
  <c r="T37" i="68"/>
  <c r="M42" i="68"/>
  <c r="AA42" i="68"/>
  <c r="AL44" i="68"/>
  <c r="Z45" i="68"/>
  <c r="S47" i="68"/>
  <c r="AF57" i="68"/>
  <c r="Y61" i="68"/>
  <c r="AF63" i="68"/>
  <c r="V67" i="68"/>
  <c r="AM67" i="68"/>
  <c r="AG34" i="68"/>
  <c r="X36" i="68"/>
  <c r="Z41" i="68"/>
  <c r="Q63" i="68"/>
  <c r="AN67" i="68"/>
  <c r="S30" i="68"/>
  <c r="AE31" i="68"/>
  <c r="AF33" i="68"/>
  <c r="Y36" i="68"/>
  <c r="AL39" i="68"/>
  <c r="AJ53" i="68"/>
  <c r="O54" i="68"/>
  <c r="X57" i="68"/>
  <c r="AJ58" i="68"/>
  <c r="Q61" i="68"/>
  <c r="V63" i="68"/>
  <c r="T30" i="68"/>
  <c r="AG31" i="68"/>
  <c r="Q33" i="68"/>
  <c r="AH33" i="68"/>
  <c r="Y34" i="68"/>
  <c r="AA36" i="68"/>
  <c r="Q37" i="68"/>
  <c r="AJ37" i="68"/>
  <c r="T38" i="68"/>
  <c r="Z39" i="68"/>
  <c r="AM39" i="68"/>
  <c r="AH41" i="68"/>
  <c r="AC42" i="68"/>
  <c r="AH44" i="68"/>
  <c r="R45" i="68"/>
  <c r="T48" i="68"/>
  <c r="AF48" i="68"/>
  <c r="V49" i="68"/>
  <c r="AH50" i="68"/>
  <c r="AC53" i="68"/>
  <c r="Y54" i="68"/>
  <c r="AN54" i="68"/>
  <c r="O57" i="68"/>
  <c r="Y57" i="68"/>
  <c r="AG57" i="68"/>
  <c r="M58" i="68"/>
  <c r="AL59" i="68"/>
  <c r="R61" i="68"/>
  <c r="Z61" i="68"/>
  <c r="AL62" i="68"/>
  <c r="AG63" i="68"/>
  <c r="T64" i="68"/>
  <c r="T66" i="68"/>
  <c r="X67" i="68"/>
  <c r="AF67" i="68"/>
  <c r="Z34" i="68"/>
  <c r="Z44" i="68"/>
  <c r="AL53" i="68"/>
  <c r="Q54" i="68"/>
  <c r="Z54" i="68"/>
  <c r="Z57" i="68"/>
  <c r="Y58" i="68"/>
  <c r="AM59" i="68"/>
  <c r="S61" i="68"/>
  <c r="X63" i="68"/>
  <c r="Y67" i="68"/>
  <c r="AG67" i="68"/>
  <c r="AC36" i="68"/>
  <c r="AL37" i="68"/>
  <c r="V38" i="68"/>
  <c r="AJ41" i="68"/>
  <c r="AH42" i="68"/>
  <c r="AA44" i="68"/>
  <c r="V48" i="68"/>
  <c r="Y49" i="68"/>
  <c r="O50" i="68"/>
  <c r="AJ50" i="68"/>
  <c r="AE53" i="68"/>
  <c r="AM53" i="68"/>
  <c r="R54" i="68"/>
  <c r="AA54" i="68"/>
  <c r="Q57" i="68"/>
  <c r="M59" i="68"/>
  <c r="AN59" i="68"/>
  <c r="V66" i="68"/>
  <c r="Z67" i="68"/>
  <c r="AH67" i="68"/>
  <c r="M30" i="68"/>
  <c r="AA30" i="68"/>
  <c r="AA33" i="68"/>
  <c r="AM37" i="68"/>
  <c r="AH39" i="68"/>
  <c r="Z49" i="68"/>
  <c r="AF53" i="68"/>
  <c r="AN53" i="68"/>
  <c r="S54" i="68"/>
  <c r="AA67" i="68"/>
  <c r="AN37" i="68"/>
  <c r="O30" i="68"/>
  <c r="AC31" i="68"/>
  <c r="AC33" i="68"/>
  <c r="AJ39" i="68"/>
  <c r="V57" i="68"/>
  <c r="AH58" i="68"/>
  <c r="O61" i="68"/>
  <c r="X31" i="68"/>
  <c r="AF31" i="68"/>
  <c r="Y33" i="68"/>
  <c r="O38" i="68"/>
  <c r="Q41" i="68"/>
  <c r="V47" i="68"/>
  <c r="Y31" i="68"/>
  <c r="Z33" i="68"/>
  <c r="V37" i="68"/>
  <c r="Y39" i="68"/>
  <c r="R41" i="68"/>
  <c r="O42" i="68"/>
  <c r="Q45" i="68"/>
  <c r="AA45" i="68"/>
  <c r="AA48" i="68"/>
  <c r="Z31" i="68"/>
  <c r="R33" i="68"/>
  <c r="AA34" i="68"/>
  <c r="O37" i="68"/>
  <c r="X37" i="68"/>
  <c r="R38" i="68"/>
  <c r="O39" i="68"/>
  <c r="R42" i="68"/>
  <c r="S45" i="68"/>
  <c r="AC45" i="68"/>
  <c r="S33" i="68"/>
  <c r="Y37" i="68"/>
  <c r="S38" i="68"/>
  <c r="M41" i="68"/>
  <c r="Y41" i="68"/>
  <c r="S42" i="68"/>
  <c r="AE48" i="68"/>
  <c r="Q50" i="68"/>
  <c r="V31" i="68"/>
  <c r="V33" i="68"/>
  <c r="AE33" i="68"/>
  <c r="R39" i="68"/>
  <c r="O41" i="68"/>
  <c r="M45" i="68"/>
  <c r="AG45" i="68"/>
  <c r="AG48" i="68"/>
  <c r="V50" i="68"/>
  <c r="R36" i="68"/>
  <c r="O36" i="68"/>
  <c r="O44" i="68"/>
  <c r="AC47" i="68"/>
  <c r="O49" i="68"/>
  <c r="M49" i="68"/>
  <c r="AG56" i="68"/>
  <c r="AF56" i="68"/>
  <c r="AC56" i="68"/>
  <c r="AA56" i="68"/>
  <c r="AA39" i="68"/>
  <c r="AF39" i="68"/>
  <c r="AJ42" i="68"/>
  <c r="AM45" i="68"/>
  <c r="AL45" i="68"/>
  <c r="AJ45" i="68"/>
  <c r="AL52" i="68"/>
  <c r="V53" i="68"/>
  <c r="M67" i="68"/>
  <c r="S67" i="68"/>
  <c r="R67" i="68"/>
  <c r="Q67" i="68"/>
  <c r="O67" i="68"/>
  <c r="V30" i="68"/>
  <c r="AL30" i="68"/>
  <c r="Q31" i="68"/>
  <c r="T33" i="68"/>
  <c r="AL33" i="68"/>
  <c r="R34" i="68"/>
  <c r="S36" i="68"/>
  <c r="AL36" i="68"/>
  <c r="AF38" i="68"/>
  <c r="AC38" i="68"/>
  <c r="AL38" i="68"/>
  <c r="AC39" i="68"/>
  <c r="AC41" i="68"/>
  <c r="R44" i="68"/>
  <c r="Z47" i="68"/>
  <c r="Y47" i="68"/>
  <c r="AJ48" i="68"/>
  <c r="AH48" i="68"/>
  <c r="Q49" i="68"/>
  <c r="AE56" i="68"/>
  <c r="AE64" i="68"/>
  <c r="AC64" i="68"/>
  <c r="AA64" i="68"/>
  <c r="R66" i="68"/>
  <c r="Q66" i="68"/>
  <c r="M66" i="68"/>
  <c r="S66" i="68"/>
  <c r="AG66" i="68"/>
  <c r="AF66" i="68"/>
  <c r="AC66" i="68"/>
  <c r="AE66" i="68"/>
  <c r="AA50" i="68"/>
  <c r="AF50" i="68"/>
  <c r="M48" i="68"/>
  <c r="R48" i="68"/>
  <c r="AJ49" i="68"/>
  <c r="Y52" i="68"/>
  <c r="X52" i="68"/>
  <c r="Z52" i="68"/>
  <c r="V52" i="68"/>
  <c r="AE30" i="68"/>
  <c r="AM30" i="68"/>
  <c r="R31" i="68"/>
  <c r="AH31" i="68"/>
  <c r="M33" i="68"/>
  <c r="AM33" i="68"/>
  <c r="S34" i="68"/>
  <c r="T36" i="68"/>
  <c r="AE37" i="68"/>
  <c r="AM38" i="68"/>
  <c r="T39" i="68"/>
  <c r="T41" i="68"/>
  <c r="AM42" i="68"/>
  <c r="S44" i="68"/>
  <c r="AN45" i="68"/>
  <c r="AH47" i="68"/>
  <c r="AM47" i="68"/>
  <c r="R49" i="68"/>
  <c r="Z50" i="68"/>
  <c r="X50" i="68"/>
  <c r="AG50" i="68"/>
  <c r="AG52" i="68"/>
  <c r="AF52" i="68"/>
  <c r="AA52" i="68"/>
  <c r="AH56" i="68"/>
  <c r="AN56" i="68"/>
  <c r="AL56" i="68"/>
  <c r="AJ38" i="68"/>
  <c r="AC50" i="68"/>
  <c r="AM34" i="68"/>
  <c r="AJ34" i="68"/>
  <c r="X30" i="68"/>
  <c r="AF30" i="68"/>
  <c r="AN30" i="68"/>
  <c r="S31" i="68"/>
  <c r="AN33" i="68"/>
  <c r="AN34" i="68"/>
  <c r="AF37" i="68"/>
  <c r="AE39" i="68"/>
  <c r="AE41" i="68"/>
  <c r="AN42" i="68"/>
  <c r="T44" i="68"/>
  <c r="Y44" i="68"/>
  <c r="Q48" i="68"/>
  <c r="S49" i="68"/>
  <c r="AF49" i="68"/>
  <c r="AE49" i="68"/>
  <c r="AC49" i="68"/>
  <c r="Q52" i="68"/>
  <c r="O52" i="68"/>
  <c r="M52" i="68"/>
  <c r="AJ56" i="68"/>
  <c r="AF58" i="68"/>
  <c r="AE58" i="68"/>
  <c r="AA58" i="68"/>
  <c r="AG58" i="68"/>
  <c r="AC58" i="68"/>
  <c r="AH66" i="68"/>
  <c r="AN66" i="68"/>
  <c r="AJ66" i="68"/>
  <c r="AH36" i="68"/>
  <c r="AM36" i="68"/>
  <c r="AG47" i="68"/>
  <c r="AE47" i="68"/>
  <c r="AN52" i="68"/>
  <c r="AJ52" i="68"/>
  <c r="AH52" i="68"/>
  <c r="O31" i="68"/>
  <c r="T53" i="68"/>
  <c r="Z53" i="68"/>
  <c r="Y53" i="68"/>
  <c r="AE54" i="68"/>
  <c r="AC54" i="68"/>
  <c r="AG54" i="68"/>
  <c r="Z59" i="68"/>
  <c r="Y59" i="68"/>
  <c r="V59" i="68"/>
  <c r="Q34" i="68"/>
  <c r="Q36" i="68"/>
  <c r="Q30" i="68"/>
  <c r="Y30" i="68"/>
  <c r="AG30" i="68"/>
  <c r="V34" i="68"/>
  <c r="V36" i="68"/>
  <c r="AF36" i="68"/>
  <c r="M37" i="68"/>
  <c r="R37" i="68"/>
  <c r="AG37" i="68"/>
  <c r="AG38" i="68"/>
  <c r="M39" i="68"/>
  <c r="V39" i="68"/>
  <c r="AG39" i="68"/>
  <c r="AF41" i="68"/>
  <c r="Y42" i="68"/>
  <c r="V42" i="68"/>
  <c r="AE42" i="68"/>
  <c r="V44" i="68"/>
  <c r="V45" i="68"/>
  <c r="T45" i="68"/>
  <c r="X47" i="68"/>
  <c r="S48" i="68"/>
  <c r="AM48" i="68"/>
  <c r="Z56" i="68"/>
  <c r="Y56" i="68"/>
  <c r="X56" i="68"/>
  <c r="AG64" i="68"/>
  <c r="Q62" i="68"/>
  <c r="O62" i="68"/>
  <c r="R62" i="68"/>
  <c r="AJ30" i="68"/>
  <c r="AJ36" i="68"/>
  <c r="AN49" i="68"/>
  <c r="AM49" i="68"/>
  <c r="M34" i="68"/>
  <c r="M36" i="68"/>
  <c r="AG36" i="68"/>
  <c r="AH38" i="68"/>
  <c r="X41" i="68"/>
  <c r="AG41" i="68"/>
  <c r="AF42" i="68"/>
  <c r="M44" i="68"/>
  <c r="R47" i="68"/>
  <c r="Q47" i="68"/>
  <c r="O47" i="68"/>
  <c r="AA47" i="68"/>
  <c r="AL47" i="68"/>
  <c r="AN48" i="68"/>
  <c r="AG49" i="68"/>
  <c r="S50" i="68"/>
  <c r="R50" i="68"/>
  <c r="Y50" i="68"/>
  <c r="R52" i="68"/>
  <c r="AE52" i="68"/>
  <c r="AM56" i="68"/>
  <c r="M62" i="68"/>
  <c r="AL66" i="68"/>
  <c r="S53" i="68"/>
  <c r="R53" i="68"/>
  <c r="R56" i="68"/>
  <c r="Q56" i="68"/>
  <c r="AA59" i="68"/>
  <c r="AG59" i="68"/>
  <c r="AL61" i="68"/>
  <c r="AJ61" i="68"/>
  <c r="S63" i="68"/>
  <c r="R63" i="68"/>
  <c r="O63" i="68"/>
  <c r="AM64" i="68"/>
  <c r="AL64" i="68"/>
  <c r="AH64" i="68"/>
  <c r="AM54" i="68"/>
  <c r="AL54" i="68"/>
  <c r="Y62" i="68"/>
  <c r="X62" i="68"/>
  <c r="T62" i="68"/>
  <c r="Q53" i="68"/>
  <c r="AJ54" i="68"/>
  <c r="S56" i="68"/>
  <c r="M57" i="68"/>
  <c r="S57" i="68"/>
  <c r="X58" i="68"/>
  <c r="V58" i="68"/>
  <c r="AE59" i="68"/>
  <c r="AN61" i="68"/>
  <c r="V62" i="68"/>
  <c r="AN62" i="68"/>
  <c r="AM62" i="68"/>
  <c r="AJ62" i="68"/>
  <c r="T63" i="68"/>
  <c r="Z63" i="68"/>
  <c r="AN64" i="68"/>
  <c r="AL58" i="68"/>
  <c r="Q59" i="68"/>
  <c r="AE62" i="68"/>
  <c r="X66" i="68"/>
  <c r="AM58" i="68"/>
  <c r="R59" i="68"/>
  <c r="AF62" i="68"/>
  <c r="Y66" i="68"/>
  <c r="X81" i="67"/>
  <c r="V58" i="67"/>
  <c r="Z58" i="67"/>
  <c r="AL80" i="67"/>
  <c r="AM80" i="67"/>
  <c r="Y78" i="67"/>
  <c r="O80" i="67"/>
  <c r="AA81" i="67"/>
  <c r="AC81" i="67"/>
  <c r="Q78" i="67"/>
  <c r="AE59" i="67"/>
  <c r="R78" i="67"/>
  <c r="AF81" i="67"/>
  <c r="AG81" i="67"/>
  <c r="M79" i="67"/>
  <c r="AF80" i="67"/>
  <c r="S81" i="67"/>
  <c r="S78" i="67"/>
  <c r="AA78" i="67"/>
  <c r="AN78" i="67"/>
  <c r="T80" i="67"/>
  <c r="AE80" i="67"/>
  <c r="AN80" i="67"/>
  <c r="V80" i="67"/>
  <c r="AG80" i="67"/>
  <c r="O81" i="67"/>
  <c r="Y81" i="67"/>
  <c r="V78" i="67"/>
  <c r="AF78" i="67"/>
  <c r="AJ79" i="67"/>
  <c r="Z81" i="67"/>
  <c r="AH81" i="67"/>
  <c r="AA58" i="67"/>
  <c r="AG78" i="67"/>
  <c r="S79" i="67"/>
  <c r="X80" i="67"/>
  <c r="AJ80" i="67"/>
  <c r="Q81" i="67"/>
  <c r="AH78" i="67"/>
  <c r="T79" i="67"/>
  <c r="Y80" i="67"/>
  <c r="R81" i="67"/>
  <c r="AA79" i="67"/>
  <c r="V79" i="67"/>
  <c r="AL79" i="67"/>
  <c r="Q80" i="67"/>
  <c r="T81" i="67"/>
  <c r="AJ81" i="67"/>
  <c r="AC79" i="67"/>
  <c r="AJ78" i="67"/>
  <c r="O79" i="67"/>
  <c r="AE79" i="67"/>
  <c r="AM79" i="67"/>
  <c r="R80" i="67"/>
  <c r="M78" i="67"/>
  <c r="AC78" i="67"/>
  <c r="X79" i="67"/>
  <c r="AF79" i="67"/>
  <c r="AN79" i="67"/>
  <c r="S80" i="67"/>
  <c r="AA80" i="67"/>
  <c r="AL81" i="67"/>
  <c r="AE58" i="67"/>
  <c r="AL78" i="67"/>
  <c r="Q79" i="67"/>
  <c r="Y79" i="67"/>
  <c r="AM81" i="67"/>
  <c r="AH58" i="67"/>
  <c r="AF58" i="67"/>
  <c r="AF59" i="67"/>
  <c r="X58" i="67"/>
  <c r="AG58" i="67"/>
  <c r="AG59" i="67"/>
  <c r="AA59" i="67"/>
  <c r="AL60" i="67"/>
  <c r="AL58" i="67"/>
  <c r="AN60" i="67"/>
  <c r="AN58" i="67"/>
  <c r="M61" i="67"/>
  <c r="AA61" i="67"/>
  <c r="Z59" i="67"/>
  <c r="AH59" i="67"/>
  <c r="Q61" i="67"/>
  <c r="AM58" i="67"/>
  <c r="AJ60" i="67"/>
  <c r="S61" i="67"/>
  <c r="T61" i="67"/>
  <c r="M59" i="67"/>
  <c r="Y59" i="67"/>
  <c r="Q59" i="67"/>
  <c r="R59" i="67"/>
  <c r="M60" i="67"/>
  <c r="S59" i="67"/>
  <c r="T60" i="67"/>
  <c r="AC60" i="67"/>
  <c r="M58" i="67"/>
  <c r="X59" i="67"/>
  <c r="AN59" i="67"/>
  <c r="S60" i="67"/>
  <c r="AA60" i="67"/>
  <c r="R61" i="67"/>
  <c r="Z61" i="67"/>
  <c r="AH61" i="67"/>
  <c r="AH36" i="67"/>
  <c r="V60" i="67"/>
  <c r="AC61" i="67"/>
  <c r="O58" i="67"/>
  <c r="AJ61" i="67"/>
  <c r="M31" i="67"/>
  <c r="Q58" i="67"/>
  <c r="Y58" i="67"/>
  <c r="T59" i="67"/>
  <c r="AJ59" i="67"/>
  <c r="O60" i="67"/>
  <c r="AE60" i="67"/>
  <c r="AM60" i="67"/>
  <c r="V61" i="67"/>
  <c r="AL61" i="67"/>
  <c r="R58" i="67"/>
  <c r="X60" i="67"/>
  <c r="AF60" i="67"/>
  <c r="AE61" i="67"/>
  <c r="AM61" i="67"/>
  <c r="AL59" i="67"/>
  <c r="Q60" i="67"/>
  <c r="Y60" i="67"/>
  <c r="X61" i="67"/>
  <c r="AF61" i="67"/>
  <c r="M49" i="67"/>
  <c r="X31" i="67"/>
  <c r="R37" i="67"/>
  <c r="Z64" i="67"/>
  <c r="AG63" i="67"/>
  <c r="AG45" i="67"/>
  <c r="AN51" i="67"/>
  <c r="AE36" i="67"/>
  <c r="AG55" i="67"/>
  <c r="AL33" i="67"/>
  <c r="AN55" i="67"/>
  <c r="Y33" i="67"/>
  <c r="AA33" i="67"/>
  <c r="AA40" i="67"/>
  <c r="AF75" i="67"/>
  <c r="AH63" i="67"/>
  <c r="AE37" i="67"/>
  <c r="AE49" i="67"/>
  <c r="AM74" i="67"/>
  <c r="AG75" i="67"/>
  <c r="X30" i="67"/>
  <c r="AF33" i="67"/>
  <c r="Q37" i="67"/>
  <c r="AC43" i="67"/>
  <c r="AA45" i="67"/>
  <c r="T47" i="67"/>
  <c r="AA30" i="67"/>
  <c r="AM51" i="67"/>
  <c r="AF52" i="67"/>
  <c r="AH37" i="67"/>
  <c r="AA56" i="67"/>
  <c r="AC30" i="67"/>
  <c r="AJ39" i="67"/>
  <c r="AF43" i="67"/>
  <c r="AJ49" i="67"/>
  <c r="O39" i="67"/>
  <c r="Z41" i="67"/>
  <c r="AM63" i="67"/>
  <c r="AE30" i="67"/>
  <c r="AL32" i="67"/>
  <c r="T36" i="67"/>
  <c r="AM39" i="67"/>
  <c r="AA41" i="67"/>
  <c r="AF45" i="67"/>
  <c r="AM49" i="67"/>
  <c r="S56" i="67"/>
  <c r="AN63" i="67"/>
  <c r="AF30" i="67"/>
  <c r="AA31" i="67"/>
  <c r="AG33" i="67"/>
  <c r="AG37" i="67"/>
  <c r="M41" i="67"/>
  <c r="AC41" i="67"/>
  <c r="O50" i="67"/>
  <c r="AN50" i="67"/>
  <c r="AC52" i="67"/>
  <c r="AF66" i="67"/>
  <c r="M55" i="67"/>
  <c r="AH55" i="67"/>
  <c r="AE63" i="67"/>
  <c r="V63" i="67"/>
  <c r="R73" i="67"/>
  <c r="O55" i="67"/>
  <c r="X55" i="67"/>
  <c r="T56" i="67"/>
  <c r="AF63" i="67"/>
  <c r="M64" i="67"/>
  <c r="AA64" i="67"/>
  <c r="Q55" i="67"/>
  <c r="Z55" i="67"/>
  <c r="Y63" i="67"/>
  <c r="Y55" i="67"/>
  <c r="AH68" i="67"/>
  <c r="R55" i="67"/>
  <c r="Z63" i="67"/>
  <c r="R64" i="67"/>
  <c r="AH64" i="67"/>
  <c r="M56" i="67"/>
  <c r="O63" i="67"/>
  <c r="AA63" i="67"/>
  <c r="S64" i="67"/>
  <c r="X63" i="67"/>
  <c r="T55" i="67"/>
  <c r="AF55" i="67"/>
  <c r="M30" i="67"/>
  <c r="AN30" i="67"/>
  <c r="AA32" i="67"/>
  <c r="AH40" i="67"/>
  <c r="T46" i="67"/>
  <c r="AH47" i="67"/>
  <c r="AM50" i="67"/>
  <c r="AA51" i="67"/>
  <c r="T66" i="67"/>
  <c r="M69" i="67"/>
  <c r="AE55" i="67"/>
  <c r="AM55" i="67"/>
  <c r="R56" i="67"/>
  <c r="Z56" i="67"/>
  <c r="AH56" i="67"/>
  <c r="AL63" i="67"/>
  <c r="Q64" i="67"/>
  <c r="Y64" i="67"/>
  <c r="AG64" i="67"/>
  <c r="AC51" i="67"/>
  <c r="AC31" i="67"/>
  <c r="AJ36" i="67"/>
  <c r="AM40" i="67"/>
  <c r="Y46" i="67"/>
  <c r="O51" i="67"/>
  <c r="AC56" i="67"/>
  <c r="Q63" i="67"/>
  <c r="T64" i="67"/>
  <c r="AJ64" i="67"/>
  <c r="AJ47" i="67"/>
  <c r="O67" i="67"/>
  <c r="AH30" i="67"/>
  <c r="R31" i="67"/>
  <c r="AF32" i="67"/>
  <c r="Y36" i="67"/>
  <c r="AJ37" i="67"/>
  <c r="AN39" i="67"/>
  <c r="AC40" i="67"/>
  <c r="AN40" i="67"/>
  <c r="AG43" i="67"/>
  <c r="Y45" i="67"/>
  <c r="AN45" i="67"/>
  <c r="AL47" i="67"/>
  <c r="AH50" i="67"/>
  <c r="AE51" i="67"/>
  <c r="R54" i="67"/>
  <c r="Q67" i="67"/>
  <c r="AJ68" i="67"/>
  <c r="AL72" i="67"/>
  <c r="AJ75" i="67"/>
  <c r="AA55" i="67"/>
  <c r="V56" i="67"/>
  <c r="AL56" i="67"/>
  <c r="R63" i="67"/>
  <c r="AC64" i="67"/>
  <c r="S31" i="67"/>
  <c r="AE31" i="67"/>
  <c r="AG32" i="67"/>
  <c r="Z36" i="67"/>
  <c r="AL36" i="67"/>
  <c r="AM47" i="67"/>
  <c r="R51" i="67"/>
  <c r="AF51" i="67"/>
  <c r="S54" i="67"/>
  <c r="AM72" i="67"/>
  <c r="AJ55" i="67"/>
  <c r="O56" i="67"/>
  <c r="AE56" i="67"/>
  <c r="AM56" i="67"/>
  <c r="S63" i="67"/>
  <c r="V64" i="67"/>
  <c r="AL64" i="67"/>
  <c r="AF31" i="67"/>
  <c r="AN33" i="67"/>
  <c r="AM36" i="67"/>
  <c r="AL37" i="67"/>
  <c r="AE40" i="67"/>
  <c r="AG49" i="67"/>
  <c r="AJ50" i="67"/>
  <c r="AH51" i="67"/>
  <c r="AG66" i="67"/>
  <c r="V68" i="67"/>
  <c r="AL68" i="67"/>
  <c r="X72" i="67"/>
  <c r="AN72" i="67"/>
  <c r="Z75" i="67"/>
  <c r="AN75" i="67"/>
  <c r="X56" i="67"/>
  <c r="AF56" i="67"/>
  <c r="AN56" i="67"/>
  <c r="AE64" i="67"/>
  <c r="AM64" i="67"/>
  <c r="AC32" i="67"/>
  <c r="AM30" i="67"/>
  <c r="M37" i="67"/>
  <c r="AM37" i="67"/>
  <c r="AH39" i="67"/>
  <c r="S40" i="67"/>
  <c r="AF40" i="67"/>
  <c r="AF41" i="67"/>
  <c r="AA43" i="67"/>
  <c r="AL43" i="67"/>
  <c r="S46" i="67"/>
  <c r="AE47" i="67"/>
  <c r="AH49" i="67"/>
  <c r="R50" i="67"/>
  <c r="AA52" i="67"/>
  <c r="Q66" i="67"/>
  <c r="AN68" i="67"/>
  <c r="AE69" i="67"/>
  <c r="AA72" i="67"/>
  <c r="M76" i="67"/>
  <c r="AJ65" i="67"/>
  <c r="Y69" i="67"/>
  <c r="AC72" i="67"/>
  <c r="AJ66" i="67"/>
  <c r="R67" i="67"/>
  <c r="O69" i="67"/>
  <c r="Z69" i="67"/>
  <c r="Q72" i="67"/>
  <c r="AJ73" i="67"/>
  <c r="Q75" i="67"/>
  <c r="AH75" i="67"/>
  <c r="O76" i="67"/>
  <c r="X54" i="67"/>
  <c r="AL65" i="67"/>
  <c r="Z66" i="67"/>
  <c r="AF72" i="67"/>
  <c r="AE74" i="67"/>
  <c r="AM65" i="67"/>
  <c r="AL66" i="67"/>
  <c r="Q69" i="67"/>
  <c r="AG72" i="67"/>
  <c r="R76" i="67"/>
  <c r="AM66" i="67"/>
  <c r="R69" i="67"/>
  <c r="S76" i="67"/>
  <c r="Q54" i="67"/>
  <c r="AH54" i="67"/>
  <c r="AE66" i="67"/>
  <c r="X68" i="67"/>
  <c r="Y72" i="67"/>
  <c r="AL74" i="67"/>
  <c r="AM75" i="67"/>
  <c r="Z73" i="67"/>
  <c r="Y54" i="67"/>
  <c r="O66" i="67"/>
  <c r="X66" i="67"/>
  <c r="AH66" i="67"/>
  <c r="M67" i="67"/>
  <c r="AE68" i="67"/>
  <c r="AC69" i="67"/>
  <c r="O72" i="67"/>
  <c r="S73" i="67"/>
  <c r="AC74" i="67"/>
  <c r="X75" i="67"/>
  <c r="Z54" i="67"/>
  <c r="Y66" i="67"/>
  <c r="AF68" i="67"/>
  <c r="T73" i="67"/>
  <c r="Y75" i="67"/>
  <c r="T54" i="67"/>
  <c r="R66" i="67"/>
  <c r="X69" i="67"/>
  <c r="AF69" i="67"/>
  <c r="T70" i="67"/>
  <c r="AJ70" i="67"/>
  <c r="V73" i="67"/>
  <c r="R75" i="67"/>
  <c r="AG69" i="67"/>
  <c r="T75" i="67"/>
  <c r="AL70" i="67"/>
  <c r="X73" i="67"/>
  <c r="AC68" i="67"/>
  <c r="Q73" i="67"/>
  <c r="AA74" i="67"/>
  <c r="O30" i="67"/>
  <c r="Q33" i="67"/>
  <c r="T37" i="67"/>
  <c r="M39" i="67"/>
  <c r="Q45" i="67"/>
  <c r="Y49" i="67"/>
  <c r="Z52" i="67"/>
  <c r="T33" i="67"/>
  <c r="X35" i="67"/>
  <c r="M40" i="67"/>
  <c r="X40" i="67"/>
  <c r="R41" i="67"/>
  <c r="T45" i="67"/>
  <c r="V47" i="67"/>
  <c r="O49" i="67"/>
  <c r="Z49" i="67"/>
  <c r="S51" i="67"/>
  <c r="M52" i="67"/>
  <c r="R30" i="67"/>
  <c r="Y35" i="67"/>
  <c r="S41" i="67"/>
  <c r="V35" i="67"/>
  <c r="S30" i="67"/>
  <c r="Z31" i="67"/>
  <c r="V33" i="67"/>
  <c r="Q35" i="67"/>
  <c r="Y37" i="67"/>
  <c r="O40" i="67"/>
  <c r="V45" i="67"/>
  <c r="Y47" i="67"/>
  <c r="Q49" i="67"/>
  <c r="S35" i="67"/>
  <c r="V36" i="67"/>
  <c r="O37" i="67"/>
  <c r="Z37" i="67"/>
  <c r="Q39" i="67"/>
  <c r="Z47" i="67"/>
  <c r="R49" i="67"/>
  <c r="M50" i="67"/>
  <c r="M51" i="67"/>
  <c r="X51" i="67"/>
  <c r="R52" i="67"/>
  <c r="X33" i="67"/>
  <c r="T35" i="67"/>
  <c r="R39" i="67"/>
  <c r="R40" i="67"/>
  <c r="X41" i="67"/>
  <c r="X45" i="67"/>
  <c r="V46" i="67"/>
  <c r="T49" i="67"/>
  <c r="S52" i="67"/>
  <c r="AN31" i="67"/>
  <c r="AM31" i="67"/>
  <c r="AL31" i="67"/>
  <c r="AJ31" i="67"/>
  <c r="AN52" i="67"/>
  <c r="AM52" i="67"/>
  <c r="AL52" i="67"/>
  <c r="AJ52" i="67"/>
  <c r="AG35" i="67"/>
  <c r="AF35" i="67"/>
  <c r="AE35" i="67"/>
  <c r="AC35" i="67"/>
  <c r="Z50" i="67"/>
  <c r="Y50" i="67"/>
  <c r="X50" i="67"/>
  <c r="V50" i="67"/>
  <c r="AN69" i="67"/>
  <c r="AM69" i="67"/>
  <c r="AL69" i="67"/>
  <c r="AJ69" i="67"/>
  <c r="AH69" i="67"/>
  <c r="AN35" i="67"/>
  <c r="AM35" i="67"/>
  <c r="AL35" i="67"/>
  <c r="AH35" i="67"/>
  <c r="S43" i="67"/>
  <c r="R43" i="67"/>
  <c r="Q43" i="67"/>
  <c r="O43" i="67"/>
  <c r="S47" i="67"/>
  <c r="R47" i="67"/>
  <c r="Q47" i="67"/>
  <c r="M47" i="67"/>
  <c r="AG50" i="67"/>
  <c r="AF50" i="67"/>
  <c r="AE50" i="67"/>
  <c r="AA50" i="67"/>
  <c r="M68" i="67"/>
  <c r="S68" i="67"/>
  <c r="R68" i="67"/>
  <c r="Q68" i="67"/>
  <c r="S32" i="67"/>
  <c r="R32" i="67"/>
  <c r="Q32" i="67"/>
  <c r="O32" i="67"/>
  <c r="AJ35" i="67"/>
  <c r="O47" i="67"/>
  <c r="AC50" i="67"/>
  <c r="O68" i="67"/>
  <c r="Z43" i="67"/>
  <c r="Y43" i="67"/>
  <c r="X43" i="67"/>
  <c r="T43" i="67"/>
  <c r="AG46" i="67"/>
  <c r="AF46" i="67"/>
  <c r="AE46" i="67"/>
  <c r="AC46" i="67"/>
  <c r="Z32" i="67"/>
  <c r="Y32" i="67"/>
  <c r="X32" i="67"/>
  <c r="T32" i="67"/>
  <c r="V43" i="67"/>
  <c r="AG67" i="67"/>
  <c r="AF67" i="67"/>
  <c r="AE67" i="67"/>
  <c r="AC67" i="67"/>
  <c r="AG39" i="67"/>
  <c r="AF39" i="67"/>
  <c r="AE39" i="67"/>
  <c r="AA39" i="67"/>
  <c r="S36" i="67"/>
  <c r="R36" i="67"/>
  <c r="Q36" i="67"/>
  <c r="M36" i="67"/>
  <c r="Z39" i="67"/>
  <c r="Y39" i="67"/>
  <c r="X39" i="67"/>
  <c r="V39" i="67"/>
  <c r="AN41" i="67"/>
  <c r="AM41" i="67"/>
  <c r="AL41" i="67"/>
  <c r="AJ41" i="67"/>
  <c r="AN46" i="67"/>
  <c r="AM46" i="67"/>
  <c r="AL46" i="67"/>
  <c r="AH46" i="67"/>
  <c r="Z65" i="67"/>
  <c r="Y65" i="67"/>
  <c r="X65" i="67"/>
  <c r="T65" i="67"/>
  <c r="AH76" i="67"/>
  <c r="AN76" i="67"/>
  <c r="AM76" i="67"/>
  <c r="AL76" i="67"/>
  <c r="AJ76" i="67"/>
  <c r="V30" i="67"/>
  <c r="AL30" i="67"/>
  <c r="Q31" i="67"/>
  <c r="Y31" i="67"/>
  <c r="AJ32" i="67"/>
  <c r="O33" i="67"/>
  <c r="AE33" i="67"/>
  <c r="AM33" i="67"/>
  <c r="R35" i="67"/>
  <c r="AC36" i="67"/>
  <c r="X37" i="67"/>
  <c r="AF37" i="67"/>
  <c r="V40" i="67"/>
  <c r="AL40" i="67"/>
  <c r="Q41" i="67"/>
  <c r="Y41" i="67"/>
  <c r="AG41" i="67"/>
  <c r="AJ43" i="67"/>
  <c r="O45" i="67"/>
  <c r="AE45" i="67"/>
  <c r="AM45" i="67"/>
  <c r="R46" i="67"/>
  <c r="Z46" i="67"/>
  <c r="AC47" i="67"/>
  <c r="X49" i="67"/>
  <c r="AF49" i="67"/>
  <c r="AN49" i="67"/>
  <c r="S50" i="67"/>
  <c r="V51" i="67"/>
  <c r="AL51" i="67"/>
  <c r="Q52" i="67"/>
  <c r="Y52" i="67"/>
  <c r="AG52" i="67"/>
  <c r="AN54" i="67"/>
  <c r="AM54" i="67"/>
  <c r="AL54" i="67"/>
  <c r="Z70" i="67"/>
  <c r="Y70" i="67"/>
  <c r="X70" i="67"/>
  <c r="AN73" i="67"/>
  <c r="AM73" i="67"/>
  <c r="AL73" i="67"/>
  <c r="T74" i="67"/>
  <c r="Z74" i="67"/>
  <c r="Y74" i="67"/>
  <c r="X74" i="67"/>
  <c r="AC76" i="67"/>
  <c r="Y30" i="67"/>
  <c r="T31" i="67"/>
  <c r="AM32" i="67"/>
  <c r="R33" i="67"/>
  <c r="AH33" i="67"/>
  <c r="M35" i="67"/>
  <c r="AF36" i="67"/>
  <c r="AA37" i="67"/>
  <c r="Y40" i="67"/>
  <c r="T41" i="67"/>
  <c r="AM43" i="67"/>
  <c r="R45" i="67"/>
  <c r="AH45" i="67"/>
  <c r="M46" i="67"/>
  <c r="AF47" i="67"/>
  <c r="AA49" i="67"/>
  <c r="Y51" i="67"/>
  <c r="T52" i="67"/>
  <c r="AA70" i="67"/>
  <c r="AG70" i="67"/>
  <c r="AF70" i="67"/>
  <c r="AE70" i="67"/>
  <c r="Z30" i="67"/>
  <c r="AN32" i="67"/>
  <c r="S33" i="67"/>
  <c r="AG36" i="67"/>
  <c r="Z40" i="67"/>
  <c r="AN43" i="67"/>
  <c r="S45" i="67"/>
  <c r="AG47" i="67"/>
  <c r="Z51" i="67"/>
  <c r="AF54" i="67"/>
  <c r="AE54" i="67"/>
  <c r="AC54" i="67"/>
  <c r="AA65" i="67"/>
  <c r="AG65" i="67"/>
  <c r="AF65" i="67"/>
  <c r="Z76" i="67"/>
  <c r="Y76" i="67"/>
  <c r="X76" i="67"/>
  <c r="V76" i="67"/>
  <c r="AJ45" i="67"/>
  <c r="O46" i="67"/>
  <c r="V52" i="67"/>
  <c r="S65" i="67"/>
  <c r="R65" i="67"/>
  <c r="Q65" i="67"/>
  <c r="AC65" i="67"/>
  <c r="AH67" i="67"/>
  <c r="AN67" i="67"/>
  <c r="AM67" i="67"/>
  <c r="AL67" i="67"/>
  <c r="S70" i="67"/>
  <c r="R70" i="67"/>
  <c r="Q70" i="67"/>
  <c r="O70" i="67"/>
  <c r="AG73" i="67"/>
  <c r="AF73" i="67"/>
  <c r="AE73" i="67"/>
  <c r="AC73" i="67"/>
  <c r="S74" i="67"/>
  <c r="R74" i="67"/>
  <c r="Q74" i="67"/>
  <c r="AG54" i="67"/>
  <c r="O65" i="67"/>
  <c r="AJ67" i="67"/>
  <c r="O74" i="67"/>
  <c r="Z67" i="67"/>
  <c r="Y67" i="67"/>
  <c r="X67" i="67"/>
  <c r="V67" i="67"/>
  <c r="AG76" i="67"/>
  <c r="AF76" i="67"/>
  <c r="AE76" i="67"/>
  <c r="M54" i="67"/>
  <c r="AN65" i="67"/>
  <c r="S66" i="67"/>
  <c r="AA66" i="67"/>
  <c r="Y68" i="67"/>
  <c r="AG68" i="67"/>
  <c r="T69" i="67"/>
  <c r="AM70" i="67"/>
  <c r="R72" i="67"/>
  <c r="Z72" i="67"/>
  <c r="AH72" i="67"/>
  <c r="M73" i="67"/>
  <c r="AF74" i="67"/>
  <c r="AN74" i="67"/>
  <c r="S75" i="67"/>
  <c r="AA75" i="67"/>
  <c r="Z68" i="67"/>
  <c r="AN70" i="67"/>
  <c r="S72" i="67"/>
  <c r="T72" i="67"/>
  <c r="AH74" i="67"/>
  <c r="M75" i="67"/>
  <c r="AC75" i="67"/>
  <c r="AA64" i="66"/>
  <c r="AA69" i="66"/>
  <c r="AN81" i="66"/>
  <c r="AL83" i="66"/>
  <c r="AL84" i="66"/>
  <c r="Y85" i="66"/>
  <c r="Z65" i="66"/>
  <c r="Z79" i="66"/>
  <c r="Q81" i="66"/>
  <c r="R80" i="66"/>
  <c r="S81" i="66"/>
  <c r="AE81" i="66"/>
  <c r="S82" i="66"/>
  <c r="AE83" i="66"/>
  <c r="Q84" i="66"/>
  <c r="AH70" i="66"/>
  <c r="AA80" i="66"/>
  <c r="AF81" i="66"/>
  <c r="T82" i="66"/>
  <c r="V83" i="66"/>
  <c r="AF83" i="66"/>
  <c r="AG84" i="66"/>
  <c r="Q85" i="66"/>
  <c r="AJ85" i="66"/>
  <c r="AF82" i="66"/>
  <c r="AH84" i="66"/>
  <c r="T85" i="66"/>
  <c r="AN82" i="66"/>
  <c r="AG85" i="66"/>
  <c r="X79" i="66"/>
  <c r="AN79" i="66"/>
  <c r="S80" i="66"/>
  <c r="V81" i="66"/>
  <c r="AL81" i="66"/>
  <c r="Q82" i="66"/>
  <c r="T83" i="66"/>
  <c r="AJ83" i="66"/>
  <c r="O84" i="66"/>
  <c r="AE84" i="66"/>
  <c r="AM84" i="66"/>
  <c r="R85" i="66"/>
  <c r="Z85" i="66"/>
  <c r="AH85" i="66"/>
  <c r="Z80" i="66"/>
  <c r="S83" i="66"/>
  <c r="AL50" i="66"/>
  <c r="Y69" i="66"/>
  <c r="Y79" i="66"/>
  <c r="T80" i="66"/>
  <c r="AJ80" i="66"/>
  <c r="O81" i="66"/>
  <c r="AM81" i="66"/>
  <c r="R82" i="66"/>
  <c r="AH82" i="66"/>
  <c r="M83" i="66"/>
  <c r="X84" i="66"/>
  <c r="AF84" i="66"/>
  <c r="AN84" i="66"/>
  <c r="S85" i="66"/>
  <c r="AA85" i="66"/>
  <c r="V80" i="66"/>
  <c r="Y81" i="66"/>
  <c r="AJ82" i="66"/>
  <c r="O83" i="66"/>
  <c r="AM83" i="66"/>
  <c r="R84" i="66"/>
  <c r="AC85" i="66"/>
  <c r="T79" i="66"/>
  <c r="AJ79" i="66"/>
  <c r="O80" i="66"/>
  <c r="Z81" i="66"/>
  <c r="AH81" i="66"/>
  <c r="M82" i="66"/>
  <c r="AC82" i="66"/>
  <c r="X83" i="66"/>
  <c r="AN83" i="66"/>
  <c r="S84" i="66"/>
  <c r="V85" i="66"/>
  <c r="AL85" i="66"/>
  <c r="Z70" i="66"/>
  <c r="X80" i="66"/>
  <c r="AL82" i="66"/>
  <c r="Q83" i="66"/>
  <c r="AE85" i="66"/>
  <c r="AM85" i="66"/>
  <c r="R65" i="66"/>
  <c r="AF65" i="66"/>
  <c r="T67" i="66"/>
  <c r="O64" i="66"/>
  <c r="AH51" i="66"/>
  <c r="Q64" i="66"/>
  <c r="AC66" i="66"/>
  <c r="S68" i="66"/>
  <c r="AG70" i="66"/>
  <c r="R64" i="66"/>
  <c r="S64" i="66"/>
  <c r="M65" i="66"/>
  <c r="AG66" i="66"/>
  <c r="V69" i="66"/>
  <c r="AE69" i="66"/>
  <c r="AF69" i="66"/>
  <c r="X69" i="66"/>
  <c r="AG69" i="66"/>
  <c r="Y70" i="66"/>
  <c r="AN50" i="66"/>
  <c r="AC64" i="66"/>
  <c r="AM64" i="66"/>
  <c r="AL66" i="66"/>
  <c r="V67" i="66"/>
  <c r="AF67" i="66"/>
  <c r="T68" i="66"/>
  <c r="AH69" i="66"/>
  <c r="Q70" i="66"/>
  <c r="AG67" i="66"/>
  <c r="AF64" i="66"/>
  <c r="AE66" i="66"/>
  <c r="Y67" i="66"/>
  <c r="AL69" i="66"/>
  <c r="AN64" i="66"/>
  <c r="AN66" i="66"/>
  <c r="R70" i="66"/>
  <c r="AE64" i="66"/>
  <c r="X67" i="66"/>
  <c r="V68" i="66"/>
  <c r="X64" i="66"/>
  <c r="AC65" i="66"/>
  <c r="Q67" i="66"/>
  <c r="AN67" i="66"/>
  <c r="Y68" i="66"/>
  <c r="AM69" i="66"/>
  <c r="AJ70" i="66"/>
  <c r="Z64" i="66"/>
  <c r="AH64" i="66"/>
  <c r="S67" i="66"/>
  <c r="AA67" i="66"/>
  <c r="AA68" i="66"/>
  <c r="M70" i="66"/>
  <c r="V66" i="66"/>
  <c r="AJ68" i="66"/>
  <c r="O69" i="66"/>
  <c r="M51" i="66"/>
  <c r="AH52" i="66"/>
  <c r="Y64" i="66"/>
  <c r="T65" i="66"/>
  <c r="AJ65" i="66"/>
  <c r="O66" i="66"/>
  <c r="AM66" i="66"/>
  <c r="R67" i="66"/>
  <c r="AH67" i="66"/>
  <c r="M68" i="66"/>
  <c r="AC68" i="66"/>
  <c r="AN69" i="66"/>
  <c r="S70" i="66"/>
  <c r="AA70" i="66"/>
  <c r="X66" i="66"/>
  <c r="AL68" i="66"/>
  <c r="Q69" i="66"/>
  <c r="V65" i="66"/>
  <c r="AL65" i="66"/>
  <c r="Q66" i="66"/>
  <c r="Y66" i="66"/>
  <c r="AJ67" i="66"/>
  <c r="O68" i="66"/>
  <c r="AE68" i="66"/>
  <c r="AM68" i="66"/>
  <c r="R69" i="66"/>
  <c r="AC70" i="66"/>
  <c r="AE45" i="66"/>
  <c r="T64" i="66"/>
  <c r="AJ64" i="66"/>
  <c r="O65" i="66"/>
  <c r="AE65" i="66"/>
  <c r="AM65" i="66"/>
  <c r="R66" i="66"/>
  <c r="Z66" i="66"/>
  <c r="AH66" i="66"/>
  <c r="M67" i="66"/>
  <c r="AC67" i="66"/>
  <c r="X68" i="66"/>
  <c r="AF68" i="66"/>
  <c r="AN68" i="66"/>
  <c r="S69" i="66"/>
  <c r="V70" i="66"/>
  <c r="AL70" i="66"/>
  <c r="AF45" i="66"/>
  <c r="X65" i="66"/>
  <c r="AL67" i="66"/>
  <c r="Q68" i="66"/>
  <c r="AE70" i="66"/>
  <c r="AM70" i="66"/>
  <c r="M50" i="66"/>
  <c r="AH50" i="66"/>
  <c r="AM51" i="66"/>
  <c r="AN51" i="66"/>
  <c r="AJ50" i="66"/>
  <c r="X77" i="66"/>
  <c r="AC52" i="66"/>
  <c r="V55" i="66"/>
  <c r="Y56" i="66"/>
  <c r="O50" i="66"/>
  <c r="AN53" i="66"/>
  <c r="Z54" i="66"/>
  <c r="AL55" i="66"/>
  <c r="V54" i="66"/>
  <c r="Q51" i="66"/>
  <c r="M56" i="66"/>
  <c r="T50" i="66"/>
  <c r="R51" i="66"/>
  <c r="AA53" i="66"/>
  <c r="AL53" i="66"/>
  <c r="Q54" i="66"/>
  <c r="AF54" i="66"/>
  <c r="AJ56" i="66"/>
  <c r="S54" i="66"/>
  <c r="AG54" i="66"/>
  <c r="T56" i="66"/>
  <c r="Q56" i="66"/>
  <c r="R56" i="66"/>
  <c r="S56" i="66"/>
  <c r="AA51" i="66"/>
  <c r="S52" i="66"/>
  <c r="X53" i="66"/>
  <c r="S51" i="66"/>
  <c r="AA52" i="66"/>
  <c r="M53" i="66"/>
  <c r="AC53" i="66"/>
  <c r="X54" i="66"/>
  <c r="Y55" i="66"/>
  <c r="AE51" i="66"/>
  <c r="M52" i="66"/>
  <c r="Y54" i="66"/>
  <c r="AA55" i="66"/>
  <c r="AF51" i="66"/>
  <c r="AE53" i="66"/>
  <c r="X51" i="66"/>
  <c r="AG51" i="66"/>
  <c r="AF53" i="66"/>
  <c r="AA54" i="66"/>
  <c r="Z51" i="66"/>
  <c r="R52" i="66"/>
  <c r="AF52" i="66"/>
  <c r="T55" i="66"/>
  <c r="AG55" i="66"/>
  <c r="Z52" i="66"/>
  <c r="AC50" i="66"/>
  <c r="V53" i="66"/>
  <c r="AJ55" i="66"/>
  <c r="Z56" i="66"/>
  <c r="AH56" i="66"/>
  <c r="AN54" i="66"/>
  <c r="S55" i="66"/>
  <c r="AG56" i="66"/>
  <c r="O40" i="66"/>
  <c r="AH62" i="66"/>
  <c r="V50" i="66"/>
  <c r="Y51" i="66"/>
  <c r="T52" i="66"/>
  <c r="AJ52" i="66"/>
  <c r="O53" i="66"/>
  <c r="AM53" i="66"/>
  <c r="R54" i="66"/>
  <c r="AH54" i="66"/>
  <c r="M55" i="66"/>
  <c r="AC55" i="66"/>
  <c r="AA56" i="66"/>
  <c r="T40" i="66"/>
  <c r="AG48" i="66"/>
  <c r="AG59" i="66"/>
  <c r="X50" i="66"/>
  <c r="AF50" i="66"/>
  <c r="V52" i="66"/>
  <c r="AL52" i="66"/>
  <c r="Q53" i="66"/>
  <c r="Y53" i="66"/>
  <c r="AJ54" i="66"/>
  <c r="O55" i="66"/>
  <c r="AE55" i="66"/>
  <c r="AM55" i="66"/>
  <c r="AC56" i="66"/>
  <c r="S61" i="66"/>
  <c r="Q50" i="66"/>
  <c r="Y50" i="66"/>
  <c r="AG50" i="66"/>
  <c r="T51" i="66"/>
  <c r="AJ51" i="66"/>
  <c r="O52" i="66"/>
  <c r="AE52" i="66"/>
  <c r="AM52" i="66"/>
  <c r="R53" i="66"/>
  <c r="Z53" i="66"/>
  <c r="AH53" i="66"/>
  <c r="M54" i="66"/>
  <c r="AC54" i="66"/>
  <c r="X55" i="66"/>
  <c r="AN55" i="66"/>
  <c r="V56" i="66"/>
  <c r="AL56" i="66"/>
  <c r="AE50" i="66"/>
  <c r="R50" i="66"/>
  <c r="X52" i="66"/>
  <c r="AL54" i="66"/>
  <c r="Q55" i="66"/>
  <c r="AE56" i="66"/>
  <c r="AM56" i="66"/>
  <c r="T48" i="66"/>
  <c r="AG30" i="66"/>
  <c r="R43" i="66"/>
  <c r="AG46" i="66"/>
  <c r="AM59" i="66"/>
  <c r="V46" i="66"/>
  <c r="AM60" i="66"/>
  <c r="Z31" i="66"/>
  <c r="AE30" i="66"/>
  <c r="Y31" i="66"/>
  <c r="T32" i="66"/>
  <c r="M33" i="66"/>
  <c r="S40" i="66"/>
  <c r="AG42" i="66"/>
  <c r="AN46" i="66"/>
  <c r="AL59" i="66"/>
  <c r="AN77" i="66"/>
  <c r="AG62" i="66"/>
  <c r="Q34" i="66"/>
  <c r="Y40" i="66"/>
  <c r="AH58" i="66"/>
  <c r="AL74" i="66"/>
  <c r="Z61" i="66"/>
  <c r="AL62" i="66"/>
  <c r="S34" i="66"/>
  <c r="Z40" i="66"/>
  <c r="AM74" i="66"/>
  <c r="AN62" i="66"/>
  <c r="AJ73" i="66"/>
  <c r="Q60" i="66"/>
  <c r="AN60" i="66"/>
  <c r="AM32" i="66"/>
  <c r="AE33" i="66"/>
  <c r="R40" i="66"/>
  <c r="AM77" i="66"/>
  <c r="AF62" i="66"/>
  <c r="AF33" i="66"/>
  <c r="T34" i="66"/>
  <c r="AH42" i="66"/>
  <c r="T46" i="66"/>
  <c r="AH46" i="66"/>
  <c r="V48" i="66"/>
  <c r="AJ58" i="66"/>
  <c r="AH72" i="66"/>
  <c r="M76" i="66"/>
  <c r="Q33" i="66"/>
  <c r="S36" i="66"/>
  <c r="AE60" i="66"/>
  <c r="O61" i="66"/>
  <c r="AE61" i="66"/>
  <c r="AL58" i="66"/>
  <c r="AH74" i="66"/>
  <c r="AH60" i="66"/>
  <c r="AH61" i="66"/>
  <c r="AA62" i="66"/>
  <c r="AN58" i="66"/>
  <c r="X33" i="66"/>
  <c r="O34" i="66"/>
  <c r="Y39" i="66"/>
  <c r="Q40" i="66"/>
  <c r="AA40" i="66"/>
  <c r="X46" i="66"/>
  <c r="AF48" i="66"/>
  <c r="AJ74" i="66"/>
  <c r="S60" i="66"/>
  <c r="AJ60" i="66"/>
  <c r="AC62" i="66"/>
  <c r="M62" i="66"/>
  <c r="R60" i="66"/>
  <c r="T60" i="66"/>
  <c r="AF60" i="66"/>
  <c r="M61" i="66"/>
  <c r="M60" i="66"/>
  <c r="AA61" i="66"/>
  <c r="X60" i="66"/>
  <c r="AC61" i="66"/>
  <c r="R75" i="66"/>
  <c r="Z60" i="66"/>
  <c r="R61" i="66"/>
  <c r="V62" i="66"/>
  <c r="AL35" i="66"/>
  <c r="AL39" i="66"/>
  <c r="AL45" i="66"/>
  <c r="X48" i="66"/>
  <c r="AN59" i="66"/>
  <c r="AJ72" i="66"/>
  <c r="Y60" i="66"/>
  <c r="AG60" i="66"/>
  <c r="T61" i="66"/>
  <c r="AJ61" i="66"/>
  <c r="O62" i="66"/>
  <c r="AM62" i="66"/>
  <c r="X30" i="66"/>
  <c r="O31" i="66"/>
  <c r="AC33" i="66"/>
  <c r="AN33" i="66"/>
  <c r="AM35" i="66"/>
  <c r="V39" i="66"/>
  <c r="AM39" i="66"/>
  <c r="Y42" i="66"/>
  <c r="AH43" i="66"/>
  <c r="AC45" i="66"/>
  <c r="AM45" i="66"/>
  <c r="AL48" i="66"/>
  <c r="X62" i="66"/>
  <c r="AG31" i="66"/>
  <c r="O33" i="66"/>
  <c r="M34" i="66"/>
  <c r="AN35" i="66"/>
  <c r="V40" i="66"/>
  <c r="AH41" i="66"/>
  <c r="Z42" i="66"/>
  <c r="S47" i="66"/>
  <c r="AM48" i="66"/>
  <c r="AL72" i="66"/>
  <c r="V77" i="66"/>
  <c r="AL77" i="66"/>
  <c r="AA60" i="66"/>
  <c r="V61" i="66"/>
  <c r="AL61" i="66"/>
  <c r="Q62" i="66"/>
  <c r="Y62" i="66"/>
  <c r="AJ48" i="66"/>
  <c r="T31" i="66"/>
  <c r="AA35" i="66"/>
  <c r="M41" i="66"/>
  <c r="AN48" i="66"/>
  <c r="AM72" i="66"/>
  <c r="AM61" i="66"/>
  <c r="R62" i="66"/>
  <c r="Z62" i="66"/>
  <c r="X61" i="66"/>
  <c r="AF61" i="66"/>
  <c r="V30" i="66"/>
  <c r="AJ33" i="66"/>
  <c r="T30" i="66"/>
  <c r="AJ32" i="66"/>
  <c r="AG33" i="66"/>
  <c r="R36" i="66"/>
  <c r="AN36" i="66"/>
  <c r="AE42" i="66"/>
  <c r="AG45" i="66"/>
  <c r="AA47" i="66"/>
  <c r="AG72" i="66"/>
  <c r="Q75" i="66"/>
  <c r="Y77" i="66"/>
  <c r="AC74" i="66"/>
  <c r="S59" i="66"/>
  <c r="X72" i="66"/>
  <c r="Q73" i="66"/>
  <c r="V72" i="66"/>
  <c r="Y72" i="66"/>
  <c r="AE74" i="66"/>
  <c r="O73" i="66"/>
  <c r="Z72" i="66"/>
  <c r="AF74" i="66"/>
  <c r="S58" i="66"/>
  <c r="Q72" i="66"/>
  <c r="Z73" i="66"/>
  <c r="O75" i="66"/>
  <c r="R58" i="66"/>
  <c r="AC59" i="66"/>
  <c r="R72" i="66"/>
  <c r="S75" i="66"/>
  <c r="AC75" i="66"/>
  <c r="AA76" i="66"/>
  <c r="O77" i="66"/>
  <c r="AA77" i="66"/>
  <c r="T58" i="66"/>
  <c r="Q59" i="66"/>
  <c r="AE59" i="66"/>
  <c r="AE72" i="66"/>
  <c r="R73" i="66"/>
  <c r="V74" i="66"/>
  <c r="AE75" i="66"/>
  <c r="AC77" i="66"/>
  <c r="AF59" i="66"/>
  <c r="AF72" i="66"/>
  <c r="S73" i="66"/>
  <c r="X75" i="66"/>
  <c r="AF75" i="66"/>
  <c r="Y75" i="66"/>
  <c r="AG75" i="66"/>
  <c r="AE77" i="66"/>
  <c r="Z58" i="66"/>
  <c r="O72" i="66"/>
  <c r="Z75" i="66"/>
  <c r="AF77" i="66"/>
  <c r="AA58" i="66"/>
  <c r="M74" i="66"/>
  <c r="Y30" i="66"/>
  <c r="Q31" i="66"/>
  <c r="AA31" i="66"/>
  <c r="M32" i="66"/>
  <c r="AH32" i="66"/>
  <c r="Y33" i="66"/>
  <c r="AH33" i="66"/>
  <c r="AC35" i="66"/>
  <c r="V36" i="66"/>
  <c r="AA38" i="66"/>
  <c r="T39" i="66"/>
  <c r="AE39" i="66"/>
  <c r="AN39" i="66"/>
  <c r="AJ41" i="66"/>
  <c r="S43" i="66"/>
  <c r="Q46" i="66"/>
  <c r="Y46" i="66"/>
  <c r="T47" i="66"/>
  <c r="Y48" i="66"/>
  <c r="AL30" i="66"/>
  <c r="R31" i="66"/>
  <c r="Z33" i="66"/>
  <c r="Z34" i="66"/>
  <c r="M35" i="66"/>
  <c r="AE36" i="66"/>
  <c r="M38" i="66"/>
  <c r="AF39" i="66"/>
  <c r="AG40" i="66"/>
  <c r="T41" i="66"/>
  <c r="Q42" i="66"/>
  <c r="AC42" i="66"/>
  <c r="AM42" i="66"/>
  <c r="T43" i="66"/>
  <c r="R46" i="66"/>
  <c r="AJ30" i="66"/>
  <c r="O42" i="66"/>
  <c r="AM30" i="66"/>
  <c r="S31" i="66"/>
  <c r="AA34" i="66"/>
  <c r="AE35" i="66"/>
  <c r="X36" i="66"/>
  <c r="AF36" i="66"/>
  <c r="AG39" i="66"/>
  <c r="AH40" i="66"/>
  <c r="AL41" i="66"/>
  <c r="R42" i="66"/>
  <c r="AN42" i="66"/>
  <c r="S46" i="66"/>
  <c r="AA46" i="66"/>
  <c r="AN30" i="66"/>
  <c r="AF35" i="66"/>
  <c r="Y36" i="66"/>
  <c r="AG36" i="66"/>
  <c r="AM41" i="66"/>
  <c r="AC36" i="66"/>
  <c r="AF30" i="66"/>
  <c r="AH31" i="66"/>
  <c r="AL32" i="66"/>
  <c r="R33" i="66"/>
  <c r="AM33" i="66"/>
  <c r="Q36" i="66"/>
  <c r="Z36" i="66"/>
  <c r="AH36" i="66"/>
  <c r="S38" i="66"/>
  <c r="X39" i="66"/>
  <c r="AJ39" i="66"/>
  <c r="AF42" i="66"/>
  <c r="M43" i="66"/>
  <c r="Z43" i="66"/>
  <c r="M45" i="66"/>
  <c r="AN45" i="66"/>
  <c r="M47" i="66"/>
  <c r="AE48" i="66"/>
  <c r="AH34" i="66"/>
  <c r="T38" i="66"/>
  <c r="M42" i="66"/>
  <c r="X42" i="66"/>
  <c r="AA43" i="66"/>
  <c r="AF46" i="66"/>
  <c r="O45" i="66"/>
  <c r="O30" i="66"/>
  <c r="O39" i="66"/>
  <c r="V41" i="66"/>
  <c r="Q30" i="66"/>
  <c r="AJ31" i="66"/>
  <c r="O32" i="66"/>
  <c r="AE32" i="66"/>
  <c r="AC34" i="66"/>
  <c r="X35" i="66"/>
  <c r="V38" i="66"/>
  <c r="AL38" i="66"/>
  <c r="Q39" i="66"/>
  <c r="AJ40" i="66"/>
  <c r="O41" i="66"/>
  <c r="AE41" i="66"/>
  <c r="AC43" i="66"/>
  <c r="X45" i="66"/>
  <c r="V47" i="66"/>
  <c r="AL47" i="66"/>
  <c r="Q48" i="66"/>
  <c r="AC58" i="66"/>
  <c r="T59" i="66"/>
  <c r="Z59" i="66"/>
  <c r="Y76" i="66"/>
  <c r="X76" i="66"/>
  <c r="Z76" i="66"/>
  <c r="AF73" i="66"/>
  <c r="AE73" i="66"/>
  <c r="AG73" i="66"/>
  <c r="AC47" i="66"/>
  <c r="AC73" i="66"/>
  <c r="AL75" i="66"/>
  <c r="AJ75" i="66"/>
  <c r="AM75" i="66"/>
  <c r="AN76" i="66"/>
  <c r="AM76" i="66"/>
  <c r="AH76" i="66"/>
  <c r="R30" i="66"/>
  <c r="AC31" i="66"/>
  <c r="X32" i="66"/>
  <c r="AF32" i="66"/>
  <c r="V34" i="66"/>
  <c r="AL34" i="66"/>
  <c r="Q35" i="66"/>
  <c r="Y35" i="66"/>
  <c r="AJ36" i="66"/>
  <c r="O38" i="66"/>
  <c r="AE38" i="66"/>
  <c r="AM38" i="66"/>
  <c r="R39" i="66"/>
  <c r="AC40" i="66"/>
  <c r="X41" i="66"/>
  <c r="AF41" i="66"/>
  <c r="V43" i="66"/>
  <c r="AL43" i="66"/>
  <c r="Q45" i="66"/>
  <c r="Y45" i="66"/>
  <c r="AJ46" i="66"/>
  <c r="O47" i="66"/>
  <c r="AE47" i="66"/>
  <c r="AM47" i="66"/>
  <c r="R48" i="66"/>
  <c r="V59" i="66"/>
  <c r="AN75" i="66"/>
  <c r="V76" i="66"/>
  <c r="V45" i="66"/>
  <c r="AC38" i="66"/>
  <c r="S30" i="66"/>
  <c r="AA30" i="66"/>
  <c r="V31" i="66"/>
  <c r="AL31" i="66"/>
  <c r="Q32" i="66"/>
  <c r="Y32" i="66"/>
  <c r="AG32" i="66"/>
  <c r="T33" i="66"/>
  <c r="AE34" i="66"/>
  <c r="AM34" i="66"/>
  <c r="R35" i="66"/>
  <c r="Z35" i="66"/>
  <c r="AH35" i="66"/>
  <c r="M36" i="66"/>
  <c r="X38" i="66"/>
  <c r="AF38" i="66"/>
  <c r="AN38" i="66"/>
  <c r="S39" i="66"/>
  <c r="AA39" i="66"/>
  <c r="AL40" i="66"/>
  <c r="Q41" i="66"/>
  <c r="Y41" i="66"/>
  <c r="AG41" i="66"/>
  <c r="T42" i="66"/>
  <c r="AJ42" i="66"/>
  <c r="O43" i="66"/>
  <c r="AE43" i="66"/>
  <c r="AM43" i="66"/>
  <c r="R45" i="66"/>
  <c r="Z45" i="66"/>
  <c r="AH45" i="66"/>
  <c r="M46" i="66"/>
  <c r="AC46" i="66"/>
  <c r="X47" i="66"/>
  <c r="AF47" i="66"/>
  <c r="AN47" i="66"/>
  <c r="S48" i="66"/>
  <c r="AA48" i="66"/>
  <c r="V58" i="66"/>
  <c r="M59" i="66"/>
  <c r="X73" i="66"/>
  <c r="V73" i="66"/>
  <c r="Y73" i="66"/>
  <c r="AN73" i="66"/>
  <c r="AM73" i="66"/>
  <c r="AL73" i="66"/>
  <c r="Z74" i="66"/>
  <c r="Y74" i="66"/>
  <c r="T74" i="66"/>
  <c r="AL76" i="66"/>
  <c r="V35" i="66"/>
  <c r="V32" i="66"/>
  <c r="O35" i="66"/>
  <c r="AJ43" i="66"/>
  <c r="AE31" i="66"/>
  <c r="AM31" i="66"/>
  <c r="R32" i="66"/>
  <c r="X34" i="66"/>
  <c r="AF34" i="66"/>
  <c r="AN34" i="66"/>
  <c r="AL36" i="66"/>
  <c r="Q38" i="66"/>
  <c r="Y38" i="66"/>
  <c r="AE40" i="66"/>
  <c r="AM40" i="66"/>
  <c r="R41" i="66"/>
  <c r="X43" i="66"/>
  <c r="AF43" i="66"/>
  <c r="AL46" i="66"/>
  <c r="Q47" i="66"/>
  <c r="Y47" i="66"/>
  <c r="X59" i="66"/>
  <c r="AC32" i="66"/>
  <c r="AJ38" i="66"/>
  <c r="AC41" i="66"/>
  <c r="AJ47" i="66"/>
  <c r="O48" i="66"/>
  <c r="AG58" i="66"/>
  <c r="AE58" i="66"/>
  <c r="S74" i="66"/>
  <c r="R74" i="66"/>
  <c r="Q74" i="66"/>
  <c r="Q58" i="66"/>
  <c r="O58" i="66"/>
  <c r="X58" i="66"/>
  <c r="O59" i="66"/>
  <c r="Y59" i="66"/>
  <c r="Q76" i="66"/>
  <c r="O76" i="66"/>
  <c r="R76" i="66"/>
  <c r="AG76" i="66"/>
  <c r="AF76" i="66"/>
  <c r="AE76" i="66"/>
  <c r="S77" i="66"/>
  <c r="R77" i="66"/>
  <c r="M77" i="66"/>
  <c r="AH59" i="66"/>
  <c r="S72" i="66"/>
  <c r="AA72" i="66"/>
  <c r="AG74" i="66"/>
  <c r="T75" i="66"/>
  <c r="Z77" i="66"/>
  <c r="AH77" i="66"/>
  <c r="Q35" i="65"/>
  <c r="R35" i="65"/>
  <c r="Z35" i="65"/>
  <c r="T37" i="65"/>
  <c r="Q44" i="65"/>
  <c r="Z52" i="65"/>
  <c r="Y52" i="65"/>
  <c r="AM40" i="65"/>
  <c r="Q48" i="65"/>
  <c r="AN48" i="65"/>
  <c r="AA54" i="65"/>
  <c r="AJ30" i="65"/>
  <c r="AG31" i="65"/>
  <c r="Q31" i="65"/>
  <c r="AL40" i="65"/>
  <c r="AM48" i="65"/>
  <c r="AH35" i="65"/>
  <c r="AH30" i="65"/>
  <c r="R31" i="65"/>
  <c r="AH37" i="65"/>
  <c r="R44" i="65"/>
  <c r="AJ44" i="65"/>
  <c r="S44" i="65"/>
  <c r="Z31" i="65"/>
  <c r="AL37" i="65"/>
  <c r="AC48" i="65"/>
  <c r="S50" i="65"/>
  <c r="AL51" i="65"/>
  <c r="AF54" i="65"/>
  <c r="AL30" i="65"/>
  <c r="AA31" i="65"/>
  <c r="R32" i="65"/>
  <c r="M38" i="65"/>
  <c r="Z41" i="65"/>
  <c r="AL43" i="65"/>
  <c r="AH52" i="65"/>
  <c r="V54" i="65"/>
  <c r="AN44" i="65"/>
  <c r="AH44" i="65"/>
  <c r="AJ52" i="65"/>
  <c r="Y54" i="65"/>
  <c r="Y31" i="65"/>
  <c r="M41" i="65"/>
  <c r="T49" i="65"/>
  <c r="X54" i="65"/>
  <c r="AH54" i="65"/>
  <c r="AM30" i="65"/>
  <c r="S31" i="65"/>
  <c r="S32" i="65"/>
  <c r="S35" i="65"/>
  <c r="AJ35" i="65"/>
  <c r="Y38" i="65"/>
  <c r="Q41" i="65"/>
  <c r="AM43" i="65"/>
  <c r="Z44" i="65"/>
  <c r="AE48" i="65"/>
  <c r="M49" i="65"/>
  <c r="M55" i="65"/>
  <c r="T31" i="65"/>
  <c r="T32" i="65"/>
  <c r="AL34" i="65"/>
  <c r="X37" i="65"/>
  <c r="Z38" i="65"/>
  <c r="R41" i="65"/>
  <c r="AE41" i="65"/>
  <c r="AF48" i="65"/>
  <c r="Q52" i="65"/>
  <c r="O54" i="65"/>
  <c r="M31" i="65"/>
  <c r="AM34" i="65"/>
  <c r="AN35" i="65"/>
  <c r="Y37" i="65"/>
  <c r="AA38" i="65"/>
  <c r="S41" i="65"/>
  <c r="AG48" i="65"/>
  <c r="R52" i="65"/>
  <c r="Z37" i="65"/>
  <c r="AH48" i="65"/>
  <c r="R49" i="65"/>
  <c r="X31" i="65"/>
  <c r="Z32" i="65"/>
  <c r="AC38" i="65"/>
  <c r="AN40" i="65"/>
  <c r="AM41" i="65"/>
  <c r="S49" i="65"/>
  <c r="AG54" i="65"/>
  <c r="V51" i="65"/>
  <c r="AM51" i="65"/>
  <c r="S52" i="65"/>
  <c r="Q54" i="65"/>
  <c r="AJ53" i="65"/>
  <c r="M48" i="65"/>
  <c r="AJ48" i="65"/>
  <c r="O49" i="65"/>
  <c r="X49" i="65"/>
  <c r="AE51" i="65"/>
  <c r="AN51" i="65"/>
  <c r="T52" i="65"/>
  <c r="AL53" i="65"/>
  <c r="R54" i="65"/>
  <c r="R55" i="65"/>
  <c r="Y49" i="65"/>
  <c r="X51" i="65"/>
  <c r="AF51" i="65"/>
  <c r="AM53" i="65"/>
  <c r="S54" i="65"/>
  <c r="S55" i="65"/>
  <c r="Z49" i="65"/>
  <c r="Y51" i="65"/>
  <c r="AG51" i="65"/>
  <c r="M52" i="65"/>
  <c r="AN53" i="65"/>
  <c r="AM54" i="65"/>
  <c r="AC51" i="65"/>
  <c r="O53" i="65"/>
  <c r="AC55" i="65"/>
  <c r="Z51" i="65"/>
  <c r="AH51" i="65"/>
  <c r="AN54" i="65"/>
  <c r="M47" i="65"/>
  <c r="M53" i="65"/>
  <c r="AA55" i="65"/>
  <c r="AM31" i="65"/>
  <c r="O37" i="65"/>
  <c r="AC40" i="65"/>
  <c r="V42" i="65"/>
  <c r="AC30" i="65"/>
  <c r="AN31" i="65"/>
  <c r="AE34" i="65"/>
  <c r="AN34" i="65"/>
  <c r="T35" i="65"/>
  <c r="AF35" i="65"/>
  <c r="M36" i="65"/>
  <c r="AA37" i="65"/>
  <c r="Q38" i="65"/>
  <c r="T41" i="65"/>
  <c r="AE43" i="65"/>
  <c r="AN43" i="65"/>
  <c r="T44" i="65"/>
  <c r="AF44" i="65"/>
  <c r="M45" i="65"/>
  <c r="AC34" i="65"/>
  <c r="AC43" i="65"/>
  <c r="AF34" i="65"/>
  <c r="AG35" i="65"/>
  <c r="R38" i="65"/>
  <c r="Z42" i="65"/>
  <c r="AF43" i="65"/>
  <c r="AG44" i="65"/>
  <c r="AE31" i="65"/>
  <c r="V34" i="65"/>
  <c r="AG34" i="65"/>
  <c r="O36" i="65"/>
  <c r="AM37" i="65"/>
  <c r="S38" i="65"/>
  <c r="AF41" i="65"/>
  <c r="V43" i="65"/>
  <c r="AG43" i="65"/>
  <c r="M44" i="65"/>
  <c r="O45" i="65"/>
  <c r="AF31" i="65"/>
  <c r="AH34" i="65"/>
  <c r="X35" i="65"/>
  <c r="AJ36" i="65"/>
  <c r="AE37" i="65"/>
  <c r="AN37" i="65"/>
  <c r="AG38" i="65"/>
  <c r="X41" i="65"/>
  <c r="AG41" i="65"/>
  <c r="R42" i="65"/>
  <c r="AH43" i="65"/>
  <c r="X44" i="65"/>
  <c r="AJ45" i="65"/>
  <c r="Y35" i="65"/>
  <c r="S36" i="65"/>
  <c r="AF37" i="65"/>
  <c r="Y41" i="65"/>
  <c r="S42" i="65"/>
  <c r="Y44" i="65"/>
  <c r="S45" i="65"/>
  <c r="AN32" i="65"/>
  <c r="AM32" i="65"/>
  <c r="AL32" i="65"/>
  <c r="AH32" i="65"/>
  <c r="S40" i="65"/>
  <c r="R40" i="65"/>
  <c r="Q40" i="65"/>
  <c r="O40" i="65"/>
  <c r="S43" i="65"/>
  <c r="R43" i="65"/>
  <c r="Q43" i="65"/>
  <c r="M43" i="65"/>
  <c r="Z45" i="65"/>
  <c r="Y45" i="65"/>
  <c r="X45" i="65"/>
  <c r="V45" i="65"/>
  <c r="AH50" i="65"/>
  <c r="AN50" i="65"/>
  <c r="AM50" i="65"/>
  <c r="AJ50" i="65"/>
  <c r="AL50" i="65"/>
  <c r="AN55" i="65"/>
  <c r="AM55" i="65"/>
  <c r="AL55" i="65"/>
  <c r="AJ55" i="65"/>
  <c r="AH55" i="65"/>
  <c r="AJ32" i="65"/>
  <c r="O43" i="65"/>
  <c r="Z40" i="65"/>
  <c r="Y40" i="65"/>
  <c r="X40" i="65"/>
  <c r="T40" i="65"/>
  <c r="AG42" i="65"/>
  <c r="AF42" i="65"/>
  <c r="AE42" i="65"/>
  <c r="AC42" i="65"/>
  <c r="AG45" i="65"/>
  <c r="AF45" i="65"/>
  <c r="AE45" i="65"/>
  <c r="AA45" i="65"/>
  <c r="Y55" i="65"/>
  <c r="X55" i="65"/>
  <c r="V55" i="65"/>
  <c r="T55" i="65"/>
  <c r="Z55" i="65"/>
  <c r="AG36" i="65"/>
  <c r="AF36" i="65"/>
  <c r="AE36" i="65"/>
  <c r="AA36" i="65"/>
  <c r="Z30" i="65"/>
  <c r="Y30" i="65"/>
  <c r="X30" i="65"/>
  <c r="T30" i="65"/>
  <c r="AC36" i="65"/>
  <c r="AC45" i="65"/>
  <c r="S34" i="65"/>
  <c r="R34" i="65"/>
  <c r="Q34" i="65"/>
  <c r="M34" i="65"/>
  <c r="Z36" i="65"/>
  <c r="Y36" i="65"/>
  <c r="X36" i="65"/>
  <c r="V36" i="65"/>
  <c r="AN38" i="65"/>
  <c r="AM38" i="65"/>
  <c r="AL38" i="65"/>
  <c r="AJ38" i="65"/>
  <c r="AN42" i="65"/>
  <c r="AM42" i="65"/>
  <c r="AL42" i="65"/>
  <c r="AH42" i="65"/>
  <c r="AG32" i="65"/>
  <c r="AF32" i="65"/>
  <c r="AE32" i="65"/>
  <c r="AC32" i="65"/>
  <c r="S30" i="65"/>
  <c r="R30" i="65"/>
  <c r="Q30" i="65"/>
  <c r="O30" i="65"/>
  <c r="AA32" i="65"/>
  <c r="O34" i="65"/>
  <c r="AJ42" i="65"/>
  <c r="AN47" i="65"/>
  <c r="AM47" i="65"/>
  <c r="AJ47" i="65"/>
  <c r="AL47" i="65"/>
  <c r="AH47" i="65"/>
  <c r="AM49" i="65"/>
  <c r="AL49" i="65"/>
  <c r="AJ49" i="65"/>
  <c r="AN49" i="65"/>
  <c r="AH49" i="65"/>
  <c r="AF52" i="65"/>
  <c r="AE52" i="65"/>
  <c r="AC52" i="65"/>
  <c r="AA52" i="65"/>
  <c r="AG52" i="65"/>
  <c r="Y47" i="65"/>
  <c r="X47" i="65"/>
  <c r="AA53" i="65"/>
  <c r="AG53" i="65"/>
  <c r="AF53" i="65"/>
  <c r="Z50" i="65"/>
  <c r="Y50" i="65"/>
  <c r="X50" i="65"/>
  <c r="AE30" i="65"/>
  <c r="AH31" i="65"/>
  <c r="M32" i="65"/>
  <c r="X34" i="65"/>
  <c r="AA35" i="65"/>
  <c r="AL36" i="65"/>
  <c r="Q37" i="65"/>
  <c r="T38" i="65"/>
  <c r="AE40" i="65"/>
  <c r="AH41" i="65"/>
  <c r="M42" i="65"/>
  <c r="X43" i="65"/>
  <c r="AA44" i="65"/>
  <c r="AL45" i="65"/>
  <c r="O47" i="65"/>
  <c r="Z47" i="65"/>
  <c r="T48" i="65"/>
  <c r="Z48" i="65"/>
  <c r="V50" i="65"/>
  <c r="AE53" i="65"/>
  <c r="AF30" i="65"/>
  <c r="V32" i="65"/>
  <c r="Y34" i="65"/>
  <c r="AM36" i="65"/>
  <c r="R37" i="65"/>
  <c r="AF40" i="65"/>
  <c r="Y43" i="65"/>
  <c r="AM45" i="65"/>
  <c r="AE49" i="65"/>
  <c r="AC49" i="65"/>
  <c r="AG30" i="65"/>
  <c r="AJ31" i="65"/>
  <c r="O32" i="65"/>
  <c r="Z34" i="65"/>
  <c r="AC35" i="65"/>
  <c r="AN36" i="65"/>
  <c r="S37" i="65"/>
  <c r="V38" i="65"/>
  <c r="AG40" i="65"/>
  <c r="AJ41" i="65"/>
  <c r="O42" i="65"/>
  <c r="Z43" i="65"/>
  <c r="AC44" i="65"/>
  <c r="AN45" i="65"/>
  <c r="R47" i="65"/>
  <c r="AG47" i="65"/>
  <c r="AF47" i="65"/>
  <c r="AE47" i="65"/>
  <c r="X32" i="65"/>
  <c r="AL35" i="65"/>
  <c r="Q36" i="65"/>
  <c r="AE38" i="65"/>
  <c r="X42" i="65"/>
  <c r="AL44" i="65"/>
  <c r="Q45" i="65"/>
  <c r="S47" i="65"/>
  <c r="AC47" i="65"/>
  <c r="X48" i="65"/>
  <c r="AF49" i="65"/>
  <c r="R50" i="65"/>
  <c r="Q50" i="65"/>
  <c r="O50" i="65"/>
  <c r="AG50" i="65"/>
  <c r="AF50" i="65"/>
  <c r="AE50" i="65"/>
  <c r="M51" i="65"/>
  <c r="S51" i="65"/>
  <c r="R51" i="65"/>
  <c r="Z53" i="65"/>
  <c r="Y53" i="65"/>
  <c r="X53" i="65"/>
  <c r="V53" i="65"/>
  <c r="T47" i="65"/>
  <c r="S48" i="65"/>
  <c r="R48" i="65"/>
  <c r="Y48" i="65"/>
  <c r="AG49" i="65"/>
  <c r="AC50" i="65"/>
  <c r="O51" i="65"/>
  <c r="V52" i="65"/>
  <c r="AL52" i="65"/>
  <c r="Q53" i="65"/>
  <c r="AJ54" i="65"/>
  <c r="O55" i="65"/>
  <c r="AE55" i="65"/>
  <c r="AM52" i="65"/>
  <c r="R53" i="65"/>
  <c r="AF55" i="65"/>
  <c r="AA45" i="64"/>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103" i="7"/>
  <c r="R94" i="7"/>
  <c r="R66" i="7"/>
  <c r="R65"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70" i="74" l="1"/>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L92" i="73"/>
  <c r="L91" i="73"/>
  <c r="L87" i="73"/>
  <c r="L90" i="73"/>
  <c r="L93" i="73"/>
  <c r="L86" i="73"/>
  <c r="L88" i="73"/>
  <c r="L85" i="73"/>
  <c r="L68" i="73"/>
  <c r="L77" i="73"/>
  <c r="L79" i="73"/>
  <c r="L78" i="73"/>
  <c r="L81" i="73"/>
  <c r="L80" i="73"/>
  <c r="L82" i="73"/>
  <c r="L66" i="73"/>
  <c r="L70" i="73"/>
  <c r="L73" i="73"/>
  <c r="L74" i="73"/>
  <c r="L69" i="73"/>
  <c r="L72" i="73"/>
  <c r="L67" i="73"/>
  <c r="L71" i="73"/>
  <c r="L49" i="73"/>
  <c r="L50" i="73"/>
  <c r="L55" i="73"/>
  <c r="L52" i="73"/>
  <c r="L48" i="73"/>
  <c r="L54" i="73"/>
  <c r="L51" i="73"/>
  <c r="L56" i="73"/>
  <c r="L53" i="73"/>
  <c r="L61" i="73"/>
  <c r="L63" i="73"/>
  <c r="L60" i="73"/>
  <c r="L59" i="73"/>
  <c r="L62" i="73"/>
  <c r="L44" i="73"/>
  <c r="L35" i="73"/>
  <c r="L41" i="73"/>
  <c r="L38" i="73"/>
  <c r="L58" i="73"/>
  <c r="L32" i="73"/>
  <c r="L43" i="73"/>
  <c r="L40" i="73"/>
  <c r="L31" i="73"/>
  <c r="L30" i="73"/>
  <c r="L42" i="73"/>
  <c r="L33" i="73"/>
  <c r="L34" i="73"/>
  <c r="L37" i="73"/>
  <c r="L45" i="73"/>
  <c r="L36" i="73"/>
  <c r="L53" i="72"/>
  <c r="L51" i="72"/>
  <c r="L54" i="72"/>
  <c r="L50" i="72"/>
  <c r="L52" i="72"/>
  <c r="L55" i="72"/>
  <c r="L49" i="72"/>
  <c r="L56" i="72"/>
  <c r="L61" i="72"/>
  <c r="L62" i="72"/>
  <c r="L59" i="72"/>
  <c r="L60" i="72"/>
  <c r="L42" i="72"/>
  <c r="L43" i="72"/>
  <c r="L45" i="72"/>
  <c r="L37" i="72"/>
  <c r="L34" i="72"/>
  <c r="L35" i="72"/>
  <c r="L38" i="72"/>
  <c r="L33" i="72"/>
  <c r="L40" i="72"/>
  <c r="L32" i="72"/>
  <c r="L39" i="72"/>
  <c r="L44" i="72"/>
  <c r="L30" i="72"/>
  <c r="L72" i="71"/>
  <c r="L74" i="71"/>
  <c r="L73" i="71"/>
  <c r="L69" i="71"/>
  <c r="L70" i="71"/>
  <c r="L71" i="71"/>
  <c r="L61" i="71"/>
  <c r="L58" i="71"/>
  <c r="L56" i="71"/>
  <c r="L59" i="71"/>
  <c r="L57" i="71"/>
  <c r="L60" i="71"/>
  <c r="L47" i="71"/>
  <c r="L43" i="71"/>
  <c r="L44" i="71"/>
  <c r="L45" i="71"/>
  <c r="L46" i="71"/>
  <c r="L48" i="71"/>
  <c r="L38" i="71"/>
  <c r="L40" i="71"/>
  <c r="L50" i="71"/>
  <c r="L64" i="71"/>
  <c r="L63" i="71"/>
  <c r="L52" i="71"/>
  <c r="L53" i="71"/>
  <c r="L51" i="71"/>
  <c r="L66" i="71"/>
  <c r="L65" i="71"/>
  <c r="L31" i="71"/>
  <c r="L30" i="71"/>
  <c r="L32" i="71"/>
  <c r="L34" i="71"/>
  <c r="L33" i="71"/>
  <c r="L37" i="71"/>
  <c r="L39" i="71"/>
  <c r="L35" i="71"/>
  <c r="L93" i="70"/>
  <c r="L77" i="70"/>
  <c r="L92" i="70"/>
  <c r="L91" i="70"/>
  <c r="L78" i="70"/>
  <c r="L79" i="70"/>
  <c r="L66" i="70"/>
  <c r="L65" i="70"/>
  <c r="L67" i="70"/>
  <c r="L57" i="70"/>
  <c r="L55" i="70"/>
  <c r="L56" i="70"/>
  <c r="L44" i="70"/>
  <c r="L45" i="70"/>
  <c r="L43" i="70"/>
  <c r="L87" i="70"/>
  <c r="L72" i="70"/>
  <c r="L47" i="70"/>
  <c r="L71" i="70"/>
  <c r="L74" i="70"/>
  <c r="L70" i="70"/>
  <c r="L69" i="70"/>
  <c r="L84" i="70"/>
  <c r="L62" i="70"/>
  <c r="L59" i="70"/>
  <c r="L39" i="70"/>
  <c r="L38" i="70"/>
  <c r="L51" i="70"/>
  <c r="L86" i="70"/>
  <c r="L60" i="70"/>
  <c r="L82" i="70"/>
  <c r="L83" i="70"/>
  <c r="L88" i="70"/>
  <c r="L81" i="70"/>
  <c r="L61" i="70"/>
  <c r="L73" i="70"/>
  <c r="L85" i="70"/>
  <c r="L32" i="70"/>
  <c r="L48" i="70"/>
  <c r="L35" i="70"/>
  <c r="L49" i="70"/>
  <c r="L52" i="70"/>
  <c r="L34" i="70"/>
  <c r="L36" i="70"/>
  <c r="L50" i="70"/>
  <c r="L31" i="70"/>
  <c r="L40" i="70"/>
  <c r="L30" i="70"/>
  <c r="L91" i="69"/>
  <c r="L90" i="69"/>
  <c r="L82" i="69"/>
  <c r="L92" i="69"/>
  <c r="L83" i="69"/>
  <c r="L81" i="69"/>
  <c r="L71" i="69"/>
  <c r="L70" i="69"/>
  <c r="L69" i="69"/>
  <c r="L57" i="69"/>
  <c r="L58" i="69"/>
  <c r="L56" i="69"/>
  <c r="L44" i="69"/>
  <c r="L45" i="69"/>
  <c r="L46" i="69"/>
  <c r="L86" i="69"/>
  <c r="L87" i="69"/>
  <c r="L85" i="69"/>
  <c r="L66" i="69"/>
  <c r="L75" i="69"/>
  <c r="L77" i="69"/>
  <c r="L78" i="69"/>
  <c r="L36" i="69"/>
  <c r="L53" i="69"/>
  <c r="L32" i="69"/>
  <c r="L38" i="69"/>
  <c r="L39" i="69"/>
  <c r="L52" i="69"/>
  <c r="L31" i="69"/>
  <c r="L73" i="69"/>
  <c r="L76" i="69"/>
  <c r="L60" i="69"/>
  <c r="L74" i="69"/>
  <c r="L64" i="69"/>
  <c r="L65" i="69"/>
  <c r="L61" i="69"/>
  <c r="L62" i="69"/>
  <c r="L40" i="69"/>
  <c r="L50" i="69"/>
  <c r="L48" i="69"/>
  <c r="L41" i="69"/>
  <c r="L51" i="69"/>
  <c r="L34" i="69"/>
  <c r="L30" i="69"/>
  <c r="L35" i="69"/>
  <c r="L49" i="69"/>
  <c r="L61" i="68"/>
  <c r="L56" i="68"/>
  <c r="L63" i="68"/>
  <c r="L54" i="68"/>
  <c r="L59" i="68"/>
  <c r="L62" i="68"/>
  <c r="L67" i="68"/>
  <c r="L64" i="68"/>
  <c r="L57" i="68"/>
  <c r="L58" i="68"/>
  <c r="L53" i="68"/>
  <c r="L52" i="68"/>
  <c r="L66" i="68"/>
  <c r="L44" i="68"/>
  <c r="L42" i="68"/>
  <c r="L38" i="68"/>
  <c r="L30" i="68"/>
  <c r="L31" i="68"/>
  <c r="L50" i="68"/>
  <c r="L39" i="68"/>
  <c r="L33" i="68"/>
  <c r="L47" i="68"/>
  <c r="L37" i="68"/>
  <c r="L49" i="68"/>
  <c r="L45" i="68"/>
  <c r="L36" i="68"/>
  <c r="L34" i="68"/>
  <c r="L48" i="68"/>
  <c r="L41" i="68"/>
  <c r="L81" i="67"/>
  <c r="L80" i="67"/>
  <c r="L79" i="67"/>
  <c r="L61" i="67"/>
  <c r="L59" i="67"/>
  <c r="L60" i="67"/>
  <c r="L74" i="67"/>
  <c r="L76" i="67"/>
  <c r="L45" i="67"/>
  <c r="L31" i="67"/>
  <c r="L52" i="67"/>
  <c r="L40" i="67"/>
  <c r="L55" i="67"/>
  <c r="L65" i="67"/>
  <c r="L66" i="67"/>
  <c r="L72" i="67"/>
  <c r="L64" i="67"/>
  <c r="L56" i="67"/>
  <c r="L69" i="67"/>
  <c r="L63" i="67"/>
  <c r="L54" i="67"/>
  <c r="L70" i="67"/>
  <c r="L43" i="67"/>
  <c r="L32" i="67"/>
  <c r="L41" i="67"/>
  <c r="L33" i="67"/>
  <c r="L37" i="67"/>
  <c r="L30" i="67"/>
  <c r="L46" i="67"/>
  <c r="L67" i="67"/>
  <c r="L68" i="67"/>
  <c r="L75" i="67"/>
  <c r="L73" i="67"/>
  <c r="L51" i="67"/>
  <c r="L50" i="67"/>
  <c r="L49" i="67"/>
  <c r="L36" i="67"/>
  <c r="L47" i="67"/>
  <c r="L39" i="67"/>
  <c r="L35" i="67"/>
  <c r="L83" i="66"/>
  <c r="L80" i="66"/>
  <c r="L84" i="66"/>
  <c r="L81" i="66"/>
  <c r="L85" i="66"/>
  <c r="L82" i="66"/>
  <c r="L69" i="66"/>
  <c r="L65" i="66"/>
  <c r="L66" i="66"/>
  <c r="L70" i="66"/>
  <c r="L67" i="66"/>
  <c r="L68" i="66"/>
  <c r="L51" i="66"/>
  <c r="L56" i="66"/>
  <c r="L52" i="66"/>
  <c r="L53" i="66"/>
  <c r="L55" i="66"/>
  <c r="L54" i="66"/>
  <c r="L72" i="66"/>
  <c r="L60" i="66"/>
  <c r="L62" i="66"/>
  <c r="L75" i="66"/>
  <c r="L76" i="66"/>
  <c r="L58" i="66"/>
  <c r="L73" i="66"/>
  <c r="L61" i="66"/>
  <c r="L39" i="66"/>
  <c r="L34" i="66"/>
  <c r="L40" i="66"/>
  <c r="L48" i="66"/>
  <c r="L41" i="66"/>
  <c r="L46" i="66"/>
  <c r="L47" i="66"/>
  <c r="L30" i="66"/>
  <c r="L31" i="66"/>
  <c r="L59" i="66"/>
  <c r="L74" i="66"/>
  <c r="L77" i="66"/>
  <c r="L42" i="66"/>
  <c r="L38" i="66"/>
  <c r="L35" i="66"/>
  <c r="L36" i="66"/>
  <c r="L45" i="66"/>
  <c r="L32" i="66"/>
  <c r="L43" i="66"/>
  <c r="L33" i="66"/>
  <c r="L34" i="65"/>
  <c r="L41" i="65"/>
  <c r="L54" i="65"/>
  <c r="L31" i="65"/>
  <c r="L38" i="65"/>
  <c r="L55" i="65"/>
  <c r="L40" i="65"/>
  <c r="L30" i="65"/>
  <c r="L35" i="65"/>
  <c r="L48" i="65"/>
  <c r="L53" i="65"/>
  <c r="L47" i="65"/>
  <c r="L50" i="65"/>
  <c r="L52" i="65"/>
  <c r="L49" i="65"/>
  <c r="L51" i="65"/>
  <c r="L37" i="65"/>
  <c r="L43" i="65"/>
  <c r="L44" i="65"/>
  <c r="L45" i="65"/>
  <c r="L36" i="65"/>
  <c r="L42" i="65"/>
  <c r="L32" i="65"/>
  <c r="L44" i="64"/>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2" i="7"/>
  <c r="AI102" i="7"/>
  <c r="AN102" i="7" s="1"/>
  <c r="AD102" i="7"/>
  <c r="AB102" i="7"/>
  <c r="AG102" i="7" s="1"/>
  <c r="W102" i="7"/>
  <c r="U102" i="7"/>
  <c r="Y102" i="7" s="1"/>
  <c r="P102" i="7"/>
  <c r="N102" i="7"/>
  <c r="AK101" i="7"/>
  <c r="AI101" i="7"/>
  <c r="AL101" i="7" s="1"/>
  <c r="AD101" i="7"/>
  <c r="AB101" i="7"/>
  <c r="AF101" i="7" s="1"/>
  <c r="W101" i="7"/>
  <c r="U101" i="7"/>
  <c r="V101" i="7" s="1"/>
  <c r="P101" i="7"/>
  <c r="N101" i="7"/>
  <c r="M101" i="7" s="1"/>
  <c r="AK100" i="7"/>
  <c r="AI100" i="7"/>
  <c r="AJ100" i="7" s="1"/>
  <c r="AH100" i="7"/>
  <c r="AD100" i="7"/>
  <c r="AB100" i="7"/>
  <c r="W100" i="7"/>
  <c r="U100" i="7"/>
  <c r="V100" i="7" s="1"/>
  <c r="P100" i="7"/>
  <c r="N100" i="7"/>
  <c r="AK99" i="7"/>
  <c r="AI99" i="7"/>
  <c r="AN99" i="7" s="1"/>
  <c r="AD99" i="7"/>
  <c r="AB99" i="7"/>
  <c r="AF99" i="7" s="1"/>
  <c r="W99" i="7"/>
  <c r="U99" i="7"/>
  <c r="X99" i="7" s="1"/>
  <c r="T99" i="7"/>
  <c r="P99" i="7"/>
  <c r="N99" i="7"/>
  <c r="R99" i="7" s="1"/>
  <c r="AK98" i="7"/>
  <c r="AI98" i="7"/>
  <c r="AM98" i="7" s="1"/>
  <c r="AD98" i="7"/>
  <c r="AB98" i="7"/>
  <c r="AC98" i="7" s="1"/>
  <c r="W98" i="7"/>
  <c r="U98" i="7"/>
  <c r="T98" i="7" s="1"/>
  <c r="P98" i="7"/>
  <c r="N98" i="7"/>
  <c r="R98" i="7" s="1"/>
  <c r="AK97" i="7"/>
  <c r="AI97" i="7"/>
  <c r="AD97" i="7"/>
  <c r="AB97" i="7"/>
  <c r="AC97" i="7" s="1"/>
  <c r="W97" i="7"/>
  <c r="U97" i="7"/>
  <c r="Z97" i="7" s="1"/>
  <c r="P97" i="7"/>
  <c r="N97" i="7"/>
  <c r="R97" i="7" s="1"/>
  <c r="AK96" i="7"/>
  <c r="AI96" i="7"/>
  <c r="AM96" i="7" s="1"/>
  <c r="AD96" i="7"/>
  <c r="AB96" i="7"/>
  <c r="AE96" i="7" s="1"/>
  <c r="W96" i="7"/>
  <c r="U96" i="7"/>
  <c r="Y96" i="7" s="1"/>
  <c r="P96" i="7"/>
  <c r="N96" i="7"/>
  <c r="AK95" i="7"/>
  <c r="AI95" i="7"/>
  <c r="AJ95" i="7" s="1"/>
  <c r="AD95" i="7"/>
  <c r="AB95" i="7"/>
  <c r="AG95" i="7" s="1"/>
  <c r="W95" i="7"/>
  <c r="U95" i="7"/>
  <c r="P95" i="7"/>
  <c r="N95" i="7"/>
  <c r="R95"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AA91" i="7"/>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T82" i="7"/>
  <c r="P82" i="7"/>
  <c r="N82" i="7"/>
  <c r="L82" i="7"/>
  <c r="AK81" i="7"/>
  <c r="AI81" i="7"/>
  <c r="AN81" i="7" s="1"/>
  <c r="AD81" i="7"/>
  <c r="AB81" i="7"/>
  <c r="AA81" i="7" s="1"/>
  <c r="W81" i="7"/>
  <c r="U81" i="7"/>
  <c r="Y81" i="7" s="1"/>
  <c r="P81" i="7"/>
  <c r="N81" i="7"/>
  <c r="M81" i="7"/>
  <c r="L81" i="7"/>
  <c r="AK80" i="7"/>
  <c r="AI80" i="7"/>
  <c r="AN80" i="7" s="1"/>
  <c r="AH80" i="7"/>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4" i="7"/>
  <c r="AI64" i="7"/>
  <c r="AN64" i="7" s="1"/>
  <c r="AD64" i="7"/>
  <c r="AB64" i="7"/>
  <c r="W64" i="7"/>
  <c r="U64" i="7"/>
  <c r="Y64" i="7" s="1"/>
  <c r="P64" i="7"/>
  <c r="N64" i="7"/>
  <c r="R64" i="7" s="1"/>
  <c r="L64" i="7"/>
  <c r="AK63" i="7"/>
  <c r="AI63" i="7"/>
  <c r="AD63" i="7"/>
  <c r="AB63" i="7"/>
  <c r="AF63" i="7" s="1"/>
  <c r="W63" i="7"/>
  <c r="U63" i="7"/>
  <c r="Y63" i="7" s="1"/>
  <c r="P63" i="7"/>
  <c r="N63" i="7"/>
  <c r="L63" i="7"/>
  <c r="AK62" i="7"/>
  <c r="AI62" i="7"/>
  <c r="AH62" i="7" s="1"/>
  <c r="AD62" i="7"/>
  <c r="AB62" i="7"/>
  <c r="W62" i="7"/>
  <c r="U62" i="7"/>
  <c r="T62" i="7" s="1"/>
  <c r="P62" i="7"/>
  <c r="N62" i="7"/>
  <c r="R62" i="7" s="1"/>
  <c r="L62" i="7"/>
  <c r="AK61" i="7"/>
  <c r="AI61" i="7"/>
  <c r="AM61" i="7" s="1"/>
  <c r="AD61" i="7"/>
  <c r="AB61" i="7"/>
  <c r="AF61" i="7" s="1"/>
  <c r="W61" i="7"/>
  <c r="U61" i="7"/>
  <c r="Y61" i="7" s="1"/>
  <c r="P61" i="7"/>
  <c r="N61" i="7"/>
  <c r="R61" i="7" s="1"/>
  <c r="L61" i="7"/>
  <c r="AK60" i="7"/>
  <c r="AI60" i="7"/>
  <c r="AM60" i="7" s="1"/>
  <c r="AD60" i="7"/>
  <c r="AB60" i="7"/>
  <c r="AA60" i="7" s="1"/>
  <c r="W60" i="7"/>
  <c r="U60" i="7"/>
  <c r="Z60" i="7" s="1"/>
  <c r="T60" i="7"/>
  <c r="P60" i="7"/>
  <c r="N60" i="7"/>
  <c r="L60" i="7"/>
  <c r="AK59" i="7"/>
  <c r="AI59" i="7"/>
  <c r="AN59" i="7" s="1"/>
  <c r="AD59" i="7"/>
  <c r="AB59" i="7"/>
  <c r="AA59" i="7" s="1"/>
  <c r="W59" i="7"/>
  <c r="U59" i="7"/>
  <c r="Y59" i="7" s="1"/>
  <c r="P59" i="7"/>
  <c r="N59" i="7"/>
  <c r="R59" i="7" s="1"/>
  <c r="L59" i="7"/>
  <c r="AK58" i="7"/>
  <c r="AI58" i="7"/>
  <c r="AM58" i="7" s="1"/>
  <c r="AD58" i="7"/>
  <c r="AB58" i="7"/>
  <c r="AF58" i="7" s="1"/>
  <c r="W58" i="7"/>
  <c r="U58" i="7"/>
  <c r="Y58" i="7" s="1"/>
  <c r="P58" i="7"/>
  <c r="N58" i="7"/>
  <c r="R58" i="7" s="1"/>
  <c r="L58" i="7"/>
  <c r="AK57" i="7"/>
  <c r="AI57" i="7"/>
  <c r="AH57" i="7" s="1"/>
  <c r="AD57" i="7"/>
  <c r="AB57" i="7"/>
  <c r="AG57" i="7" s="1"/>
  <c r="W57" i="7"/>
  <c r="U57" i="7"/>
  <c r="Z57" i="7" s="1"/>
  <c r="P57" i="7"/>
  <c r="N57" i="7"/>
  <c r="L57" i="7"/>
  <c r="AK56" i="7"/>
  <c r="AI56" i="7"/>
  <c r="AN56" i="7" s="1"/>
  <c r="AD56" i="7"/>
  <c r="AB56" i="7"/>
  <c r="AE56" i="7" s="1"/>
  <c r="W56" i="7"/>
  <c r="U56" i="7"/>
  <c r="Y56" i="7" s="1"/>
  <c r="P56" i="7"/>
  <c r="N56" i="7"/>
  <c r="L56" i="7"/>
  <c r="AK55" i="7"/>
  <c r="AI55" i="7"/>
  <c r="AM55" i="7" s="1"/>
  <c r="AD55" i="7"/>
  <c r="AB55" i="7"/>
  <c r="AF55" i="7" s="1"/>
  <c r="W55" i="7"/>
  <c r="U55" i="7"/>
  <c r="T55" i="7" s="1"/>
  <c r="P55" i="7"/>
  <c r="N55" i="7"/>
  <c r="R55" i="7" s="1"/>
  <c r="L55" i="7"/>
  <c r="AK54" i="7"/>
  <c r="AI54" i="7"/>
  <c r="AM54" i="7" s="1"/>
  <c r="AD54" i="7"/>
  <c r="AB54" i="7"/>
  <c r="AF54" i="7" s="1"/>
  <c r="W54" i="7"/>
  <c r="U54" i="7"/>
  <c r="Z54" i="7" s="1"/>
  <c r="P54" i="7"/>
  <c r="N54" i="7"/>
  <c r="R54" i="7" s="1"/>
  <c r="L54" i="7"/>
  <c r="AK53" i="7"/>
  <c r="AI53" i="7"/>
  <c r="AM53" i="7" s="1"/>
  <c r="AD53" i="7"/>
  <c r="AB53" i="7"/>
  <c r="AF53" i="7" s="1"/>
  <c r="W53" i="7"/>
  <c r="U53" i="7"/>
  <c r="Y53" i="7" s="1"/>
  <c r="P53" i="7"/>
  <c r="N53" i="7"/>
  <c r="R53" i="7" s="1"/>
  <c r="L53" i="7"/>
  <c r="AK52" i="7"/>
  <c r="AI52" i="7"/>
  <c r="AM52" i="7" s="1"/>
  <c r="AD52" i="7"/>
  <c r="AB52" i="7"/>
  <c r="AF52" i="7" s="1"/>
  <c r="W52" i="7"/>
  <c r="U52" i="7"/>
  <c r="Y52" i="7" s="1"/>
  <c r="P52" i="7"/>
  <c r="N52" i="7"/>
  <c r="L52" i="7"/>
  <c r="AK51" i="7"/>
  <c r="AI51" i="7"/>
  <c r="AN51" i="7" s="1"/>
  <c r="AD51" i="7"/>
  <c r="AB51" i="7"/>
  <c r="AA51" i="7" s="1"/>
  <c r="W51" i="7"/>
  <c r="U51" i="7"/>
  <c r="Y51" i="7" s="1"/>
  <c r="P51" i="7"/>
  <c r="N51" i="7"/>
  <c r="R51" i="7" s="1"/>
  <c r="L51" i="7"/>
  <c r="AK50" i="7"/>
  <c r="AI50" i="7"/>
  <c r="AM50" i="7" s="1"/>
  <c r="AD50" i="7"/>
  <c r="AB50" i="7"/>
  <c r="AF50" i="7" s="1"/>
  <c r="W50" i="7"/>
  <c r="U50" i="7"/>
  <c r="V50" i="7" s="1"/>
  <c r="P50" i="7"/>
  <c r="N50" i="7"/>
  <c r="R50" i="7" s="1"/>
  <c r="L50" i="7"/>
  <c r="AK49" i="7"/>
  <c r="AI49" i="7"/>
  <c r="AL49" i="7" s="1"/>
  <c r="AD49" i="7"/>
  <c r="AB49" i="7"/>
  <c r="AF49" i="7" s="1"/>
  <c r="W49" i="7"/>
  <c r="U49" i="7"/>
  <c r="Z49" i="7" s="1"/>
  <c r="P49" i="7"/>
  <c r="N49" i="7"/>
  <c r="L49" i="7"/>
  <c r="AK48" i="7"/>
  <c r="AI48" i="7"/>
  <c r="AH48" i="7" s="1"/>
  <c r="AD48" i="7"/>
  <c r="AB48" i="7"/>
  <c r="AA48" i="7" s="1"/>
  <c r="W48" i="7"/>
  <c r="U48" i="7"/>
  <c r="Y48" i="7" s="1"/>
  <c r="P48" i="7"/>
  <c r="N48" i="7"/>
  <c r="L48" i="7"/>
  <c r="AK47" i="7"/>
  <c r="AI47" i="7"/>
  <c r="AN47" i="7" s="1"/>
  <c r="AD47" i="7"/>
  <c r="AB47" i="7"/>
  <c r="AA47" i="7" s="1"/>
  <c r="W47" i="7"/>
  <c r="U47" i="7"/>
  <c r="T47" i="7" s="1"/>
  <c r="P47" i="7"/>
  <c r="N47" i="7"/>
  <c r="R47" i="7" s="1"/>
  <c r="L47" i="7"/>
  <c r="AK46" i="7"/>
  <c r="AI46" i="7"/>
  <c r="AM46" i="7" s="1"/>
  <c r="AD46" i="7"/>
  <c r="AB46" i="7"/>
  <c r="AG46" i="7" s="1"/>
  <c r="W46" i="7"/>
  <c r="U46" i="7"/>
  <c r="T46" i="7" s="1"/>
  <c r="P46" i="7"/>
  <c r="N46" i="7"/>
  <c r="R46" i="7" s="1"/>
  <c r="L46" i="7"/>
  <c r="AK45" i="7"/>
  <c r="AI45" i="7"/>
  <c r="AM45" i="7" s="1"/>
  <c r="AD45" i="7"/>
  <c r="AB45" i="7"/>
  <c r="AF45" i="7" s="1"/>
  <c r="W45" i="7"/>
  <c r="U45" i="7"/>
  <c r="Z45" i="7" s="1"/>
  <c r="P45" i="7"/>
  <c r="N45" i="7"/>
  <c r="L45" i="7"/>
  <c r="AK44" i="7"/>
  <c r="AI44" i="7"/>
  <c r="AH44" i="7" s="1"/>
  <c r="AD44" i="7"/>
  <c r="AB44" i="7"/>
  <c r="AA44" i="7" s="1"/>
  <c r="W44" i="7"/>
  <c r="U44" i="7"/>
  <c r="Y44" i="7" s="1"/>
  <c r="P44" i="7"/>
  <c r="N44" i="7"/>
  <c r="L44" i="7"/>
  <c r="AK43" i="7"/>
  <c r="AI43" i="7"/>
  <c r="AN43" i="7" s="1"/>
  <c r="AD43" i="7"/>
  <c r="AB43" i="7"/>
  <c r="AA43" i="7" s="1"/>
  <c r="W43" i="7"/>
  <c r="U43" i="7"/>
  <c r="Z43" i="7" s="1"/>
  <c r="P43" i="7"/>
  <c r="N43" i="7"/>
  <c r="L43" i="7"/>
  <c r="AK42" i="7"/>
  <c r="AI42" i="7"/>
  <c r="AJ42" i="7" s="1"/>
  <c r="AD42" i="7"/>
  <c r="AB42" i="7"/>
  <c r="AF42" i="7" s="1"/>
  <c r="W42" i="7"/>
  <c r="U42" i="7"/>
  <c r="T42" i="7" s="1"/>
  <c r="P42" i="7"/>
  <c r="N42" i="7"/>
  <c r="L42" i="7"/>
  <c r="AK41" i="7"/>
  <c r="AI41" i="7"/>
  <c r="AJ41" i="7" s="1"/>
  <c r="AD41" i="7"/>
  <c r="AB41" i="7"/>
  <c r="AC41" i="7" s="1"/>
  <c r="W41" i="7"/>
  <c r="U41" i="7"/>
  <c r="T41" i="7" s="1"/>
  <c r="P41" i="7"/>
  <c r="N41" i="7"/>
  <c r="L41"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L34" i="7"/>
  <c r="AK33" i="7"/>
  <c r="AI33" i="7"/>
  <c r="AH33" i="7" s="1"/>
  <c r="AD33" i="7"/>
  <c r="AB33" i="7"/>
  <c r="AA33" i="7" s="1"/>
  <c r="W33" i="7"/>
  <c r="U33" i="7"/>
  <c r="X33" i="7" s="1"/>
  <c r="P33" i="7"/>
  <c r="N33" i="7"/>
  <c r="L33" i="7"/>
  <c r="AK32" i="7"/>
  <c r="AI32" i="7"/>
  <c r="AJ32" i="7" s="1"/>
  <c r="AD32" i="7"/>
  <c r="AB32" i="7"/>
  <c r="AC32" i="7" s="1"/>
  <c r="W32" i="7"/>
  <c r="U32" i="7"/>
  <c r="Y32" i="7" s="1"/>
  <c r="P32" i="7"/>
  <c r="N32" i="7"/>
  <c r="L32" i="7"/>
  <c r="AK31" i="7"/>
  <c r="AI31" i="7"/>
  <c r="AH31" i="7" s="1"/>
  <c r="AD31" i="7"/>
  <c r="AB31" i="7"/>
  <c r="AC31" i="7" s="1"/>
  <c r="W31" i="7"/>
  <c r="U31" i="7"/>
  <c r="T31" i="7" s="1"/>
  <c r="P31" i="7"/>
  <c r="N31" i="7"/>
  <c r="L31" i="7"/>
  <c r="AK30" i="7"/>
  <c r="AI30" i="7"/>
  <c r="AH30" i="7" s="1"/>
  <c r="AD30" i="7"/>
  <c r="AB30" i="7"/>
  <c r="AE30" i="7" s="1"/>
  <c r="W30" i="7"/>
  <c r="U30" i="7"/>
  <c r="V30" i="7" s="1"/>
  <c r="P30" i="7"/>
  <c r="N30" i="7"/>
  <c r="L30" i="7"/>
  <c r="L18" i="7"/>
  <c r="L17" i="7"/>
  <c r="L15" i="7"/>
  <c r="L14" i="7"/>
  <c r="L13" i="7"/>
  <c r="C1" i="62" a="1"/>
  <c r="AH45" i="7" l="1"/>
  <c r="AA101" i="7"/>
  <c r="T52" i="7"/>
  <c r="AA57" i="7"/>
  <c r="T100" i="7"/>
  <c r="M87" i="7"/>
  <c r="R87" i="7"/>
  <c r="O30" i="7"/>
  <c r="R30" i="7"/>
  <c r="Q41" i="7"/>
  <c r="R41" i="7"/>
  <c r="S81" i="7"/>
  <c r="R81" i="7"/>
  <c r="M88" i="7"/>
  <c r="R88" i="7"/>
  <c r="O96" i="7"/>
  <c r="R96" i="7"/>
  <c r="M97" i="7"/>
  <c r="T102" i="7"/>
  <c r="M76" i="7"/>
  <c r="R76" i="7"/>
  <c r="M32" i="7"/>
  <c r="R32" i="7"/>
  <c r="M49" i="7"/>
  <c r="R49" i="7"/>
  <c r="O56" i="7"/>
  <c r="R56" i="7"/>
  <c r="S77" i="7"/>
  <c r="R77" i="7"/>
  <c r="M89" i="7"/>
  <c r="S100" i="7"/>
  <c r="R100" i="7"/>
  <c r="O42" i="7"/>
  <c r="R42" i="7"/>
  <c r="S82" i="7"/>
  <c r="R82" i="7"/>
  <c r="O43" i="7"/>
  <c r="R43" i="7"/>
  <c r="S57" i="7"/>
  <c r="R57" i="7"/>
  <c r="M63" i="7"/>
  <c r="R63" i="7"/>
  <c r="M78" i="7"/>
  <c r="R78" i="7"/>
  <c r="M31" i="7"/>
  <c r="R31" i="7"/>
  <c r="T32" i="7"/>
  <c r="O33" i="7"/>
  <c r="R33" i="7"/>
  <c r="S44" i="7"/>
  <c r="R44" i="7"/>
  <c r="Q79" i="7"/>
  <c r="R79" i="7"/>
  <c r="S60" i="7"/>
  <c r="R60" i="7"/>
  <c r="M34" i="7"/>
  <c r="R34" i="7"/>
  <c r="AA42" i="7"/>
  <c r="M45" i="7"/>
  <c r="R45" i="7"/>
  <c r="S52" i="7"/>
  <c r="R52" i="7"/>
  <c r="M80" i="7"/>
  <c r="R80" i="7"/>
  <c r="M91" i="7"/>
  <c r="R91" i="7"/>
  <c r="O101" i="7"/>
  <c r="R101" i="7"/>
  <c r="S48" i="7"/>
  <c r="R48" i="7"/>
  <c r="T64" i="7"/>
  <c r="M67" i="7"/>
  <c r="O86" i="7"/>
  <c r="R86" i="7"/>
  <c r="AH88" i="7"/>
  <c r="Q102" i="7"/>
  <c r="R102" i="7"/>
  <c r="C1" i="62"/>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82" i="7"/>
  <c r="T54" i="7"/>
  <c r="AN96" i="7"/>
  <c r="AL96" i="7"/>
  <c r="V62" i="7"/>
  <c r="AG49" i="7"/>
  <c r="AG63" i="7"/>
  <c r="AG50" i="7"/>
  <c r="Q99" i="7"/>
  <c r="AM78" i="7"/>
  <c r="V96" i="7"/>
  <c r="O51" i="7"/>
  <c r="X96" i="7"/>
  <c r="V86" i="7"/>
  <c r="AM30" i="7"/>
  <c r="V77" i="7"/>
  <c r="O35" i="7"/>
  <c r="AL46" i="7"/>
  <c r="AC50" i="7"/>
  <c r="AA79" i="7"/>
  <c r="AL30" i="7"/>
  <c r="X86" i="7"/>
  <c r="AE49" i="7"/>
  <c r="AL86" i="7"/>
  <c r="AM86" i="7"/>
  <c r="S101" i="7"/>
  <c r="AE81" i="7"/>
  <c r="O99" i="7"/>
  <c r="Y75" i="7"/>
  <c r="AF81" i="7"/>
  <c r="S99" i="7"/>
  <c r="Z96" i="7"/>
  <c r="AE67" i="7"/>
  <c r="AL77" i="7"/>
  <c r="AM41" i="7"/>
  <c r="AC47" i="7"/>
  <c r="AM77" i="7"/>
  <c r="Q83" i="7"/>
  <c r="X34" i="7"/>
  <c r="AN41" i="7"/>
  <c r="Q59" i="7"/>
  <c r="Y34" i="7"/>
  <c r="AE47" i="7"/>
  <c r="S59" i="7"/>
  <c r="V75" i="7"/>
  <c r="AE31" i="7"/>
  <c r="M42" i="7"/>
  <c r="AF47" i="7"/>
  <c r="Q101" i="7"/>
  <c r="AG41" i="7"/>
  <c r="AC59" i="7"/>
  <c r="AE53" i="7"/>
  <c r="AN34" i="7"/>
  <c r="AC81" i="7"/>
  <c r="AJ86" i="7"/>
  <c r="AE101" i="7"/>
  <c r="AJ58" i="7"/>
  <c r="AJ77" i="7"/>
  <c r="AL100" i="7"/>
  <c r="Q31" i="7"/>
  <c r="O83" i="7"/>
  <c r="V92" i="7"/>
  <c r="AJ34" i="7"/>
  <c r="AL83" i="7"/>
  <c r="X92" i="7"/>
  <c r="AC78" i="7"/>
  <c r="AJ62" i="7"/>
  <c r="AG42" i="7"/>
  <c r="X48" i="7"/>
  <c r="O76" i="7"/>
  <c r="AH92" i="7"/>
  <c r="AG101" i="7"/>
  <c r="AL33" i="7"/>
  <c r="AM49" i="7"/>
  <c r="O47" i="7"/>
  <c r="AE41" i="7"/>
  <c r="S47" i="7"/>
  <c r="AN100" i="7"/>
  <c r="AM100" i="7"/>
  <c r="Y76" i="7"/>
  <c r="AM99" i="7"/>
  <c r="AC51" i="7"/>
  <c r="Y60" i="7"/>
  <c r="Z84" i="7"/>
  <c r="S97" i="7"/>
  <c r="Y79" i="7"/>
  <c r="X30" i="7"/>
  <c r="V33" i="7"/>
  <c r="X43" i="7"/>
  <c r="AF51" i="7"/>
  <c r="AF60" i="7"/>
  <c r="AG84" i="7"/>
  <c r="AF90" i="7"/>
  <c r="AA97" i="7"/>
  <c r="AF41" i="7"/>
  <c r="V98" i="7"/>
  <c r="V44" i="7"/>
  <c r="AC80" i="7"/>
  <c r="X98" i="7"/>
  <c r="AJ55" i="7"/>
  <c r="O63" i="7"/>
  <c r="V84" i="7"/>
  <c r="X84" i="7"/>
  <c r="V43" i="7"/>
  <c r="AE51" i="7"/>
  <c r="AA49" i="7"/>
  <c r="AL54" i="7"/>
  <c r="AC63" i="7"/>
  <c r="X100" i="7"/>
  <c r="S63" i="7"/>
  <c r="Q63" i="7"/>
  <c r="Y84" i="7"/>
  <c r="Y33" i="7"/>
  <c r="AN54" i="7"/>
  <c r="Y100" i="7"/>
  <c r="AC49" i="7"/>
  <c r="AE63" i="7"/>
  <c r="AM93" i="7"/>
  <c r="Z100" i="7"/>
  <c r="X60" i="7"/>
  <c r="M47" i="7"/>
  <c r="AA67" i="7"/>
  <c r="AM87" i="7"/>
  <c r="M95" i="7"/>
  <c r="V58" i="7"/>
  <c r="AF31" i="7"/>
  <c r="O34" i="7"/>
  <c r="Z34" i="7"/>
  <c r="V41" i="7"/>
  <c r="AM43" i="7"/>
  <c r="X44" i="7"/>
  <c r="X46" i="7"/>
  <c r="X47" i="7"/>
  <c r="AM47" i="7"/>
  <c r="Z48" i="7"/>
  <c r="X50" i="7"/>
  <c r="Q51" i="7"/>
  <c r="AG53" i="7"/>
  <c r="AL58" i="7"/>
  <c r="X62" i="7"/>
  <c r="AL62" i="7"/>
  <c r="Q76" i="7"/>
  <c r="X77" i="7"/>
  <c r="O80" i="7"/>
  <c r="AE80" i="7"/>
  <c r="AC83" i="7"/>
  <c r="AE89" i="7"/>
  <c r="S90" i="7"/>
  <c r="Y93" i="7"/>
  <c r="AF102" i="7"/>
  <c r="X31" i="7"/>
  <c r="AG31" i="7"/>
  <c r="V32" i="7"/>
  <c r="AH41" i="7"/>
  <c r="AL45" i="7"/>
  <c r="AL50" i="7"/>
  <c r="S51" i="7"/>
  <c r="AG51" i="7"/>
  <c r="Q53" i="7"/>
  <c r="O55" i="7"/>
  <c r="M57" i="7"/>
  <c r="Z58" i="7"/>
  <c r="AN58" i="7"/>
  <c r="Q61" i="7"/>
  <c r="Y62" i="7"/>
  <c r="AM62" i="7"/>
  <c r="AJ75" i="7"/>
  <c r="AM76" i="7"/>
  <c r="Z77" i="7"/>
  <c r="AG81" i="7"/>
  <c r="O85" i="7"/>
  <c r="Z86" i="7"/>
  <c r="Y87" i="7"/>
  <c r="AJ88" i="7"/>
  <c r="Q89" i="7"/>
  <c r="AF89" i="7"/>
  <c r="T90" i="7"/>
  <c r="AA93" i="7"/>
  <c r="AA96" i="7"/>
  <c r="Y99" i="7"/>
  <c r="AH102" i="7"/>
  <c r="AN50" i="7"/>
  <c r="S53" i="7"/>
  <c r="Z62" i="7"/>
  <c r="AN62" i="7"/>
  <c r="AE83" i="7"/>
  <c r="S89" i="7"/>
  <c r="AG89" i="7"/>
  <c r="AE91" i="7"/>
  <c r="AE97" i="7"/>
  <c r="V31" i="7"/>
  <c r="AJ50" i="7"/>
  <c r="X41" i="7"/>
  <c r="AJ30" i="7"/>
  <c r="Z31" i="7"/>
  <c r="Z32" i="7"/>
  <c r="AJ33" i="7"/>
  <c r="T34" i="7"/>
  <c r="AM35" i="7"/>
  <c r="Y41" i="7"/>
  <c r="Q42" i="7"/>
  <c r="AE44" i="7"/>
  <c r="Q55" i="7"/>
  <c r="Q67" i="7"/>
  <c r="AG67" i="7"/>
  <c r="AL75" i="7"/>
  <c r="O78" i="7"/>
  <c r="AJ79" i="7"/>
  <c r="AF83" i="7"/>
  <c r="Q85" i="7"/>
  <c r="O87" i="7"/>
  <c r="AL88" i="7"/>
  <c r="AG91" i="7"/>
  <c r="T96" i="7"/>
  <c r="Q97" i="7"/>
  <c r="AF97" i="7"/>
  <c r="Y31" i="7"/>
  <c r="Q34" i="7"/>
  <c r="S31" i="7"/>
  <c r="AA31" i="7"/>
  <c r="AA32" i="7"/>
  <c r="S35" i="7"/>
  <c r="AL41" i="7"/>
  <c r="S42" i="7"/>
  <c r="AF44" i="7"/>
  <c r="AJ46" i="7"/>
  <c r="Q47" i="7"/>
  <c r="M51" i="7"/>
  <c r="S55" i="7"/>
  <c r="AH58" i="7"/>
  <c r="AE59" i="7"/>
  <c r="V60" i="7"/>
  <c r="AH64" i="7"/>
  <c r="S67" i="7"/>
  <c r="X75" i="7"/>
  <c r="AA76" i="7"/>
  <c r="AE78" i="7"/>
  <c r="V79" i="7"/>
  <c r="Z88" i="7"/>
  <c r="AN88" i="7"/>
  <c r="Q91" i="7"/>
  <c r="AA95" i="7"/>
  <c r="AG97" i="7"/>
  <c r="O61" i="7"/>
  <c r="AH56" i="7"/>
  <c r="Q78" i="7"/>
  <c r="AM79" i="7"/>
  <c r="Q87" i="7"/>
  <c r="AA89" i="7"/>
  <c r="AH101" i="7"/>
  <c r="AC43" i="7"/>
  <c r="AC45" i="7"/>
  <c r="AC88" i="7"/>
  <c r="V52" i="7"/>
  <c r="O57" i="7"/>
  <c r="AJ92" i="7"/>
  <c r="Y97" i="7"/>
  <c r="AE99" i="7"/>
  <c r="AC30" i="7"/>
  <c r="AN30" i="7"/>
  <c r="Q33" i="7"/>
  <c r="AE33" i="7"/>
  <c r="AM33" i="7"/>
  <c r="M35" i="7"/>
  <c r="O41" i="7"/>
  <c r="Z41" i="7"/>
  <c r="AE43" i="7"/>
  <c r="Z44" i="7"/>
  <c r="AE45" i="7"/>
  <c r="AN46" i="7"/>
  <c r="AG47" i="7"/>
  <c r="AH49" i="7"/>
  <c r="AH50" i="7"/>
  <c r="AN52" i="7"/>
  <c r="V54" i="7"/>
  <c r="AG54" i="7"/>
  <c r="M55" i="7"/>
  <c r="Y55" i="7"/>
  <c r="X56" i="7"/>
  <c r="AC57" i="7"/>
  <c r="AF59" i="7"/>
  <c r="AL60" i="7"/>
  <c r="S61" i="7"/>
  <c r="AE61" i="7"/>
  <c r="V64" i="7"/>
  <c r="AJ64" i="7"/>
  <c r="Z75" i="7"/>
  <c r="AM75" i="7"/>
  <c r="AN77" i="7"/>
  <c r="S78" i="7"/>
  <c r="AF78" i="7"/>
  <c r="AC79" i="7"/>
  <c r="Z80" i="7"/>
  <c r="AJ80" i="7"/>
  <c r="O81" i="7"/>
  <c r="V82" i="7"/>
  <c r="AG83" i="7"/>
  <c r="Q84" i="7"/>
  <c r="AL84" i="7"/>
  <c r="S85" i="7"/>
  <c r="AE85" i="7"/>
  <c r="AN86" i="7"/>
  <c r="S87" i="7"/>
  <c r="AE87" i="7"/>
  <c r="Y92" i="7"/>
  <c r="Q93" i="7"/>
  <c r="O95" i="7"/>
  <c r="AC95" i="7"/>
  <c r="Y98" i="7"/>
  <c r="AL98" i="7"/>
  <c r="AG99" i="7"/>
  <c r="AJ102" i="7"/>
  <c r="AC33" i="7"/>
  <c r="AC87" i="7"/>
  <c r="AJ98" i="7"/>
  <c r="AC46" i="7"/>
  <c r="O48" i="7"/>
  <c r="M30" i="7"/>
  <c r="AF33" i="7"/>
  <c r="AN33" i="7"/>
  <c r="S34" i="7"/>
  <c r="AE35" i="7"/>
  <c r="AA41" i="7"/>
  <c r="AC42" i="7"/>
  <c r="AF43" i="7"/>
  <c r="O44" i="7"/>
  <c r="AG45" i="7"/>
  <c r="AF46" i="7"/>
  <c r="T48" i="7"/>
  <c r="AE48" i="7"/>
  <c r="X52" i="7"/>
  <c r="AA53" i="7"/>
  <c r="AL53" i="7"/>
  <c r="AH54" i="7"/>
  <c r="Z56" i="7"/>
  <c r="AL56" i="7"/>
  <c r="Q57" i="7"/>
  <c r="M59" i="7"/>
  <c r="X59" i="7"/>
  <c r="AG59" i="7"/>
  <c r="AN60" i="7"/>
  <c r="AG61" i="7"/>
  <c r="O67" i="7"/>
  <c r="AC67" i="7"/>
  <c r="AN75" i="7"/>
  <c r="S76" i="7"/>
  <c r="AE76" i="7"/>
  <c r="AG78" i="7"/>
  <c r="T79" i="7"/>
  <c r="AM81" i="7"/>
  <c r="AN82" i="7"/>
  <c r="AN84" i="7"/>
  <c r="AG85" i="7"/>
  <c r="T86" i="7"/>
  <c r="AG87" i="7"/>
  <c r="X90" i="7"/>
  <c r="AL90" i="7"/>
  <c r="Z92" i="7"/>
  <c r="AL92" i="7"/>
  <c r="S93" i="7"/>
  <c r="AE93" i="7"/>
  <c r="Z98" i="7"/>
  <c r="AN98" i="7"/>
  <c r="AM101" i="7"/>
  <c r="X102" i="7"/>
  <c r="AJ52" i="7"/>
  <c r="V56" i="7"/>
  <c r="AC61" i="7"/>
  <c r="AC85" i="7"/>
  <c r="AG33" i="7"/>
  <c r="AG43" i="7"/>
  <c r="AF48" i="7"/>
  <c r="AA63" i="7"/>
  <c r="X64" i="7"/>
  <c r="AL64" i="7"/>
  <c r="AG76" i="7"/>
  <c r="T77" i="7"/>
  <c r="AE79" i="7"/>
  <c r="AL80" i="7"/>
  <c r="Q81" i="7"/>
  <c r="X82" i="7"/>
  <c r="O89" i="7"/>
  <c r="Z90" i="7"/>
  <c r="AC91" i="7"/>
  <c r="AN92" i="7"/>
  <c r="T93" i="7"/>
  <c r="AG93" i="7"/>
  <c r="Q95" i="7"/>
  <c r="AE95" i="7"/>
  <c r="AF96" i="7"/>
  <c r="M99" i="7"/>
  <c r="AC101" i="7"/>
  <c r="M102" i="7"/>
  <c r="Z102" i="7"/>
  <c r="AL102" i="7"/>
  <c r="AJ60" i="7"/>
  <c r="O93" i="7"/>
  <c r="AJ56" i="7"/>
  <c r="AM57" i="7"/>
  <c r="X54" i="7"/>
  <c r="AM56" i="7"/>
  <c r="AE57" i="7"/>
  <c r="O31" i="7"/>
  <c r="AJ35" i="7"/>
  <c r="T44" i="7"/>
  <c r="V46" i="7"/>
  <c r="AH46" i="7"/>
  <c r="V48" i="7"/>
  <c r="O53" i="7"/>
  <c r="AC53" i="7"/>
  <c r="Y54" i="7"/>
  <c r="AJ54" i="7"/>
  <c r="AF57" i="7"/>
  <c r="O59" i="7"/>
  <c r="M61" i="7"/>
  <c r="Z64" i="7"/>
  <c r="AM64" i="7"/>
  <c r="AM80" i="7"/>
  <c r="Z82" i="7"/>
  <c r="M83" i="7"/>
  <c r="M85" i="7"/>
  <c r="AA90" i="7"/>
  <c r="S95" i="7"/>
  <c r="AF95" i="7"/>
  <c r="AH96" i="7"/>
  <c r="AM102" i="7"/>
  <c r="AJ84" i="7"/>
  <c r="AC76" i="7"/>
  <c r="V90" i="7"/>
  <c r="AF30" i="7"/>
  <c r="Z52" i="7"/>
  <c r="AL32" i="7"/>
  <c r="AA45" i="7"/>
  <c r="T56" i="7"/>
  <c r="AH60" i="7"/>
  <c r="AA61" i="7"/>
  <c r="AH84" i="7"/>
  <c r="AA85" i="7"/>
  <c r="AA87" i="7"/>
  <c r="M93" i="7"/>
  <c r="AH98" i="7"/>
  <c r="AA99"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41" i="7"/>
  <c r="V42" i="7"/>
  <c r="AL42" i="7"/>
  <c r="Q43" i="7"/>
  <c r="Y43" i="7"/>
  <c r="AH43" i="7"/>
  <c r="AL43" i="7"/>
  <c r="AJ44" i="7"/>
  <c r="O45" i="7"/>
  <c r="Y45" i="7"/>
  <c r="Y46" i="7"/>
  <c r="Y47" i="7"/>
  <c r="AL47" i="7"/>
  <c r="AH47" i="7"/>
  <c r="AJ48" i="7"/>
  <c r="O49" i="7"/>
  <c r="Y49" i="7"/>
  <c r="Y50" i="7"/>
  <c r="V53" i="7"/>
  <c r="Q54" i="7"/>
  <c r="AC55" i="7"/>
  <c r="Y57" i="7"/>
  <c r="AG58" i="7"/>
  <c r="AE58" i="7"/>
  <c r="AA58" i="7"/>
  <c r="Z67" i="7"/>
  <c r="X67" i="7"/>
  <c r="V67" i="7"/>
  <c r="T67" i="7"/>
  <c r="T95" i="7"/>
  <c r="Z95" i="7"/>
  <c r="Y95" i="7"/>
  <c r="X95" i="7"/>
  <c r="V95" i="7"/>
  <c r="AN63" i="7"/>
  <c r="AL63" i="7"/>
  <c r="AJ63" i="7"/>
  <c r="AH63" i="7"/>
  <c r="Z30" i="7"/>
  <c r="X32" i="7"/>
  <c r="AF32" i="7"/>
  <c r="AN32" i="7"/>
  <c r="S33" i="7"/>
  <c r="AL34" i="7"/>
  <c r="Q35" i="7"/>
  <c r="Y35" i="7"/>
  <c r="AG35" i="7"/>
  <c r="AE42" i="7"/>
  <c r="AM42" i="7"/>
  <c r="AJ43" i="7"/>
  <c r="AN45" i="7"/>
  <c r="AJ45" i="7"/>
  <c r="Q46" i="7"/>
  <c r="Z46" i="7"/>
  <c r="AJ47" i="7"/>
  <c r="AJ49" i="7"/>
  <c r="AN49" i="7"/>
  <c r="Q50" i="7"/>
  <c r="Z50" i="7"/>
  <c r="AM51" i="7"/>
  <c r="M53" i="7"/>
  <c r="AH53" i="7"/>
  <c r="AN53" i="7"/>
  <c r="AJ53" i="7"/>
  <c r="AC54" i="7"/>
  <c r="AA54" i="7"/>
  <c r="AE54" i="7"/>
  <c r="S56" i="7"/>
  <c r="Q56" i="7"/>
  <c r="M56" i="7"/>
  <c r="AC58" i="7"/>
  <c r="T59" i="7"/>
  <c r="Z59" i="7"/>
  <c r="V59" i="7"/>
  <c r="O60" i="7"/>
  <c r="M60" i="7"/>
  <c r="Q60" i="7"/>
  <c r="AM63" i="7"/>
  <c r="AH67" i="7"/>
  <c r="AN67" i="7"/>
  <c r="AM67" i="7"/>
  <c r="AL67" i="7"/>
  <c r="AJ67" i="7"/>
  <c r="S30" i="7"/>
  <c r="AA30" i="7"/>
  <c r="AL31" i="7"/>
  <c r="Q32" i="7"/>
  <c r="AG32" i="7"/>
  <c r="T33" i="7"/>
  <c r="AE34" i="7"/>
  <c r="Z35" i="7"/>
  <c r="AH35" i="7"/>
  <c r="M41" i="7"/>
  <c r="X42" i="7"/>
  <c r="AN42" i="7"/>
  <c r="S43" i="7"/>
  <c r="AC44" i="7"/>
  <c r="AG44" i="7"/>
  <c r="AL44" i="7"/>
  <c r="Q45" i="7"/>
  <c r="AA46" i="7"/>
  <c r="AE46" i="7"/>
  <c r="AG48" i="7"/>
  <c r="AC48" i="7"/>
  <c r="AL48" i="7"/>
  <c r="Q49" i="7"/>
  <c r="AE50" i="7"/>
  <c r="AA50" i="7"/>
  <c r="AH52" i="7"/>
  <c r="AE55" i="7"/>
  <c r="AL57" i="7"/>
  <c r="AJ57" i="7"/>
  <c r="AN57" i="7"/>
  <c r="T58" i="7"/>
  <c r="M62" i="7"/>
  <c r="S62" i="7"/>
  <c r="Q62" i="7"/>
  <c r="O62" i="7"/>
  <c r="Y67" i="7"/>
  <c r="T89" i="7"/>
  <c r="Z89" i="7"/>
  <c r="Y89" i="7"/>
  <c r="V89" i="7"/>
  <c r="X89" i="7"/>
  <c r="Z91" i="7"/>
  <c r="X91" i="7"/>
  <c r="T91" i="7"/>
  <c r="Y91" i="7"/>
  <c r="V91" i="7"/>
  <c r="O50" i="7"/>
  <c r="S50" i="7"/>
  <c r="AJ51" i="7"/>
  <c r="AH51" i="7"/>
  <c r="AL51" i="7"/>
  <c r="AE52" i="7"/>
  <c r="AC52" i="7"/>
  <c r="AG52" i="7"/>
  <c r="Q58" i="7"/>
  <c r="O58" i="7"/>
  <c r="S58" i="7"/>
  <c r="T30" i="7"/>
  <c r="AM31" i="7"/>
  <c r="AH32" i="7"/>
  <c r="M33" i="7"/>
  <c r="AF34" i="7"/>
  <c r="AA35" i="7"/>
  <c r="Y42" i="7"/>
  <c r="T43" i="7"/>
  <c r="AM44" i="7"/>
  <c r="AM48" i="7"/>
  <c r="T50" i="7"/>
  <c r="X55" i="7"/>
  <c r="V55" i="7"/>
  <c r="Z55" i="7"/>
  <c r="AG55" i="7"/>
  <c r="AA56" i="7"/>
  <c r="AG56" i="7"/>
  <c r="AC56" i="7"/>
  <c r="S64" i="7"/>
  <c r="Q64" i="7"/>
  <c r="O64" i="7"/>
  <c r="M64" i="7"/>
  <c r="Z53" i="7"/>
  <c r="X53" i="7"/>
  <c r="T53" i="7"/>
  <c r="AN31" i="7"/>
  <c r="S32" i="7"/>
  <c r="AG34" i="7"/>
  <c r="T35" i="7"/>
  <c r="Z42" i="7"/>
  <c r="AH42" i="7"/>
  <c r="M43" i="7"/>
  <c r="AN44" i="7"/>
  <c r="S45" i="7"/>
  <c r="AN48" i="7"/>
  <c r="S49" i="7"/>
  <c r="T51" i="7"/>
  <c r="Z51" i="7"/>
  <c r="V51" i="7"/>
  <c r="O52" i="7"/>
  <c r="M52" i="7"/>
  <c r="Q52" i="7"/>
  <c r="AN55" i="7"/>
  <c r="AL55" i="7"/>
  <c r="AH55" i="7"/>
  <c r="AJ59" i="7"/>
  <c r="AH59" i="7"/>
  <c r="AL59" i="7"/>
  <c r="AC62" i="7"/>
  <c r="AA62" i="7"/>
  <c r="AG62" i="7"/>
  <c r="AE62" i="7"/>
  <c r="AA64" i="7"/>
  <c r="AG64" i="7"/>
  <c r="AE64" i="7"/>
  <c r="AC64" i="7"/>
  <c r="M75" i="7"/>
  <c r="S75" i="7"/>
  <c r="Q75" i="7"/>
  <c r="O75" i="7"/>
  <c r="AA77" i="7"/>
  <c r="AG77" i="7"/>
  <c r="AF77" i="7"/>
  <c r="AE77" i="7"/>
  <c r="AC77" i="7"/>
  <c r="X45" i="7"/>
  <c r="T45" i="7"/>
  <c r="V47" i="7"/>
  <c r="Z47" i="7"/>
  <c r="T49" i="7"/>
  <c r="X49" i="7"/>
  <c r="AE60" i="7"/>
  <c r="AC60" i="7"/>
  <c r="AG60" i="7"/>
  <c r="Z61" i="7"/>
  <c r="X61" i="7"/>
  <c r="V61" i="7"/>
  <c r="T61" i="7"/>
  <c r="AC75" i="7"/>
  <c r="AA75" i="7"/>
  <c r="AG75" i="7"/>
  <c r="AF75" i="7"/>
  <c r="AE75" i="7"/>
  <c r="S46" i="7"/>
  <c r="O46" i="7"/>
  <c r="M44" i="7"/>
  <c r="Q44" i="7"/>
  <c r="V45" i="7"/>
  <c r="M46" i="7"/>
  <c r="Q48" i="7"/>
  <c r="M48" i="7"/>
  <c r="V49" i="7"/>
  <c r="M50" i="7"/>
  <c r="X51" i="7"/>
  <c r="AA52" i="7"/>
  <c r="AL52" i="7"/>
  <c r="M54" i="7"/>
  <c r="S54" i="7"/>
  <c r="O54" i="7"/>
  <c r="AA55" i="7"/>
  <c r="AF56" i="7"/>
  <c r="V57" i="7"/>
  <c r="T57" i="7"/>
  <c r="X57" i="7"/>
  <c r="M58" i="7"/>
  <c r="X58" i="7"/>
  <c r="AM59" i="7"/>
  <c r="AH61" i="7"/>
  <c r="AN61" i="7"/>
  <c r="AL61" i="7"/>
  <c r="AJ61" i="7"/>
  <c r="AF62" i="7"/>
  <c r="X63" i="7"/>
  <c r="V63" i="7"/>
  <c r="T63" i="7"/>
  <c r="Z63" i="7"/>
  <c r="AF64"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97" i="7"/>
  <c r="AN97" i="7"/>
  <c r="AM97" i="7"/>
  <c r="AL97" i="7"/>
  <c r="AJ97" i="7"/>
  <c r="AA100" i="7"/>
  <c r="AG100" i="7"/>
  <c r="AF100" i="7"/>
  <c r="AE100" i="7"/>
  <c r="AC100"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98" i="7"/>
  <c r="S98" i="7"/>
  <c r="Q98" i="7"/>
  <c r="O98"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5" i="7"/>
  <c r="Q96" i="7"/>
  <c r="AG96" i="7"/>
  <c r="T97" i="7"/>
  <c r="AE98" i="7"/>
  <c r="Z99" i="7"/>
  <c r="AH99" i="7"/>
  <c r="M100" i="7"/>
  <c r="X101" i="7"/>
  <c r="AN101" i="7"/>
  <c r="S102" i="7"/>
  <c r="AA102" i="7"/>
  <c r="AM95" i="7"/>
  <c r="AF98" i="7"/>
  <c r="Y101" i="7"/>
  <c r="AJ93" i="7"/>
  <c r="AN95" i="7"/>
  <c r="S96" i="7"/>
  <c r="V97" i="7"/>
  <c r="AG98" i="7"/>
  <c r="AJ99" i="7"/>
  <c r="O100" i="7"/>
  <c r="Z101" i="7"/>
  <c r="AC102" i="7"/>
  <c r="AC93" i="7"/>
  <c r="AJ96" i="7"/>
  <c r="O97" i="7"/>
  <c r="AC99" i="7"/>
  <c r="V102" i="7"/>
  <c r="AC90" i="7"/>
  <c r="V93" i="7"/>
  <c r="AL93" i="7"/>
  <c r="AH95" i="7"/>
  <c r="M96" i="7"/>
  <c r="AC96" i="7"/>
  <c r="X97" i="7"/>
  <c r="AA98" i="7"/>
  <c r="V99" i="7"/>
  <c r="AL99" i="7"/>
  <c r="Q100" i="7"/>
  <c r="T101" i="7"/>
  <c r="AJ101" i="7"/>
  <c r="O102" i="7"/>
  <c r="AE102"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99" i="7"/>
  <c r="L97" i="7"/>
  <c r="L100" i="7"/>
  <c r="L96" i="7"/>
  <c r="L101" i="7"/>
  <c r="L98" i="8"/>
  <c r="L94" i="8"/>
  <c r="L102" i="8"/>
  <c r="C9" i="8"/>
  <c r="L9" i="8" s="1"/>
  <c r="C8" i="8"/>
  <c r="L8" i="8" s="1"/>
  <c r="L4" i="8"/>
  <c r="C7" i="8" a="1"/>
  <c r="C7" i="8" s="1"/>
  <c r="L98" i="7"/>
  <c r="L102"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65" a="1"/>
  <c r="C1" i="65"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66" a="1"/>
  <c r="C1" i="66" l="1"/>
  <c r="C12" i="65"/>
  <c r="L12" i="65" s="1"/>
  <c r="B27" i="65"/>
  <c r="C27" i="65" s="1"/>
  <c r="L27" i="65" s="1"/>
  <c r="C11" i="65"/>
  <c r="L11" i="65" s="1"/>
  <c r="C16" i="65"/>
  <c r="L16" i="65" s="1"/>
  <c r="C10" i="65"/>
  <c r="L10" i="65" s="1"/>
  <c r="B26" i="65"/>
  <c r="C26" i="65" s="1"/>
  <c r="L26" i="65" s="1"/>
  <c r="L1" i="65"/>
  <c r="L47" i="64"/>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67" a="1"/>
  <c r="C1" i="67" l="1"/>
  <c r="B26" i="66"/>
  <c r="C26" i="66" s="1"/>
  <c r="L26" i="66" s="1"/>
  <c r="C10" i="66"/>
  <c r="L10" i="66" s="1"/>
  <c r="C12" i="66"/>
  <c r="L12" i="66" s="1"/>
  <c r="L1" i="66"/>
  <c r="C16" i="66"/>
  <c r="L16" i="66" s="1"/>
  <c r="B27" i="66"/>
  <c r="C27" i="66" s="1"/>
  <c r="L27" i="66" s="1"/>
  <c r="C11" i="66"/>
  <c r="L11" i="66" s="1"/>
  <c r="L56" i="65"/>
  <c r="C8" i="65"/>
  <c r="L8" i="65" s="1"/>
  <c r="C7" i="65" a="1"/>
  <c r="C7" i="65" s="1"/>
  <c r="L4" i="65"/>
  <c r="C9" i="65"/>
  <c r="L9" i="65" s="1"/>
  <c r="L7" i="64"/>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68" a="1"/>
  <c r="C1" i="68" l="1"/>
  <c r="B27" i="67"/>
  <c r="C27" i="67" s="1"/>
  <c r="L27" i="67" s="1"/>
  <c r="C11" i="67"/>
  <c r="L11" i="67" s="1"/>
  <c r="B26" i="67"/>
  <c r="C26" i="67" s="1"/>
  <c r="L26" i="67" s="1"/>
  <c r="L1" i="67"/>
  <c r="C10" i="67"/>
  <c r="L10" i="67" s="1"/>
  <c r="C16" i="67"/>
  <c r="L16" i="67" s="1"/>
  <c r="C12" i="67"/>
  <c r="L12" i="67" s="1"/>
  <c r="L86" i="66"/>
  <c r="C9" i="66"/>
  <c r="L9" i="66" s="1"/>
  <c r="L4" i="66"/>
  <c r="C8" i="66"/>
  <c r="L8" i="66" s="1"/>
  <c r="C7" i="66" a="1"/>
  <c r="C7" i="66" s="1"/>
  <c r="L7" i="65"/>
  <c r="C19" i="65"/>
  <c r="L19" i="65"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2" i="68" l="1"/>
  <c r="L12" i="68" s="1"/>
  <c r="B27" i="68"/>
  <c r="C27" i="68" s="1"/>
  <c r="L27" i="68" s="1"/>
  <c r="C11" i="68"/>
  <c r="L11" i="68" s="1"/>
  <c r="C16" i="68"/>
  <c r="L16" i="68" s="1"/>
  <c r="C10" i="68"/>
  <c r="L10" i="68" s="1"/>
  <c r="B26" i="68"/>
  <c r="C26" i="68" s="1"/>
  <c r="L26" i="68" s="1"/>
  <c r="L1" i="68"/>
  <c r="L82" i="67"/>
  <c r="L4" i="67"/>
  <c r="C9" i="67"/>
  <c r="L9" i="67" s="1"/>
  <c r="C7" i="67" a="1"/>
  <c r="C7" i="67" s="1"/>
  <c r="C8" i="67"/>
  <c r="L8" i="67" s="1"/>
  <c r="C19" i="66"/>
  <c r="L19" i="66" s="1"/>
  <c r="L7" i="66"/>
  <c r="B27" i="69" l="1"/>
  <c r="B26" i="69"/>
  <c r="C26" i="69" s="1"/>
  <c r="L26" i="69" s="1"/>
  <c r="C27" i="69"/>
  <c r="L27" i="69" s="1"/>
  <c r="C11" i="69"/>
  <c r="L11" i="69" s="1"/>
  <c r="C16" i="69"/>
  <c r="L16" i="69" s="1"/>
  <c r="L1" i="69"/>
  <c r="C12" i="69"/>
  <c r="L12" i="69" s="1"/>
  <c r="C10" i="69"/>
  <c r="L10" i="69" s="1"/>
  <c r="L68" i="68"/>
  <c r="C7" i="68" a="1"/>
  <c r="C7" i="68" s="1"/>
  <c r="L4" i="68"/>
  <c r="C9" i="68"/>
  <c r="L9" i="68" s="1"/>
  <c r="C8" i="68"/>
  <c r="L8" i="68" s="1"/>
  <c r="C19" i="67"/>
  <c r="L19" i="67" s="1"/>
  <c r="L7" i="67"/>
  <c r="C1" i="71" a="1"/>
  <c r="C1" i="71" l="1"/>
  <c r="B27" i="70"/>
  <c r="C27" i="70" s="1"/>
  <c r="L27" i="70" s="1"/>
  <c r="B26" i="70"/>
  <c r="C26" i="70" s="1"/>
  <c r="L26" i="70" s="1"/>
  <c r="C16" i="70"/>
  <c r="L16" i="70" s="1"/>
  <c r="C10" i="70"/>
  <c r="L10" i="70" s="1"/>
  <c r="C12" i="70"/>
  <c r="L12" i="70" s="1"/>
  <c r="C11" i="70"/>
  <c r="L11" i="70" s="1"/>
  <c r="L1" i="70"/>
  <c r="L93" i="69"/>
  <c r="C8" i="69"/>
  <c r="L8" i="69" s="1"/>
  <c r="C7" i="69" a="1"/>
  <c r="C7" i="69" s="1"/>
  <c r="C9" i="69"/>
  <c r="L9" i="69" s="1"/>
  <c r="L4" i="69"/>
  <c r="L7" i="68"/>
  <c r="C19" i="68"/>
  <c r="L19" i="68" s="1"/>
  <c r="C1" i="72" a="1"/>
  <c r="C1" i="72" l="1"/>
  <c r="B26" i="71"/>
  <c r="C26" i="71" s="1"/>
  <c r="L26" i="71" s="1"/>
  <c r="C10" i="71"/>
  <c r="L10" i="71" s="1"/>
  <c r="C16" i="71"/>
  <c r="L16" i="71" s="1"/>
  <c r="C12" i="71"/>
  <c r="L12" i="71" s="1"/>
  <c r="C11" i="71"/>
  <c r="L11" i="71" s="1"/>
  <c r="B27" i="71"/>
  <c r="C27" i="71" s="1"/>
  <c r="L27" i="71" s="1"/>
  <c r="L1" i="71"/>
  <c r="L95" i="70"/>
  <c r="C9" i="70"/>
  <c r="L9" i="70" s="1"/>
  <c r="C7" i="70" a="1"/>
  <c r="C7" i="70" s="1"/>
  <c r="C8" i="70"/>
  <c r="L8" i="70" s="1"/>
  <c r="L4" i="70"/>
  <c r="C19" i="69"/>
  <c r="L19" i="69" s="1"/>
  <c r="L7" i="69"/>
  <c r="C1" i="73" a="1"/>
  <c r="C1" i="73" l="1"/>
  <c r="C16" i="72"/>
  <c r="L16" i="72" s="1"/>
  <c r="C12" i="72"/>
  <c r="L12" i="72" s="1"/>
  <c r="C11" i="72"/>
  <c r="L11" i="72" s="1"/>
  <c r="C10" i="72"/>
  <c r="L10" i="72" s="1"/>
  <c r="L1" i="72"/>
  <c r="B26" i="72"/>
  <c r="C26" i="72" s="1"/>
  <c r="L26" i="72" s="1"/>
  <c r="B27" i="72"/>
  <c r="C27" i="72" s="1"/>
  <c r="L27" i="72" s="1"/>
  <c r="L76" i="71"/>
  <c r="C9" i="71"/>
  <c r="L9" i="71" s="1"/>
  <c r="C8" i="71"/>
  <c r="L8" i="71" s="1"/>
  <c r="C7" i="71" a="1"/>
  <c r="C7" i="71" s="1"/>
  <c r="L4" i="71"/>
  <c r="L7" i="70"/>
  <c r="C19" i="70"/>
  <c r="L19" i="70" s="1"/>
  <c r="C1" i="74" a="1"/>
  <c r="C1" i="74" l="1"/>
  <c r="C16" i="73"/>
  <c r="L16" i="73" s="1"/>
  <c r="C10" i="73"/>
  <c r="L10" i="73" s="1"/>
  <c r="B26" i="73"/>
  <c r="C26" i="73" s="1"/>
  <c r="L26" i="73" s="1"/>
  <c r="L1" i="73"/>
  <c r="B27" i="73"/>
  <c r="C27" i="73" s="1"/>
  <c r="L27" i="73" s="1"/>
  <c r="C11" i="73"/>
  <c r="L11" i="73" s="1"/>
  <c r="C12" i="73"/>
  <c r="L12" i="73" s="1"/>
  <c r="L65" i="72"/>
  <c r="C9" i="72"/>
  <c r="L9" i="72" s="1"/>
  <c r="C8" i="72"/>
  <c r="L8" i="72" s="1"/>
  <c r="C7" i="72" a="1"/>
  <c r="C7" i="72" s="1"/>
  <c r="L4" i="72"/>
  <c r="L7" i="71"/>
  <c r="C19" i="71"/>
  <c r="L19" i="71" s="1"/>
  <c r="C1" i="7" a="1"/>
  <c r="C1" i="7" l="1"/>
  <c r="B26" i="7" s="1"/>
  <c r="C26" i="7" s="1"/>
  <c r="L26" i="7" s="1"/>
  <c r="C12" i="74"/>
  <c r="L12" i="74" s="1"/>
  <c r="B27" i="74"/>
  <c r="C27" i="74" s="1"/>
  <c r="L27" i="74" s="1"/>
  <c r="C11" i="74"/>
  <c r="L11" i="74" s="1"/>
  <c r="C16" i="74"/>
  <c r="L16" i="74" s="1"/>
  <c r="B26" i="74"/>
  <c r="C26" i="74" s="1"/>
  <c r="L26" i="74" s="1"/>
  <c r="L1" i="74"/>
  <c r="C10" i="74"/>
  <c r="L10" i="74" s="1"/>
  <c r="L95" i="73"/>
  <c r="C7" i="73" a="1"/>
  <c r="C7" i="73" s="1"/>
  <c r="L4" i="73"/>
  <c r="C9" i="73"/>
  <c r="L9" i="73" s="1"/>
  <c r="C8" i="73"/>
  <c r="L8" i="73" s="1"/>
  <c r="L7" i="72"/>
  <c r="C19" i="72"/>
  <c r="L19" i="72" s="1"/>
  <c r="C1" i="36" a="1"/>
  <c r="B27" i="7" l="1"/>
  <c r="C27" i="7" s="1"/>
  <c r="L27" i="7" s="1"/>
  <c r="C10" i="7"/>
  <c r="L10" i="7" s="1"/>
  <c r="C11" i="7"/>
  <c r="L11" i="7" s="1"/>
  <c r="C12" i="7"/>
  <c r="L12" i="7" s="1"/>
  <c r="L1" i="7"/>
  <c r="L104" i="7" s="1"/>
  <c r="C1" i="36"/>
  <c r="B26" i="36" s="1"/>
  <c r="C26" i="36" s="1"/>
  <c r="L26" i="36" s="1"/>
  <c r="L71" i="74"/>
  <c r="C8" i="74"/>
  <c r="L8" i="74" s="1"/>
  <c r="C7" i="74" a="1"/>
  <c r="C7" i="74" s="1"/>
  <c r="C9" i="74"/>
  <c r="L9" i="74" s="1"/>
  <c r="L4" i="74"/>
  <c r="C16" i="7"/>
  <c r="L16" i="7" s="1"/>
  <c r="C7" i="7" a="1"/>
  <c r="C7" i="7" s="1"/>
  <c r="C19" i="73"/>
  <c r="L19" i="73" s="1"/>
  <c r="L7" i="73"/>
  <c r="L4" i="7" l="1"/>
  <c r="C8" i="7"/>
  <c r="L8" i="7" s="1"/>
  <c r="C11" i="36"/>
  <c r="L11" i="36" s="1"/>
  <c r="L1" i="36"/>
  <c r="L102" i="36" s="1"/>
  <c r="C12" i="36"/>
  <c r="L12" i="36" s="1"/>
  <c r="C9" i="7"/>
  <c r="L9" i="7" s="1"/>
  <c r="C16" i="36"/>
  <c r="L16" i="36" s="1"/>
  <c r="C10" i="36"/>
  <c r="L10" i="36" s="1"/>
  <c r="B27" i="36"/>
  <c r="C27" i="36" s="1"/>
  <c r="L27" i="36" s="1"/>
  <c r="C19" i="74"/>
  <c r="L19" i="74" s="1"/>
  <c r="L7" i="74"/>
  <c r="C7" i="36" a="1"/>
  <c r="C7" i="36" s="1"/>
  <c r="L7" i="7"/>
  <c r="C19" i="7"/>
  <c r="L19" i="7" s="1"/>
  <c r="C9" i="36" l="1"/>
  <c r="L9" i="36" s="1"/>
  <c r="L4"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2AC206-E890-4EC8-97EE-9FC39CBF352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253AA7F-4CF3-4F4B-AF01-21B8BB65922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A79D4C2-CA37-4480-874E-A42374C9D355}">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87348F5-5EA8-4D14-BE39-85CD697E7D1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63E2F8-2298-4116-B016-6A95DFD7C58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3ED1B82-4122-44DE-8E79-CF0A16147716}">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D0912D2-1847-45D1-8F0D-9A45CA0A9B16}">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B1BAC7-826B-4873-ADB8-318606973AB1}">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DF5E90-5204-491C-8CA0-02937EE4F0BD}">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<sst xmlns="http://schemas.openxmlformats.org/spreadsheetml/2006/main" count="7357" uniqueCount="1508">
  <si>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</si>
  <si>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</si>
  <si>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</si>
  <si>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</si>
  <si>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</si>
  <si>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</si>
  <si>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</si>
  <si>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</si>
  <si>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</si>
  <si>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</si>
  <si>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</si>
  <si>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</si>
  <si>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</si>
  <si>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</si>
  <si>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</si>
  <si>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</si>
  <si>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</si>
  <si>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</si>
  <si>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</si>
  <si>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</si>
  <si>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</si>
  <si>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</si>
  <si>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</si>
  <si>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</si>
  <si>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</si>
  <si>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</si>
  <si>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</si>
  <si>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</si>
  <si>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</si>
  <si>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</si>
  <si>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</si>
  <si>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</si>
  <si>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</si>
  <si>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</si>
  <si>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</si>
  <si>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</si>
  <si>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</si>
  <si>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</si>
  <si>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</si>
  <si>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</si>
  <si>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</si>
  <si>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</si>
  <si>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</si>
  <si>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</si>
  <si>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</si>
  <si>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</si>
  <si>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</si>
  <si>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</si>
  <si>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</si>
  <si>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</si>
  <si>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</si>
  <si>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</si>
  <si>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</si>
  <si>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</si>
  <si>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</si>
  <si>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</si>
  <si>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</si>
  <si>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</si>
  <si>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</si>
  <si>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</si>
  <si>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</si>
  <si>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</si>
  <si>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</si>
  <si>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</si>
  <si>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</si>
  <si>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</si>
  <si>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</si>
  <si>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</si>
  <si>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</si>
  <si>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</si>
  <si>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</si>
  <si>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</si>
  <si>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</si>
  <si>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</si>
  <si>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</si>
  <si>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</si>
  <si>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</si>
  <si>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</si>
  <si>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</si>
  <si>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</si>
  <si>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</si>
  <si>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</si>
  <si>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</si>
  <si>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</si>
  <si>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</si>
  <si>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</si>
  <si>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</si>
  <si>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</si>
  <si>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</si>
  <si>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</si>
  <si>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</si>
  <si>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</si>
  <si>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</si>
  <si>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</si>
  <si>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</si>
  <si>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</si>
  <si>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</si>
  <si>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</si>
  <si>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</si>
  <si>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</si>
  <si>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</si>
  <si>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</si>
  <si>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</si>
  <si>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</si>
  <si>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</si>
  <si>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</si>
  <si>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</si>
  <si>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</si>
  <si>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</si>
  <si>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</si>
  <si>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</si>
  <si>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</si>
  <si>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</si>
  <si>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</si>
  <si>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</si>
  <si>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</si>
  <si>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</si>
  <si>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</si>
  <si>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</si>
  <si>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</si>
  <si>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</si>
  <si>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</si>
  <si>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</si>
  <si>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</si>
  <si>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</si>
  <si>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</si>
  <si>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</si>
  <si>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</si>
  <si>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</si>
  <si>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</si>
  <si>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</si>
  <si>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</si>
  <si>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</si>
  <si>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</si>
  <si>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</si>
  <si>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</si>
  <si>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</si>
  <si>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</si>
  <si>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</si>
  <si>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</si>
  <si>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</si>
  <si>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</si>
  <si>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</si>
  <si>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</si>
  <si>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</si>
  <si>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</si>
  <si>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</si>
  <si>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</si>
  <si>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</si>
  <si>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</si>
  <si>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</si>
  <si>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</si>
  <si>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</si>
  <si>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</si>
  <si>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</si>
  <si>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</si>
  <si>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</si>
  <si>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</si>
  <si>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</si>
  <si>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</si>
  <si>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</si>
  <si>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</si>
  <si>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</si>
  <si>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</si>
  <si>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</si>
  <si>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</si>
  <si>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</si>
  <si>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</si>
  <si>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</si>
  <si>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</si>
  <si>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</si>
  <si>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</si>
  <si>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</si>
  <si>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</si>
  <si>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</si>
  <si>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</si>
  <si>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</si>
  <si>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</si>
  <si>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</si>
  <si>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</si>
  <si>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</si>
  <si>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</si>
  <si>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</si>
  <si>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</si>
  <si>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</si>
  <si>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</si>
  <si>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</si>
  <si>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</si>
  <si>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</si>
  <si>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</si>
  <si>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</si>
  <si>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</si>
  <si>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</si>
  <si>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</si>
  <si>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</si>
  <si>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</si>
  <si>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</si>
  <si>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</si>
  <si>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</si>
  <si>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</si>
  <si>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</si>
  <si>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</si>
  <si>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</si>
  <si>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</si>
  <si>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</si>
  <si>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</si>
  <si>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</si>
  <si>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</si>
  <si>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</si>
  <si>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</si>
  <si>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</si>
  <si>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</si>
  <si>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</si>
  <si>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</si>
  <si>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</si>
  <si>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</si>
  <si>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</si>
  <si>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</si>
  <si>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</si>
  <si>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</si>
  <si>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</si>
  <si>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</si>
  <si>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</si>
  <si>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</si>
  <si>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</si>
  <si>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</si>
  <si>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</si>
  <si>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</si>
  <si>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</si>
  <si>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</si>
  <si>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</si>
  <si>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</si>
  <si>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</si>
  <si>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</si>
  <si>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</si>
  <si>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</si>
  <si>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</si>
  <si>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</si>
  <si>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</si>
  <si>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</si>
  <si>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</si>
  <si>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</si>
  <si>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</si>
  <si>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</si>
  <si>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</si>
  <si>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</si>
  <si>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</si>
  <si>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</si>
  <si>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</si>
  <si>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</si>
  <si>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</si>
  <si>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</si>
  <si>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</si>
  <si>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</si>
  <si>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</si>
  <si>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</si>
  <si>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</si>
  <si>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</si>
  <si>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</si>
  <si>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</si>
  <si>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</si>
  <si>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</si>
  <si>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</si>
  <si>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</si>
  <si>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</si>
  <si>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</si>
  <si>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</si>
  <si>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</si>
  <si>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</si>
  <si>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</si>
  <si>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</si>
  <si>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</si>
  <si>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</si>
  <si>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</si>
  <si>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</si>
  <si>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</si>
  <si>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</si>
  <si>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</si>
  <si>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</si>
  <si>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</si>
  <si>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</si>
  <si>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</si>
  <si>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</si>
  <si>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</si>
  <si>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</si>
  <si>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</si>
  <si>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</si>
  <si>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</si>
  <si>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</si>
  <si>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</si>
  <si>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</si>
  <si>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</si>
  <si>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</si>
  <si>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</si>
  <si>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</si>
  <si>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</si>
  <si>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</si>
  <si>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</si>
  <si>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</si>
  <si>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</si>
  <si>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</si>
  <si>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</si>
  <si>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</si>
  <si>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</si>
  <si>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</si>
  <si>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</si>
  <si>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</si>
  <si>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</si>
  <si>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</si>
  <si>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</si>
  <si>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</si>
  <si>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</si>
  <si>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</si>
  <si>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</si>
  <si>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</si>
  <si>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</si>
  <si>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</si>
  <si>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</si>
  <si>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</si>
  <si>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</si>
  <si>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</si>
  <si>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</si>
  <si>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</si>
  <si>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</si>
  <si>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</si>
  <si>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</si>
  <si>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</si>
  <si>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</si>
  <si>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</si>
  <si>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</si>
  <si>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</si>
  <si>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</si>
  <si>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</si>
  <si>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</si>
  <si>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</si>
  <si>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</si>
  <si>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</si>
  <si>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</si>
  <si>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</si>
  <si>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</si>
  <si>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</si>
  <si>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</si>
  <si>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</si>
  <si>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</si>
  <si>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</si>
  <si>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</si>
  <si>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</si>
  <si>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</si>
  <si>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</si>
  <si>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</si>
  <si>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</si>
  <si>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</si>
  <si>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</si>
  <si>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</si>
  <si>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</si>
  <si>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</si>
  <si>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</si>
  <si>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</si>
  <si>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</si>
  <si>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</si>
  <si>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</si>
  <si>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</si>
  <si>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</si>
  <si>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</si>
  <si>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</si>
  <si>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</si>
  <si>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</si>
  <si>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</si>
  <si>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</si>
  <si>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</si>
  <si>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</si>
  <si>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</si>
  <si>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</si>
  <si>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</si>
  <si>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</si>
  <si>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</si>
  <si>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</si>
  <si>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</si>
  <si>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</si>
  <si>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</si>
  <si>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</si>
  <si>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</si>
  <si>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</si>
  <si>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</si>
  <si>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</si>
  <si>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</si>
  <si>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</si>
  <si>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</si>
  <si>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</si>
  <si>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</si>
  <si>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</si>
  <si>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</si>
  <si>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</si>
  <si>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</si>
  <si>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</si>
  <si>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</si>
  <si>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</si>
  <si>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</si>
  <si>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</si>
  <si>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</si>
  <si>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</si>
  <si>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</si>
  <si>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</si>
  <si>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</si>
  <si>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</si>
  <si>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</si>
  <si>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</si>
  <si>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</si>
  <si>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</si>
  <si>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</si>
  <si>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</si>
  <si>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</si>
  <si>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</si>
  <si>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</si>
  <si>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</si>
  <si>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</si>
  <si>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</si>
  <si>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</si>
  <si>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</si>
  <si>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</si>
  <si>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</si>
  <si>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</si>
  <si>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</si>
  <si>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</si>
  <si>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</si>
  <si>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</si>
  <si>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</si>
  <si>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</si>
  <si>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</si>
  <si>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</si>
  <si>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</si>
  <si>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</si>
  <si>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</si>
  <si>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</si>
  <si>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</si>
  <si>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</si>
  <si>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</si>
  <si>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</si>
  <si>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</si>
  <si>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</si>
  <si>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</si>
  <si>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</si>
  <si>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</si>
  <si>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</si>
  <si>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</si>
  <si>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</si>
  <si>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</si>
  <si>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</si>
  <si>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</si>
  <si>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</si>
  <si>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</si>
  <si>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</si>
  <si>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</si>
  <si>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</si>
  <si>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</si>
  <si>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</si>
  <si>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</si>
  <si>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</si>
  <si>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</si>
  <si>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</si>
  <si>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</si>
  <si>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</si>
  <si>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</si>
  <si>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</si>
  <si>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</si>
  <si>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</si>
  <si>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</si>
  <si>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</si>
  <si>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</si>
  <si>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</si>
  <si>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</si>
  <si>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</si>
  <si>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</si>
  <si>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</si>
  <si>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</si>
  <si>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</si>
  <si>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</si>
  <si>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</si>
  <si>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</si>
  <si>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</si>
  <si>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</si>
  <si>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</si>
  <si>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</si>
  <si>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</si>
  <si>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</si>
  <si>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</si>
  <si>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</si>
  <si>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</si>
  <si>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</si>
  <si>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</si>
  <si>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</si>
  <si>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</si>
  <si>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</si>
  <si>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</si>
  <si>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</si>
  <si>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</si>
  <si>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</si>
  <si>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</si>
  <si>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</si>
  <si>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</si>
  <si>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</si>
  <si>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</si>
  <si>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</si>
  <si>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</si>
  <si>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</si>
  <si>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</si>
  <si>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</si>
  <si>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</si>
  <si>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</si>
  <si>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</si>
  <si>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</si>
  <si>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</si>
  <si>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</si>
  <si>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</si>
  <si>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</si>
  <si>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</si>
  <si>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</si>
  <si>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</si>
  <si>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</si>
  <si>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</si>
  <si>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</si>
  <si>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</si>
  <si>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</si>
  <si>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</si>
  <si>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</si>
  <si>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</si>
  <si>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</si>
  <si>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</si>
  <si>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</si>
  <si>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</si>
  <si>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</si>
  <si>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</si>
  <si>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</si>
  <si>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</si>
  <si>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</si>
  <si>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</si>
  <si>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</si>
  <si>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</si>
  <si>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</si>
  <si>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</si>
  <si>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</si>
  <si>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</si>
  <si>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</si>
  <si>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</si>
  <si>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</si>
  <si>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</si>
  <si>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</si>
  <si>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</si>
  <si>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</si>
  <si>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</si>
  <si>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</si>
  <si>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</si>
  <si>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</si>
  <si>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</si>
  <si>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</si>
  <si>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</si>
  <si>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</si>
  <si>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</si>
  <si>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</si>
  <si>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</si>
  <si>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</si>
  <si>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</si>
  <si>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</si>
  <si>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</si>
  <si>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</si>
  <si>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</si>
  <si>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</si>
  <si>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</si>
  <si>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</si>
  <si>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</si>
  <si>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</si>
  <si>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</si>
  <si>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</si>
  <si>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</si>
  <si>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</si>
  <si>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</si>
  <si>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</si>
  <si>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</si>
  <si>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</si>
  <si>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</si>
  <si>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</si>
  <si>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</si>
  <si>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</si>
  <si>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</si>
  <si>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</si>
  <si>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</si>
  <si>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</si>
  <si>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</si>
  <si>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</si>
  <si>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</si>
  <si>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</si>
  <si>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</si>
  <si>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</si>
  <si>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</si>
  <si>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</si>
  <si>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</si>
  <si>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</si>
  <si>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</si>
  <si>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</si>
  <si>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</si>
  <si>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</si>
  <si>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</si>
  <si>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</si>
  <si>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</si>
  <si>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</si>
  <si>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</si>
  <si>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</si>
  <si>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</si>
  <si>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</si>
  <si>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</si>
  <si>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</si>
  <si>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</si>
  <si>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</si>
  <si>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</si>
  <si>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</si>
  <si>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</si>
  <si>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</si>
  <si>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</si>
  <si>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</si>
  <si>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</si>
  <si>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</si>
  <si>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</si>
  <si>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</si>
  <si>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</si>
  <si>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</si>
  <si>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</si>
  <si>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</si>
  <si>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</si>
  <si>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</si>
  <si>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</si>
  <si>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</si>
  <si>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</si>
  <si>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</si>
  <si>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</si>
  <si>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</si>
  <si>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</si>
  <si>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</si>
  <si>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</si>
  <si>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</si>
  <si>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</si>
  <si>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</si>
  <si>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</si>
  <si>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</si>
  <si>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</si>
  <si>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</si>
  <si>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</si>
  <si>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</si>
  <si>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</si>
  <si>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</si>
  <si>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</si>
  <si>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</si>
  <si>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</si>
  <si>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</si>
  <si>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</si>
  <si>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</si>
  <si>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</si>
  <si>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</si>
  <si>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</si>
  <si>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</si>
  <si>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</si>
  <si>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</si>
  <si>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</si>
  <si>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</si>
  <si>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</si>
  <si>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</si>
  <si>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</si>
  <si>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</si>
  <si>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</si>
  <si>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</si>
  <si>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</si>
  <si>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</si>
  <si>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</si>
  <si>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</si>
  <si>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</si>
  <si>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</si>
  <si>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</si>
  <si>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</si>
  <si>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</si>
  <si>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</si>
  <si>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</si>
  <si>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</si>
  <si>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</si>
  <si>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</si>
  <si>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</si>
  <si>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</si>
  <si>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</si>
  <si>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</si>
  <si>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</si>
  <si>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</si>
  <si>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</si>
  <si>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</si>
  <si>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</si>
  <si>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</si>
  <si>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</si>
  <si>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</si>
  <si>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</si>
  <si>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</si>
  <si>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</si>
  <si>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</si>
  <si>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</si>
  <si>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</si>
  <si>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</si>
  <si>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</si>
  <si>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</si>
  <si>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</si>
  <si>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</si>
  <si>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</si>
  <si>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</si>
  <si>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</si>
  <si>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</si>
  <si>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</si>
  <si>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</si>
  <si>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</si>
  <si>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</si>
  <si>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</si>
  <si>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</si>
  <si>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</si>
  <si>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</si>
  <si>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</si>
  <si>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</si>
  <si>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</si>
  <si>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</si>
  <si>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</si>
  <si>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</si>
  <si>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</si>
  <si>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</si>
  <si>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</si>
  <si>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</si>
  <si>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</si>
  <si>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</si>
  <si>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</si>
  <si>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</si>
  <si>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</si>
  <si>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</si>
  <si>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</si>
  <si>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</si>
  <si>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</si>
  <si>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</si>
  <si>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</si>
  <si>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</si>
  <si>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</si>
  <si>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</si>
  <si>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</si>
  <si>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</si>
  <si>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</si>
  <si>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</si>
  <si>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</si>
  <si>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</si>
  <si>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</si>
  <si>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</si>
  <si>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</si>
  <si>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</si>
  <si>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</si>
  <si>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</si>
  <si>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</si>
  <si>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</si>
  <si>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</si>
  <si>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</si>
  <si>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</si>
  <si>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</si>
  <si>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</si>
  <si>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</si>
  <si>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</si>
  <si>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</si>
  <si>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</si>
  <si>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</si>
  <si>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</si>
  <si>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</si>
  <si>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</si>
  <si>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</si>
  <si>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</si>
  <si>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</si>
  <si>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</si>
  <si>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</si>
  <si>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</si>
  <si>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</si>
  <si>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</si>
  <si>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</si>
  <si>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</si>
  <si>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</si>
  <si>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</si>
  <si>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</si>
  <si>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</si>
  <si>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</si>
  <si>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</si>
  <si>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</si>
  <si>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</si>
  <si>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</si>
  <si>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</si>
  <si>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</si>
  <si>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</si>
  <si>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</si>
  <si>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</si>
  <si>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</si>
  <si>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</si>
  <si>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</si>
  <si>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</si>
  <si>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</si>
  <si>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</si>
  <si>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</si>
  <si>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</si>
  <si>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</si>
  <si>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</si>
  <si>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</si>
  <si>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</si>
  <si>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</si>
  <si>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</si>
  <si>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</si>
  <si>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</si>
  <si>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</si>
  <si>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</si>
  <si>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</si>
  <si>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</si>
  <si>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</si>
  <si>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</si>
  <si>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</si>
  <si>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</si>
  <si>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</si>
  <si>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</si>
  <si>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</si>
  <si>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</si>
  <si>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</si>
  <si>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</si>
  <si>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</si>
  <si>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</si>
  <si>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</si>
  <si>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</si>
  <si>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</si>
  <si>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</si>
  <si>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</si>
  <si>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</si>
  <si>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</si>
  <si>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</si>
  <si>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</si>
  <si>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</si>
  <si>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</si>
  <si>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</si>
  <si>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</si>
  <si>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</si>
  <si>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</si>
  <si>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</si>
  <si>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</si>
  <si>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</si>
  <si>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</si>
  <si>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</si>
  <si>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</si>
  <si>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</si>
  <si>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</si>
  <si>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</si>
  <si>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</si>
  <si>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</si>
  <si>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</si>
  <si>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</si>
  <si>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</si>
  <si>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</si>
  <si>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</si>
  <si>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</si>
  <si>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</si>
  <si>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</si>
  <si>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</si>
  <si>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</si>
  <si>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</si>
  <si>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</si>
  <si>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</si>
  <si>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</si>
  <si>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</si>
  <si>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</si>
  <si>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</si>
  <si>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</si>
  <si>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</si>
  <si>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</si>
  <si>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</si>
  <si>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</si>
  <si>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</si>
  <si>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</si>
  <si>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</si>
  <si>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</si>
  <si>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</si>
  <si>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</si>
  <si>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</si>
  <si>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</si>
  <si>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</si>
  <si>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</si>
  <si>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</si>
  <si>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</si>
  <si>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</si>
  <si>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</si>
  <si>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</si>
  <si>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</si>
  <si>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</si>
  <si>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</si>
  <si>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</si>
  <si>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</si>
  <si>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</si>
  <si>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</si>
  <si>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</si>
  <si>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</si>
  <si>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</si>
  <si>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</si>
  <si>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</si>
  <si>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</si>
  <si>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</si>
  <si>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</si>
  <si>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</si>
  <si>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</si>
  <si>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</si>
  <si>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</si>
  <si>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</si>
  <si>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</si>
  <si>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</si>
  <si>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</si>
  <si>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</si>
  <si>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</si>
  <si>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</si>
  <si>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</si>
  <si>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</si>
  <si>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</si>
  <si>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</si>
  <si>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</si>
  <si>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</si>
  <si>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</si>
  <si>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</si>
  <si>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</si>
  <si>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</si>
  <si>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</si>
  <si>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</si>
  <si>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</si>
  <si>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</si>
  <si>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</si>
  <si>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</si>
  <si>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</si>
  <si>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</si>
  <si>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</si>
  <si>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</si>
  <si>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</si>
  <si>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</si>
  <si>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</si>
  <si>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</si>
  <si>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</si>
  <si>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</si>
  <si>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</si>
  <si>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</si>
  <si>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</si>
  <si>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</si>
  <si>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</si>
  <si>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</si>
  <si>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</si>
  <si>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</si>
  <si>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</si>
  <si>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</si>
  <si>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</si>
  <si>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</si>
  <si>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</si>
  <si>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</si>
  <si>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</si>
  <si>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</si>
  <si>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</si>
  <si>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</si>
  <si>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</si>
  <si>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</si>
  <si>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</si>
  <si>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</si>
  <si>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</si>
  <si>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</si>
  <si>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</si>
  <si>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</si>
  <si>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</si>
  <si>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</si>
  <si>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</si>
  <si>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</si>
  <si>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</si>
  <si>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</si>
  <si>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</si>
  <si>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</si>
  <si>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</si>
  <si>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</si>
  <si>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</si>
  <si>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</si>
  <si>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</si>
  <si>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</si>
  <si>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</si>
  <si>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</si>
  <si>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</si>
  <si>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</si>
  <si>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</si>
  <si>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</si>
  <si>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</si>
  <si>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</si>
  <si>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</si>
  <si>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</si>
  <si>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</si>
  <si>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</si>
  <si>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</si>
  <si>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</si>
  <si>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</si>
  <si>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</si>
  <si>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</si>
  <si>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</si>
  <si>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</si>
  <si>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</si>
  <si>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</si>
  <si>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</si>
  <si>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</si>
  <si>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</si>
  <si>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</si>
  <si>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</si>
  <si>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</si>
  <si>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</si>
  <si>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</si>
  <si>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</si>
  <si>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</si>
  <si>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</si>
  <si>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</si>
  <si>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</si>
  <si>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</si>
  <si>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</si>
  <si>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</si>
  <si>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</si>
  <si>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</si>
  <si>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</si>
  <si>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</si>
  <si>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</si>
  <si>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</si>
  <si>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</si>
  <si>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</si>
  <si>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</si>
  <si>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</si>
  <si>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</si>
  <si>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</si>
  <si>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</si>
  <si>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</si>
  <si>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</si>
  <si>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</si>
  <si>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</si>
  <si>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</si>
  <si>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</si>
  <si>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</si>
  <si>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</si>
  <si>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</si>
  <si>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</si>
  <si>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</si>
  <si>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</si>
  <si>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</si>
  <si>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</si>
  <si>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</si>
  <si>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</si>
  <si>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</si>
  <si>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</si>
  <si>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</si>
  <si>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</si>
  <si>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</si>
  <si>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</si>
  <si>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</si>
  <si>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</si>
  <si>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</si>
  <si>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</si>
  <si>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</si>
  <si>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</si>
  <si>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</si>
  <si>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</si>
  <si>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</si>
  <si>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</si>
  <si>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</si>
  <si>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</si>
  <si>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</si>
  <si>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</si>
  <si>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</si>
  <si>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</si>
  <si>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</si>
  <si>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</si>
  <si>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</si>
  <si>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</si>
  <si>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</si>
  <si>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</si>
  <si>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</si>
  <si>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</si>
  <si>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</si>
  <si>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</si>
  <si>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</si>
  <si>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</si>
  <si>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</si>
  <si>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</si>
  <si>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</si>
  <si>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</si>
  <si>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</si>
  <si>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</si>
  <si>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</si>
  <si>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</si>
  <si>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</si>
  <si>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</si>
  <si>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</si>
  <si>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</si>
  <si>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</si>
  <si>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</si>
  <si>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</si>
  <si>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</si>
  <si>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</si>
  <si>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</si>
  <si>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</si>
  <si>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</si>
  <si>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</si>
  <si>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</si>
  <si>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</si>
  <si>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</si>
  <si>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</si>
  <si>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</si>
  <si>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</si>
  <si>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</si>
  <si>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</si>
  <si>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</si>
  <si>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</si>
  <si>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</si>
  <si>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</si>
  <si>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</si>
  <si>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</si>
  <si>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</si>
  <si>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</si>
  <si>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</si>
  <si>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</si>
  <si>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</si>
  <si>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</si>
  <si>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</si>
  <si>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</si>
  <si>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</si>
  <si>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</si>
  <si>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</si>
  <si>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</si>
  <si>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</si>
  <si>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</si>
  <si>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</si>
  <si>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</si>
  <si>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</si>
  <si>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</si>
  <si>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</si>
  <si>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</si>
  <si>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</si>
  <si>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</si>
  <si>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</si>
  <si>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</si>
  <si>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</si>
  <si>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</si>
  <si>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</si>
  <si>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</si>
  <si>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</si>
  <si>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</si>
  <si>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</si>
  <si>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</si>
  <si>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</si>
  <si>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</si>
  <si>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</si>
  <si>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</si>
  <si>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</si>
  <si>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</si>
  <si>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</si>
  <si>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</si>
  <si>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</si>
  <si>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</si>
  <si>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</si>
  <si>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</si>
  <si>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</si>
  <si>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</si>
  <si>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</si>
  <si>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</si>
  <si>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</si>
  <si>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</si>
  <si>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</si>
  <si>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</si>
  <si>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</si>
  <si>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</si>
  <si>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</si>
  <si>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</si>
  <si>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</si>
  <si>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</si>
  <si>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</si>
  <si>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</si>
  <si>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</si>
  <si>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</si>
  <si>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</si>
  <si>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</si>
  <si>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</si>
  <si>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</si>
  <si>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</si>
  <si>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</si>
  <si>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</si>
  <si>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</si>
  <si>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</si>
  <si>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</si>
  <si>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</si>
  <si>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</si>
  <si>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</si>
  <si>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</si>
  <si>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</si>
  <si>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</si>
  <si>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</si>
  <si>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</si>
  <si>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</si>
  <si>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</si>
  <si>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</si>
  <si>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</si>
  <si>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</si>
  <si>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</si>
  <si>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</si>
  <si>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</si>
  <si>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</si>
  <si>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</si>
  <si>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</si>
  <si>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</si>
  <si>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</si>
  <si>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</si>
  <si>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</si>
  <si>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</si>
  <si>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</si>
  <si>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</si>
  <si>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</si>
  <si>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</si>
  <si>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</si>
  <si>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</si>
  <si>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</si>
  <si>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</si>
  <si>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</si>
  <si>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</si>
  <si>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</si>
  <si>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</si>
  <si>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</si>
  <si>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</si>
  <si>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</si>
  <si>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</si>
  <si>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</si>
  <si>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</si>
  <si>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</si>
  <si>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</si>
  <si>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</si>
  <si>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</si>
  <si>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</si>
  <si>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</si>
  <si>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</si>
  <si>
    <t>Dios te salve,</t>
  </si>
  <si>
    <t>Reina y Madre de misericordia,</t>
  </si>
  <si>
    <t>vida, dulzura y esperanza nuestra.</t>
  </si>
  <si>
    <t>Dios te salve.</t>
  </si>
  <si>
    <t>A ti llamamos los desterrados hijos de Eva,</t>
  </si>
  <si>
    <t>a ti suspiramos, gimiendo y llorando</t>
  </si>
  <si>
    <t>en este valle de lágrimas,</t>
  </si>
  <si>
    <t>en este valle de lágrimas.</t>
  </si>
  <si>
    <t>Ea, pues, Señora, abogada nuestra,</t>
  </si>
  <si>
    <t>vuelve a nosotros</t>
  </si>
  <si>
    <t>esos tus ojos misericordiosos,</t>
  </si>
  <si>
    <t>y después de este destierro</t>
  </si>
  <si>
    <t>muéstranos a Jesús,</t>
  </si>
  <si>
    <t>fruto bendito de tu vientre.</t>
  </si>
  <si>
    <t>¡Oh, clementísima!</t>
  </si>
  <si>
    <t>¡Oh, piadosa!</t>
  </si>
  <si>
    <t>¡Oh, dulce Virgen María!</t>
  </si>
  <si>
    <t>Ruega por nosotros,</t>
  </si>
  <si>
    <t>Santa Madre de Dios,</t>
  </si>
  <si>
    <t>para que seamos dignos</t>
  </si>
  <si>
    <t>de alcanzar las promesas</t>
  </si>
  <si>
    <t>de Jesucristo,</t>
  </si>
  <si>
    <t>de Jesucristo.</t>
  </si>
  <si>
    <t>Llegaron sus discípulos y le dijeron:</t>
  </si>
  <si>
    <t>«Rabbí, come, Rabbí, come».</t>
  </si>
  <si>
    <t>Pero Él les dijo: «Yo tengo para comer</t>
  </si>
  <si>
    <t>Si♭</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</si>
  <si>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</si>
  <si>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</si>
  <si>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</si>
  <si>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</si>
  <si>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</si>
  <si>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</si>
  <si>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</si>
  <si>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</si>
  <si>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</si>
  <si>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</si>
  <si>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</si>
  <si>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</si>
  <si>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</si>
  <si>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</si>
  <si>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</si>
  <si>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</si>
  <si>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</si>
  <si>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</si>
  <si>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</si>
  <si>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</si>
  <si>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</si>
  <si>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</si>
  <si>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</si>
  <si>
    <t>¡La voz de mi amado!</t>
  </si>
  <si>
    <t>Helo aquí que viene,</t>
  </si>
  <si>
    <t>saltando por los montes,</t>
  </si>
  <si>
    <t>brincando por los collados.</t>
  </si>
  <si>
    <t>Semejante es mi amado a una gacela,</t>
  </si>
  <si>
    <t>o a un joven cervatillo,</t>
  </si>
  <si>
    <t>semejante es mi amado a una gacela.</t>
  </si>
  <si>
    <t>Vedle que ya se para</t>
  </si>
  <si>
    <t>detrás de nuestra cerca,</t>
  </si>
  <si>
    <t>mira por la ventana, atisba por la reja.</t>
  </si>
  <si>
    <t>Empieza a hablar mi amado y me dice:</t>
  </si>
  <si>
    <t>¡LEVÁNTATE, AMADA MÍA,</t>
  </si>
  <si>
    <t>LEVÁNTATE,</t>
  </si>
  <si>
    <t>HERMOSA MÍA, Y VENTE!</t>
  </si>
  <si>
    <t>Porque, mira, ha pasado ya el invierno,</t>
  </si>
  <si>
    <t>han cesado las lluvias y se han ido,</t>
  </si>
  <si>
    <t>aparecen las flores en la tierra,</t>
  </si>
  <si>
    <t>el tiempo de las canciones ha llegado.</t>
  </si>
  <si>
    <t>Se oye el arrullo de la tórtola,</t>
  </si>
  <si>
    <t>echa la higuera sus yemas</t>
  </si>
  <si>
    <t>y la viña exhala su fragancia.</t>
  </si>
  <si>
    <t>¡LEVÁNTATE, AMADA MÍA,...</t>
  </si>
  <si>
    <t>Paloma mía que vives en las grietas de la roca</t>
  </si>
  <si>
    <t>en escarpados escondrijos,</t>
  </si>
  <si>
    <t>déjame oír tu voz, déjame oír tu voz.</t>
  </si>
  <si>
    <t>Cazadnos las raposas,</t>
  </si>
  <si>
    <t>las pequeñas raposas</t>
  </si>
  <si>
    <t>que devastan nuestra viña,</t>
  </si>
  <si>
    <t>porque nuestra viña está ya en flor,</t>
  </si>
  <si>
    <t>Mi amado es para mí,</t>
  </si>
  <si>
    <t>y yo soy para mi amado.</t>
  </si>
  <si>
    <t>Antes que sople la brisa</t>
  </si>
  <si>
    <t>y se alarguen las sombras con la muerte,</t>
  </si>
  <si>
    <t>RETORNA, RETORNA, RETORNA.</t>
  </si>
  <si>
    <t>PORQUE NUESTRA VIÑA ESTÁ YA EN FLOR.</t>
  </si>
  <si>
    <t>la as r1</t>
  </si>
  <si>
    <t>Revestíos de la armadura de Dios,</t>
  </si>
  <si>
    <t>Rem9</t>
  </si>
  <si>
    <t>empuñando las armas de la luz.</t>
  </si>
  <si>
    <t>REVESTÍOS DE LA ARMADURA DE DIOS,</t>
  </si>
  <si>
    <t>Rem</t>
  </si>
  <si>
    <t>EMPUÑANDO LAS ARMAS DE LA LUZ.</t>
  </si>
  <si>
    <t>Porque nuestra lucha</t>
  </si>
  <si>
    <t>no es contra la carne ni la sangre,</t>
  </si>
  <si>
    <t>más contra los espíritus del mal</t>
  </si>
  <si>
    <t>que viven en el mundo tenebroso.</t>
  </si>
  <si>
    <t>CEÑIDOS CON LA VERDAD,</t>
  </si>
  <si>
    <t>REVESTIDOS DE LA JUSTICIA DE LA CRUZ.</t>
  </si>
  <si>
    <t>Que no se resiste al mal,</t>
  </si>
  <si>
    <t>mas lleva sobre sí los pecados de los demás.</t>
  </si>
  <si>
    <t>CALZADOS CON EL CELO</t>
  </si>
  <si>
    <t>POR ANUNCIAR EL EVANGELIO,</t>
  </si>
  <si>
    <t>MAS SOBRE TODO</t>
  </si>
  <si>
    <t>CON EL ESCUDO DE LA FE.</t>
  </si>
  <si>
    <t>Que Cristo te ama ciertamente,</t>
  </si>
  <si>
    <t>que ha dado su vida por ti</t>
  </si>
  <si>
    <t>cuando eras malvado y pecador.</t>
  </si>
  <si>
    <t>CON LA ESPADA DEL ESPÍRITU,</t>
  </si>
  <si>
    <t>QUE ES LA PALABRA DE DIOS,</t>
  </si>
  <si>
    <t>Y CORONADOS</t>
  </si>
  <si>
    <t>CON EL YELMO DE LA SALVACIÓN.</t>
  </si>
  <si>
    <t>Que Cristo Jesús resucitó,</t>
  </si>
  <si>
    <t>que él es el Señor,</t>
  </si>
  <si>
    <t>que volverá, que volverá</t>
  </si>
  <si>
    <t>y nos llevará con él.</t>
  </si>
  <si>
    <t>ALELUYA,ALELÚ,ALELÚ,ALELUYA.</t>
  </si>
  <si>
    <t>m Mi</t>
  </si>
  <si>
    <t>Alaba, Sión, al Salvador,</t>
  </si>
  <si>
    <t>Él es tu guía y tu Pastor.</t>
  </si>
  <si>
    <t>Alábalo con himnos y cantos.</t>
  </si>
  <si>
    <t>ESTE ES EL PAN DE LOS ÁNGELES,</t>
  </si>
  <si>
    <t>PAN DE LOS QUE HACEN CAMINO.</t>
  </si>
  <si>
    <t>ESTE ES EL PAN DE LOS HIJOS.</t>
  </si>
  <si>
    <t>Canta con todo fervor,</t>
  </si>
  <si>
    <t>al pan vivo que da vida:</t>
  </si>
  <si>
    <t>este es el tema del canto</t>
  </si>
  <si>
    <t>y el objeto de alabanza.</t>
  </si>
  <si>
    <t>ESTE ES EL PAN DE LOS ÁNGELES,...</t>
  </si>
  <si>
    <t>Ciertamente se donó,</t>
  </si>
  <si>
    <t>al grupo de doce hermanos,</t>
  </si>
  <si>
    <t>Lam</t>
  </si>
  <si>
    <t>en fraterna y Santa Cena.</t>
  </si>
  <si>
    <t>Esta es la fiesta solemne,</t>
  </si>
  <si>
    <t>en la cual celebramos,</t>
  </si>
  <si>
    <t>la primera y Santa Cena.</t>
  </si>
  <si>
    <t>Es el banquete del nuevo Rey,</t>
  </si>
  <si>
    <t>la nueva Pascua y nueva Ley,</t>
  </si>
  <si>
    <t>donde lo antiguo termina.</t>
  </si>
  <si>
    <t>Lo antiguo se verá nuevo,</t>
  </si>
  <si>
    <t>la realidad a la sombra;</t>
  </si>
  <si>
    <t>¡Es todo luz, ya no hay tinieblas!</t>
  </si>
  <si>
    <t>Cristo deja en su memoria,</t>
  </si>
  <si>
    <t>lo que hizo en Santa Cena,</t>
  </si>
  <si>
    <t>nosotros lo renovamos.</t>
  </si>
  <si>
    <t>Obedientes a su palabra,</t>
  </si>
  <si>
    <t>consagramos pan y vino,</t>
  </si>
  <si>
    <t>¡Hostia de la salvación!</t>
  </si>
  <si>
    <t>Es cierto a los cristianos,</t>
  </si>
  <si>
    <t>que se transforma el pan en carne,</t>
  </si>
  <si>
    <t>y que el vino se hace sangre.</t>
  </si>
  <si>
    <t>Tú no ves, tú no comprendes;</t>
  </si>
  <si>
    <t>mas la fe te lo confirma</t>
  </si>
  <si>
    <t>más allá de la razón.</t>
  </si>
  <si>
    <t>Es signo lo que aparece,</t>
  </si>
  <si>
    <t>y esconde un gran misterio,</t>
  </si>
  <si>
    <t>una realidad sublime.</t>
  </si>
  <si>
    <t>Comes carne, bebes sangre,</t>
  </si>
  <si>
    <t>en las dos especies;</t>
  </si>
  <si>
    <t>pero queda Cristo entero.</t>
  </si>
  <si>
    <t>El que come solo parte,</t>
  </si>
  <si>
    <t>ni separa ni divide,</t>
  </si>
  <si>
    <t>en tanto que lo recibe.</t>
  </si>
  <si>
    <t>Que sean uno, que sean mil,</t>
  </si>
  <si>
    <t>igualmente lo reciben</t>
  </si>
  <si>
    <t>y nunca se consume.</t>
  </si>
  <si>
    <t>Buen pastor, pan verdadero,</t>
  </si>
  <si>
    <t>de nosotros ten piedad.</t>
  </si>
  <si>
    <t>Danos los bienes eternos</t>
  </si>
  <si>
    <t>en la tierra de los vivos.</t>
  </si>
  <si>
    <t>¡Oh, Señor, que todo sabes!</t>
  </si>
  <si>
    <t>¡Oh, Señor, que todo puedes!</t>
  </si>
  <si>
    <t>¡Que nos sacias en la tierra!</t>
  </si>
  <si>
    <t>Conduce a tus hermanos</t>
  </si>
  <si>
    <t>a la cena del cielo;</t>
  </si>
  <si>
    <t>en el gozo de los santos.</t>
  </si>
  <si>
    <t>NOTA:</t>
  </si>
  <si>
    <t>En la convivencia de itinerantes de España del año</t>
  </si>
  <si>
    <t>2003, Kiko cantó este himno en la Eucaristía como</t>
  </si>
  <si>
    <t>canto de entrada. En aquella ocasión, utilizó como</t>
  </si>
  <si>
    <t>estribillo el texto en latín que reproducimos a</t>
  </si>
  <si>
    <t>continuación, con el fin de que pueda ser utilizado</t>
  </si>
  <si>
    <t>por los salmistas si así lo consideráis apropiado para</t>
  </si>
  <si>
    <t>la celebración.</t>
  </si>
  <si>
    <t>LAUDA, SION, SALVATOREM,</t>
  </si>
  <si>
    <t>LAUDA DUCEM ET PASTOREM</t>
  </si>
  <si>
    <t>IN HYMNIS ET CANTICIS.</t>
  </si>
  <si>
    <t>ESTE ES EL PAN DE LOS ÁNGELES</t>
  </si>
  <si>
    <t>LEVANTO MIS OJOS A LOS MONTES:</t>
  </si>
  <si>
    <t>¿DE DÓNDE ME VENDRÁ EL AUXILIO?</t>
  </si>
  <si>
    <t>EL AUXILIO ME VIENE DEL SEÑOR,</t>
  </si>
  <si>
    <t>QUE HIZO EL CIELO Y LA TIERRA.</t>
  </si>
  <si>
    <t>No permitirá que resbale tu pie,</t>
  </si>
  <si>
    <t>tu guardián no duerme;</t>
  </si>
  <si>
    <t>no duerme ni reposa</t>
  </si>
  <si>
    <t>el guardián de Israel.</t>
  </si>
  <si>
    <t>El Señor te guarda a su sombra,</t>
  </si>
  <si>
    <t>Él está a tu derecha;</t>
  </si>
  <si>
    <t>de día el sol no te hará daño,</t>
  </si>
  <si>
    <t>ni la luna de noche.</t>
  </si>
  <si>
    <t>El Señor te guarda de todo mal,</t>
  </si>
  <si>
    <t>él guarda tu alma;</t>
  </si>
  <si>
    <t>vigila tus entradas y salidas,</t>
  </si>
  <si>
    <t>ahora y por siempre.</t>
  </si>
  <si>
    <t>LEVANTO MIS OJOS A LOS MONTES</t>
  </si>
  <si>
    <t>¡Señor, Señor Jesús!</t>
  </si>
  <si>
    <t>Llegue hasta tu presencia mi clamor,</t>
  </si>
  <si>
    <t>brota de mis labios tu canción,</t>
  </si>
  <si>
    <t>canta mi lengua tus palabras,</t>
  </si>
  <si>
    <t>alma mía, Jesús.</t>
  </si>
  <si>
    <t>Sea conmigo tu mano para ayudarme,</t>
  </si>
  <si>
    <t>de ti anhelo la salvación,</t>
  </si>
  <si>
    <t>viva mi alma para alabarte,</t>
  </si>
  <si>
    <t>mírame, ando errante.</t>
  </si>
  <si>
    <t>VEN, EN BUSCA DE TU SIERVO,</t>
  </si>
  <si>
    <t>VEN, SEÑOR JESÚS.</t>
  </si>
  <si>
    <t>VEN, QUE YO SIN TI ME PIERDO,</t>
  </si>
  <si>
    <t>Llegue hasta tu presencia mi clamor,...</t>
  </si>
  <si>
    <t>VEN, EN BUSCA DE TU SIERVO,...</t>
  </si>
  <si>
    <t>sa</t>
  </si>
  <si>
    <t>LLÉVAME AL CIELO,</t>
  </si>
  <si>
    <t>OH, OH SEÑOR.</t>
  </si>
  <si>
    <t>Do#</t>
  </si>
  <si>
    <t>Sol#</t>
  </si>
  <si>
    <t>PORQUE MORIR,</t>
  </si>
  <si>
    <t>ES CON MUCHO LO MEJOR,</t>
  </si>
  <si>
    <t>ESTAR CONTIGO,</t>
  </si>
  <si>
    <t>Si7</t>
  </si>
  <si>
    <t>ESTAR CONTIGO.</t>
  </si>
  <si>
    <t>Una cosa te ruego,</t>
  </si>
  <si>
    <t>eso solo te pido:</t>
  </si>
  <si>
    <t>no dudar nunca de tu amor,</t>
  </si>
  <si>
    <t>no dudar nunca de Ti,</t>
  </si>
  <si>
    <t>estar contigo,</t>
  </si>
  <si>
    <t>estar contigo.</t>
  </si>
  <si>
    <t>Oh qué bueno,</t>
  </si>
  <si>
    <t>oh qué dulce,</t>
  </si>
  <si>
    <t>ha sido tu amor conmigo,</t>
  </si>
  <si>
    <t>oh qué bueno,</t>
  </si>
  <si>
    <t>oh qué dulce.</t>
  </si>
  <si>
    <t>LLÉVAME AL CIELO</t>
  </si>
  <si>
    <t>Una cosa te ruego</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</si>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</sst>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16"/>
      <color theme="0"/>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8" fillId="20" borderId="15" xfId="0" applyFont="1" applyFill="1" applyBorder="1"/>
    <xf numFmtId="0" fontId="48" fillId="2" borderId="15" xfId="0" applyFont="1" applyFill="1" applyBorder="1"/>
    <xf numFmtId="0" fontId="48" fillId="20" borderId="19" xfId="0" applyFont="1" applyFill="1" applyBorder="1"/>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6012CE-0B0C-4E0B-A1B7-B0D3044BA25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D2D31E-B47C-42C1-A541-2AA8283D91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E00-000001A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5078F81-BBE1-4AC8-B859-2F34C78B8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EB3FEC-D135-400F-AEF1-3BD858A5E2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F00-000001B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D6DCC8F-1363-4030-A300-3EFA0502F9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8979921-6D84-43C6-9AEB-BDCD28A313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000-000001B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DE79AF-F64F-43C5-B51B-56758D53B5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D7F6B-3BAB-410C-B8D0-93BBE6AB02B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100-000001B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770202-4638-407E-8381-EEE5494AAA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65BD6F-AF44-4F4D-A248-1EE173F81D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200-000001B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AB178-CF55-4C42-80D8-DE0A8307DB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1C6D37-FFE3-42CA-A5CB-90B68A50FD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300-000001C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DDFE6A2-17D8-482A-93D7-F35F90991D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CEFA8C8-F7B4-49A8-BB4C-4895C0E0A81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400-000001D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C57B02-695F-451D-83FE-5306588FD7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0B6366-4E09-4A3F-87E5-A1117FAF67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500-000001D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836FCB2-D6DE-45C3-8642-4116527365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C8BFE81-665D-48BE-9846-EA77A3224F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FD4B09BE-BD02-4AAC-81AA-CCC075478CF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3CF6F2FE-B7AC-4796-8031-ACB1DCDEE29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7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1226</v>
      </c>
      <c r="L14" s="48" t="str">
        <f>_xlfn.CONCAT("        nCan: ","""",C14,"""",",")</f>
        <v xml:space="preserve">        nCan: "* Se puede sustituir por Sol# dim 7",</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5.5" thickTop="1" thickBot="1" x14ac:dyDescent="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5.5" thickTop="1" thickBot="1" x14ac:dyDescent="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5.5" thickTop="1" thickBot="1" x14ac:dyDescent="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5.5" thickTop="1" thickBot="1" x14ac:dyDescent="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5.5" thickTop="1" thickBot="1" x14ac:dyDescent="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5.5" thickTop="1" thickBot="1" x14ac:dyDescent="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5.5" thickTop="1" thickBot="1" x14ac:dyDescent="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5.5" thickTop="1" thickBot="1" x14ac:dyDescent="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thickTop="1" thickBot="1" x14ac:dyDescent="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5.5" thickTop="1" thickBot="1" x14ac:dyDescent="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5.5" thickTop="1" thickBot="1" x14ac:dyDescent="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5.5" thickTop="1" thickBot="1" x14ac:dyDescent="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5.5" thickTop="1" thickBot="1" x14ac:dyDescent="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thickTop="1" thickBot="1" x14ac:dyDescent="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5.5" thickTop="1" thickBot="1" x14ac:dyDescent="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5.5" thickTop="1" thickBot="1" x14ac:dyDescent="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5.5" thickTop="1" thickBot="1" x14ac:dyDescent="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5.5" thickTop="1" thickBot="1" x14ac:dyDescent="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thickTop="1" thickBot="1" x14ac:dyDescent="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thickTop="1" thickBot="1" x14ac:dyDescent="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LA ESPADA</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zoomScale="85" zoomScaleNormal="85" workbookViewId="0">
      <pane xSplit="2" ySplit="1" topLeftCell="C13"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1227</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1228</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1229</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1230</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1231</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5.5" thickTop="1" thickBot="1" x14ac:dyDescent="0.4">
      <c r="B36" t="s">
        <v>999</v>
      </c>
      <c r="C36" s="113" t="s">
        <v>1232</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1233</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1234</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1229</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1235</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997</v>
      </c>
      <c r="C44" s="82" t="s">
        <v>1231</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5.5" thickTop="1" thickBot="1" x14ac:dyDescent="0.4">
      <c r="B45" t="s">
        <v>999</v>
      </c>
      <c r="C45" s="93" t="s">
        <v>1232</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4">
      <c r="A47" s="95"/>
      <c r="B47" s="95"/>
      <c r="C47" s="95"/>
      <c r="D47" s="95"/>
      <c r="E47" s="95"/>
      <c r="F47" s="95"/>
      <c r="G47" s="95"/>
      <c r="H47" s="95"/>
      <c r="I47" s="95"/>
      <c r="J47" s="95"/>
      <c r="K47" s="95"/>
      <c r="L47" s="99" t="str">
        <f ca="1">_xlfn.CONCAT("]}, // ULTIMA LINEA DEL CANTO: ",L1)</f>
        <v>]}, // ULTIMA LINEA DEL CANTO: LA MARCHA ES DURA</v>
      </c>
      <c r="M47" s="95"/>
    </row>
    <row r="48" spans="1:40" ht="20.25" x14ac:dyDescent="0.25">
      <c r="L48" s="100" t="s">
        <v>1008</v>
      </c>
      <c r="M48" s="101"/>
    </row>
    <row r="49" spans="13:13" x14ac:dyDescent="0.2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4050-B0CA-4CFA-990E-28C3F2E043FD}">
  <sheetPr codeName="Sheet76">
    <tabColor rgb="FF00B0F0"/>
  </sheetPr>
  <dimension ref="A1:AN5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SALVE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25" x14ac:dyDescent="0.25">
      <c r="C8" t="str">
        <f ca="1">PROPER(L1)</f>
        <v>La Salve</v>
      </c>
      <c r="L8" s="48" t="str">
        <f ca="1">_xlfn.CONCAT("        tt: ","""",C8,"""",",")</f>
        <v xml:space="preserve">        tt: "La Salve",</v>
      </c>
    </row>
    <row r="9" spans="2:32" ht="23.25" x14ac:dyDescent="0.25">
      <c r="C9" t="str">
        <f ca="1">PROPER(L1)</f>
        <v>La Salve</v>
      </c>
      <c r="L9" s="48" t="str">
        <f ca="1">_xlfn.CONCAT("        title: ","""",C9,"""",",")</f>
        <v xml:space="preserve">        title: "La Salve",</v>
      </c>
    </row>
    <row r="10" spans="2:32" ht="23.25" x14ac:dyDescent="0.25">
      <c r="C10" t="str">
        <f ca="1">VLOOKUP(C1,Table223[],4,FALSE)</f>
        <v>Himno lat. «Salve Regina»</v>
      </c>
      <c r="L10" s="48" t="str">
        <f ca="1">_xlfn.CONCAT("        ","subtitle: ","""",C10,"""",",")</f>
        <v xml:space="preserve">        subtitle: "Himno lat. «Salve Regina»",</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99</v>
      </c>
      <c r="L16" s="48" t="str">
        <f ca="1">_xlfn.CONCAT("        dbno: ","""",C16,"""",",")</f>
        <v xml:space="preserve">        dbno: "99",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lasalve</v>
      </c>
      <c r="L19" s="48" t="str">
        <f ca="1">_xlfn.CONCAT("        audioSrc: ","""/audio/",C19,".mp3""",",")</f>
        <v xml:space="preserve">        audioSrc: "/audio/lasalve.mp3",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98</v>
      </c>
      <c r="C26" t="str">
        <f ca="1">VLOOKUP(B26,Table4[],13,FALSE)</f>
        <v>"/resucito/src/index.html?canto=lamarchaesdura"</v>
      </c>
      <c r="L26" s="48" t="str">
        <f ca="1">_xlfn.CONCAT("        ant: ",C26,",")</f>
        <v xml:space="preserve">        ant: "/resucito/src/index.html?canto=lamarchaesdura",</v>
      </c>
    </row>
    <row r="27" spans="1:40" ht="23.25" x14ac:dyDescent="0.25">
      <c r="B27">
        <f ca="1">+C1+1</f>
        <v>100</v>
      </c>
      <c r="C27" t="str">
        <f ca="1">VLOOKUP(B27,Table4[],13,FALSE)</f>
        <v>"/resucito/src/index.html?canto=lasiegadelasnaciones"</v>
      </c>
      <c r="L27" s="48" t="str">
        <f ca="1">_xlfn.CONCAT("        sig: ",C27,",")</f>
        <v xml:space="preserve">        sig: "/resucito/src/index.html?canto=lasiegadelasnaciones",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1236</v>
      </c>
      <c r="D30" s="112" t="s">
        <v>1011</v>
      </c>
      <c r="E30" s="52" t="s">
        <v>1012</v>
      </c>
      <c r="F30" s="53"/>
      <c r="G30" s="53"/>
      <c r="H30" s="52"/>
      <c r="I30" s="52"/>
      <c r="J30" s="54"/>
      <c r="K30" s="54"/>
      <c r="L30" s="55" t="str">
        <f t="shared" ref="L30:L31" si="0">IF(C30="","",_xlfn.CONCAT("            { line: ","""",C30,", ",M30:AN30,""", sC: ","""",B30,"""},"))</f>
        <v xml:space="preserve">            { line: "Dios te salve,, (Mi,m,20)", sC: "tc"},</v>
      </c>
      <c r="M30" s="56" t="str">
        <f t="shared" ref="M30:M35" si="1">IF(N30="","","(")</f>
        <v>(</v>
      </c>
      <c r="N30" s="57" t="str">
        <f t="shared" ref="N30:N55" si="2">IF(D30="","",D30)</f>
        <v>Mi</v>
      </c>
      <c r="O30" s="58" t="str">
        <f t="shared" ref="O30:O35" si="3">IF(N30="","",",")</f>
        <v>,</v>
      </c>
      <c r="P30" s="59" t="str">
        <f t="shared" ref="P30:P5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55" si="8">IF(F30="","",F30)</f>
        <v/>
      </c>
      <c r="V30" s="64" t="str">
        <f t="shared" ref="V30:V35" si="9">IF(U30="","",",")</f>
        <v/>
      </c>
      <c r="W30" s="65" t="str">
        <f t="shared" ref="W30:W55" si="10">IF(G30="","",G30)</f>
        <v/>
      </c>
      <c r="X30" s="64" t="str">
        <f t="shared" ref="X30:X35" si="11">IF(U30="","",",")</f>
        <v/>
      </c>
      <c r="Y30" s="64" t="str">
        <f t="shared" ref="Y30:Y35" si="12">IF(U30="","",250)</f>
        <v/>
      </c>
      <c r="Z30" s="56" t="str">
        <f t="shared" ref="Z30:Z35" si="13">IF(U30="","",")")</f>
        <v/>
      </c>
      <c r="AA30" s="66" t="str">
        <f t="shared" ref="AA30:AA35" si="14">IF(AB30="","","(")</f>
        <v/>
      </c>
      <c r="AB30" s="57" t="str">
        <f t="shared" ref="AB30:AB5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1237</v>
      </c>
      <c r="D31" s="112" t="s">
        <v>1013</v>
      </c>
      <c r="E31" s="52" t="s">
        <v>1012</v>
      </c>
      <c r="F31" s="53" t="s">
        <v>1011</v>
      </c>
      <c r="G31" s="53" t="s">
        <v>1012</v>
      </c>
      <c r="H31" s="52"/>
      <c r="I31" s="52"/>
      <c r="J31" s="54"/>
      <c r="K31" s="54"/>
      <c r="L31" s="55" t="str">
        <f t="shared" si="0"/>
        <v xml:space="preserve">            { line: "Reina y Madre de misericordia,, (La,m,20)(Mi,m,250)", sC: ""},</v>
      </c>
      <c r="M31" s="56" t="str">
        <f t="shared" si="1"/>
        <v>(</v>
      </c>
      <c r="N31" s="57" t="str">
        <f t="shared" si="2"/>
        <v>La</v>
      </c>
      <c r="O31" s="58" t="str">
        <f t="shared" si="3"/>
        <v>,</v>
      </c>
      <c r="P31" s="59" t="str">
        <f t="shared" si="4"/>
        <v>m</v>
      </c>
      <c r="Q31" s="60" t="str">
        <f t="shared" si="5"/>
        <v>,</v>
      </c>
      <c r="R31" s="61">
        <f t="shared" ref="R31:R55"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1238</v>
      </c>
      <c r="D32" s="112" t="s">
        <v>1015</v>
      </c>
      <c r="E32" s="52"/>
      <c r="F32" s="53" t="s">
        <v>1011</v>
      </c>
      <c r="G32" s="53"/>
      <c r="H32" s="52"/>
      <c r="I32" s="52"/>
      <c r="J32" s="54"/>
      <c r="K32" s="54"/>
      <c r="L32" s="55" t="str">
        <f>IF(C32="","",_xlfn.CONCAT("            { line: ","""",C32,", ",M32:AN32,""", sC: ","""",B32,"""},"))</f>
        <v xml:space="preserve">            { line: "vida, dulzura y esperanza nuestra., (Fa,,20)(Mi,,250)",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1239</v>
      </c>
      <c r="D34" s="112" t="s">
        <v>1011</v>
      </c>
      <c r="E34" s="52" t="s">
        <v>1012</v>
      </c>
      <c r="F34" s="53"/>
      <c r="G34" s="53"/>
      <c r="H34" s="52"/>
      <c r="I34" s="52"/>
      <c r="J34" s="54"/>
      <c r="K34" s="54"/>
      <c r="L34" s="55" t="str">
        <f>IF(C34="","",_xlfn.CONCAT("            { line: ","""",C34,", ",M34:AN34,""", sC: ","""",B34,"""},"))</f>
        <v xml:space="preserve">            { line: "Dios te salve.,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1240</v>
      </c>
      <c r="D35" s="112" t="s">
        <v>1013</v>
      </c>
      <c r="E35" s="52" t="s">
        <v>1012</v>
      </c>
      <c r="F35" s="53" t="s">
        <v>1011</v>
      </c>
      <c r="G35" s="53" t="s">
        <v>1012</v>
      </c>
      <c r="H35" s="52"/>
      <c r="I35" s="52"/>
      <c r="J35" s="54"/>
      <c r="K35" s="54"/>
      <c r="L35" s="55" t="str">
        <f t="shared" ref="L35:L45" si="30">IF(C35="","",_xlfn.CONCAT("            { line: ","""",C35,", ",M35:AN35,""", sC: ","""",B35,"""},"))</f>
        <v xml:space="preserve">            { line: "A ti llamamos los desterrados hijos de Eva,, (La,m,20)(Mi,m,250)",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1241</v>
      </c>
      <c r="D36" s="112" t="s">
        <v>1013</v>
      </c>
      <c r="E36" s="52" t="s">
        <v>1012</v>
      </c>
      <c r="F36" s="53" t="s">
        <v>1011</v>
      </c>
      <c r="G36" s="53" t="s">
        <v>1012</v>
      </c>
      <c r="H36" s="52"/>
      <c r="I36" s="52"/>
      <c r="J36" s="54"/>
      <c r="K36" s="54"/>
      <c r="L36" s="55" t="str">
        <f t="shared" si="30"/>
        <v xml:space="preserve">            { line: "a ti suspiramos, gimiendo y llorando,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1242</v>
      </c>
      <c r="D37" s="112" t="s">
        <v>1015</v>
      </c>
      <c r="E37" s="52"/>
      <c r="F37" s="53" t="s">
        <v>1011</v>
      </c>
      <c r="G37" s="53"/>
      <c r="H37" s="52"/>
      <c r="I37" s="52"/>
      <c r="J37" s="54"/>
      <c r="K37" s="54"/>
      <c r="L37" s="55" t="str">
        <f t="shared" si="30"/>
        <v xml:space="preserve">            { line: "en este valle de lágrimas,,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1243</v>
      </c>
      <c r="D38" s="112" t="s">
        <v>1015</v>
      </c>
      <c r="E38" s="52"/>
      <c r="F38" s="53" t="s">
        <v>1011</v>
      </c>
      <c r="G38" s="53"/>
      <c r="H38" s="52"/>
      <c r="I38" s="52"/>
      <c r="J38" s="54"/>
      <c r="K38" s="54"/>
      <c r="L38" s="55" t="str">
        <f t="shared" si="30"/>
        <v xml:space="preserve">            { line: "en este valle de lágrimas., (Fa,,20)(Mi,,250)",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1244</v>
      </c>
      <c r="D40" s="112" t="s">
        <v>1013</v>
      </c>
      <c r="E40" s="52" t="s">
        <v>1012</v>
      </c>
      <c r="F40" s="53" t="s">
        <v>1015</v>
      </c>
      <c r="G40" s="53"/>
      <c r="H40" s="52" t="s">
        <v>1011</v>
      </c>
      <c r="I40" s="52"/>
      <c r="J40" s="54"/>
      <c r="K40" s="54"/>
      <c r="L40" s="55" t="str">
        <f t="shared" si="30"/>
        <v xml:space="preserve">            { line: "Ea, pues, Señora, abogada nuestra,, (La,m,20)(Fa,,250)(Mi,,350)", sC: ""},</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1245</v>
      </c>
      <c r="D41" s="112" t="s">
        <v>1015</v>
      </c>
      <c r="E41" s="52"/>
      <c r="F41" s="53"/>
      <c r="G41" s="53"/>
      <c r="H41" s="52"/>
      <c r="I41" s="52"/>
      <c r="J41" s="54"/>
      <c r="K41" s="54"/>
      <c r="L41" s="55" t="str">
        <f t="shared" si="30"/>
        <v xml:space="preserve">            { line: "vuelve a nosotros, (Fa,,20)", sC: ""},</v>
      </c>
      <c r="M41" s="56" t="str">
        <f>IF(N41="","","(")</f>
        <v>(</v>
      </c>
      <c r="N41" s="57" t="str">
        <f>IF(D41="","",D41)</f>
        <v>Fa</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1246</v>
      </c>
      <c r="D42" s="112" t="s">
        <v>1011</v>
      </c>
      <c r="E42" s="52"/>
      <c r="F42" s="53"/>
      <c r="G42" s="53"/>
      <c r="H42" s="52"/>
      <c r="I42" s="52"/>
      <c r="J42" s="54"/>
      <c r="K42" s="54"/>
      <c r="L42" s="55" t="str">
        <f t="shared" si="30"/>
        <v xml:space="preserve">            { line: "esos tus ojos misericordiosos,, (Mi,,20)", sC: ""},</v>
      </c>
      <c r="M42" s="56" t="str">
        <f t="shared" ref="M42:M45" si="31">IF(N42="","","(")</f>
        <v>(</v>
      </c>
      <c r="N42" s="57" t="str">
        <f t="shared" ref="N42:N45" si="32">IF(D42="","",D42)</f>
        <v>Mi</v>
      </c>
      <c r="O42" s="58" t="str">
        <f t="shared" ref="O42:O45" si="33">IF(N42="","",",")</f>
        <v>,</v>
      </c>
      <c r="P42" s="59" t="str">
        <f t="shared" ref="P42:P45" si="34">IF(E42="","",E42)</f>
        <v/>
      </c>
      <c r="Q42" s="60" t="str">
        <f t="shared" ref="Q42:Q45" si="35">IF(N42="","",",")</f>
        <v>,</v>
      </c>
      <c r="R42" s="61">
        <f t="shared" si="28"/>
        <v>20</v>
      </c>
      <c r="S42" s="56" t="str">
        <f t="shared" ref="S42:S45" si="36">IF(N42="","",")")</f>
        <v>)</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5.5" thickTop="1" thickBot="1" x14ac:dyDescent="0.4">
      <c r="C43" s="113" t="s">
        <v>1247</v>
      </c>
      <c r="D43" s="112" t="s">
        <v>1015</v>
      </c>
      <c r="E43" s="52"/>
      <c r="F43" s="53"/>
      <c r="G43" s="53"/>
      <c r="H43" s="52"/>
      <c r="I43" s="52"/>
      <c r="J43" s="54"/>
      <c r="K43" s="54"/>
      <c r="L43" s="55" t="str">
        <f t="shared" si="30"/>
        <v xml:space="preserve">            { line: "y después de este destierro, (Fa,,20)", sC: ""},</v>
      </c>
      <c r="M43" s="56" t="str">
        <f t="shared" si="31"/>
        <v>(</v>
      </c>
      <c r="N43" s="57" t="str">
        <f t="shared" si="32"/>
        <v>Fa</v>
      </c>
      <c r="O43" s="58" t="str">
        <f t="shared" si="33"/>
        <v>,</v>
      </c>
      <c r="P43" s="59" t="str">
        <f t="shared" si="34"/>
        <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1248</v>
      </c>
      <c r="D44" s="112" t="s">
        <v>1011</v>
      </c>
      <c r="E44" s="52"/>
      <c r="F44" s="53"/>
      <c r="G44" s="53"/>
      <c r="H44" s="52"/>
      <c r="I44" s="52"/>
      <c r="J44" s="54"/>
      <c r="K44" s="54"/>
      <c r="L44" s="55" t="str">
        <f t="shared" si="30"/>
        <v xml:space="preserve">            { line: "muéstranos a Jesús,, (Mi,,20)", sC: ""},</v>
      </c>
      <c r="M44" s="56" t="str">
        <f t="shared" si="31"/>
        <v>(</v>
      </c>
      <c r="N44" s="57" t="str">
        <f t="shared" si="32"/>
        <v>Mi</v>
      </c>
      <c r="O44" s="58" t="str">
        <f t="shared" si="33"/>
        <v>,</v>
      </c>
      <c r="P44" s="59" t="str">
        <f t="shared" si="34"/>
        <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1249</v>
      </c>
      <c r="D45" s="112"/>
      <c r="E45" s="52"/>
      <c r="F45" s="53"/>
      <c r="G45" s="53"/>
      <c r="H45" s="52"/>
      <c r="I45" s="52"/>
      <c r="J45" s="54"/>
      <c r="K45" s="54"/>
      <c r="L45" s="55" t="str">
        <f t="shared" si="30"/>
        <v xml:space="preserve">            { line: "fruto bendito de tu vientre., ", sC: ""},</v>
      </c>
      <c r="M45" s="56" t="str">
        <f t="shared" si="31"/>
        <v/>
      </c>
      <c r="N45" s="57" t="str">
        <f t="shared" si="32"/>
        <v/>
      </c>
      <c r="O45" s="58" t="str">
        <f t="shared" si="33"/>
        <v/>
      </c>
      <c r="P45" s="59" t="str">
        <f t="shared" si="34"/>
        <v/>
      </c>
      <c r="Q45" s="60" t="str">
        <f t="shared" si="35"/>
        <v/>
      </c>
      <c r="R45" s="61" t="str">
        <f t="shared" si="28"/>
        <v/>
      </c>
      <c r="S45" s="56" t="str">
        <f t="shared" si="36"/>
        <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C47" s="113" t="s">
        <v>1250</v>
      </c>
      <c r="D47" s="112" t="s">
        <v>1011</v>
      </c>
      <c r="E47" s="52" t="s">
        <v>1012</v>
      </c>
      <c r="F47" s="53"/>
      <c r="G47" s="53"/>
      <c r="H47" s="52"/>
      <c r="I47" s="52"/>
      <c r="J47" s="54"/>
      <c r="K47" s="54"/>
      <c r="L47" s="55" t="str">
        <f t="shared" ref="L47:L55" si="58">IF(C47="","",_xlfn.CONCAT("            { line: ","""",C47,", ",M47:AN47,""", sC: ","""",B47,"""},"))</f>
        <v xml:space="preserve">            { line: "¡Oh, clementísima!, (Mi,m,20)", sC: ""},</v>
      </c>
      <c r="M47" s="56" t="str">
        <f t="shared" ref="M47:M55" si="59">IF(N47="","","(")</f>
        <v>(</v>
      </c>
      <c r="N47" s="57" t="str">
        <f t="shared" si="2"/>
        <v>Mi</v>
      </c>
      <c r="O47" s="58" t="str">
        <f t="shared" ref="O47:O55" si="60">IF(N47="","",",")</f>
        <v>,</v>
      </c>
      <c r="P47" s="59" t="str">
        <f t="shared" si="4"/>
        <v>m</v>
      </c>
      <c r="Q47" s="60" t="str">
        <f t="shared" ref="Q47:Q55" si="61">IF(N47="","",",")</f>
        <v>,</v>
      </c>
      <c r="R47" s="61">
        <f t="shared" si="28"/>
        <v>20</v>
      </c>
      <c r="S47" s="56" t="str">
        <f t="shared" ref="S47:S55" si="62">IF(N47="","",")")</f>
        <v>)</v>
      </c>
      <c r="T47" s="62" t="str">
        <f t="shared" ref="T47:T55" si="63">IF(U47="","","(")</f>
        <v/>
      </c>
      <c r="U47" s="63" t="str">
        <f t="shared" si="8"/>
        <v/>
      </c>
      <c r="V47" s="64" t="str">
        <f t="shared" ref="V47:V55" si="64">IF(U47="","",",")</f>
        <v/>
      </c>
      <c r="W47" s="65" t="str">
        <f t="shared" si="10"/>
        <v/>
      </c>
      <c r="X47" s="64" t="str">
        <f t="shared" ref="X47:X55" si="65">IF(U47="","",",")</f>
        <v/>
      </c>
      <c r="Y47" s="64" t="str">
        <f t="shared" ref="Y47:Y55" si="66">IF(U47="","",250)</f>
        <v/>
      </c>
      <c r="Z47" s="56" t="str">
        <f t="shared" ref="Z47:Z55" si="67">IF(U47="","",")")</f>
        <v/>
      </c>
      <c r="AA47" s="66" t="str">
        <f t="shared" ref="AA47:AA55" si="68">IF(AB47="","","(")</f>
        <v/>
      </c>
      <c r="AB47" s="57" t="str">
        <f t="shared" si="15"/>
        <v/>
      </c>
      <c r="AC47" s="67" t="str">
        <f t="shared" ref="AC47:AC55" si="69">IF(AB47="","",",")</f>
        <v/>
      </c>
      <c r="AD47" s="59" t="str">
        <f t="shared" ref="AD47:AD55" si="70">IF(I47="","",I47)</f>
        <v/>
      </c>
      <c r="AE47" s="68" t="str">
        <f t="shared" ref="AE47:AE55" si="71">IF(AB47="","",",")</f>
        <v/>
      </c>
      <c r="AF47" s="61" t="str">
        <f t="shared" ref="AF47:AF55" si="72">IF(AB47="","",350)</f>
        <v/>
      </c>
      <c r="AG47" s="61" t="str">
        <f t="shared" ref="AG47:AG55" si="73">IF(AB47="","",")")</f>
        <v/>
      </c>
      <c r="AH47" s="69" t="str">
        <f t="shared" ref="AH47:AH55" si="74">IF(AI47="","","(")</f>
        <v/>
      </c>
      <c r="AI47" s="70" t="str">
        <f t="shared" si="22"/>
        <v/>
      </c>
      <c r="AJ47" s="64" t="str">
        <f t="shared" ref="AJ47:AJ55" si="75">IF(AI47="","",",")</f>
        <v/>
      </c>
      <c r="AK47" s="64" t="str">
        <f t="shared" ref="AK47:AK55" si="76">IF(K47="","",K47)</f>
        <v/>
      </c>
      <c r="AL47" s="64" t="str">
        <f t="shared" ref="AL47:AL55" si="77">IF(AI47="","",",")</f>
        <v/>
      </c>
      <c r="AM47" s="64" t="str">
        <f t="shared" ref="AM47:AM55" si="78">IF(AI47="","",450)</f>
        <v/>
      </c>
      <c r="AN47" s="64" t="str">
        <f t="shared" ref="AN47:AN55" si="79">IF(AI47="","",")")</f>
        <v/>
      </c>
    </row>
    <row r="48" spans="1:40" ht="25.5" thickTop="1" thickBot="1" x14ac:dyDescent="0.4">
      <c r="C48" s="113" t="s">
        <v>1251</v>
      </c>
      <c r="D48" s="112" t="s">
        <v>1013</v>
      </c>
      <c r="E48" s="52" t="s">
        <v>1012</v>
      </c>
      <c r="F48" s="53"/>
      <c r="G48" s="53"/>
      <c r="H48" s="52"/>
      <c r="I48" s="52"/>
      <c r="J48" s="54"/>
      <c r="K48" s="54"/>
      <c r="L48" s="55" t="str">
        <f t="shared" si="58"/>
        <v xml:space="preserve">            { line: "¡Oh, piadosa!, (La,m,20)", sC: ""},</v>
      </c>
      <c r="M48" s="56" t="str">
        <f t="shared" si="59"/>
        <v>(</v>
      </c>
      <c r="N48" s="57" t="str">
        <f t="shared" si="2"/>
        <v>La</v>
      </c>
      <c r="O48" s="58" t="str">
        <f t="shared" si="60"/>
        <v>,</v>
      </c>
      <c r="P48" s="59" t="str">
        <f t="shared" si="4"/>
        <v>m</v>
      </c>
      <c r="Q48" s="60" t="str">
        <f t="shared" si="61"/>
        <v>,</v>
      </c>
      <c r="R48" s="61">
        <f t="shared" si="28"/>
        <v>20</v>
      </c>
      <c r="S48" s="56" t="str">
        <f t="shared" si="62"/>
        <v>)</v>
      </c>
      <c r="T48" s="62" t="str">
        <f t="shared" si="63"/>
        <v/>
      </c>
      <c r="U48" s="63" t="str">
        <f t="shared" si="8"/>
        <v/>
      </c>
      <c r="V48" s="64" t="str">
        <f t="shared" si="64"/>
        <v/>
      </c>
      <c r="W48" s="65" t="str">
        <f t="shared" si="10"/>
        <v/>
      </c>
      <c r="X48" s="64" t="str">
        <f t="shared" si="65"/>
        <v/>
      </c>
      <c r="Y48" s="64" t="str">
        <f t="shared" si="66"/>
        <v/>
      </c>
      <c r="Z48" s="56" t="str">
        <f t="shared" si="67"/>
        <v/>
      </c>
      <c r="AA48" s="66" t="str">
        <f t="shared" si="68"/>
        <v/>
      </c>
      <c r="AB48" s="57" t="str">
        <f t="shared" si="15"/>
        <v/>
      </c>
      <c r="AC48" s="67" t="str">
        <f t="shared" si="69"/>
        <v/>
      </c>
      <c r="AD48" s="59" t="str">
        <f t="shared" si="70"/>
        <v/>
      </c>
      <c r="AE48" s="68" t="str">
        <f t="shared" si="71"/>
        <v/>
      </c>
      <c r="AF48" s="61" t="str">
        <f t="shared" si="72"/>
        <v/>
      </c>
      <c r="AG48" s="61" t="str">
        <f t="shared" si="73"/>
        <v/>
      </c>
      <c r="AH48" s="69" t="str">
        <f t="shared" si="74"/>
        <v/>
      </c>
      <c r="AI48" s="70" t="str">
        <f t="shared" si="22"/>
        <v/>
      </c>
      <c r="AJ48" s="64" t="str">
        <f t="shared" si="75"/>
        <v/>
      </c>
      <c r="AK48" s="64" t="str">
        <f t="shared" si="76"/>
        <v/>
      </c>
      <c r="AL48" s="64" t="str">
        <f t="shared" si="77"/>
        <v/>
      </c>
      <c r="AM48" s="64" t="str">
        <f t="shared" si="78"/>
        <v/>
      </c>
      <c r="AN48" s="64" t="str">
        <f t="shared" si="79"/>
        <v/>
      </c>
    </row>
    <row r="49" spans="1:40" ht="25.5" thickTop="1" thickBot="1" x14ac:dyDescent="0.4">
      <c r="C49" s="113" t="s">
        <v>1252</v>
      </c>
      <c r="D49" s="112" t="s">
        <v>1011</v>
      </c>
      <c r="E49" s="52" t="s">
        <v>1012</v>
      </c>
      <c r="F49" s="53"/>
      <c r="G49" s="53"/>
      <c r="H49" s="52"/>
      <c r="I49" s="52"/>
      <c r="J49" s="54"/>
      <c r="K49" s="54"/>
      <c r="L49" s="55" t="str">
        <f t="shared" si="58"/>
        <v xml:space="preserve">            { line: "¡Oh, dulce Virgen María!, (Mi,m,20)", sC: ""},</v>
      </c>
      <c r="M49" s="56" t="str">
        <f t="shared" si="59"/>
        <v>(</v>
      </c>
      <c r="N49" s="57" t="str">
        <f t="shared" si="2"/>
        <v>Mi</v>
      </c>
      <c r="O49" s="58" t="str">
        <f t="shared" si="60"/>
        <v>,</v>
      </c>
      <c r="P49" s="59" t="str">
        <f t="shared" si="4"/>
        <v>m</v>
      </c>
      <c r="Q49" s="60" t="str">
        <f t="shared" si="61"/>
        <v>,</v>
      </c>
      <c r="R49" s="61">
        <f t="shared" si="28"/>
        <v>20</v>
      </c>
      <c r="S49" s="56" t="str">
        <f t="shared" si="62"/>
        <v>)</v>
      </c>
      <c r="T49" s="62" t="str">
        <f t="shared" si="63"/>
        <v/>
      </c>
      <c r="U49" s="63" t="str">
        <f t="shared" si="8"/>
        <v/>
      </c>
      <c r="V49" s="64" t="str">
        <f t="shared" si="64"/>
        <v/>
      </c>
      <c r="W49" s="65" t="str">
        <f t="shared" si="10"/>
        <v/>
      </c>
      <c r="X49" s="64" t="str">
        <f t="shared" si="65"/>
        <v/>
      </c>
      <c r="Y49" s="64" t="str">
        <f t="shared" si="66"/>
        <v/>
      </c>
      <c r="Z49" s="56" t="str">
        <f t="shared" si="67"/>
        <v/>
      </c>
      <c r="AA49" s="66" t="str">
        <f t="shared" si="68"/>
        <v/>
      </c>
      <c r="AB49" s="57" t="str">
        <f t="shared" si="15"/>
        <v/>
      </c>
      <c r="AC49" s="67" t="str">
        <f t="shared" si="69"/>
        <v/>
      </c>
      <c r="AD49" s="59" t="str">
        <f t="shared" si="70"/>
        <v/>
      </c>
      <c r="AE49" s="68" t="str">
        <f t="shared" si="71"/>
        <v/>
      </c>
      <c r="AF49" s="61" t="str">
        <f t="shared" si="72"/>
        <v/>
      </c>
      <c r="AG49" s="61" t="str">
        <f t="shared" si="73"/>
        <v/>
      </c>
      <c r="AH49" s="69" t="str">
        <f t="shared" si="74"/>
        <v/>
      </c>
      <c r="AI49" s="70" t="str">
        <f t="shared" si="22"/>
        <v/>
      </c>
      <c r="AJ49" s="64" t="str">
        <f t="shared" si="75"/>
        <v/>
      </c>
      <c r="AK49" s="64" t="str">
        <f t="shared" si="76"/>
        <v/>
      </c>
      <c r="AL49" s="64" t="str">
        <f t="shared" si="77"/>
        <v/>
      </c>
      <c r="AM49" s="64" t="str">
        <f t="shared" si="78"/>
        <v/>
      </c>
      <c r="AN49" s="64" t="str">
        <f t="shared" si="79"/>
        <v/>
      </c>
    </row>
    <row r="50" spans="1:40" ht="25.5" thickTop="1" thickBot="1" x14ac:dyDescent="0.4">
      <c r="C50" s="113" t="s">
        <v>1253</v>
      </c>
      <c r="D50" s="112" t="s">
        <v>1015</v>
      </c>
      <c r="E50" s="52"/>
      <c r="F50" s="53"/>
      <c r="G50" s="53"/>
      <c r="H50" s="52"/>
      <c r="I50" s="52"/>
      <c r="J50" s="54"/>
      <c r="K50" s="54"/>
      <c r="L50" s="55" t="str">
        <f t="shared" si="58"/>
        <v xml:space="preserve">            { line: "Ruega por nosotros,, (Fa,,20)", sC: ""},</v>
      </c>
      <c r="M50" s="56" t="str">
        <f t="shared" si="59"/>
        <v>(</v>
      </c>
      <c r="N50" s="57" t="str">
        <f t="shared" si="2"/>
        <v>Fa</v>
      </c>
      <c r="O50" s="58" t="str">
        <f t="shared" si="60"/>
        <v>,</v>
      </c>
      <c r="P50" s="59" t="str">
        <f t="shared" si="4"/>
        <v/>
      </c>
      <c r="Q50" s="60" t="str">
        <f t="shared" si="61"/>
        <v>,</v>
      </c>
      <c r="R50" s="61">
        <f t="shared" si="28"/>
        <v>20</v>
      </c>
      <c r="S50" s="56" t="str">
        <f t="shared" si="62"/>
        <v>)</v>
      </c>
      <c r="T50" s="62" t="str">
        <f t="shared" si="63"/>
        <v/>
      </c>
      <c r="U50" s="63" t="str">
        <f t="shared" si="8"/>
        <v/>
      </c>
      <c r="V50" s="64" t="str">
        <f t="shared" si="64"/>
        <v/>
      </c>
      <c r="W50" s="65" t="str">
        <f t="shared" si="10"/>
        <v/>
      </c>
      <c r="X50" s="64" t="str">
        <f t="shared" si="65"/>
        <v/>
      </c>
      <c r="Y50" s="64" t="str">
        <f t="shared" si="66"/>
        <v/>
      </c>
      <c r="Z50" s="56" t="str">
        <f t="shared" si="67"/>
        <v/>
      </c>
      <c r="AA50" s="66" t="str">
        <f t="shared" si="68"/>
        <v/>
      </c>
      <c r="AB50" s="57" t="str">
        <f t="shared" si="15"/>
        <v/>
      </c>
      <c r="AC50" s="67" t="str">
        <f t="shared" si="69"/>
        <v/>
      </c>
      <c r="AD50" s="59" t="str">
        <f t="shared" si="70"/>
        <v/>
      </c>
      <c r="AE50" s="68" t="str">
        <f t="shared" si="71"/>
        <v/>
      </c>
      <c r="AF50" s="61" t="str">
        <f t="shared" si="72"/>
        <v/>
      </c>
      <c r="AG50" s="61" t="str">
        <f t="shared" si="73"/>
        <v/>
      </c>
      <c r="AH50" s="69" t="str">
        <f t="shared" si="74"/>
        <v/>
      </c>
      <c r="AI50" s="70" t="str">
        <f t="shared" si="22"/>
        <v/>
      </c>
      <c r="AJ50" s="64" t="str">
        <f t="shared" si="75"/>
        <v/>
      </c>
      <c r="AK50" s="64" t="str">
        <f t="shared" si="76"/>
        <v/>
      </c>
      <c r="AL50" s="64" t="str">
        <f t="shared" si="77"/>
        <v/>
      </c>
      <c r="AM50" s="64" t="str">
        <f t="shared" si="78"/>
        <v/>
      </c>
      <c r="AN50" s="64" t="str">
        <f t="shared" si="79"/>
        <v/>
      </c>
    </row>
    <row r="51" spans="1:40" ht="25.5" thickTop="1" thickBot="1" x14ac:dyDescent="0.4">
      <c r="C51" s="113" t="s">
        <v>1254</v>
      </c>
      <c r="D51" s="112" t="s">
        <v>1011</v>
      </c>
      <c r="E51" s="52"/>
      <c r="F51" s="53"/>
      <c r="G51" s="53"/>
      <c r="H51" s="52"/>
      <c r="I51" s="52"/>
      <c r="J51" s="54"/>
      <c r="K51" s="54"/>
      <c r="L51" s="55" t="str">
        <f t="shared" si="58"/>
        <v xml:space="preserve">            { line: "Santa Madre de Dios,, (Mi,,20)", sC: ""},</v>
      </c>
      <c r="M51" s="56" t="str">
        <f t="shared" si="59"/>
        <v>(</v>
      </c>
      <c r="N51" s="57" t="str">
        <f t="shared" si="2"/>
        <v>Mi</v>
      </c>
      <c r="O51" s="58" t="str">
        <f t="shared" si="60"/>
        <v>,</v>
      </c>
      <c r="P51" s="59" t="str">
        <f t="shared" si="4"/>
        <v/>
      </c>
      <c r="Q51" s="60" t="str">
        <f t="shared" si="61"/>
        <v>,</v>
      </c>
      <c r="R51" s="61">
        <f t="shared" si="28"/>
        <v>20</v>
      </c>
      <c r="S51" s="56" t="str">
        <f t="shared" si="62"/>
        <v>)</v>
      </c>
      <c r="T51" s="62" t="str">
        <f t="shared" si="63"/>
        <v/>
      </c>
      <c r="U51" s="63" t="str">
        <f t="shared" si="8"/>
        <v/>
      </c>
      <c r="V51" s="64" t="str">
        <f t="shared" si="64"/>
        <v/>
      </c>
      <c r="W51" s="65" t="str">
        <f t="shared" si="10"/>
        <v/>
      </c>
      <c r="X51" s="64" t="str">
        <f t="shared" si="65"/>
        <v/>
      </c>
      <c r="Y51" s="64" t="str">
        <f t="shared" si="66"/>
        <v/>
      </c>
      <c r="Z51" s="56" t="str">
        <f t="shared" si="67"/>
        <v/>
      </c>
      <c r="AA51" s="66" t="str">
        <f t="shared" si="68"/>
        <v/>
      </c>
      <c r="AB51" s="57" t="str">
        <f t="shared" si="15"/>
        <v/>
      </c>
      <c r="AC51" s="67" t="str">
        <f t="shared" si="69"/>
        <v/>
      </c>
      <c r="AD51" s="59" t="str">
        <f t="shared" si="70"/>
        <v/>
      </c>
      <c r="AE51" s="68" t="str">
        <f t="shared" si="71"/>
        <v/>
      </c>
      <c r="AF51" s="61" t="str">
        <f t="shared" si="72"/>
        <v/>
      </c>
      <c r="AG51" s="61" t="str">
        <f t="shared" si="73"/>
        <v/>
      </c>
      <c r="AH51" s="69" t="str">
        <f t="shared" si="74"/>
        <v/>
      </c>
      <c r="AI51" s="70" t="str">
        <f t="shared" si="22"/>
        <v/>
      </c>
      <c r="AJ51" s="64" t="str">
        <f t="shared" si="75"/>
        <v/>
      </c>
      <c r="AK51" s="64" t="str">
        <f t="shared" si="76"/>
        <v/>
      </c>
      <c r="AL51" s="64" t="str">
        <f t="shared" si="77"/>
        <v/>
      </c>
      <c r="AM51" s="64" t="str">
        <f t="shared" si="78"/>
        <v/>
      </c>
      <c r="AN51" s="64" t="str">
        <f t="shared" si="79"/>
        <v/>
      </c>
    </row>
    <row r="52" spans="1:40" ht="25.5" thickTop="1" thickBot="1" x14ac:dyDescent="0.4">
      <c r="C52" s="113" t="s">
        <v>1255</v>
      </c>
      <c r="D52" s="112"/>
      <c r="E52" s="52"/>
      <c r="F52" s="53"/>
      <c r="G52" s="53"/>
      <c r="H52" s="52"/>
      <c r="I52" s="52"/>
      <c r="J52" s="54"/>
      <c r="K52" s="54"/>
      <c r="L52" s="78" t="str">
        <f t="shared" si="58"/>
        <v xml:space="preserve">            { line: "para que seamos dignos, ", sC: ""},</v>
      </c>
      <c r="M52" s="56" t="str">
        <f t="shared" si="59"/>
        <v/>
      </c>
      <c r="N52" s="57" t="str">
        <f t="shared" si="2"/>
        <v/>
      </c>
      <c r="O52" s="58" t="str">
        <f t="shared" si="60"/>
        <v/>
      </c>
      <c r="P52" s="59" t="str">
        <f t="shared" si="4"/>
        <v/>
      </c>
      <c r="Q52" s="60" t="str">
        <f t="shared" si="61"/>
        <v/>
      </c>
      <c r="R52" s="61" t="str">
        <f t="shared" si="28"/>
        <v/>
      </c>
      <c r="S52" s="56" t="str">
        <f t="shared" si="62"/>
        <v/>
      </c>
      <c r="T52" s="62" t="str">
        <f t="shared" si="63"/>
        <v/>
      </c>
      <c r="U52" s="63" t="str">
        <f t="shared" si="8"/>
        <v/>
      </c>
      <c r="V52" s="64" t="str">
        <f t="shared" si="64"/>
        <v/>
      </c>
      <c r="W52" s="65" t="str">
        <f t="shared" si="10"/>
        <v/>
      </c>
      <c r="X52" s="64" t="str">
        <f t="shared" si="65"/>
        <v/>
      </c>
      <c r="Y52" s="64" t="str">
        <f t="shared" si="66"/>
        <v/>
      </c>
      <c r="Z52" s="56" t="str">
        <f t="shared" si="67"/>
        <v/>
      </c>
      <c r="AA52" s="66" t="str">
        <f t="shared" si="68"/>
        <v/>
      </c>
      <c r="AB52" s="57" t="str">
        <f t="shared" si="15"/>
        <v/>
      </c>
      <c r="AC52" s="67" t="str">
        <f t="shared" si="69"/>
        <v/>
      </c>
      <c r="AD52" s="59" t="str">
        <f t="shared" si="70"/>
        <v/>
      </c>
      <c r="AE52" s="68" t="str">
        <f t="shared" si="71"/>
        <v/>
      </c>
      <c r="AF52" s="61" t="str">
        <f t="shared" si="72"/>
        <v/>
      </c>
      <c r="AG52" s="61" t="str">
        <f t="shared" si="73"/>
        <v/>
      </c>
      <c r="AH52" s="69" t="str">
        <f t="shared" si="74"/>
        <v/>
      </c>
      <c r="AI52" s="70" t="str">
        <f t="shared" si="22"/>
        <v/>
      </c>
      <c r="AJ52" s="64" t="str">
        <f t="shared" si="75"/>
        <v/>
      </c>
      <c r="AK52" s="64" t="str">
        <f t="shared" si="76"/>
        <v/>
      </c>
      <c r="AL52" s="64" t="str">
        <f t="shared" si="77"/>
        <v/>
      </c>
      <c r="AM52" s="64" t="str">
        <f t="shared" si="78"/>
        <v/>
      </c>
      <c r="AN52" s="64" t="str">
        <f t="shared" si="79"/>
        <v/>
      </c>
    </row>
    <row r="53" spans="1:40" ht="25.5" thickTop="1" thickBot="1" x14ac:dyDescent="0.4">
      <c r="C53" s="113" t="s">
        <v>1256</v>
      </c>
      <c r="D53" s="112" t="s">
        <v>1015</v>
      </c>
      <c r="E53" s="52"/>
      <c r="F53" s="53"/>
      <c r="G53" s="53"/>
      <c r="H53" s="52"/>
      <c r="I53" s="52"/>
      <c r="J53" s="54"/>
      <c r="K53" s="54"/>
      <c r="L53" s="78" t="str">
        <f t="shared" si="58"/>
        <v xml:space="preserve">            { line: "de alcanzar las promesas, (Fa,,20)", sC: ""},</v>
      </c>
      <c r="M53" s="56" t="str">
        <f t="shared" si="59"/>
        <v>(</v>
      </c>
      <c r="N53" s="57" t="str">
        <f t="shared" si="2"/>
        <v>Fa</v>
      </c>
      <c r="O53" s="58" t="str">
        <f t="shared" si="60"/>
        <v>,</v>
      </c>
      <c r="P53" s="59" t="str">
        <f t="shared" si="4"/>
        <v/>
      </c>
      <c r="Q53" s="60" t="str">
        <f t="shared" si="61"/>
        <v>,</v>
      </c>
      <c r="R53" s="61">
        <f t="shared" si="28"/>
        <v>20</v>
      </c>
      <c r="S53" s="56" t="str">
        <f t="shared" si="62"/>
        <v>)</v>
      </c>
      <c r="T53" s="62" t="str">
        <f t="shared" si="63"/>
        <v/>
      </c>
      <c r="U53" s="63" t="str">
        <f t="shared" si="8"/>
        <v/>
      </c>
      <c r="V53" s="64" t="str">
        <f t="shared" si="64"/>
        <v/>
      </c>
      <c r="W53" s="65" t="str">
        <f t="shared" si="10"/>
        <v/>
      </c>
      <c r="X53" s="64" t="str">
        <f t="shared" si="65"/>
        <v/>
      </c>
      <c r="Y53" s="64" t="str">
        <f t="shared" si="66"/>
        <v/>
      </c>
      <c r="Z53" s="56" t="str">
        <f t="shared" si="67"/>
        <v/>
      </c>
      <c r="AA53" s="66" t="str">
        <f t="shared" si="68"/>
        <v/>
      </c>
      <c r="AB53" s="57" t="str">
        <f t="shared" si="15"/>
        <v/>
      </c>
      <c r="AC53" s="67" t="str">
        <f t="shared" si="69"/>
        <v/>
      </c>
      <c r="AD53" s="59" t="str">
        <f t="shared" si="70"/>
        <v/>
      </c>
      <c r="AE53" s="68" t="str">
        <f t="shared" si="71"/>
        <v/>
      </c>
      <c r="AF53" s="61" t="str">
        <f t="shared" si="72"/>
        <v/>
      </c>
      <c r="AG53" s="61" t="str">
        <f t="shared" si="73"/>
        <v/>
      </c>
      <c r="AH53" s="69" t="str">
        <f t="shared" si="74"/>
        <v/>
      </c>
      <c r="AI53" s="70" t="str">
        <f t="shared" si="22"/>
        <v/>
      </c>
      <c r="AJ53" s="64" t="str">
        <f t="shared" si="75"/>
        <v/>
      </c>
      <c r="AK53" s="64" t="str">
        <f t="shared" si="76"/>
        <v/>
      </c>
      <c r="AL53" s="64" t="str">
        <f t="shared" si="77"/>
        <v/>
      </c>
      <c r="AM53" s="64" t="str">
        <f t="shared" si="78"/>
        <v/>
      </c>
      <c r="AN53" s="64" t="str">
        <f t="shared" si="79"/>
        <v/>
      </c>
    </row>
    <row r="54" spans="1:40" ht="25.5" thickTop="1" thickBot="1" x14ac:dyDescent="0.4">
      <c r="C54" s="113" t="s">
        <v>1257</v>
      </c>
      <c r="D54" s="112" t="s">
        <v>1011</v>
      </c>
      <c r="E54" s="52"/>
      <c r="F54" s="53"/>
      <c r="G54" s="53"/>
      <c r="H54" s="52"/>
      <c r="I54" s="52"/>
      <c r="J54" s="54"/>
      <c r="K54" s="54"/>
      <c r="L54" s="78" t="str">
        <f t="shared" si="58"/>
        <v xml:space="preserve">            { line: "de Jesucristo,, (Mi,,20)", sC: ""},</v>
      </c>
      <c r="M54" s="56" t="str">
        <f t="shared" si="59"/>
        <v>(</v>
      </c>
      <c r="N54" s="57" t="str">
        <f t="shared" si="2"/>
        <v>Mi</v>
      </c>
      <c r="O54" s="58" t="str">
        <f t="shared" si="60"/>
        <v>,</v>
      </c>
      <c r="P54" s="59" t="str">
        <f t="shared" si="4"/>
        <v/>
      </c>
      <c r="Q54" s="60" t="str">
        <f t="shared" si="61"/>
        <v>,</v>
      </c>
      <c r="R54" s="61">
        <f t="shared" si="28"/>
        <v>20</v>
      </c>
      <c r="S54" s="56" t="str">
        <f t="shared" si="62"/>
        <v>)</v>
      </c>
      <c r="T54" s="62" t="str">
        <f t="shared" si="63"/>
        <v/>
      </c>
      <c r="U54" s="63" t="str">
        <f t="shared" si="8"/>
        <v/>
      </c>
      <c r="V54" s="64" t="str">
        <f t="shared" si="64"/>
        <v/>
      </c>
      <c r="W54" s="65" t="str">
        <f t="shared" si="10"/>
        <v/>
      </c>
      <c r="X54" s="64" t="str">
        <f t="shared" si="65"/>
        <v/>
      </c>
      <c r="Y54" s="64" t="str">
        <f t="shared" si="66"/>
        <v/>
      </c>
      <c r="Z54" s="56" t="str">
        <f t="shared" si="67"/>
        <v/>
      </c>
      <c r="AA54" s="66" t="str">
        <f t="shared" si="68"/>
        <v/>
      </c>
      <c r="AB54" s="57" t="str">
        <f t="shared" si="15"/>
        <v/>
      </c>
      <c r="AC54" s="67" t="str">
        <f t="shared" si="69"/>
        <v/>
      </c>
      <c r="AD54" s="59" t="str">
        <f t="shared" si="70"/>
        <v/>
      </c>
      <c r="AE54" s="68" t="str">
        <f t="shared" si="71"/>
        <v/>
      </c>
      <c r="AF54" s="61" t="str">
        <f t="shared" si="72"/>
        <v/>
      </c>
      <c r="AG54" s="61" t="str">
        <f t="shared" si="73"/>
        <v/>
      </c>
      <c r="AH54" s="69" t="str">
        <f t="shared" si="74"/>
        <v/>
      </c>
      <c r="AI54" s="70" t="str">
        <f t="shared" si="22"/>
        <v/>
      </c>
      <c r="AJ54" s="64" t="str">
        <f t="shared" si="75"/>
        <v/>
      </c>
      <c r="AK54" s="64" t="str">
        <f t="shared" si="76"/>
        <v/>
      </c>
      <c r="AL54" s="64" t="str">
        <f t="shared" si="77"/>
        <v/>
      </c>
      <c r="AM54" s="64" t="str">
        <f t="shared" si="78"/>
        <v/>
      </c>
      <c r="AN54" s="64" t="str">
        <f t="shared" si="79"/>
        <v/>
      </c>
    </row>
    <row r="55" spans="1:40" ht="25.5" thickTop="1" thickBot="1" x14ac:dyDescent="0.4">
      <c r="C55" s="113" t="s">
        <v>1258</v>
      </c>
      <c r="D55" s="112"/>
      <c r="E55" s="52"/>
      <c r="F55" s="53"/>
      <c r="G55" s="53"/>
      <c r="H55" s="52"/>
      <c r="I55" s="52"/>
      <c r="J55" s="54"/>
      <c r="K55" s="54"/>
      <c r="L55" s="55" t="str">
        <f t="shared" si="58"/>
        <v xml:space="preserve">            { line: "de Jesucristo., ", sC: ""},</v>
      </c>
      <c r="M55" s="56" t="str">
        <f t="shared" si="59"/>
        <v/>
      </c>
      <c r="N55" s="57" t="str">
        <f t="shared" si="2"/>
        <v/>
      </c>
      <c r="O55" s="58" t="str">
        <f t="shared" si="60"/>
        <v/>
      </c>
      <c r="P55" s="59" t="str">
        <f t="shared" si="4"/>
        <v/>
      </c>
      <c r="Q55" s="60" t="str">
        <f t="shared" si="61"/>
        <v/>
      </c>
      <c r="R55" s="61" t="str">
        <f t="shared" si="28"/>
        <v/>
      </c>
      <c r="S55" s="56" t="str">
        <f t="shared" si="62"/>
        <v/>
      </c>
      <c r="T55" s="62" t="str">
        <f t="shared" si="63"/>
        <v/>
      </c>
      <c r="U55" s="63" t="str">
        <f t="shared" si="8"/>
        <v/>
      </c>
      <c r="V55" s="64" t="str">
        <f t="shared" si="64"/>
        <v/>
      </c>
      <c r="W55" s="65" t="str">
        <f t="shared" si="10"/>
        <v/>
      </c>
      <c r="X55" s="64" t="str">
        <f t="shared" si="65"/>
        <v/>
      </c>
      <c r="Y55" s="64" t="str">
        <f t="shared" si="66"/>
        <v/>
      </c>
      <c r="Z55" s="56" t="str">
        <f t="shared" si="67"/>
        <v/>
      </c>
      <c r="AA55" s="66" t="str">
        <f t="shared" si="68"/>
        <v/>
      </c>
      <c r="AB55" s="57" t="str">
        <f t="shared" si="15"/>
        <v/>
      </c>
      <c r="AC55" s="67" t="str">
        <f t="shared" si="69"/>
        <v/>
      </c>
      <c r="AD55" s="59" t="str">
        <f t="shared" si="70"/>
        <v/>
      </c>
      <c r="AE55" s="68" t="str">
        <f t="shared" si="71"/>
        <v/>
      </c>
      <c r="AF55" s="61" t="str">
        <f t="shared" si="72"/>
        <v/>
      </c>
      <c r="AG55" s="61" t="str">
        <f t="shared" si="73"/>
        <v/>
      </c>
      <c r="AH55" s="69" t="str">
        <f t="shared" si="74"/>
        <v/>
      </c>
      <c r="AI55" s="70" t="str">
        <f t="shared" si="22"/>
        <v/>
      </c>
      <c r="AJ55" s="64" t="str">
        <f t="shared" si="75"/>
        <v/>
      </c>
      <c r="AK55" s="64" t="str">
        <f t="shared" si="76"/>
        <v/>
      </c>
      <c r="AL55" s="64" t="str">
        <f t="shared" si="77"/>
        <v/>
      </c>
      <c r="AM55" s="64" t="str">
        <f t="shared" si="78"/>
        <v/>
      </c>
      <c r="AN55" s="64" t="str">
        <f t="shared" si="79"/>
        <v/>
      </c>
    </row>
    <row r="56" spans="1:40" ht="24" customHeight="1" thickTop="1" x14ac:dyDescent="0.4">
      <c r="A56" s="95"/>
      <c r="B56" s="95"/>
      <c r="C56" s="95"/>
      <c r="D56" s="95"/>
      <c r="E56" s="95"/>
      <c r="F56" s="95"/>
      <c r="G56" s="95"/>
      <c r="H56" s="95"/>
      <c r="I56" s="95"/>
      <c r="J56" s="95"/>
      <c r="K56" s="95"/>
      <c r="L56" s="99" t="str">
        <f ca="1">_xlfn.CONCAT("]}, // ULTIMA LINEA DEL CANTO: ",L1)</f>
        <v>]}, // ULTIMA LINEA DEL CANTO: LA SALVE</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FB06-0AC8-407A-B5CA-300BF45067A9}">
  <sheetPr codeName="Sheet77">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SIEGA DE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25" x14ac:dyDescent="0.25">
      <c r="C8" t="str">
        <f ca="1">PROPER(L1)</f>
        <v>La Siega De Las Naciones</v>
      </c>
      <c r="L8" s="48" t="str">
        <f ca="1">_xlfn.CONCAT("        tt: ","""",C8,"""",",")</f>
        <v xml:space="preserve">        tt: "La Siega De Las Naciones",</v>
      </c>
    </row>
    <row r="9" spans="2:32" ht="23.25" x14ac:dyDescent="0.25">
      <c r="C9" t="str">
        <f ca="1">PROPER(L1)</f>
        <v>La Siega De Las Naciones</v>
      </c>
      <c r="L9" s="48" t="str">
        <f ca="1">_xlfn.CONCAT("        title: ","""",C9,"""",",")</f>
        <v xml:space="preserve">        title: "La Siega De Las Naciones",</v>
      </c>
    </row>
    <row r="10" spans="2:32" ht="23.25" x14ac:dyDescent="0.25">
      <c r="C10" t="str">
        <f ca="1">VLOOKUP(C1,Table223[],4,FALSE)</f>
        <v>Juan 4,31-38</v>
      </c>
      <c r="L10" s="48" t="str">
        <f ca="1">_xlfn.CONCAT("        ","subtitle: ","""",C10,"""",",")</f>
        <v xml:space="preserve">        subtitle: "Juan 4,31-38",</v>
      </c>
    </row>
    <row r="11" spans="2:32" ht="23.25" x14ac:dyDescent="0.25">
      <c r="C11" t="str">
        <f ca="1">_xlfn.CONCAT("category: [",VLOOKUP(C1,Table223[],16,FALSE),"],")</f>
        <v>category: ["Precatecumenado","Final","Nuevo Testamento"],</v>
      </c>
      <c r="L11" s="48" t="str">
        <f ca="1">_xlfn.CONCAT("        ",C11)</f>
        <v xml:space="preserve">        category: ["Precatecumenado","Final","Nuevo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100</v>
      </c>
      <c r="L16" s="48" t="str">
        <f ca="1">_xlfn.CONCAT("        dbno: ","""",C16,"""",",")</f>
        <v xml:space="preserve">        dbno: "100",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lasiegadelasnaciones</v>
      </c>
      <c r="L19" s="48" t="str">
        <f ca="1">_xlfn.CONCAT("        audioSrc: ","""/audio/",C19,".mp3""",",")</f>
        <v xml:space="preserve">        audioSrc: "/audio/lasiegadelasnaciones.mp3",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99</v>
      </c>
      <c r="C26" t="str">
        <f ca="1">VLOOKUP(B26,Table4[],13,FALSE)</f>
        <v>"/resucito/src/index.html?canto=lasalve"</v>
      </c>
      <c r="L26" s="48" t="str">
        <f ca="1">_xlfn.CONCAT("        ant: ",C26,",")</f>
        <v xml:space="preserve">        ant: "/resucito/src/index.html?canto=lasalve",</v>
      </c>
    </row>
    <row r="27" spans="1:40" ht="23.25" x14ac:dyDescent="0.25">
      <c r="B27">
        <f ca="1">+C1+1</f>
        <v>101</v>
      </c>
      <c r="C27" t="str">
        <f ca="1">VLOOKUP(B27,Table4[],13,FALSE)</f>
        <v>"/resucito/src/index.html?canto=lavozdemiamado"</v>
      </c>
      <c r="L27" s="48" t="str">
        <f ca="1">_xlfn.CONCAT("        sig: ",C27,",")</f>
        <v xml:space="preserve">        sig: "/resucito/src/index.html?canto=lavozdemiamado",</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1259</v>
      </c>
      <c r="D30" s="112" t="s">
        <v>1048</v>
      </c>
      <c r="E30" s="52" t="s">
        <v>1012</v>
      </c>
      <c r="F30" s="53"/>
      <c r="G30" s="53"/>
      <c r="H30" s="52"/>
      <c r="I30" s="52"/>
      <c r="J30" s="54"/>
      <c r="K30" s="54"/>
      <c r="L30" s="55" t="str">
        <f t="shared" ref="L30:L47" si="0">IF(C30="","",_xlfn.CONCAT("            { line: ","""",C30,", ",M30:AN30,""", sC: ","""",B30,"""},"))</f>
        <v xml:space="preserve">            { line: "Llegaron sus discípulos y le dijeron:, (Re,m,22)", sC: "tc"},</v>
      </c>
      <c r="M30" s="56" t="str">
        <f t="shared" ref="M30:M48" si="1">IF(N30="","","(")</f>
        <v>(</v>
      </c>
      <c r="N30" s="57" t="str">
        <f t="shared" ref="N30:N77" si="2">IF(D30="","",D30)</f>
        <v>Re</v>
      </c>
      <c r="O30" s="58" t="str">
        <f t="shared" ref="O30:O48" si="3">IF(N30="","",",")</f>
        <v>,</v>
      </c>
      <c r="P30" s="59" t="str">
        <f t="shared" ref="P30:P77" si="4">IF(E30="","",E30)</f>
        <v>m</v>
      </c>
      <c r="Q30" s="60" t="str">
        <f t="shared" ref="Q30:Q48" si="5">IF(N30="","",",")</f>
        <v>,</v>
      </c>
      <c r="R30" s="61">
        <f>IF(N30="Do",10,IF(N30="Re",22,IF(N30="Mi",20,IF(N30="Fa",20,IF(N30="Sol",14,IF(N30="La",20,IF(N30="Si",20,IF(N30="Do#",14,IF(N30="Fa#",15,IF(N30="Sol#",20,""))))))))))</f>
        <v>22</v>
      </c>
      <c r="S30" s="56" t="str">
        <f t="shared" ref="S30:S48" si="6">IF(N30="","",")")</f>
        <v>)</v>
      </c>
      <c r="T30" s="62" t="str">
        <f t="shared" ref="T30:T48" si="7">IF(U30="","","(")</f>
        <v/>
      </c>
      <c r="U30" s="63" t="str">
        <f t="shared" ref="U30:U77" si="8">IF(F30="","",F30)</f>
        <v/>
      </c>
      <c r="V30" s="64" t="str">
        <f t="shared" ref="V30:V48" si="9">IF(U30="","",",")</f>
        <v/>
      </c>
      <c r="W30" s="65" t="str">
        <f t="shared" ref="W30:W77" si="10">IF(G30="","",G30)</f>
        <v/>
      </c>
      <c r="X30" s="64" t="str">
        <f t="shared" ref="X30:X48" si="11">IF(U30="","",",")</f>
        <v/>
      </c>
      <c r="Y30" s="64" t="str">
        <f t="shared" ref="Y30:Y48" si="12">IF(U30="","",250)</f>
        <v/>
      </c>
      <c r="Z30" s="56" t="str">
        <f t="shared" ref="Z30:Z48" si="13">IF(U30="","",")")</f>
        <v/>
      </c>
      <c r="AA30" s="66" t="str">
        <f t="shared" ref="AA30:AA48" si="14">IF(AB30="","","(")</f>
        <v/>
      </c>
      <c r="AB30" s="57" t="str">
        <f t="shared" ref="AB30:AB77"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77"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5.5" thickTop="1" thickBot="1" x14ac:dyDescent="0.4">
      <c r="C31" s="113" t="s">
        <v>1260</v>
      </c>
      <c r="D31" s="112" t="s">
        <v>1016</v>
      </c>
      <c r="E31" s="52" t="s">
        <v>1012</v>
      </c>
      <c r="F31" s="53" t="s">
        <v>1013</v>
      </c>
      <c r="G31" s="53"/>
      <c r="H31" s="52" t="s">
        <v>1016</v>
      </c>
      <c r="I31" s="52" t="s">
        <v>1012</v>
      </c>
      <c r="J31" s="54" t="s">
        <v>1013</v>
      </c>
      <c r="K31" s="54"/>
      <c r="L31" s="55" t="str">
        <f t="shared" si="0"/>
        <v xml:space="preserve">            { line: "«Rabbí, come, Rabbí, come»., (Sol,m,14)(La,,250)(Sol,m,350)(La,,450)", sC: ""},</v>
      </c>
      <c r="M31" s="56" t="str">
        <f t="shared" si="1"/>
        <v>(</v>
      </c>
      <c r="N31" s="57" t="str">
        <f t="shared" si="2"/>
        <v>Sol</v>
      </c>
      <c r="O31" s="58" t="str">
        <f t="shared" si="3"/>
        <v>,</v>
      </c>
      <c r="P31" s="59" t="str">
        <f t="shared" si="4"/>
        <v>m</v>
      </c>
      <c r="Q31" s="60" t="str">
        <f t="shared" si="5"/>
        <v>,</v>
      </c>
      <c r="R31" s="61">
        <f t="shared" ref="R31:R85"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m</v>
      </c>
      <c r="AE31" s="68" t="str">
        <f t="shared" si="18"/>
        <v>,</v>
      </c>
      <c r="AF31" s="61">
        <f t="shared" si="19"/>
        <v>350</v>
      </c>
      <c r="AG31" s="61" t="str">
        <f t="shared" si="20"/>
        <v>)</v>
      </c>
      <c r="AH31" s="69" t="str">
        <f t="shared" si="21"/>
        <v>(</v>
      </c>
      <c r="AI31" s="70" t="str">
        <f t="shared" si="22"/>
        <v>La</v>
      </c>
      <c r="AJ31" s="64" t="str">
        <f t="shared" si="23"/>
        <v>,</v>
      </c>
      <c r="AK31" s="64" t="str">
        <f t="shared" si="24"/>
        <v/>
      </c>
      <c r="AL31" s="64" t="str">
        <f t="shared" si="25"/>
        <v>,</v>
      </c>
      <c r="AM31" s="64">
        <f t="shared" si="26"/>
        <v>450</v>
      </c>
      <c r="AN31" s="64" t="str">
        <f t="shared" si="27"/>
        <v>)</v>
      </c>
    </row>
    <row r="32" spans="1:40" ht="25.5" thickTop="1" thickBot="1" x14ac:dyDescent="0.4">
      <c r="C32" s="113" t="s">
        <v>1261</v>
      </c>
      <c r="D32" s="112" t="s">
        <v>1262</v>
      </c>
      <c r="E32" s="52"/>
      <c r="F32" s="53"/>
      <c r="G32" s="53"/>
      <c r="H32" s="52"/>
      <c r="I32" s="52"/>
      <c r="J32" s="54"/>
      <c r="K32" s="54"/>
      <c r="L32" s="55" t="str">
        <f>IF(C32="","",_xlfn.CONCAT("            { line: ","""",C32,", ",M32:AN32,""", sC: ","""",B32,"""},"))</f>
        <v xml:space="preserve">            { line: "Pero Él les dijo: «Yo tengo para comer, (Si♭,,)", sC: ""},</v>
      </c>
      <c r="M32" s="56" t="str">
        <f t="shared" si="1"/>
        <v>(</v>
      </c>
      <c r="N32" s="57" t="str">
        <f t="shared" si="2"/>
        <v>Si♭</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1263</v>
      </c>
      <c r="D33" s="112" t="s">
        <v>1013</v>
      </c>
      <c r="E33" s="52"/>
      <c r="F33" s="53"/>
      <c r="G33" s="53"/>
      <c r="H33" s="52"/>
      <c r="I33" s="52"/>
      <c r="J33" s="54"/>
      <c r="K33" s="54"/>
      <c r="L33" s="55" t="str">
        <f>IF(C33="","",_xlfn.CONCAT("            { line: ","""",C33,", ",M33:AN33,""", sC: ","""",B33,"""},"))</f>
        <v xml:space="preserve">            { line: "un alimento que vosotros no conocéis:, (La,,20)", sC: ""},</v>
      </c>
      <c r="M33" s="56" t="str">
        <f t="shared" si="1"/>
        <v>(</v>
      </c>
      <c r="N33" s="57" t="str">
        <f t="shared" si="2"/>
        <v>La</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1264</v>
      </c>
      <c r="D34" s="112" t="s">
        <v>1262</v>
      </c>
      <c r="E34" s="52"/>
      <c r="F34" s="53"/>
      <c r="G34" s="53"/>
      <c r="H34" s="52"/>
      <c r="I34" s="52"/>
      <c r="J34" s="54"/>
      <c r="K34" s="54"/>
      <c r="L34" s="55" t="str">
        <f t="shared" ref="L34:L46" si="29">IF(C34="","",_xlfn.CONCAT("            { line: ","""",C34,", ",M34:AN34,""", sC: ","""",B34,"""},"))</f>
        <v xml:space="preserve">            { line: "mi alimento es hacer la voluntad, (Si♭,,)", sC: ""},</v>
      </c>
      <c r="M34" s="56" t="str">
        <f t="shared" si="1"/>
        <v>(</v>
      </c>
      <c r="N34" s="57" t="str">
        <f t="shared" si="2"/>
        <v>Si♭</v>
      </c>
      <c r="O34" s="58" t="str">
        <f t="shared" si="3"/>
        <v>,</v>
      </c>
      <c r="P34" s="59" t="str">
        <f t="shared" si="4"/>
        <v/>
      </c>
      <c r="Q34" s="60" t="str">
        <f t="shared" si="5"/>
        <v>,</v>
      </c>
      <c r="R34" s="61" t="str">
        <f t="shared" si="28"/>
        <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1265</v>
      </c>
      <c r="D35" s="112" t="s">
        <v>1013</v>
      </c>
      <c r="E35" s="52"/>
      <c r="F35" s="53"/>
      <c r="G35" s="53"/>
      <c r="H35" s="52"/>
      <c r="I35" s="52"/>
      <c r="J35" s="54"/>
      <c r="K35" s="54"/>
      <c r="L35" s="55" t="str">
        <f t="shared" si="29"/>
        <v xml:space="preserve">            { line: "de Aquel que me ha enviado, (La,,20)", sC: ""},</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1266</v>
      </c>
      <c r="D36" s="112" t="s">
        <v>1016</v>
      </c>
      <c r="E36" s="52" t="s">
        <v>1012</v>
      </c>
      <c r="F36" s="53" t="s">
        <v>1013</v>
      </c>
      <c r="G36" s="53"/>
      <c r="H36" s="52"/>
      <c r="I36" s="52"/>
      <c r="J36" s="54"/>
      <c r="K36" s="54"/>
      <c r="L36" s="55" t="str">
        <f t="shared" si="29"/>
        <v xml:space="preserve">            { line: "y llevar a cabo su obra»., (Sol,m,14)(La,,250)", sC: ""},</v>
      </c>
      <c r="M36" s="56" t="str">
        <f>IF(N36="","","(")</f>
        <v>(</v>
      </c>
      <c r="N36" s="57" t="str">
        <f>IF(D36="","",D36)</f>
        <v>Sol</v>
      </c>
      <c r="O36" s="58" t="str">
        <f>IF(N36="","",",")</f>
        <v>,</v>
      </c>
      <c r="P36" s="59" t="str">
        <f>IF(E36="","",E36)</f>
        <v>m</v>
      </c>
      <c r="Q36" s="60" t="str">
        <f>IF(N36="","",",")</f>
        <v>,</v>
      </c>
      <c r="R36" s="61">
        <f t="shared" si="28"/>
        <v>14</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ref="R37" si="30">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997</v>
      </c>
      <c r="C38" s="113" t="s">
        <v>1267</v>
      </c>
      <c r="D38" s="112" t="s">
        <v>1048</v>
      </c>
      <c r="E38" s="52" t="s">
        <v>1012</v>
      </c>
      <c r="F38" s="53" t="s">
        <v>1013</v>
      </c>
      <c r="G38" s="53"/>
      <c r="H38" s="52"/>
      <c r="I38" s="52"/>
      <c r="J38" s="54"/>
      <c r="K38" s="54"/>
      <c r="L38" s="55" t="str">
        <f t="shared" si="29"/>
        <v xml:space="preserve">            { line: "¿NO DECÍS VOSOTROS:, (Re,m,22)(La,,250)", sC: "ta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1268</v>
      </c>
      <c r="D39" s="112"/>
      <c r="E39" s="52"/>
      <c r="F39" s="53"/>
      <c r="G39" s="53"/>
      <c r="H39" s="52"/>
      <c r="I39" s="52"/>
      <c r="J39" s="54"/>
      <c r="K39" s="54"/>
      <c r="L39" s="55" t="str">
        <f t="shared" si="29"/>
        <v xml:space="preserve">            { line: "TODAVÍA CUATRO MESES, ", sC: "as"},</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1269</v>
      </c>
      <c r="D40" s="112" t="s">
        <v>1048</v>
      </c>
      <c r="E40" s="52" t="s">
        <v>1012</v>
      </c>
      <c r="F40" s="53"/>
      <c r="G40" s="53"/>
      <c r="H40" s="52"/>
      <c r="I40" s="52"/>
      <c r="J40" s="54"/>
      <c r="K40" s="54"/>
      <c r="L40" s="55" t="str">
        <f t="shared" si="29"/>
        <v xml:space="preserve">            { line: "Y LLEGA YA LA SIEGA?, (Re,m,22)", sC: "as"},</v>
      </c>
      <c r="M40" s="56" t="str">
        <f>IF(N40="","","(")</f>
        <v>(</v>
      </c>
      <c r="N40" s="57" t="str">
        <f>IF(D40="","",D40)</f>
        <v>Re</v>
      </c>
      <c r="O40" s="58" t="str">
        <f>IF(N40="","",",")</f>
        <v>,</v>
      </c>
      <c r="P40" s="59" t="str">
        <f>IF(E40="","",E40)</f>
        <v>m</v>
      </c>
      <c r="Q40" s="60" t="str">
        <f>IF(N40="","",",")</f>
        <v>,</v>
      </c>
      <c r="R40" s="61">
        <f t="shared" si="28"/>
        <v>22</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1267</v>
      </c>
      <c r="D41" s="112" t="s">
        <v>1049</v>
      </c>
      <c r="E41" s="52"/>
      <c r="F41" s="53" t="s">
        <v>1262</v>
      </c>
      <c r="G41" s="53"/>
      <c r="H41" s="52" t="s">
        <v>1013</v>
      </c>
      <c r="I41" s="52"/>
      <c r="J41" s="54"/>
      <c r="K41" s="54"/>
      <c r="L41" s="55" t="str">
        <f t="shared" si="29"/>
        <v xml:space="preserve">            { line: "¿NO DECÍS VOSOTROS:, (Do,,10)(Si♭,,250)(La,,350)", sC: "as"},</v>
      </c>
      <c r="M41" s="56" t="str">
        <f t="shared" ref="M41:M46" si="31">IF(N41="","","(")</f>
        <v>(</v>
      </c>
      <c r="N41" s="57" t="str">
        <f t="shared" ref="N41:N46" si="32">IF(D41="","",D41)</f>
        <v>Do</v>
      </c>
      <c r="O41" s="58" t="str">
        <f t="shared" ref="O41:O46" si="33">IF(N41="","",",")</f>
        <v>,</v>
      </c>
      <c r="P41" s="59" t="str">
        <f t="shared" ref="P41:P46" si="34">IF(E41="","",E41)</f>
        <v/>
      </c>
      <c r="Q41" s="60" t="str">
        <f t="shared" ref="Q41:Q46" si="35">IF(N41="","",",")</f>
        <v>,</v>
      </c>
      <c r="R41" s="61">
        <f t="shared" si="28"/>
        <v>10</v>
      </c>
      <c r="S41" s="56" t="str">
        <f t="shared" ref="S41:S46" si="36">IF(N41="","",")")</f>
        <v>)</v>
      </c>
      <c r="T41" s="62" t="str">
        <f t="shared" ref="T41:T46" si="37">IF(U41="","","(")</f>
        <v>(</v>
      </c>
      <c r="U41" s="63" t="str">
        <f t="shared" ref="U41:U46" si="38">IF(F41="","",F41)</f>
        <v>Si♭</v>
      </c>
      <c r="V41" s="64" t="str">
        <f t="shared" ref="V41:V46" si="39">IF(U41="","",",")</f>
        <v>,</v>
      </c>
      <c r="W41" s="65" t="str">
        <f t="shared" ref="W41:W46" si="40">IF(G41="","",G41)</f>
        <v/>
      </c>
      <c r="X41" s="64" t="str">
        <f t="shared" ref="X41:X46" si="41">IF(U41="","",",")</f>
        <v>,</v>
      </c>
      <c r="Y41" s="64">
        <f t="shared" ref="Y41:Y46" si="42">IF(U41="","",250)</f>
        <v>250</v>
      </c>
      <c r="Z41" s="56" t="str">
        <f t="shared" ref="Z41:Z46" si="43">IF(U41="","",")")</f>
        <v>)</v>
      </c>
      <c r="AA41" s="66" t="str">
        <f t="shared" ref="AA41:AA46" si="44">IF(AB41="","","(")</f>
        <v>(</v>
      </c>
      <c r="AB41" s="57" t="str">
        <f t="shared" ref="AB41:AB46" si="45">IF(H41="","",H41)</f>
        <v>La</v>
      </c>
      <c r="AC41" s="67" t="str">
        <f t="shared" ref="AC41:AC46" si="46">IF(AB41="","",",")</f>
        <v>,</v>
      </c>
      <c r="AD41" s="59" t="str">
        <f t="shared" ref="AD41:AD46" si="47">IF(I41="","",I41)</f>
        <v/>
      </c>
      <c r="AE41" s="68" t="str">
        <f t="shared" ref="AE41:AE46" si="48">IF(AB41="","",",")</f>
        <v>,</v>
      </c>
      <c r="AF41" s="61">
        <f t="shared" ref="AF41:AF46" si="49">IF(AB41="","",350)</f>
        <v>350</v>
      </c>
      <c r="AG41" s="61" t="str">
        <f t="shared" ref="AG41:AG46" si="50">IF(AB41="","",")")</f>
        <v>)</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1:40" ht="25.5" thickTop="1" thickBot="1" x14ac:dyDescent="0.4">
      <c r="B42" t="s">
        <v>999</v>
      </c>
      <c r="C42" s="113" t="s">
        <v>1268</v>
      </c>
      <c r="D42" s="112"/>
      <c r="E42" s="52"/>
      <c r="F42" s="53"/>
      <c r="G42" s="53"/>
      <c r="H42" s="52"/>
      <c r="I42" s="52"/>
      <c r="J42" s="54"/>
      <c r="K42" s="54"/>
      <c r="L42" s="55" t="str">
        <f t="shared" si="29"/>
        <v xml:space="preserve">            { line: "TODAVÍA CUATRO MESES, ", sC: "as"},</v>
      </c>
      <c r="M42" s="56" t="str">
        <f t="shared" si="31"/>
        <v/>
      </c>
      <c r="N42" s="57" t="str">
        <f t="shared" si="32"/>
        <v/>
      </c>
      <c r="O42" s="58" t="str">
        <f t="shared" si="33"/>
        <v/>
      </c>
      <c r="P42" s="59" t="str">
        <f t="shared" si="34"/>
        <v/>
      </c>
      <c r="Q42" s="60" t="str">
        <f t="shared" si="35"/>
        <v/>
      </c>
      <c r="R42" s="61" t="str">
        <f t="shared" si="28"/>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113" t="s">
        <v>1269</v>
      </c>
      <c r="D43" s="112" t="s">
        <v>1048</v>
      </c>
      <c r="E43" s="52" t="s">
        <v>1012</v>
      </c>
      <c r="F43" s="53"/>
      <c r="G43" s="53"/>
      <c r="H43" s="52"/>
      <c r="I43" s="52"/>
      <c r="J43" s="54"/>
      <c r="K43" s="54"/>
      <c r="L43" s="55" t="str">
        <f t="shared" si="29"/>
        <v xml:space="preserve">            { line: "Y LLEGA YA LA SIEGA?, (Re,m,22)", sC: "as"},</v>
      </c>
      <c r="M43" s="56" t="str">
        <f t="shared" si="31"/>
        <v>(</v>
      </c>
      <c r="N43" s="57" t="str">
        <f t="shared" si="32"/>
        <v>Re</v>
      </c>
      <c r="O43" s="58" t="str">
        <f t="shared" si="33"/>
        <v>,</v>
      </c>
      <c r="P43" s="59" t="str">
        <f t="shared" si="34"/>
        <v>m</v>
      </c>
      <c r="Q43" s="60" t="str">
        <f t="shared" si="35"/>
        <v>,</v>
      </c>
      <c r="R43" s="61">
        <f t="shared" si="28"/>
        <v>22</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1270</v>
      </c>
      <c r="D45" s="112" t="s">
        <v>1016</v>
      </c>
      <c r="E45" s="52" t="s">
        <v>1012</v>
      </c>
      <c r="F45" s="53"/>
      <c r="G45" s="53"/>
      <c r="H45" s="52"/>
      <c r="I45" s="52"/>
      <c r="J45" s="54"/>
      <c r="K45" s="54"/>
      <c r="L45" s="55" t="str">
        <f t="shared" si="29"/>
        <v xml:space="preserve">            { line: "Pues bien, yo os digo:, (Sol,m,14)", sC: "tc"},</v>
      </c>
      <c r="M45" s="56" t="str">
        <f t="shared" si="31"/>
        <v>(</v>
      </c>
      <c r="N45" s="57" t="str">
        <f t="shared" si="32"/>
        <v>Sol</v>
      </c>
      <c r="O45" s="58" t="str">
        <f t="shared" si="33"/>
        <v>,</v>
      </c>
      <c r="P45" s="59" t="str">
        <f t="shared" si="34"/>
        <v>m</v>
      </c>
      <c r="Q45" s="60" t="str">
        <f t="shared" si="35"/>
        <v>,</v>
      </c>
      <c r="R45" s="61">
        <f t="shared" si="28"/>
        <v>14</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1271</v>
      </c>
      <c r="D46" s="112" t="s">
        <v>1049</v>
      </c>
      <c r="E46" s="52"/>
      <c r="F46" s="53"/>
      <c r="G46" s="53"/>
      <c r="H46" s="52"/>
      <c r="I46" s="52"/>
      <c r="J46" s="54"/>
      <c r="K46" s="54"/>
      <c r="L46" s="55" t="str">
        <f t="shared" si="29"/>
        <v xml:space="preserve">            { line: "alzad vuestros ojos y ved los campos, (Do,,10)",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1272</v>
      </c>
      <c r="D47" s="112" t="s">
        <v>1013</v>
      </c>
      <c r="E47" s="52"/>
      <c r="F47" s="53"/>
      <c r="G47" s="53"/>
      <c r="H47" s="52"/>
      <c r="I47" s="52"/>
      <c r="J47" s="54"/>
      <c r="K47" s="54"/>
      <c r="L47" s="55" t="str">
        <f t="shared" si="0"/>
        <v xml:space="preserve">            { line: "que ya blanquean para la siega,, (La,,20)", sC: ""},</v>
      </c>
      <c r="M47" s="56" t="str">
        <f t="shared" si="1"/>
        <v>(</v>
      </c>
      <c r="N47" s="57" t="str">
        <f t="shared" si="2"/>
        <v>La</v>
      </c>
      <c r="O47" s="58" t="str">
        <f t="shared" si="3"/>
        <v>,</v>
      </c>
      <c r="P47" s="59" t="str">
        <f t="shared" si="4"/>
        <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1273</v>
      </c>
      <c r="D48" s="112" t="s">
        <v>1262</v>
      </c>
      <c r="E48" s="52"/>
      <c r="F48" s="53" t="s">
        <v>1013</v>
      </c>
      <c r="G48" s="53"/>
      <c r="H48" s="52"/>
      <c r="I48" s="52"/>
      <c r="J48" s="54"/>
      <c r="K48" s="54"/>
      <c r="L48" s="55" t="str">
        <f>IF(C48="","",_xlfn.CONCAT("            { line: ","""",C48,", ",M48:AN48,""", sC: ","""",B48,"""},"))</f>
        <v xml:space="preserve">            { line: "QUE YA BLANQUEAN PARA LA SIEGA., (Si♭,,)(La,,250)", sC: ""},</v>
      </c>
      <c r="M48" s="56" t="str">
        <f t="shared" si="1"/>
        <v>(</v>
      </c>
      <c r="N48" s="57" t="str">
        <f t="shared" si="2"/>
        <v>Si♭</v>
      </c>
      <c r="O48" s="58" t="str">
        <f t="shared" si="3"/>
        <v>,</v>
      </c>
      <c r="P48" s="59" t="str">
        <f t="shared" si="4"/>
        <v/>
      </c>
      <c r="Q48" s="60" t="str">
        <f t="shared" si="5"/>
        <v>,</v>
      </c>
      <c r="R48" s="61" t="str">
        <f t="shared" si="28"/>
        <v/>
      </c>
      <c r="S48" s="56" t="str">
        <f t="shared" si="6"/>
        <v>)</v>
      </c>
      <c r="T48" s="62" t="str">
        <f t="shared" si="7"/>
        <v>(</v>
      </c>
      <c r="U48" s="63" t="str">
        <f t="shared" si="8"/>
        <v>La</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6" si="58">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6" si="59">IF(N50="","","(")</f>
        <v/>
      </c>
      <c r="N50" s="57" t="str">
        <f t="shared" ref="N50:N56" si="60">IF(D50="","",D50)</f>
        <v/>
      </c>
      <c r="O50" s="58" t="str">
        <f t="shared" ref="O50:O56" si="61">IF(N50="","",",")</f>
        <v/>
      </c>
      <c r="P50" s="59" t="str">
        <f t="shared" ref="P50:P56" si="62">IF(E50="","",E50)</f>
        <v/>
      </c>
      <c r="Q50" s="60" t="str">
        <f t="shared" ref="Q50:Q56" si="63">IF(N50="","",",")</f>
        <v/>
      </c>
      <c r="R50" s="61" t="str">
        <f t="shared" si="58"/>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5.5" thickTop="1" thickBot="1" x14ac:dyDescent="0.4">
      <c r="B51" t="s">
        <v>997</v>
      </c>
      <c r="C51" s="82" t="s">
        <v>1274</v>
      </c>
      <c r="D51" s="83" t="s">
        <v>1048</v>
      </c>
      <c r="E51" s="83" t="s">
        <v>1012</v>
      </c>
      <c r="F51" s="83" t="s">
        <v>1013</v>
      </c>
      <c r="G51" s="83"/>
      <c r="H51" s="83"/>
      <c r="I51" s="83"/>
      <c r="J51" s="83"/>
      <c r="K51" s="83"/>
      <c r="L51" s="84" t="str">
        <f>IF(C51="","",_xlfn.CONCAT("       triggerLine: ","""",C51,", ",M51:AN51,""", sC: ","""",B51,""", lines: ["))</f>
        <v xml:space="preserve">       triggerLine: "¿NO DECÍS VOSOTROS:..., (Re,m,22)(La,,250)", sC: "ta as", lines: [</v>
      </c>
      <c r="M51" s="56" t="str">
        <f t="shared" si="59"/>
        <v>(</v>
      </c>
      <c r="N51" s="57" t="str">
        <f t="shared" si="60"/>
        <v>Re</v>
      </c>
      <c r="O51" s="58" t="str">
        <f t="shared" si="61"/>
        <v>,</v>
      </c>
      <c r="P51" s="59" t="str">
        <f t="shared" si="62"/>
        <v>m</v>
      </c>
      <c r="Q51" s="60" t="str">
        <f t="shared" si="63"/>
        <v>,</v>
      </c>
      <c r="R51" s="61">
        <f t="shared" si="58"/>
        <v>22</v>
      </c>
      <c r="S51" s="56" t="str">
        <f t="shared" si="64"/>
        <v>)</v>
      </c>
      <c r="T51" s="62" t="str">
        <f t="shared" si="65"/>
        <v>(</v>
      </c>
      <c r="U51" s="63" t="str">
        <f t="shared" si="66"/>
        <v>La</v>
      </c>
      <c r="V51" s="64" t="str">
        <f t="shared" si="67"/>
        <v>,</v>
      </c>
      <c r="W51" s="65" t="str">
        <f t="shared" si="68"/>
        <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1268</v>
      </c>
      <c r="D52" s="86"/>
      <c r="E52" s="86"/>
      <c r="F52" s="86"/>
      <c r="G52" s="86"/>
      <c r="H52" s="87"/>
      <c r="I52" s="87"/>
      <c r="J52" s="87"/>
      <c r="K52" s="87"/>
      <c r="L52" s="88" t="str">
        <f>IF(C52="","",_xlfn.CONCAT("            { line: ","""",C52,", ",M52:AN52,""", sC: ","""",B52,"""},"))</f>
        <v xml:space="preserve">            { line: "TODAVÍA CUATRO MESES,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1269</v>
      </c>
      <c r="D53" s="89" t="s">
        <v>1048</v>
      </c>
      <c r="E53" s="89" t="s">
        <v>1012</v>
      </c>
      <c r="F53" s="89"/>
      <c r="G53" s="89"/>
      <c r="H53" s="90"/>
      <c r="I53" s="90"/>
      <c r="J53" s="90"/>
      <c r="K53" s="90"/>
      <c r="L53" s="88" t="str">
        <f>IF(C53="","",_xlfn.CONCAT("            { line: ","""",C53,", ",M53:AN53,""", sC: ","""",B53,"""},"))</f>
        <v xml:space="preserve">            { line: "Y LLEGA YA LA SIEGA?, (Re,m,22)", sC: "as"},</v>
      </c>
      <c r="M53" s="56" t="str">
        <f t="shared" si="59"/>
        <v>(</v>
      </c>
      <c r="N53" s="57" t="str">
        <f t="shared" si="60"/>
        <v>Re</v>
      </c>
      <c r="O53" s="58" t="str">
        <f t="shared" si="61"/>
        <v>,</v>
      </c>
      <c r="P53" s="59" t="str">
        <f t="shared" si="62"/>
        <v>m</v>
      </c>
      <c r="Q53" s="60" t="str">
        <f t="shared" si="63"/>
        <v>,</v>
      </c>
      <c r="R53" s="61">
        <f t="shared" si="58"/>
        <v>22</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1267</v>
      </c>
      <c r="D54" s="86" t="s">
        <v>1049</v>
      </c>
      <c r="E54" s="86"/>
      <c r="F54" s="86" t="s">
        <v>1262</v>
      </c>
      <c r="G54" s="86"/>
      <c r="H54" s="87" t="s">
        <v>1013</v>
      </c>
      <c r="I54" s="87"/>
      <c r="J54" s="87"/>
      <c r="K54" s="87"/>
      <c r="L54" s="88" t="str">
        <f>IF(C54="","",_xlfn.CONCAT("            { line: ","""",C54,", ",M54:AN54,""", sC: ","""",B54,"""},"))</f>
        <v xml:space="preserve">            { line: "¿NO DECÍS VOSOTROS:, (Do,,10)(Si♭,,250)(La,,350)", sC: "as"},</v>
      </c>
      <c r="M54" s="56" t="str">
        <f t="shared" si="59"/>
        <v>(</v>
      </c>
      <c r="N54" s="57" t="str">
        <f t="shared" si="60"/>
        <v>Do</v>
      </c>
      <c r="O54" s="58" t="str">
        <f t="shared" si="61"/>
        <v>,</v>
      </c>
      <c r="P54" s="59" t="str">
        <f t="shared" si="62"/>
        <v/>
      </c>
      <c r="Q54" s="60" t="str">
        <f t="shared" si="63"/>
        <v>,</v>
      </c>
      <c r="R54" s="61">
        <f t="shared" si="58"/>
        <v>10</v>
      </c>
      <c r="S54" s="56" t="str">
        <f t="shared" si="64"/>
        <v>)</v>
      </c>
      <c r="T54" s="62" t="str">
        <f t="shared" si="65"/>
        <v>(</v>
      </c>
      <c r="U54" s="63" t="str">
        <f t="shared" si="66"/>
        <v>Si♭</v>
      </c>
      <c r="V54" s="64" t="str">
        <f t="shared" si="67"/>
        <v>,</v>
      </c>
      <c r="W54" s="65" t="str">
        <f t="shared" si="68"/>
        <v/>
      </c>
      <c r="X54" s="64" t="str">
        <f t="shared" si="69"/>
        <v>,</v>
      </c>
      <c r="Y54" s="64">
        <f t="shared" si="70"/>
        <v>250</v>
      </c>
      <c r="Z54" s="56" t="str">
        <f t="shared" si="71"/>
        <v>)</v>
      </c>
      <c r="AA54" s="66" t="str">
        <f t="shared" si="72"/>
        <v>(</v>
      </c>
      <c r="AB54" s="57" t="str">
        <f t="shared" si="73"/>
        <v>La</v>
      </c>
      <c r="AC54" s="67" t="str">
        <f t="shared" si="74"/>
        <v>,</v>
      </c>
      <c r="AD54" s="59" t="str">
        <f t="shared" si="75"/>
        <v/>
      </c>
      <c r="AE54" s="68" t="str">
        <f t="shared" si="76"/>
        <v>,</v>
      </c>
      <c r="AF54" s="61">
        <f t="shared" si="77"/>
        <v>350</v>
      </c>
      <c r="AG54" s="61" t="str">
        <f t="shared" si="78"/>
        <v>)</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1268</v>
      </c>
      <c r="D55" s="89"/>
      <c r="E55" s="89"/>
      <c r="F55" s="89"/>
      <c r="G55" s="89"/>
      <c r="H55" s="90"/>
      <c r="I55" s="90"/>
      <c r="J55" s="90"/>
      <c r="K55" s="90"/>
      <c r="L55" s="88" t="str">
        <f>IF(C55="","",_xlfn.CONCAT("            { line: ","""",C55,", ",M55:AN55,""", sC: ","""",B55,"""},"))</f>
        <v xml:space="preserve">            { line: "TODAVÍA CUATRO MESES, ", sC: "as"},</v>
      </c>
      <c r="M55" s="56" t="str">
        <f t="shared" si="59"/>
        <v/>
      </c>
      <c r="N55" s="57" t="str">
        <f t="shared" si="60"/>
        <v/>
      </c>
      <c r="O55" s="58" t="str">
        <f t="shared" si="61"/>
        <v/>
      </c>
      <c r="P55" s="59" t="str">
        <f t="shared" si="62"/>
        <v/>
      </c>
      <c r="Q55" s="60" t="str">
        <f t="shared" si="63"/>
        <v/>
      </c>
      <c r="R55" s="61" t="str">
        <f t="shared" si="58"/>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1269</v>
      </c>
      <c r="D56" s="83" t="s">
        <v>1048</v>
      </c>
      <c r="E56" s="83" t="s">
        <v>1012</v>
      </c>
      <c r="F56" s="83"/>
      <c r="G56" s="83"/>
      <c r="H56" s="83"/>
      <c r="I56" s="83"/>
      <c r="J56" s="83"/>
      <c r="K56" s="83"/>
      <c r="L56" s="94" t="str">
        <f>IF(C56="","",_xlfn.CONCAT("            { line: ","""",C56,", ",M56:AN56,""", sC: ","""",B56,"""},  ]},"))</f>
        <v xml:space="preserve">            { line: "Y LLEGA YA LA SIEGA?, (Re,m,22)", sC: "as"},  ]},</v>
      </c>
      <c r="M56" s="56" t="str">
        <f t="shared" si="59"/>
        <v>(</v>
      </c>
      <c r="N56" s="57" t="str">
        <f t="shared" si="60"/>
        <v>Re</v>
      </c>
      <c r="O56" s="58" t="str">
        <f t="shared" si="61"/>
        <v>,</v>
      </c>
      <c r="P56" s="59" t="str">
        <f t="shared" si="62"/>
        <v>m</v>
      </c>
      <c r="Q56" s="60" t="str">
        <f t="shared" si="63"/>
        <v>,</v>
      </c>
      <c r="R56" s="61">
        <f t="shared" si="58"/>
        <v>22</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1275</v>
      </c>
      <c r="D58" s="112" t="s">
        <v>1262</v>
      </c>
      <c r="E58" s="52"/>
      <c r="F58" s="53" t="s">
        <v>1013</v>
      </c>
      <c r="G58" s="53"/>
      <c r="H58" s="52"/>
      <c r="I58" s="52"/>
      <c r="J58" s="54"/>
      <c r="K58" s="54"/>
      <c r="L58" s="55" t="str">
        <f t="shared" ref="L58:L77" si="86">IF(C58="","",_xlfn.CONCAT("            { line: ","""",C58,", ",M58:AN58,""", sC: ","""",B58,"""},"))</f>
        <v xml:space="preserve">            { line: "Ya se reúnen los segadores,, (Si♭,,)(La,,250)", sC: "tc"},</v>
      </c>
      <c r="M58" s="56" t="str">
        <f t="shared" ref="M58:M77" si="87">IF(N58="","","(")</f>
        <v>(</v>
      </c>
      <c r="N58" s="57" t="str">
        <f t="shared" si="2"/>
        <v>Si♭</v>
      </c>
      <c r="O58" s="58" t="str">
        <f t="shared" ref="O58:O77" si="88">IF(N58="","",",")</f>
        <v>,</v>
      </c>
      <c r="P58" s="59" t="str">
        <f t="shared" si="4"/>
        <v/>
      </c>
      <c r="Q58" s="60" t="str">
        <f t="shared" ref="Q58:Q77" si="89">IF(N58="","",",")</f>
        <v>,</v>
      </c>
      <c r="R58" s="61" t="str">
        <f t="shared" si="28"/>
        <v/>
      </c>
      <c r="S58" s="56" t="str">
        <f t="shared" ref="S58:S77" si="90">IF(N58="","",")")</f>
        <v>)</v>
      </c>
      <c r="T58" s="62" t="str">
        <f t="shared" ref="T58:T77" si="91">IF(U58="","","(")</f>
        <v>(</v>
      </c>
      <c r="U58" s="63" t="str">
        <f t="shared" si="8"/>
        <v>La</v>
      </c>
      <c r="V58" s="64" t="str">
        <f t="shared" ref="V58:V77" si="92">IF(U58="","",",")</f>
        <v>,</v>
      </c>
      <c r="W58" s="65" t="str">
        <f t="shared" si="10"/>
        <v/>
      </c>
      <c r="X58" s="64" t="str">
        <f t="shared" ref="X58:X77" si="93">IF(U58="","",",")</f>
        <v>,</v>
      </c>
      <c r="Y58" s="64">
        <f t="shared" ref="Y58:Y77" si="94">IF(U58="","",250)</f>
        <v>250</v>
      </c>
      <c r="Z58" s="56" t="str">
        <f t="shared" ref="Z58:Z77" si="95">IF(U58="","",")")</f>
        <v>)</v>
      </c>
      <c r="AA58" s="66" t="str">
        <f t="shared" ref="AA58:AA77" si="96">IF(AB58="","","(")</f>
        <v/>
      </c>
      <c r="AB58" s="57" t="str">
        <f t="shared" si="15"/>
        <v/>
      </c>
      <c r="AC58" s="67" t="str">
        <f t="shared" ref="AC58:AC77" si="97">IF(AB58="","",",")</f>
        <v/>
      </c>
      <c r="AD58" s="59" t="str">
        <f t="shared" ref="AD58:AD77" si="98">IF(I58="","",I58)</f>
        <v/>
      </c>
      <c r="AE58" s="68" t="str">
        <f t="shared" ref="AE58:AE77" si="99">IF(AB58="","",",")</f>
        <v/>
      </c>
      <c r="AF58" s="61" t="str">
        <f t="shared" ref="AF58:AF77" si="100">IF(AB58="","",350)</f>
        <v/>
      </c>
      <c r="AG58" s="61" t="str">
        <f t="shared" ref="AG58:AG77" si="101">IF(AB58="","",")")</f>
        <v/>
      </c>
      <c r="AH58" s="69" t="str">
        <f t="shared" ref="AH58:AH77" si="102">IF(AI58="","","(")</f>
        <v/>
      </c>
      <c r="AI58" s="70" t="str">
        <f t="shared" si="22"/>
        <v/>
      </c>
      <c r="AJ58" s="64" t="str">
        <f t="shared" ref="AJ58:AJ77" si="103">IF(AI58="","",",")</f>
        <v/>
      </c>
      <c r="AK58" s="64" t="str">
        <f t="shared" ref="AK58:AK77" si="104">IF(K58="","",K58)</f>
        <v/>
      </c>
      <c r="AL58" s="64" t="str">
        <f t="shared" ref="AL58:AL77" si="105">IF(AI58="","",",")</f>
        <v/>
      </c>
      <c r="AM58" s="64" t="str">
        <f t="shared" ref="AM58:AM77" si="106">IF(AI58="","",450)</f>
        <v/>
      </c>
      <c r="AN58" s="64" t="str">
        <f t="shared" ref="AN58:AN77" si="107">IF(AI58="","",")")</f>
        <v/>
      </c>
    </row>
    <row r="59" spans="1:40" ht="25.5" thickTop="1" thickBot="1" x14ac:dyDescent="0.4">
      <c r="B59" t="s">
        <v>997</v>
      </c>
      <c r="C59" s="113" t="s">
        <v>1276</v>
      </c>
      <c r="D59" s="112" t="s">
        <v>1262</v>
      </c>
      <c r="E59" s="52"/>
      <c r="F59" s="53" t="s">
        <v>1013</v>
      </c>
      <c r="G59" s="53"/>
      <c r="H59" s="52"/>
      <c r="I59" s="52"/>
      <c r="J59" s="54"/>
      <c r="K59" s="54"/>
      <c r="L59" s="55" t="str">
        <f t="shared" si="86"/>
        <v xml:space="preserve">            { line: "YA SE REÚNEN LOS SEGADORES,, (Si♭,,)(La,,250)", sC: "ta as"},</v>
      </c>
      <c r="M59" s="56" t="str">
        <f t="shared" si="87"/>
        <v>(</v>
      </c>
      <c r="N59" s="57" t="str">
        <f t="shared" si="2"/>
        <v>Si♭</v>
      </c>
      <c r="O59" s="58" t="str">
        <f t="shared" si="88"/>
        <v>,</v>
      </c>
      <c r="P59" s="59" t="str">
        <f t="shared" si="4"/>
        <v/>
      </c>
      <c r="Q59" s="60" t="str">
        <f t="shared" si="89"/>
        <v>,</v>
      </c>
      <c r="R59" s="61" t="str">
        <f t="shared" si="28"/>
        <v/>
      </c>
      <c r="S59" s="56" t="str">
        <f t="shared" si="90"/>
        <v>)</v>
      </c>
      <c r="T59" s="62" t="str">
        <f t="shared" si="91"/>
        <v>(</v>
      </c>
      <c r="U59" s="63" t="str">
        <f t="shared" si="8"/>
        <v>La</v>
      </c>
      <c r="V59" s="64" t="str">
        <f t="shared" si="92"/>
        <v>,</v>
      </c>
      <c r="W59" s="65" t="str">
        <f t="shared" si="10"/>
        <v/>
      </c>
      <c r="X59" s="64" t="str">
        <f t="shared" si="93"/>
        <v>,</v>
      </c>
      <c r="Y59" s="64">
        <f t="shared" si="94"/>
        <v>250</v>
      </c>
      <c r="Z59" s="56" t="str">
        <f t="shared" si="95"/>
        <v>)</v>
      </c>
      <c r="AA59" s="66" t="str">
        <f t="shared" si="96"/>
        <v/>
      </c>
      <c r="AB59" s="57" t="str">
        <f t="shared" si="15"/>
        <v/>
      </c>
      <c r="AC59" s="67" t="str">
        <f t="shared" si="97"/>
        <v/>
      </c>
      <c r="AD59" s="59" t="str">
        <f t="shared" si="98"/>
        <v/>
      </c>
      <c r="AE59" s="68" t="str">
        <f t="shared" si="99"/>
        <v/>
      </c>
      <c r="AF59" s="61" t="str">
        <f t="shared" si="100"/>
        <v/>
      </c>
      <c r="AG59" s="61" t="str">
        <f t="shared" si="101"/>
        <v/>
      </c>
      <c r="AH59" s="69" t="str">
        <f t="shared" si="102"/>
        <v/>
      </c>
      <c r="AI59" s="70" t="str">
        <f t="shared" si="22"/>
        <v/>
      </c>
      <c r="AJ59" s="64" t="str">
        <f t="shared" si="103"/>
        <v/>
      </c>
      <c r="AK59" s="64" t="str">
        <f t="shared" si="104"/>
        <v/>
      </c>
      <c r="AL59" s="64" t="str">
        <f t="shared" si="105"/>
        <v/>
      </c>
      <c r="AM59" s="64" t="str">
        <f t="shared" si="106"/>
        <v/>
      </c>
      <c r="AN59" s="64" t="str">
        <f t="shared" si="107"/>
        <v/>
      </c>
    </row>
    <row r="60" spans="1:40" ht="25.5" thickTop="1" thickBot="1" x14ac:dyDescent="0.4">
      <c r="B60" t="s">
        <v>1014</v>
      </c>
      <c r="C60" s="113" t="s">
        <v>1277</v>
      </c>
      <c r="D60" s="112" t="s">
        <v>1016</v>
      </c>
      <c r="E60" s="52" t="s">
        <v>1012</v>
      </c>
      <c r="F60" s="53"/>
      <c r="G60" s="53"/>
      <c r="H60" s="52"/>
      <c r="I60" s="52"/>
      <c r="J60" s="54"/>
      <c r="K60" s="54"/>
      <c r="L60" s="55" t="str">
        <f t="shared" ref="L60:L62" si="108">IF(C60="","",_xlfn.CONCAT("            { line: ","""",C60,", ",M60:AN60,""", sC: ","""",B60,"""},"))</f>
        <v xml:space="preserve">            { line: "y reciben el salario y recogen fruto, (Sol,m,14)", sC: "tc"},</v>
      </c>
      <c r="M60" s="56" t="str">
        <f t="shared" ref="M60:M62" si="109">IF(N60="","","(")</f>
        <v>(</v>
      </c>
      <c r="N60" s="57" t="str">
        <f t="shared" ref="N60:N62" si="110">IF(D60="","",D60)</f>
        <v>Sol</v>
      </c>
      <c r="O60" s="58" t="str">
        <f t="shared" ref="O60:O62" si="111">IF(N60="","",",")</f>
        <v>,</v>
      </c>
      <c r="P60" s="59" t="str">
        <f t="shared" ref="P60:P62" si="112">IF(E60="","",E60)</f>
        <v>m</v>
      </c>
      <c r="Q60" s="60" t="str">
        <f t="shared" ref="Q60:Q62" si="113">IF(N60="","",",")</f>
        <v>,</v>
      </c>
      <c r="R60" s="61">
        <f t="shared" ref="R60:R70" si="114">IF(N60="Do",10,IF(N60="Re",22,IF(N60="Mi",20,IF(N60="Fa",20,IF(N60="Sol",14,IF(N60="La",20,IF(N60="Si",20,IF(N60="Do#",14,IF(N60="Fa#",15,IF(N60="Sol#",20,""))))))))))</f>
        <v>14</v>
      </c>
      <c r="S60" s="56" t="str">
        <f t="shared" ref="S60:S62" si="115">IF(N60="","",")")</f>
        <v>)</v>
      </c>
      <c r="T60" s="62" t="str">
        <f t="shared" ref="T60:T62" si="116">IF(U60="","","(")</f>
        <v/>
      </c>
      <c r="U60" s="63" t="str">
        <f t="shared" ref="U60:U62" si="117">IF(F60="","",F60)</f>
        <v/>
      </c>
      <c r="V60" s="64" t="str">
        <f t="shared" ref="V60:V62" si="118">IF(U60="","",",")</f>
        <v/>
      </c>
      <c r="W60" s="65" t="str">
        <f t="shared" ref="W60:W62" si="119">IF(G60="","",G60)</f>
        <v/>
      </c>
      <c r="X60" s="64" t="str">
        <f t="shared" ref="X60:X62" si="120">IF(U60="","",",")</f>
        <v/>
      </c>
      <c r="Y60" s="64" t="str">
        <f t="shared" ref="Y60:Y62" si="121">IF(U60="","",250)</f>
        <v/>
      </c>
      <c r="Z60" s="56" t="str">
        <f t="shared" ref="Z60:Z62" si="122">IF(U60="","",")")</f>
        <v/>
      </c>
      <c r="AA60" s="66" t="str">
        <f t="shared" ref="AA60:AA62" si="123">IF(AB60="","","(")</f>
        <v/>
      </c>
      <c r="AB60" s="57" t="str">
        <f t="shared" ref="AB60:AB62" si="124">IF(H60="","",H60)</f>
        <v/>
      </c>
      <c r="AC60" s="67" t="str">
        <f t="shared" ref="AC60:AC62" si="125">IF(AB60="","",",")</f>
        <v/>
      </c>
      <c r="AD60" s="59" t="str">
        <f t="shared" ref="AD60:AD62" si="126">IF(I60="","",I60)</f>
        <v/>
      </c>
      <c r="AE60" s="68" t="str">
        <f t="shared" ref="AE60:AE62" si="127">IF(AB60="","",",")</f>
        <v/>
      </c>
      <c r="AF60" s="61" t="str">
        <f t="shared" ref="AF60:AF62" si="128">IF(AB60="","",350)</f>
        <v/>
      </c>
      <c r="AG60" s="61" t="str">
        <f t="shared" ref="AG60:AG62" si="129">IF(AB60="","",")")</f>
        <v/>
      </c>
      <c r="AH60" s="69" t="str">
        <f t="shared" ref="AH60:AH62" si="130">IF(AI60="","","(")</f>
        <v/>
      </c>
      <c r="AI60" s="70" t="str">
        <f t="shared" ref="AI60:AI62" si="131">IF(J60="","",J60)</f>
        <v/>
      </c>
      <c r="AJ60" s="64" t="str">
        <f t="shared" ref="AJ60:AJ62" si="132">IF(AI60="","",",")</f>
        <v/>
      </c>
      <c r="AK60" s="64" t="str">
        <f t="shared" ref="AK60:AK62" si="133">IF(K60="","",K60)</f>
        <v/>
      </c>
      <c r="AL60" s="64" t="str">
        <f t="shared" ref="AL60:AL62" si="134">IF(AI60="","",",")</f>
        <v/>
      </c>
      <c r="AM60" s="64" t="str">
        <f t="shared" ref="AM60:AM62" si="135">IF(AI60="","",450)</f>
        <v/>
      </c>
      <c r="AN60" s="64" t="str">
        <f t="shared" ref="AN60:AN62" si="136">IF(AI60="","",")")</f>
        <v/>
      </c>
    </row>
    <row r="61" spans="1:40" ht="25.5" thickTop="1" thickBot="1" x14ac:dyDescent="0.4">
      <c r="C61" s="113" t="s">
        <v>1278</v>
      </c>
      <c r="D61" s="112" t="s">
        <v>1013</v>
      </c>
      <c r="E61" s="52"/>
      <c r="F61" s="53"/>
      <c r="G61" s="53"/>
      <c r="H61" s="52"/>
      <c r="I61" s="52"/>
      <c r="J61" s="54"/>
      <c r="K61" s="54"/>
      <c r="L61" s="55" t="str">
        <f t="shared" si="108"/>
        <v xml:space="preserve">            { line: "para la vida eterna,, (La,,20)", sC: ""},</v>
      </c>
      <c r="M61" s="56" t="str">
        <f t="shared" si="109"/>
        <v>(</v>
      </c>
      <c r="N61" s="57" t="str">
        <f t="shared" si="110"/>
        <v>La</v>
      </c>
      <c r="O61" s="58" t="str">
        <f t="shared" si="111"/>
        <v>,</v>
      </c>
      <c r="P61" s="59" t="str">
        <f t="shared" si="112"/>
        <v/>
      </c>
      <c r="Q61" s="60" t="str">
        <f t="shared" si="113"/>
        <v>,</v>
      </c>
      <c r="R61" s="61">
        <f t="shared" si="114"/>
        <v>20</v>
      </c>
      <c r="S61" s="56" t="str">
        <f t="shared" si="115"/>
        <v>)</v>
      </c>
      <c r="T61" s="62" t="str">
        <f t="shared" si="116"/>
        <v/>
      </c>
      <c r="U61" s="63" t="str">
        <f t="shared" si="117"/>
        <v/>
      </c>
      <c r="V61" s="64" t="str">
        <f t="shared" si="118"/>
        <v/>
      </c>
      <c r="W61" s="65" t="str">
        <f t="shared" si="119"/>
        <v/>
      </c>
      <c r="X61" s="64" t="str">
        <f t="shared" si="120"/>
        <v/>
      </c>
      <c r="Y61" s="64" t="str">
        <f t="shared" si="121"/>
        <v/>
      </c>
      <c r="Z61" s="56" t="str">
        <f t="shared" si="122"/>
        <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997</v>
      </c>
      <c r="C62" s="113" t="s">
        <v>1279</v>
      </c>
      <c r="D62" s="112" t="s">
        <v>1262</v>
      </c>
      <c r="E62" s="52"/>
      <c r="F62" s="53" t="s">
        <v>1013</v>
      </c>
      <c r="G62" s="53"/>
      <c r="H62" s="52"/>
      <c r="I62" s="52"/>
      <c r="J62" s="54"/>
      <c r="K62" s="54"/>
      <c r="L62" s="78" t="str">
        <f t="shared" si="108"/>
        <v xml:space="preserve">            { line: "A PARA LA VIDA ETERNA., (Si♭,,)(La,,250)", sC: "ta as"},</v>
      </c>
      <c r="M62" s="56" t="str">
        <f t="shared" si="109"/>
        <v>(</v>
      </c>
      <c r="N62" s="57" t="str">
        <f t="shared" si="110"/>
        <v>Si♭</v>
      </c>
      <c r="O62" s="58" t="str">
        <f t="shared" si="111"/>
        <v>,</v>
      </c>
      <c r="P62" s="59" t="str">
        <f t="shared" si="112"/>
        <v/>
      </c>
      <c r="Q62" s="60" t="str">
        <f t="shared" si="113"/>
        <v>,</v>
      </c>
      <c r="R62" s="61" t="str">
        <f t="shared" si="114"/>
        <v/>
      </c>
      <c r="S62" s="56" t="str">
        <f t="shared" si="115"/>
        <v>)</v>
      </c>
      <c r="T62" s="62" t="str">
        <f t="shared" si="116"/>
        <v>(</v>
      </c>
      <c r="U62" s="63" t="str">
        <f t="shared" si="117"/>
        <v>La</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14"/>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37">IF(N64="","","(")</f>
        <v/>
      </c>
      <c r="N64" s="57" t="str">
        <f t="shared" ref="N64:N70" si="138">IF(D64="","",D64)</f>
        <v/>
      </c>
      <c r="O64" s="58" t="str">
        <f t="shared" ref="O64:O70" si="139">IF(N64="","",",")</f>
        <v/>
      </c>
      <c r="P64" s="59" t="str">
        <f t="shared" ref="P64:P70" si="140">IF(E64="","",E64)</f>
        <v/>
      </c>
      <c r="Q64" s="60" t="str">
        <f t="shared" ref="Q64:Q70" si="141">IF(N64="","",",")</f>
        <v/>
      </c>
      <c r="R64" s="61" t="str">
        <f t="shared" si="114"/>
        <v/>
      </c>
      <c r="S64" s="56" t="str">
        <f t="shared" ref="S64:S70" si="142">IF(N64="","",")")</f>
        <v/>
      </c>
      <c r="T64" s="62" t="str">
        <f t="shared" ref="T64:T70" si="143">IF(U64="","","(")</f>
        <v/>
      </c>
      <c r="U64" s="63" t="str">
        <f t="shared" ref="U64:U70" si="144">IF(F64="","",F64)</f>
        <v/>
      </c>
      <c r="V64" s="64" t="str">
        <f t="shared" ref="V64:V70" si="145">IF(U64="","",",")</f>
        <v/>
      </c>
      <c r="W64" s="65" t="str">
        <f t="shared" ref="W64:W70" si="146">IF(G64="","",G64)</f>
        <v/>
      </c>
      <c r="X64" s="64" t="str">
        <f t="shared" ref="X64:X70" si="147">IF(U64="","",",")</f>
        <v/>
      </c>
      <c r="Y64" s="64" t="str">
        <f t="shared" ref="Y64:Y70" si="148">IF(U64="","",250)</f>
        <v/>
      </c>
      <c r="Z64" s="56" t="str">
        <f t="shared" ref="Z64:Z70" si="149">IF(U64="","",")")</f>
        <v/>
      </c>
      <c r="AA64" s="66" t="str">
        <f t="shared" ref="AA64:AA70" si="150">IF(AB64="","","(")</f>
        <v/>
      </c>
      <c r="AB64" s="57" t="str">
        <f t="shared" ref="AB64:AB70" si="151">IF(H64="","",H64)</f>
        <v/>
      </c>
      <c r="AC64" s="67" t="str">
        <f t="shared" ref="AC64:AC70" si="152">IF(AB64="","",",")</f>
        <v/>
      </c>
      <c r="AD64" s="59" t="str">
        <f t="shared" ref="AD64:AD70" si="153">IF(I64="","",I64)</f>
        <v/>
      </c>
      <c r="AE64" s="68" t="str">
        <f t="shared" ref="AE64:AE70" si="154">IF(AB64="","",",")</f>
        <v/>
      </c>
      <c r="AF64" s="61" t="str">
        <f t="shared" ref="AF64:AF70" si="155">IF(AB64="","",350)</f>
        <v/>
      </c>
      <c r="AG64" s="61" t="str">
        <f t="shared" ref="AG64:AG70" si="156">IF(AB64="","",")")</f>
        <v/>
      </c>
      <c r="AH64" s="69" t="str">
        <f t="shared" ref="AH64:AH70" si="157">IF(AI64="","","(")</f>
        <v/>
      </c>
      <c r="AI64" s="70" t="str">
        <f t="shared" ref="AI64:AI70" si="158">IF(J64="","",J64)</f>
        <v/>
      </c>
      <c r="AJ64" s="64" t="str">
        <f t="shared" ref="AJ64:AJ70" si="159">IF(AI64="","",",")</f>
        <v/>
      </c>
      <c r="AK64" s="64" t="str">
        <f t="shared" ref="AK64:AK70" si="160">IF(K64="","",K64)</f>
        <v/>
      </c>
      <c r="AL64" s="64" t="str">
        <f t="shared" ref="AL64:AL70" si="161">IF(AI64="","",",")</f>
        <v/>
      </c>
      <c r="AM64" s="64" t="str">
        <f t="shared" ref="AM64:AM70" si="162">IF(AI64="","",450)</f>
        <v/>
      </c>
      <c r="AN64" s="64" t="str">
        <f t="shared" ref="AN64:AN70" si="163">IF(AI64="","",")")</f>
        <v/>
      </c>
    </row>
    <row r="65" spans="1:40" ht="25.5" thickTop="1" thickBot="1" x14ac:dyDescent="0.4">
      <c r="B65" t="s">
        <v>997</v>
      </c>
      <c r="C65" s="82" t="s">
        <v>1274</v>
      </c>
      <c r="D65" s="83" t="s">
        <v>1048</v>
      </c>
      <c r="E65" s="83" t="s">
        <v>1012</v>
      </c>
      <c r="F65" s="83" t="s">
        <v>1013</v>
      </c>
      <c r="G65" s="83"/>
      <c r="H65" s="83"/>
      <c r="I65" s="83"/>
      <c r="J65" s="83"/>
      <c r="K65" s="83"/>
      <c r="L65" s="84" t="str">
        <f>IF(C65="","",_xlfn.CONCAT("       triggerLine: ","""",C65,", ",M65:AN65,""", sC: ","""",B65,""", lines: ["))</f>
        <v xml:space="preserve">       triggerLine: "¿NO DECÍS VOSOTROS:..., (Re,m,22)(La,,250)", sC: "ta as", lines: [</v>
      </c>
      <c r="M65" s="56" t="str">
        <f t="shared" si="137"/>
        <v>(</v>
      </c>
      <c r="N65" s="57" t="str">
        <f t="shared" si="138"/>
        <v>Re</v>
      </c>
      <c r="O65" s="58" t="str">
        <f t="shared" si="139"/>
        <v>,</v>
      </c>
      <c r="P65" s="59" t="str">
        <f t="shared" si="140"/>
        <v>m</v>
      </c>
      <c r="Q65" s="60" t="str">
        <f t="shared" si="141"/>
        <v>,</v>
      </c>
      <c r="R65" s="61">
        <f t="shared" si="114"/>
        <v>22</v>
      </c>
      <c r="S65" s="56" t="str">
        <f t="shared" si="142"/>
        <v>)</v>
      </c>
      <c r="T65" s="62" t="str">
        <f t="shared" si="143"/>
        <v>(</v>
      </c>
      <c r="U65" s="63" t="str">
        <f t="shared" si="144"/>
        <v>La</v>
      </c>
      <c r="V65" s="64" t="str">
        <f t="shared" si="145"/>
        <v>,</v>
      </c>
      <c r="W65" s="65" t="str">
        <f t="shared" si="146"/>
        <v/>
      </c>
      <c r="X65" s="64" t="str">
        <f t="shared" si="147"/>
        <v>,</v>
      </c>
      <c r="Y65" s="64">
        <f t="shared" si="148"/>
        <v>250</v>
      </c>
      <c r="Z65" s="56" t="str">
        <f t="shared" si="149"/>
        <v>)</v>
      </c>
      <c r="AA65" s="66" t="str">
        <f t="shared" si="150"/>
        <v/>
      </c>
      <c r="AB65" s="57" t="str">
        <f t="shared" si="151"/>
        <v/>
      </c>
      <c r="AC65" s="67" t="str">
        <f t="shared" si="152"/>
        <v/>
      </c>
      <c r="AD65" s="59" t="str">
        <f t="shared" si="153"/>
        <v/>
      </c>
      <c r="AE65" s="68" t="str">
        <f t="shared" si="154"/>
        <v/>
      </c>
      <c r="AF65" s="61" t="str">
        <f t="shared" si="155"/>
        <v/>
      </c>
      <c r="AG65" s="61" t="str">
        <f t="shared" si="156"/>
        <v/>
      </c>
      <c r="AH65" s="69" t="str">
        <f t="shared" si="157"/>
        <v/>
      </c>
      <c r="AI65" s="70" t="str">
        <f t="shared" si="158"/>
        <v/>
      </c>
      <c r="AJ65" s="64" t="str">
        <f t="shared" si="159"/>
        <v/>
      </c>
      <c r="AK65" s="64" t="str">
        <f t="shared" si="160"/>
        <v/>
      </c>
      <c r="AL65" s="64" t="str">
        <f t="shared" si="161"/>
        <v/>
      </c>
      <c r="AM65" s="64" t="str">
        <f t="shared" si="162"/>
        <v/>
      </c>
      <c r="AN65" s="64" t="str">
        <f t="shared" si="163"/>
        <v/>
      </c>
    </row>
    <row r="66" spans="1:40" ht="25.5" thickTop="1" thickBot="1" x14ac:dyDescent="0.4">
      <c r="B66" t="s">
        <v>999</v>
      </c>
      <c r="C66" s="85" t="s">
        <v>1268</v>
      </c>
      <c r="D66" s="86"/>
      <c r="E66" s="86"/>
      <c r="F66" s="86"/>
      <c r="G66" s="86"/>
      <c r="H66" s="87"/>
      <c r="I66" s="87"/>
      <c r="J66" s="87"/>
      <c r="K66" s="87"/>
      <c r="L66" s="88" t="str">
        <f>IF(C66="","",_xlfn.CONCAT("            { line: ","""",C66,", ",M66:AN66,""", sC: ","""",B66,"""},"))</f>
        <v xml:space="preserve">            { line: "TODAVÍA CUATRO MESES, ", sC: "as"},</v>
      </c>
      <c r="M66" s="56" t="str">
        <f t="shared" si="137"/>
        <v/>
      </c>
      <c r="N66" s="57" t="str">
        <f t="shared" si="138"/>
        <v/>
      </c>
      <c r="O66" s="58" t="str">
        <f t="shared" si="139"/>
        <v/>
      </c>
      <c r="P66" s="59" t="str">
        <f t="shared" si="140"/>
        <v/>
      </c>
      <c r="Q66" s="60" t="str">
        <f t="shared" si="141"/>
        <v/>
      </c>
      <c r="R66" s="61" t="str">
        <f t="shared" si="114"/>
        <v/>
      </c>
      <c r="S66" s="56" t="str">
        <f t="shared" si="142"/>
        <v/>
      </c>
      <c r="T66" s="62" t="str">
        <f t="shared" si="143"/>
        <v/>
      </c>
      <c r="U66" s="63" t="str">
        <f t="shared" si="144"/>
        <v/>
      </c>
      <c r="V66" s="64" t="str">
        <f t="shared" si="145"/>
        <v/>
      </c>
      <c r="W66" s="65" t="str">
        <f t="shared" si="146"/>
        <v/>
      </c>
      <c r="X66" s="64" t="str">
        <f t="shared" si="147"/>
        <v/>
      </c>
      <c r="Y66" s="64" t="str">
        <f t="shared" si="148"/>
        <v/>
      </c>
      <c r="Z66" s="56" t="str">
        <f t="shared" si="149"/>
        <v/>
      </c>
      <c r="AA66" s="66" t="str">
        <f t="shared" si="150"/>
        <v/>
      </c>
      <c r="AB66" s="57" t="str">
        <f t="shared" si="151"/>
        <v/>
      </c>
      <c r="AC66" s="67" t="str">
        <f t="shared" si="152"/>
        <v/>
      </c>
      <c r="AD66" s="59" t="str">
        <f t="shared" si="153"/>
        <v/>
      </c>
      <c r="AE66" s="68" t="str">
        <f t="shared" si="154"/>
        <v/>
      </c>
      <c r="AF66" s="61" t="str">
        <f t="shared" si="155"/>
        <v/>
      </c>
      <c r="AG66" s="61" t="str">
        <f t="shared" si="156"/>
        <v/>
      </c>
      <c r="AH66" s="69" t="str">
        <f t="shared" si="157"/>
        <v/>
      </c>
      <c r="AI66" s="70" t="str">
        <f t="shared" si="158"/>
        <v/>
      </c>
      <c r="AJ66" s="64" t="str">
        <f t="shared" si="159"/>
        <v/>
      </c>
      <c r="AK66" s="64" t="str">
        <f t="shared" si="160"/>
        <v/>
      </c>
      <c r="AL66" s="64" t="str">
        <f t="shared" si="161"/>
        <v/>
      </c>
      <c r="AM66" s="64" t="str">
        <f t="shared" si="162"/>
        <v/>
      </c>
      <c r="AN66" s="64" t="str">
        <f t="shared" si="163"/>
        <v/>
      </c>
    </row>
    <row r="67" spans="1:40" ht="25.5" thickTop="1" thickBot="1" x14ac:dyDescent="0.4">
      <c r="B67" t="s">
        <v>999</v>
      </c>
      <c r="C67" s="85" t="s">
        <v>1269</v>
      </c>
      <c r="D67" s="89" t="s">
        <v>1048</v>
      </c>
      <c r="E67" s="89" t="s">
        <v>1012</v>
      </c>
      <c r="F67" s="89"/>
      <c r="G67" s="89"/>
      <c r="H67" s="90"/>
      <c r="I67" s="90"/>
      <c r="J67" s="90"/>
      <c r="K67" s="90"/>
      <c r="L67" s="88" t="str">
        <f>IF(C67="","",_xlfn.CONCAT("            { line: ","""",C67,", ",M67:AN67,""", sC: ","""",B67,"""},"))</f>
        <v xml:space="preserve">            { line: "Y LLEGA YA LA SIEGA?, (Re,m,22)", sC: "as"},</v>
      </c>
      <c r="M67" s="56" t="str">
        <f t="shared" si="137"/>
        <v>(</v>
      </c>
      <c r="N67" s="57" t="str">
        <f t="shared" si="138"/>
        <v>Re</v>
      </c>
      <c r="O67" s="58" t="str">
        <f t="shared" si="139"/>
        <v>,</v>
      </c>
      <c r="P67" s="59" t="str">
        <f t="shared" si="140"/>
        <v>m</v>
      </c>
      <c r="Q67" s="60" t="str">
        <f t="shared" si="141"/>
        <v>,</v>
      </c>
      <c r="R67" s="61">
        <f t="shared" si="114"/>
        <v>22</v>
      </c>
      <c r="S67" s="56" t="str">
        <f t="shared" si="142"/>
        <v>)</v>
      </c>
      <c r="T67" s="62" t="str">
        <f t="shared" si="143"/>
        <v/>
      </c>
      <c r="U67" s="63" t="str">
        <f t="shared" si="144"/>
        <v/>
      </c>
      <c r="V67" s="64" t="str">
        <f t="shared" si="145"/>
        <v/>
      </c>
      <c r="W67" s="65" t="str">
        <f t="shared" si="146"/>
        <v/>
      </c>
      <c r="X67" s="64" t="str">
        <f t="shared" si="147"/>
        <v/>
      </c>
      <c r="Y67" s="64" t="str">
        <f t="shared" si="148"/>
        <v/>
      </c>
      <c r="Z67" s="56" t="str">
        <f t="shared" si="149"/>
        <v/>
      </c>
      <c r="AA67" s="66" t="str">
        <f t="shared" si="150"/>
        <v/>
      </c>
      <c r="AB67" s="57" t="str">
        <f t="shared" si="151"/>
        <v/>
      </c>
      <c r="AC67" s="67" t="str">
        <f t="shared" si="152"/>
        <v/>
      </c>
      <c r="AD67" s="59" t="str">
        <f t="shared" si="153"/>
        <v/>
      </c>
      <c r="AE67" s="68" t="str">
        <f t="shared" si="154"/>
        <v/>
      </c>
      <c r="AF67" s="61" t="str">
        <f t="shared" si="155"/>
        <v/>
      </c>
      <c r="AG67" s="61" t="str">
        <f t="shared" si="156"/>
        <v/>
      </c>
      <c r="AH67" s="69" t="str">
        <f t="shared" si="157"/>
        <v/>
      </c>
      <c r="AI67" s="70" t="str">
        <f t="shared" si="158"/>
        <v/>
      </c>
      <c r="AJ67" s="64" t="str">
        <f t="shared" si="159"/>
        <v/>
      </c>
      <c r="AK67" s="64" t="str">
        <f t="shared" si="160"/>
        <v/>
      </c>
      <c r="AL67" s="64" t="str">
        <f t="shared" si="161"/>
        <v/>
      </c>
      <c r="AM67" s="64" t="str">
        <f t="shared" si="162"/>
        <v/>
      </c>
      <c r="AN67" s="64" t="str">
        <f t="shared" si="163"/>
        <v/>
      </c>
    </row>
    <row r="68" spans="1:40" ht="25.5" thickTop="1" thickBot="1" x14ac:dyDescent="0.4">
      <c r="B68" t="s">
        <v>999</v>
      </c>
      <c r="C68" s="85" t="s">
        <v>1267</v>
      </c>
      <c r="D68" s="86" t="s">
        <v>1049</v>
      </c>
      <c r="E68" s="86"/>
      <c r="F68" s="86" t="s">
        <v>1262</v>
      </c>
      <c r="G68" s="86"/>
      <c r="H68" s="87" t="s">
        <v>1013</v>
      </c>
      <c r="I68" s="87"/>
      <c r="J68" s="87"/>
      <c r="K68" s="87"/>
      <c r="L68" s="88" t="str">
        <f>IF(C68="","",_xlfn.CONCAT("            { line: ","""",C68,", ",M68:AN68,""", sC: ","""",B68,"""},"))</f>
        <v xml:space="preserve">            { line: "¿NO DECÍS VOSOTROS:, (Do,,10)(Si♭,,250)(La,,350)", sC: "as"},</v>
      </c>
      <c r="M68" s="56" t="str">
        <f t="shared" si="137"/>
        <v>(</v>
      </c>
      <c r="N68" s="57" t="str">
        <f t="shared" si="138"/>
        <v>Do</v>
      </c>
      <c r="O68" s="58" t="str">
        <f t="shared" si="139"/>
        <v>,</v>
      </c>
      <c r="P68" s="59" t="str">
        <f t="shared" si="140"/>
        <v/>
      </c>
      <c r="Q68" s="60" t="str">
        <f t="shared" si="141"/>
        <v>,</v>
      </c>
      <c r="R68" s="61">
        <f t="shared" si="114"/>
        <v>10</v>
      </c>
      <c r="S68" s="56" t="str">
        <f t="shared" si="142"/>
        <v>)</v>
      </c>
      <c r="T68" s="62" t="str">
        <f t="shared" si="143"/>
        <v>(</v>
      </c>
      <c r="U68" s="63" t="str">
        <f t="shared" si="144"/>
        <v>Si♭</v>
      </c>
      <c r="V68" s="64" t="str">
        <f t="shared" si="145"/>
        <v>,</v>
      </c>
      <c r="W68" s="65" t="str">
        <f t="shared" si="146"/>
        <v/>
      </c>
      <c r="X68" s="64" t="str">
        <f t="shared" si="147"/>
        <v>,</v>
      </c>
      <c r="Y68" s="64">
        <f t="shared" si="148"/>
        <v>250</v>
      </c>
      <c r="Z68" s="56" t="str">
        <f t="shared" si="149"/>
        <v>)</v>
      </c>
      <c r="AA68" s="66" t="str">
        <f t="shared" si="150"/>
        <v>(</v>
      </c>
      <c r="AB68" s="57" t="str">
        <f t="shared" si="151"/>
        <v>La</v>
      </c>
      <c r="AC68" s="67" t="str">
        <f t="shared" si="152"/>
        <v>,</v>
      </c>
      <c r="AD68" s="59" t="str">
        <f t="shared" si="153"/>
        <v/>
      </c>
      <c r="AE68" s="68" t="str">
        <f t="shared" si="154"/>
        <v>,</v>
      </c>
      <c r="AF68" s="61">
        <f t="shared" si="155"/>
        <v>350</v>
      </c>
      <c r="AG68" s="61" t="str">
        <f t="shared" si="156"/>
        <v>)</v>
      </c>
      <c r="AH68" s="69" t="str">
        <f t="shared" si="157"/>
        <v/>
      </c>
      <c r="AI68" s="70" t="str">
        <f t="shared" si="158"/>
        <v/>
      </c>
      <c r="AJ68" s="64" t="str">
        <f t="shared" si="159"/>
        <v/>
      </c>
      <c r="AK68" s="64" t="str">
        <f t="shared" si="160"/>
        <v/>
      </c>
      <c r="AL68" s="64" t="str">
        <f t="shared" si="161"/>
        <v/>
      </c>
      <c r="AM68" s="64" t="str">
        <f t="shared" si="162"/>
        <v/>
      </c>
      <c r="AN68" s="64" t="str">
        <f t="shared" si="163"/>
        <v/>
      </c>
    </row>
    <row r="69" spans="1:40" ht="25.5" thickTop="1" thickBot="1" x14ac:dyDescent="0.4">
      <c r="B69" t="s">
        <v>999</v>
      </c>
      <c r="C69" s="85" t="s">
        <v>1268</v>
      </c>
      <c r="D69" s="89"/>
      <c r="E69" s="89"/>
      <c r="F69" s="89"/>
      <c r="G69" s="89"/>
      <c r="H69" s="90"/>
      <c r="I69" s="90"/>
      <c r="J69" s="90"/>
      <c r="K69" s="90"/>
      <c r="L69" s="88" t="str">
        <f>IF(C69="","",_xlfn.CONCAT("            { line: ","""",C69,", ",M69:AN69,""", sC: ","""",B69,"""},"))</f>
        <v xml:space="preserve">            { line: "TODAVÍA CUATRO MESES, ", sC: "as"},</v>
      </c>
      <c r="M69" s="56" t="str">
        <f t="shared" si="137"/>
        <v/>
      </c>
      <c r="N69" s="57" t="str">
        <f t="shared" si="138"/>
        <v/>
      </c>
      <c r="O69" s="58" t="str">
        <f t="shared" si="139"/>
        <v/>
      </c>
      <c r="P69" s="59" t="str">
        <f t="shared" si="140"/>
        <v/>
      </c>
      <c r="Q69" s="60" t="str">
        <f t="shared" si="141"/>
        <v/>
      </c>
      <c r="R69" s="61" t="str">
        <f t="shared" si="114"/>
        <v/>
      </c>
      <c r="S69" s="56" t="str">
        <f t="shared" si="142"/>
        <v/>
      </c>
      <c r="T69" s="62" t="str">
        <f t="shared" si="143"/>
        <v/>
      </c>
      <c r="U69" s="63" t="str">
        <f t="shared" si="144"/>
        <v/>
      </c>
      <c r="V69" s="64" t="str">
        <f t="shared" si="145"/>
        <v/>
      </c>
      <c r="W69" s="65" t="str">
        <f t="shared" si="146"/>
        <v/>
      </c>
      <c r="X69" s="64" t="str">
        <f t="shared" si="147"/>
        <v/>
      </c>
      <c r="Y69" s="64" t="str">
        <f t="shared" si="148"/>
        <v/>
      </c>
      <c r="Z69" s="56" t="str">
        <f t="shared" si="149"/>
        <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93" t="s">
        <v>1269</v>
      </c>
      <c r="D70" s="83" t="s">
        <v>1048</v>
      </c>
      <c r="E70" s="83" t="s">
        <v>1012</v>
      </c>
      <c r="F70" s="83"/>
      <c r="G70" s="83"/>
      <c r="H70" s="83"/>
      <c r="I70" s="83"/>
      <c r="J70" s="83"/>
      <c r="K70" s="83"/>
      <c r="L70" s="94" t="str">
        <f>IF(C70="","",_xlfn.CONCAT("            { line: ","""",C70,", ",M70:AN70,""", sC: ","""",B70,"""},  ]},"))</f>
        <v xml:space="preserve">            { line: "Y LLEGA YA LA SIEGA?, (Re,m,22)", sC: "as"},  ]},</v>
      </c>
      <c r="M70" s="56" t="str">
        <f t="shared" si="137"/>
        <v>(</v>
      </c>
      <c r="N70" s="57" t="str">
        <f t="shared" si="138"/>
        <v>Re</v>
      </c>
      <c r="O70" s="58" t="str">
        <f t="shared" si="139"/>
        <v>,</v>
      </c>
      <c r="P70" s="59" t="str">
        <f t="shared" si="140"/>
        <v>m</v>
      </c>
      <c r="Q70" s="60" t="str">
        <f t="shared" si="141"/>
        <v>,</v>
      </c>
      <c r="R70" s="61">
        <f t="shared" si="114"/>
        <v>22</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 si="164">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1280</v>
      </c>
      <c r="D72" s="112" t="s">
        <v>1016</v>
      </c>
      <c r="E72" s="52" t="s">
        <v>1012</v>
      </c>
      <c r="F72" s="53"/>
      <c r="G72" s="53"/>
      <c r="H72" s="52"/>
      <c r="I72" s="52"/>
      <c r="J72" s="54"/>
      <c r="K72" s="54"/>
      <c r="L72" s="55" t="str">
        <f t="shared" si="86"/>
        <v xml:space="preserve">            { line: "Yo os he mandado a segar, (Sol,m,14)", sC: "tc"},</v>
      </c>
      <c r="M72" s="56" t="str">
        <f t="shared" si="87"/>
        <v>(</v>
      </c>
      <c r="N72" s="57" t="str">
        <f t="shared" si="2"/>
        <v>Sol</v>
      </c>
      <c r="O72" s="58" t="str">
        <f t="shared" si="88"/>
        <v>,</v>
      </c>
      <c r="P72" s="59" t="str">
        <f t="shared" si="4"/>
        <v>m</v>
      </c>
      <c r="Q72" s="60" t="str">
        <f t="shared" si="89"/>
        <v>,</v>
      </c>
      <c r="R72" s="61">
        <f t="shared" si="28"/>
        <v>14</v>
      </c>
      <c r="S72" s="56" t="str">
        <f t="shared" si="90"/>
        <v>)</v>
      </c>
      <c r="T72" s="62" t="str">
        <f t="shared" si="91"/>
        <v/>
      </c>
      <c r="U72" s="63" t="str">
        <f t="shared" si="8"/>
        <v/>
      </c>
      <c r="V72" s="64" t="str">
        <f t="shared" si="92"/>
        <v/>
      </c>
      <c r="W72" s="65" t="str">
        <f t="shared" si="10"/>
        <v/>
      </c>
      <c r="X72" s="64" t="str">
        <f t="shared" si="93"/>
        <v/>
      </c>
      <c r="Y72" s="64" t="str">
        <f t="shared" si="94"/>
        <v/>
      </c>
      <c r="Z72" s="56" t="str">
        <f t="shared" si="95"/>
        <v/>
      </c>
      <c r="AA72" s="66" t="str">
        <f t="shared" si="96"/>
        <v/>
      </c>
      <c r="AB72" s="57" t="str">
        <f t="shared" si="15"/>
        <v/>
      </c>
      <c r="AC72" s="67" t="str">
        <f t="shared" si="97"/>
        <v/>
      </c>
      <c r="AD72" s="59" t="str">
        <f t="shared" si="98"/>
        <v/>
      </c>
      <c r="AE72" s="68" t="str">
        <f t="shared" si="99"/>
        <v/>
      </c>
      <c r="AF72" s="61" t="str">
        <f t="shared" si="100"/>
        <v/>
      </c>
      <c r="AG72" s="61" t="str">
        <f t="shared" si="101"/>
        <v/>
      </c>
      <c r="AH72" s="69" t="str">
        <f t="shared" si="102"/>
        <v/>
      </c>
      <c r="AI72" s="70" t="str">
        <f t="shared" si="22"/>
        <v/>
      </c>
      <c r="AJ72" s="64" t="str">
        <f t="shared" si="103"/>
        <v/>
      </c>
      <c r="AK72" s="64" t="str">
        <f t="shared" si="104"/>
        <v/>
      </c>
      <c r="AL72" s="64" t="str">
        <f t="shared" si="105"/>
        <v/>
      </c>
      <c r="AM72" s="64" t="str">
        <f t="shared" si="106"/>
        <v/>
      </c>
      <c r="AN72" s="64" t="str">
        <f t="shared" si="107"/>
        <v/>
      </c>
    </row>
    <row r="73" spans="1:40" ht="25.5" thickTop="1" thickBot="1" x14ac:dyDescent="0.4">
      <c r="C73" s="113" t="s">
        <v>1281</v>
      </c>
      <c r="D73" s="112" t="s">
        <v>1049</v>
      </c>
      <c r="E73" s="52"/>
      <c r="F73" s="53" t="s">
        <v>1013</v>
      </c>
      <c r="G73" s="53"/>
      <c r="H73" s="52"/>
      <c r="I73" s="52"/>
      <c r="J73" s="54"/>
      <c r="K73" s="54"/>
      <c r="L73" s="78" t="str">
        <f t="shared" si="86"/>
        <v xml:space="preserve">            { line: "lo que vosotros no habéis trabajado;, (Do,,10)(La,,250)", sC: ""},</v>
      </c>
      <c r="M73" s="56" t="str">
        <f t="shared" si="87"/>
        <v>(</v>
      </c>
      <c r="N73" s="57" t="str">
        <f t="shared" si="2"/>
        <v>Do</v>
      </c>
      <c r="O73" s="58" t="str">
        <f t="shared" si="88"/>
        <v>,</v>
      </c>
      <c r="P73" s="59" t="str">
        <f t="shared" si="4"/>
        <v/>
      </c>
      <c r="Q73" s="60" t="str">
        <f t="shared" si="89"/>
        <v>,</v>
      </c>
      <c r="R73" s="61">
        <f t="shared" si="28"/>
        <v>10</v>
      </c>
      <c r="S73" s="56" t="str">
        <f t="shared" si="90"/>
        <v>)</v>
      </c>
      <c r="T73" s="62" t="str">
        <f t="shared" si="91"/>
        <v>(</v>
      </c>
      <c r="U73" s="63" t="str">
        <f t="shared" si="8"/>
        <v>La</v>
      </c>
      <c r="V73" s="64" t="str">
        <f t="shared" si="92"/>
        <v>,</v>
      </c>
      <c r="W73" s="65" t="str">
        <f t="shared" si="10"/>
        <v/>
      </c>
      <c r="X73" s="64" t="str">
        <f t="shared" si="93"/>
        <v>,</v>
      </c>
      <c r="Y73" s="64">
        <f t="shared" si="94"/>
        <v>250</v>
      </c>
      <c r="Z73" s="56" t="str">
        <f t="shared" si="95"/>
        <v>)</v>
      </c>
      <c r="AA73" s="66" t="str">
        <f t="shared" si="96"/>
        <v/>
      </c>
      <c r="AB73" s="57" t="str">
        <f t="shared" si="15"/>
        <v/>
      </c>
      <c r="AC73" s="67" t="str">
        <f t="shared" si="97"/>
        <v/>
      </c>
      <c r="AD73" s="59" t="str">
        <f t="shared" si="98"/>
        <v/>
      </c>
      <c r="AE73" s="68" t="str">
        <f t="shared" si="99"/>
        <v/>
      </c>
      <c r="AF73" s="61" t="str">
        <f t="shared" si="100"/>
        <v/>
      </c>
      <c r="AG73" s="61" t="str">
        <f t="shared" si="101"/>
        <v/>
      </c>
      <c r="AH73" s="69" t="str">
        <f t="shared" si="102"/>
        <v/>
      </c>
      <c r="AI73" s="70" t="str">
        <f t="shared" si="22"/>
        <v/>
      </c>
      <c r="AJ73" s="64" t="str">
        <f t="shared" si="103"/>
        <v/>
      </c>
      <c r="AK73" s="64" t="str">
        <f t="shared" si="104"/>
        <v/>
      </c>
      <c r="AL73" s="64" t="str">
        <f t="shared" si="105"/>
        <v/>
      </c>
      <c r="AM73" s="64" t="str">
        <f t="shared" si="106"/>
        <v/>
      </c>
      <c r="AN73" s="64" t="str">
        <f t="shared" si="107"/>
        <v/>
      </c>
    </row>
    <row r="74" spans="1:40" ht="25.5" thickTop="1" thickBot="1" x14ac:dyDescent="0.4">
      <c r="C74" s="113" t="s">
        <v>1282</v>
      </c>
      <c r="D74" s="112" t="s">
        <v>1262</v>
      </c>
      <c r="E74" s="52"/>
      <c r="F74" s="53"/>
      <c r="G74" s="53"/>
      <c r="H74" s="52"/>
      <c r="I74" s="52"/>
      <c r="J74" s="54"/>
      <c r="K74" s="54"/>
      <c r="L74" s="78" t="str">
        <f t="shared" si="86"/>
        <v xml:space="preserve">            { line: "otros se fatigaron, (Si♭,,)", sC: ""},</v>
      </c>
      <c r="M74" s="56" t="str">
        <f t="shared" si="87"/>
        <v>(</v>
      </c>
      <c r="N74" s="57" t="str">
        <f t="shared" si="2"/>
        <v>Si♭</v>
      </c>
      <c r="O74" s="58" t="str">
        <f t="shared" si="88"/>
        <v>,</v>
      </c>
      <c r="P74" s="59" t="str">
        <f t="shared" si="4"/>
        <v/>
      </c>
      <c r="Q74" s="60" t="str">
        <f t="shared" si="89"/>
        <v>,</v>
      </c>
      <c r="R74" s="61" t="str">
        <f t="shared" si="28"/>
        <v/>
      </c>
      <c r="S74" s="56" t="str">
        <f t="shared" si="90"/>
        <v>)</v>
      </c>
      <c r="T74" s="62" t="str">
        <f t="shared" si="91"/>
        <v/>
      </c>
      <c r="U74" s="63" t="str">
        <f t="shared" si="8"/>
        <v/>
      </c>
      <c r="V74" s="64" t="str">
        <f t="shared" si="92"/>
        <v/>
      </c>
      <c r="W74" s="65" t="str">
        <f t="shared" si="10"/>
        <v/>
      </c>
      <c r="X74" s="64" t="str">
        <f t="shared" si="93"/>
        <v/>
      </c>
      <c r="Y74" s="64" t="str">
        <f t="shared" si="94"/>
        <v/>
      </c>
      <c r="Z74" s="56" t="str">
        <f t="shared" si="95"/>
        <v/>
      </c>
      <c r="AA74" s="66" t="str">
        <f t="shared" si="96"/>
        <v/>
      </c>
      <c r="AB74" s="57" t="str">
        <f t="shared" si="15"/>
        <v/>
      </c>
      <c r="AC74" s="67" t="str">
        <f t="shared" si="97"/>
        <v/>
      </c>
      <c r="AD74" s="59" t="str">
        <f t="shared" si="98"/>
        <v/>
      </c>
      <c r="AE74" s="68" t="str">
        <f t="shared" si="99"/>
        <v/>
      </c>
      <c r="AF74" s="61" t="str">
        <f t="shared" si="100"/>
        <v/>
      </c>
      <c r="AG74" s="61" t="str">
        <f t="shared" si="101"/>
        <v/>
      </c>
      <c r="AH74" s="69" t="str">
        <f t="shared" si="102"/>
        <v/>
      </c>
      <c r="AI74" s="70" t="str">
        <f t="shared" si="22"/>
        <v/>
      </c>
      <c r="AJ74" s="64" t="str">
        <f t="shared" si="103"/>
        <v/>
      </c>
      <c r="AK74" s="64" t="str">
        <f t="shared" si="104"/>
        <v/>
      </c>
      <c r="AL74" s="64" t="str">
        <f t="shared" si="105"/>
        <v/>
      </c>
      <c r="AM74" s="64" t="str">
        <f t="shared" si="106"/>
        <v/>
      </c>
      <c r="AN74" s="64" t="str">
        <f t="shared" si="107"/>
        <v/>
      </c>
    </row>
    <row r="75" spans="1:40" ht="25.5" thickTop="1" thickBot="1" x14ac:dyDescent="0.4">
      <c r="C75" s="113" t="s">
        <v>1283</v>
      </c>
      <c r="D75" s="112" t="s">
        <v>1013</v>
      </c>
      <c r="E75" s="52"/>
      <c r="F75" s="53"/>
      <c r="G75" s="53"/>
      <c r="H75" s="52"/>
      <c r="I75" s="52"/>
      <c r="J75" s="54"/>
      <c r="K75" s="54"/>
      <c r="L75" s="78" t="str">
        <f t="shared" si="86"/>
        <v xml:space="preserve">            { line: "y vosotros os aprovecháis de su fatiga;, (La,,20)", sC: ""},</v>
      </c>
      <c r="M75" s="56" t="str">
        <f t="shared" si="87"/>
        <v>(</v>
      </c>
      <c r="N75" s="57" t="str">
        <f t="shared" si="2"/>
        <v>La</v>
      </c>
      <c r="O75" s="58" t="str">
        <f t="shared" si="88"/>
        <v>,</v>
      </c>
      <c r="P75" s="59" t="str">
        <f t="shared" si="4"/>
        <v/>
      </c>
      <c r="Q75" s="60" t="str">
        <f t="shared" si="89"/>
        <v>,</v>
      </c>
      <c r="R75" s="61">
        <f t="shared" si="28"/>
        <v>20</v>
      </c>
      <c r="S75" s="56" t="str">
        <f t="shared" si="90"/>
        <v>)</v>
      </c>
      <c r="T75" s="62" t="str">
        <f t="shared" si="91"/>
        <v/>
      </c>
      <c r="U75" s="63" t="str">
        <f t="shared" si="8"/>
        <v/>
      </c>
      <c r="V75" s="64" t="str">
        <f t="shared" si="92"/>
        <v/>
      </c>
      <c r="W75" s="65" t="str">
        <f t="shared" si="10"/>
        <v/>
      </c>
      <c r="X75" s="64" t="str">
        <f t="shared" si="93"/>
        <v/>
      </c>
      <c r="Y75" s="64" t="str">
        <f t="shared" si="94"/>
        <v/>
      </c>
      <c r="Z75" s="56" t="str">
        <f t="shared" si="95"/>
        <v/>
      </c>
      <c r="AA75" s="66" t="str">
        <f t="shared" si="96"/>
        <v/>
      </c>
      <c r="AB75" s="57" t="str">
        <f t="shared" si="15"/>
        <v/>
      </c>
      <c r="AC75" s="67" t="str">
        <f t="shared" si="97"/>
        <v/>
      </c>
      <c r="AD75" s="59" t="str">
        <f t="shared" si="98"/>
        <v/>
      </c>
      <c r="AE75" s="68" t="str">
        <f t="shared" si="99"/>
        <v/>
      </c>
      <c r="AF75" s="61" t="str">
        <f t="shared" si="100"/>
        <v/>
      </c>
      <c r="AG75" s="61" t="str">
        <f t="shared" si="101"/>
        <v/>
      </c>
      <c r="AH75" s="69" t="str">
        <f t="shared" si="102"/>
        <v/>
      </c>
      <c r="AI75" s="70" t="str">
        <f t="shared" si="22"/>
        <v/>
      </c>
      <c r="AJ75" s="64" t="str">
        <f t="shared" si="103"/>
        <v/>
      </c>
      <c r="AK75" s="64" t="str">
        <f t="shared" si="104"/>
        <v/>
      </c>
      <c r="AL75" s="64" t="str">
        <f t="shared" si="105"/>
        <v/>
      </c>
      <c r="AM75" s="64" t="str">
        <f t="shared" si="106"/>
        <v/>
      </c>
      <c r="AN75" s="64" t="str">
        <f t="shared" si="107"/>
        <v/>
      </c>
    </row>
    <row r="76" spans="1:40" ht="25.5" thickTop="1" thickBot="1" x14ac:dyDescent="0.4">
      <c r="C76" s="113" t="s">
        <v>1284</v>
      </c>
      <c r="D76" s="112" t="s">
        <v>1016</v>
      </c>
      <c r="E76" s="52" t="s">
        <v>1012</v>
      </c>
      <c r="F76" s="53"/>
      <c r="G76" s="53"/>
      <c r="H76" s="52"/>
      <c r="I76" s="52"/>
      <c r="J76" s="54"/>
      <c r="K76" s="54"/>
      <c r="L76" s="55" t="str">
        <f t="shared" si="86"/>
        <v xml:space="preserve">            { line: "de modo que el sembrador, (Sol,m,14)", sC: ""},</v>
      </c>
      <c r="M76" s="56" t="str">
        <f t="shared" si="87"/>
        <v>(</v>
      </c>
      <c r="N76" s="57" t="str">
        <f t="shared" si="2"/>
        <v>Sol</v>
      </c>
      <c r="O76" s="58" t="str">
        <f t="shared" si="88"/>
        <v>,</v>
      </c>
      <c r="P76" s="59" t="str">
        <f t="shared" si="4"/>
        <v>m</v>
      </c>
      <c r="Q76" s="60" t="str">
        <f t="shared" si="89"/>
        <v>,</v>
      </c>
      <c r="R76" s="61">
        <f t="shared" si="28"/>
        <v>14</v>
      </c>
      <c r="S76" s="56" t="str">
        <f t="shared" si="90"/>
        <v>)</v>
      </c>
      <c r="T76" s="62" t="str">
        <f t="shared" si="91"/>
        <v/>
      </c>
      <c r="U76" s="63" t="str">
        <f t="shared" si="8"/>
        <v/>
      </c>
      <c r="V76" s="64" t="str">
        <f t="shared" si="92"/>
        <v/>
      </c>
      <c r="W76" s="65" t="str">
        <f t="shared" si="10"/>
        <v/>
      </c>
      <c r="X76" s="64" t="str">
        <f t="shared" si="93"/>
        <v/>
      </c>
      <c r="Y76" s="64" t="str">
        <f t="shared" si="94"/>
        <v/>
      </c>
      <c r="Z76" s="56" t="str">
        <f t="shared" si="95"/>
        <v/>
      </c>
      <c r="AA76" s="66" t="str">
        <f t="shared" si="96"/>
        <v/>
      </c>
      <c r="AB76" s="57" t="str">
        <f t="shared" si="15"/>
        <v/>
      </c>
      <c r="AC76" s="67" t="str">
        <f t="shared" si="97"/>
        <v/>
      </c>
      <c r="AD76" s="59" t="str">
        <f t="shared" si="98"/>
        <v/>
      </c>
      <c r="AE76" s="68" t="str">
        <f t="shared" si="99"/>
        <v/>
      </c>
      <c r="AF76" s="61" t="str">
        <f t="shared" si="100"/>
        <v/>
      </c>
      <c r="AG76" s="61" t="str">
        <f t="shared" si="101"/>
        <v/>
      </c>
      <c r="AH76" s="69" t="str">
        <f t="shared" si="102"/>
        <v/>
      </c>
      <c r="AI76" s="70" t="str">
        <f t="shared" si="22"/>
        <v/>
      </c>
      <c r="AJ76" s="64" t="str">
        <f t="shared" si="103"/>
        <v/>
      </c>
      <c r="AK76" s="64" t="str">
        <f t="shared" si="104"/>
        <v/>
      </c>
      <c r="AL76" s="64" t="str">
        <f t="shared" si="105"/>
        <v/>
      </c>
      <c r="AM76" s="64" t="str">
        <f t="shared" si="106"/>
        <v/>
      </c>
      <c r="AN76" s="64" t="str">
        <f t="shared" si="107"/>
        <v/>
      </c>
    </row>
    <row r="77" spans="1:40" ht="25.5" thickTop="1" thickBot="1" x14ac:dyDescent="0.4">
      <c r="C77" s="113" t="s">
        <v>1285</v>
      </c>
      <c r="D77" s="112" t="s">
        <v>1049</v>
      </c>
      <c r="E77" s="52"/>
      <c r="F77" s="53" t="s">
        <v>1262</v>
      </c>
      <c r="G77" s="53"/>
      <c r="H77" s="52" t="s">
        <v>1013</v>
      </c>
      <c r="I77" s="52"/>
      <c r="J77" s="54"/>
      <c r="K77" s="54"/>
      <c r="L77" s="55" t="str">
        <f t="shared" si="86"/>
        <v xml:space="preserve">            { line: "se alegra, se alegra con el segador., (Do,,10)(Si♭,,250)(La,,350)", sC: ""},</v>
      </c>
      <c r="M77" s="56" t="str">
        <f t="shared" si="87"/>
        <v>(</v>
      </c>
      <c r="N77" s="57" t="str">
        <f t="shared" si="2"/>
        <v>Do</v>
      </c>
      <c r="O77" s="58" t="str">
        <f t="shared" si="88"/>
        <v>,</v>
      </c>
      <c r="P77" s="59" t="str">
        <f t="shared" si="4"/>
        <v/>
      </c>
      <c r="Q77" s="60" t="str">
        <f t="shared" si="89"/>
        <v>,</v>
      </c>
      <c r="R77" s="61">
        <f t="shared" si="28"/>
        <v>10</v>
      </c>
      <c r="S77" s="56" t="str">
        <f t="shared" si="90"/>
        <v>)</v>
      </c>
      <c r="T77" s="62" t="str">
        <f t="shared" si="91"/>
        <v>(</v>
      </c>
      <c r="U77" s="63" t="str">
        <f t="shared" si="8"/>
        <v>Si♭</v>
      </c>
      <c r="V77" s="64" t="str">
        <f t="shared" si="92"/>
        <v>,</v>
      </c>
      <c r="W77" s="65" t="str">
        <f t="shared" si="10"/>
        <v/>
      </c>
      <c r="X77" s="64" t="str">
        <f t="shared" si="93"/>
        <v>,</v>
      </c>
      <c r="Y77" s="64">
        <f t="shared" si="94"/>
        <v>250</v>
      </c>
      <c r="Z77" s="56" t="str">
        <f t="shared" si="95"/>
        <v>)</v>
      </c>
      <c r="AA77" s="66" t="str">
        <f t="shared" si="96"/>
        <v>(</v>
      </c>
      <c r="AB77" s="57" t="str">
        <f t="shared" si="15"/>
        <v>La</v>
      </c>
      <c r="AC77" s="67" t="str">
        <f t="shared" si="97"/>
        <v>,</v>
      </c>
      <c r="AD77" s="59" t="str">
        <f t="shared" si="98"/>
        <v/>
      </c>
      <c r="AE77" s="68" t="str">
        <f t="shared" si="99"/>
        <v>,</v>
      </c>
      <c r="AF77" s="61">
        <f t="shared" si="100"/>
        <v>350</v>
      </c>
      <c r="AG77" s="61" t="str">
        <f t="shared" si="101"/>
        <v>)</v>
      </c>
      <c r="AH77" s="69" t="str">
        <f t="shared" si="102"/>
        <v/>
      </c>
      <c r="AI77" s="70" t="str">
        <f t="shared" si="22"/>
        <v/>
      </c>
      <c r="AJ77" s="64" t="str">
        <f t="shared" si="103"/>
        <v/>
      </c>
      <c r="AK77" s="64" t="str">
        <f t="shared" si="104"/>
        <v/>
      </c>
      <c r="AL77" s="64" t="str">
        <f t="shared" si="105"/>
        <v/>
      </c>
      <c r="AM77" s="64" t="str">
        <f t="shared" si="106"/>
        <v/>
      </c>
      <c r="AN77" s="64" t="str">
        <f t="shared" si="107"/>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79" t="s">
        <v>995</v>
      </c>
      <c r="D79" s="80"/>
      <c r="E79" s="80"/>
      <c r="F79" s="80"/>
      <c r="G79" s="80"/>
      <c r="H79" s="80"/>
      <c r="I79" s="80"/>
      <c r="J79" s="80"/>
      <c r="K79" s="80"/>
      <c r="L79" s="81" t="s">
        <v>996</v>
      </c>
      <c r="M79" s="56" t="str">
        <f t="shared" ref="M79:M85" si="165">IF(N79="","","(")</f>
        <v/>
      </c>
      <c r="N79" s="57" t="str">
        <f t="shared" ref="N79:N85" si="166">IF(D79="","",D79)</f>
        <v/>
      </c>
      <c r="O79" s="58" t="str">
        <f t="shared" ref="O79:O85" si="167">IF(N79="","",",")</f>
        <v/>
      </c>
      <c r="P79" s="59" t="str">
        <f t="shared" ref="P79:P85" si="168">IF(E79="","",E79)</f>
        <v/>
      </c>
      <c r="Q79" s="60" t="str">
        <f t="shared" ref="Q79:Q85" si="169">IF(N79="","",",")</f>
        <v/>
      </c>
      <c r="R79" s="61" t="str">
        <f t="shared" si="28"/>
        <v/>
      </c>
      <c r="S79" s="56" t="str">
        <f t="shared" ref="S79:S85" si="170">IF(N79="","",")")</f>
        <v/>
      </c>
      <c r="T79" s="62" t="str">
        <f t="shared" ref="T79:T85" si="171">IF(U79="","","(")</f>
        <v/>
      </c>
      <c r="U79" s="63" t="str">
        <f t="shared" ref="U79:U85" si="172">IF(F79="","",F79)</f>
        <v/>
      </c>
      <c r="V79" s="64" t="str">
        <f t="shared" ref="V79:V85" si="173">IF(U79="","",",")</f>
        <v/>
      </c>
      <c r="W79" s="65" t="str">
        <f t="shared" ref="W79:W85" si="174">IF(G79="","",G79)</f>
        <v/>
      </c>
      <c r="X79" s="64" t="str">
        <f t="shared" ref="X79:X85" si="175">IF(U79="","",",")</f>
        <v/>
      </c>
      <c r="Y79" s="64" t="str">
        <f t="shared" ref="Y79:Y85" si="176">IF(U79="","",250)</f>
        <v/>
      </c>
      <c r="Z79" s="56" t="str">
        <f t="shared" ref="Z79:Z85" si="177">IF(U79="","",")")</f>
        <v/>
      </c>
      <c r="AA79" s="66" t="str">
        <f t="shared" ref="AA79:AA85" si="178">IF(AB79="","","(")</f>
        <v/>
      </c>
      <c r="AB79" s="57" t="str">
        <f t="shared" ref="AB79:AB85" si="179">IF(H79="","",H79)</f>
        <v/>
      </c>
      <c r="AC79" s="67" t="str">
        <f t="shared" ref="AC79:AC85" si="180">IF(AB79="","",",")</f>
        <v/>
      </c>
      <c r="AD79" s="59" t="str">
        <f t="shared" ref="AD79:AD85" si="181">IF(I79="","",I79)</f>
        <v/>
      </c>
      <c r="AE79" s="68" t="str">
        <f t="shared" ref="AE79:AE85" si="182">IF(AB79="","",",")</f>
        <v/>
      </c>
      <c r="AF79" s="61" t="str">
        <f t="shared" ref="AF79:AF85" si="183">IF(AB79="","",350)</f>
        <v/>
      </c>
      <c r="AG79" s="61" t="str">
        <f t="shared" ref="AG79:AG85" si="184">IF(AB79="","",")")</f>
        <v/>
      </c>
      <c r="AH79" s="69" t="str">
        <f t="shared" ref="AH79:AH85" si="185">IF(AI79="","","(")</f>
        <v/>
      </c>
      <c r="AI79" s="70" t="str">
        <f t="shared" ref="AI79:AI85" si="186">IF(J79="","",J79)</f>
        <v/>
      </c>
      <c r="AJ79" s="64" t="str">
        <f t="shared" ref="AJ79:AJ85" si="187">IF(AI79="","",",")</f>
        <v/>
      </c>
      <c r="AK79" s="64" t="str">
        <f t="shared" ref="AK79:AK85" si="188">IF(K79="","",K79)</f>
        <v/>
      </c>
      <c r="AL79" s="64" t="str">
        <f t="shared" ref="AL79:AL85" si="189">IF(AI79="","",",")</f>
        <v/>
      </c>
      <c r="AM79" s="64" t="str">
        <f t="shared" ref="AM79:AM85" si="190">IF(AI79="","",450)</f>
        <v/>
      </c>
      <c r="AN79" s="64" t="str">
        <f t="shared" ref="AN79:AN85" si="191">IF(AI79="","",")")</f>
        <v/>
      </c>
    </row>
    <row r="80" spans="1:40" ht="25.5" thickTop="1" thickBot="1" x14ac:dyDescent="0.4">
      <c r="B80" t="s">
        <v>997</v>
      </c>
      <c r="C80" s="82" t="s">
        <v>1274</v>
      </c>
      <c r="D80" s="83" t="s">
        <v>1048</v>
      </c>
      <c r="E80" s="83" t="s">
        <v>1012</v>
      </c>
      <c r="F80" s="83" t="s">
        <v>1013</v>
      </c>
      <c r="G80" s="83"/>
      <c r="H80" s="83"/>
      <c r="I80" s="83"/>
      <c r="J80" s="83"/>
      <c r="K80" s="83"/>
      <c r="L80" s="84" t="str">
        <f>IF(C80="","",_xlfn.CONCAT("       triggerLine: ","""",C80,", ",M80:AN80,""", sC: ","""",B80,""", lines: ["))</f>
        <v xml:space="preserve">       triggerLine: "¿NO DECÍS VOSOTROS:..., (Re,m,22)(La,,250)", sC: "ta as", lines: [</v>
      </c>
      <c r="M80" s="56" t="str">
        <f t="shared" si="165"/>
        <v>(</v>
      </c>
      <c r="N80" s="57" t="str">
        <f t="shared" si="166"/>
        <v>Re</v>
      </c>
      <c r="O80" s="58" t="str">
        <f t="shared" si="167"/>
        <v>,</v>
      </c>
      <c r="P80" s="59" t="str">
        <f t="shared" si="168"/>
        <v>m</v>
      </c>
      <c r="Q80" s="60" t="str">
        <f t="shared" si="169"/>
        <v>,</v>
      </c>
      <c r="R80" s="61">
        <f t="shared" si="28"/>
        <v>22</v>
      </c>
      <c r="S80" s="56" t="str">
        <f t="shared" si="170"/>
        <v>)</v>
      </c>
      <c r="T80" s="62" t="str">
        <f t="shared" si="171"/>
        <v>(</v>
      </c>
      <c r="U80" s="63" t="str">
        <f t="shared" si="172"/>
        <v>La</v>
      </c>
      <c r="V80" s="64" t="str">
        <f t="shared" si="173"/>
        <v>,</v>
      </c>
      <c r="W80" s="65" t="str">
        <f t="shared" si="174"/>
        <v/>
      </c>
      <c r="X80" s="64" t="str">
        <f t="shared" si="175"/>
        <v>,</v>
      </c>
      <c r="Y80" s="64">
        <f t="shared" si="176"/>
        <v>250</v>
      </c>
      <c r="Z80" s="56" t="str">
        <f t="shared" si="177"/>
        <v>)</v>
      </c>
      <c r="AA80" s="66" t="str">
        <f t="shared" si="178"/>
        <v/>
      </c>
      <c r="AB80" s="57" t="str">
        <f t="shared" si="179"/>
        <v/>
      </c>
      <c r="AC80" s="67" t="str">
        <f t="shared" si="180"/>
        <v/>
      </c>
      <c r="AD80" s="59" t="str">
        <f t="shared" si="181"/>
        <v/>
      </c>
      <c r="AE80" s="68" t="str">
        <f t="shared" si="182"/>
        <v/>
      </c>
      <c r="AF80" s="61" t="str">
        <f t="shared" si="183"/>
        <v/>
      </c>
      <c r="AG80" s="61" t="str">
        <f t="shared" si="184"/>
        <v/>
      </c>
      <c r="AH80" s="69" t="str">
        <f t="shared" si="185"/>
        <v/>
      </c>
      <c r="AI80" s="70" t="str">
        <f t="shared" si="186"/>
        <v/>
      </c>
      <c r="AJ80" s="64" t="str">
        <f t="shared" si="187"/>
        <v/>
      </c>
      <c r="AK80" s="64" t="str">
        <f t="shared" si="188"/>
        <v/>
      </c>
      <c r="AL80" s="64" t="str">
        <f t="shared" si="189"/>
        <v/>
      </c>
      <c r="AM80" s="64" t="str">
        <f t="shared" si="190"/>
        <v/>
      </c>
      <c r="AN80" s="64" t="str">
        <f t="shared" si="191"/>
        <v/>
      </c>
    </row>
    <row r="81" spans="1:40" ht="25.5" thickTop="1" thickBot="1" x14ac:dyDescent="0.4">
      <c r="B81" t="s">
        <v>999</v>
      </c>
      <c r="C81" s="85" t="s">
        <v>1268</v>
      </c>
      <c r="D81" s="86"/>
      <c r="E81" s="86"/>
      <c r="F81" s="86"/>
      <c r="G81" s="86"/>
      <c r="H81" s="87"/>
      <c r="I81" s="87"/>
      <c r="J81" s="87"/>
      <c r="K81" s="87"/>
      <c r="L81" s="88" t="str">
        <f>IF(C81="","",_xlfn.CONCAT("            { line: ","""",C81,", ",M81:AN81,""", sC: ","""",B81,"""},"))</f>
        <v xml:space="preserve">            { line: "TODAVÍA CUATRO MESES, ", sC: "as"},</v>
      </c>
      <c r="M81" s="56" t="str">
        <f t="shared" si="165"/>
        <v/>
      </c>
      <c r="N81" s="57" t="str">
        <f t="shared" si="166"/>
        <v/>
      </c>
      <c r="O81" s="58" t="str">
        <f t="shared" si="167"/>
        <v/>
      </c>
      <c r="P81" s="59" t="str">
        <f t="shared" si="168"/>
        <v/>
      </c>
      <c r="Q81" s="60" t="str">
        <f t="shared" si="169"/>
        <v/>
      </c>
      <c r="R81" s="61" t="str">
        <f t="shared" si="28"/>
        <v/>
      </c>
      <c r="S81" s="56" t="str">
        <f t="shared" si="170"/>
        <v/>
      </c>
      <c r="T81" s="62" t="str">
        <f t="shared" si="171"/>
        <v/>
      </c>
      <c r="U81" s="63" t="str">
        <f t="shared" si="172"/>
        <v/>
      </c>
      <c r="V81" s="64" t="str">
        <f t="shared" si="173"/>
        <v/>
      </c>
      <c r="W81" s="65" t="str">
        <f t="shared" si="174"/>
        <v/>
      </c>
      <c r="X81" s="64" t="str">
        <f t="shared" si="175"/>
        <v/>
      </c>
      <c r="Y81" s="64" t="str">
        <f t="shared" si="176"/>
        <v/>
      </c>
      <c r="Z81" s="56" t="str">
        <f t="shared" si="177"/>
        <v/>
      </c>
      <c r="AA81" s="66" t="str">
        <f t="shared" si="178"/>
        <v/>
      </c>
      <c r="AB81" s="57" t="str">
        <f t="shared" si="179"/>
        <v/>
      </c>
      <c r="AC81" s="67" t="str">
        <f t="shared" si="180"/>
        <v/>
      </c>
      <c r="AD81" s="59" t="str">
        <f t="shared" si="181"/>
        <v/>
      </c>
      <c r="AE81" s="68" t="str">
        <f t="shared" si="182"/>
        <v/>
      </c>
      <c r="AF81" s="61" t="str">
        <f t="shared" si="183"/>
        <v/>
      </c>
      <c r="AG81" s="61" t="str">
        <f t="shared" si="184"/>
        <v/>
      </c>
      <c r="AH81" s="69" t="str">
        <f t="shared" si="185"/>
        <v/>
      </c>
      <c r="AI81" s="70" t="str">
        <f t="shared" si="186"/>
        <v/>
      </c>
      <c r="AJ81" s="64" t="str">
        <f t="shared" si="187"/>
        <v/>
      </c>
      <c r="AK81" s="64" t="str">
        <f t="shared" si="188"/>
        <v/>
      </c>
      <c r="AL81" s="64" t="str">
        <f t="shared" si="189"/>
        <v/>
      </c>
      <c r="AM81" s="64" t="str">
        <f t="shared" si="190"/>
        <v/>
      </c>
      <c r="AN81" s="64" t="str">
        <f t="shared" si="191"/>
        <v/>
      </c>
    </row>
    <row r="82" spans="1:40" ht="25.5" thickTop="1" thickBot="1" x14ac:dyDescent="0.4">
      <c r="B82" t="s">
        <v>999</v>
      </c>
      <c r="C82" s="85" t="s">
        <v>1269</v>
      </c>
      <c r="D82" s="89" t="s">
        <v>1048</v>
      </c>
      <c r="E82" s="89" t="s">
        <v>1012</v>
      </c>
      <c r="F82" s="89"/>
      <c r="G82" s="89"/>
      <c r="H82" s="90"/>
      <c r="I82" s="90"/>
      <c r="J82" s="90"/>
      <c r="K82" s="90"/>
      <c r="L82" s="88" t="str">
        <f>IF(C82="","",_xlfn.CONCAT("            { line: ","""",C82,", ",M82:AN82,""", sC: ","""",B82,"""},"))</f>
        <v xml:space="preserve">            { line: "Y LLEGA YA LA SIEGA?, (Re,m,22)", sC: "as"},</v>
      </c>
      <c r="M82" s="56" t="str">
        <f t="shared" si="165"/>
        <v>(</v>
      </c>
      <c r="N82" s="57" t="str">
        <f t="shared" si="166"/>
        <v>Re</v>
      </c>
      <c r="O82" s="58" t="str">
        <f t="shared" si="167"/>
        <v>,</v>
      </c>
      <c r="P82" s="59" t="str">
        <f t="shared" si="168"/>
        <v>m</v>
      </c>
      <c r="Q82" s="60" t="str">
        <f t="shared" si="169"/>
        <v>,</v>
      </c>
      <c r="R82" s="61">
        <f t="shared" si="28"/>
        <v>22</v>
      </c>
      <c r="S82" s="56" t="str">
        <f t="shared" si="170"/>
        <v>)</v>
      </c>
      <c r="T82" s="62" t="str">
        <f t="shared" si="171"/>
        <v/>
      </c>
      <c r="U82" s="63" t="str">
        <f t="shared" si="172"/>
        <v/>
      </c>
      <c r="V82" s="64" t="str">
        <f t="shared" si="173"/>
        <v/>
      </c>
      <c r="W82" s="65" t="str">
        <f t="shared" si="174"/>
        <v/>
      </c>
      <c r="X82" s="64" t="str">
        <f t="shared" si="175"/>
        <v/>
      </c>
      <c r="Y82" s="64" t="str">
        <f t="shared" si="176"/>
        <v/>
      </c>
      <c r="Z82" s="56" t="str">
        <f t="shared" si="177"/>
        <v/>
      </c>
      <c r="AA82" s="66" t="str">
        <f t="shared" si="178"/>
        <v/>
      </c>
      <c r="AB82" s="57" t="str">
        <f t="shared" si="179"/>
        <v/>
      </c>
      <c r="AC82" s="67" t="str">
        <f t="shared" si="180"/>
        <v/>
      </c>
      <c r="AD82" s="59" t="str">
        <f t="shared" si="181"/>
        <v/>
      </c>
      <c r="AE82" s="68" t="str">
        <f t="shared" si="182"/>
        <v/>
      </c>
      <c r="AF82" s="61" t="str">
        <f t="shared" si="183"/>
        <v/>
      </c>
      <c r="AG82" s="61" t="str">
        <f t="shared" si="184"/>
        <v/>
      </c>
      <c r="AH82" s="69" t="str">
        <f t="shared" si="185"/>
        <v/>
      </c>
      <c r="AI82" s="70" t="str">
        <f t="shared" si="186"/>
        <v/>
      </c>
      <c r="AJ82" s="64" t="str">
        <f t="shared" si="187"/>
        <v/>
      </c>
      <c r="AK82" s="64" t="str">
        <f t="shared" si="188"/>
        <v/>
      </c>
      <c r="AL82" s="64" t="str">
        <f t="shared" si="189"/>
        <v/>
      </c>
      <c r="AM82" s="64" t="str">
        <f t="shared" si="190"/>
        <v/>
      </c>
      <c r="AN82" s="64" t="str">
        <f t="shared" si="191"/>
        <v/>
      </c>
    </row>
    <row r="83" spans="1:40" ht="25.5" thickTop="1" thickBot="1" x14ac:dyDescent="0.4">
      <c r="B83" t="s">
        <v>999</v>
      </c>
      <c r="C83" s="85" t="s">
        <v>1267</v>
      </c>
      <c r="D83" s="86" t="s">
        <v>1049</v>
      </c>
      <c r="E83" s="86"/>
      <c r="F83" s="86" t="s">
        <v>1262</v>
      </c>
      <c r="G83" s="86"/>
      <c r="H83" s="87" t="s">
        <v>1013</v>
      </c>
      <c r="I83" s="87"/>
      <c r="J83" s="87"/>
      <c r="K83" s="87"/>
      <c r="L83" s="88" t="str">
        <f>IF(C83="","",_xlfn.CONCAT("            { line: ","""",C83,", ",M83:AN83,""", sC: ","""",B83,"""},"))</f>
        <v xml:space="preserve">            { line: "¿NO DECÍS VOSOTROS:, (Do,,10)(Si♭,,250)(La,,350)", sC: "as"},</v>
      </c>
      <c r="M83" s="56" t="str">
        <f t="shared" si="165"/>
        <v>(</v>
      </c>
      <c r="N83" s="57" t="str">
        <f t="shared" si="166"/>
        <v>Do</v>
      </c>
      <c r="O83" s="58" t="str">
        <f t="shared" si="167"/>
        <v>,</v>
      </c>
      <c r="P83" s="59" t="str">
        <f t="shared" si="168"/>
        <v/>
      </c>
      <c r="Q83" s="60" t="str">
        <f t="shared" si="169"/>
        <v>,</v>
      </c>
      <c r="R83" s="61">
        <f t="shared" si="28"/>
        <v>10</v>
      </c>
      <c r="S83" s="56" t="str">
        <f t="shared" si="170"/>
        <v>)</v>
      </c>
      <c r="T83" s="62" t="str">
        <f t="shared" si="171"/>
        <v>(</v>
      </c>
      <c r="U83" s="63" t="str">
        <f t="shared" si="172"/>
        <v>Si♭</v>
      </c>
      <c r="V83" s="64" t="str">
        <f t="shared" si="173"/>
        <v>,</v>
      </c>
      <c r="W83" s="65" t="str">
        <f t="shared" si="174"/>
        <v/>
      </c>
      <c r="X83" s="64" t="str">
        <f t="shared" si="175"/>
        <v>,</v>
      </c>
      <c r="Y83" s="64">
        <f t="shared" si="176"/>
        <v>250</v>
      </c>
      <c r="Z83" s="56" t="str">
        <f t="shared" si="177"/>
        <v>)</v>
      </c>
      <c r="AA83" s="66" t="str">
        <f t="shared" si="178"/>
        <v>(</v>
      </c>
      <c r="AB83" s="57" t="str">
        <f t="shared" si="179"/>
        <v>La</v>
      </c>
      <c r="AC83" s="67" t="str">
        <f t="shared" si="180"/>
        <v>,</v>
      </c>
      <c r="AD83" s="59" t="str">
        <f t="shared" si="181"/>
        <v/>
      </c>
      <c r="AE83" s="68" t="str">
        <f t="shared" si="182"/>
        <v>,</v>
      </c>
      <c r="AF83" s="61">
        <f t="shared" si="183"/>
        <v>350</v>
      </c>
      <c r="AG83" s="61" t="str">
        <f t="shared" si="184"/>
        <v>)</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5.5" thickTop="1" thickBot="1" x14ac:dyDescent="0.4">
      <c r="B84" t="s">
        <v>999</v>
      </c>
      <c r="C84" s="85" t="s">
        <v>1268</v>
      </c>
      <c r="D84" s="89"/>
      <c r="E84" s="89"/>
      <c r="F84" s="89"/>
      <c r="G84" s="89"/>
      <c r="H84" s="90"/>
      <c r="I84" s="90"/>
      <c r="J84" s="90"/>
      <c r="K84" s="90"/>
      <c r="L84" s="88" t="str">
        <f>IF(C84="","",_xlfn.CONCAT("            { line: ","""",C84,", ",M84:AN84,""", sC: ","""",B84,"""},"))</f>
        <v xml:space="preserve">            { line: "TODAVÍA CUATRO MESES, ", sC: "as"},</v>
      </c>
      <c r="M84" s="56" t="str">
        <f t="shared" si="165"/>
        <v/>
      </c>
      <c r="N84" s="57" t="str">
        <f t="shared" si="166"/>
        <v/>
      </c>
      <c r="O84" s="58" t="str">
        <f t="shared" si="167"/>
        <v/>
      </c>
      <c r="P84" s="59" t="str">
        <f t="shared" si="168"/>
        <v/>
      </c>
      <c r="Q84" s="60" t="str">
        <f t="shared" si="169"/>
        <v/>
      </c>
      <c r="R84" s="61" t="str">
        <f t="shared" si="28"/>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5.5" thickTop="1" thickBot="1" x14ac:dyDescent="0.4">
      <c r="B85" t="s">
        <v>999</v>
      </c>
      <c r="C85" s="93" t="s">
        <v>1269</v>
      </c>
      <c r="D85" s="83" t="s">
        <v>1048</v>
      </c>
      <c r="E85" s="83" t="s">
        <v>1012</v>
      </c>
      <c r="F85" s="83"/>
      <c r="G85" s="83"/>
      <c r="H85" s="83"/>
      <c r="I85" s="83"/>
      <c r="J85" s="83"/>
      <c r="K85" s="83"/>
      <c r="L85" s="94" t="str">
        <f>IF(C85="","",_xlfn.CONCAT("            { line: ","""",C85,", ",M85:AN85,""", sC: ","""",B85,"""},  ]},"))</f>
        <v xml:space="preserve">            { line: "Y LLEGA YA LA SIEGA?, (Re,m,22)", sC: "as"},  ]},</v>
      </c>
      <c r="M85" s="56" t="str">
        <f t="shared" si="165"/>
        <v>(</v>
      </c>
      <c r="N85" s="57" t="str">
        <f t="shared" si="166"/>
        <v>Re</v>
      </c>
      <c r="O85" s="58" t="str">
        <f t="shared" si="167"/>
        <v>,</v>
      </c>
      <c r="P85" s="59" t="str">
        <f t="shared" si="168"/>
        <v>m</v>
      </c>
      <c r="Q85" s="60" t="str">
        <f t="shared" si="169"/>
        <v>,</v>
      </c>
      <c r="R85" s="61">
        <f t="shared" si="28"/>
        <v>22</v>
      </c>
      <c r="S85" s="56" t="str">
        <f t="shared" si="170"/>
        <v>)</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4" customHeight="1" x14ac:dyDescent="0.4">
      <c r="A86" s="95"/>
      <c r="B86" s="95"/>
      <c r="C86" s="95"/>
      <c r="D86" s="95"/>
      <c r="E86" s="95"/>
      <c r="F86" s="95"/>
      <c r="G86" s="95"/>
      <c r="H86" s="95"/>
      <c r="I86" s="95"/>
      <c r="J86" s="95"/>
      <c r="K86" s="95"/>
      <c r="L86" s="99" t="str">
        <f ca="1">_xlfn.CONCAT("]}, // ULTIMA LINEA DEL CANTO: ",L1)</f>
        <v>]}, // ULTIMA LINEA DEL CANTO: LA SIEGA DE LAS NACIONES</v>
      </c>
      <c r="M86" s="95"/>
    </row>
    <row r="87" spans="1:40" ht="20.25" x14ac:dyDescent="0.25">
      <c r="L87" s="100" t="s">
        <v>1008</v>
      </c>
      <c r="M87" s="101"/>
    </row>
    <row r="88" spans="1:40" x14ac:dyDescent="0.2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99A5C-CACC-4D10-B82A-06E64A309411}">
  <sheetPr codeName="Sheet78">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101</v>
      </c>
      <c r="E1" s="40"/>
      <c r="F1" s="40"/>
      <c r="G1" s="40"/>
      <c r="H1" s="40"/>
      <c r="I1" s="40"/>
      <c r="J1" s="40"/>
      <c r="K1" s="40"/>
      <c r="L1" s="41" t="str">
        <f ca="1">UPPER(VLOOKUP(C1,Table223[],3,FALSE))</f>
        <v>LA VOZ DE MI AMADO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VOZ DE MI AMADO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48" t="str">
        <f ca="1">_xlfn.CONCAT("        id: ","""",C7,"""",",")</f>
        <v xml:space="preserve">        id: "lavozdemiamado",</v>
      </c>
    </row>
    <row r="8" spans="2:32" ht="23.25" x14ac:dyDescent="0.25">
      <c r="C8" t="str">
        <f ca="1">PROPER(L1)</f>
        <v>La Voz De Mi Amado</v>
      </c>
      <c r="L8" s="48" t="str">
        <f ca="1">_xlfn.CONCAT("        tt: ","""",C8,"""",",")</f>
        <v xml:space="preserve">        tt: "La Voz De Mi Amado",</v>
      </c>
    </row>
    <row r="9" spans="2:32" ht="23.25" x14ac:dyDescent="0.25">
      <c r="C9" t="str">
        <f ca="1">PROPER(L1)</f>
        <v>La Voz De Mi Amado</v>
      </c>
      <c r="L9" s="48" t="str">
        <f ca="1">_xlfn.CONCAT("        title: ","""",C9,"""",",")</f>
        <v xml:space="preserve">        title: "La Voz De Mi Amado",</v>
      </c>
    </row>
    <row r="10" spans="2:32" ht="23.25" x14ac:dyDescent="0.25">
      <c r="C10" t="str">
        <f ca="1">VLOOKUP(C1,Table223[],4,FALSE)</f>
        <v>Cantar de los Cantares 2,8-17</v>
      </c>
      <c r="L10" s="48" t="str">
        <f ca="1">_xlfn.CONCAT("        ","subtitle: ","""",C10,"""",",")</f>
        <v xml:space="preserve">        subtitle: "Cantar de los Cantares 2,8-17",</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101</v>
      </c>
      <c r="L16" s="48" t="str">
        <f ca="1">_xlfn.CONCAT("        dbno: ","""",C16,"""",",")</f>
        <v xml:space="preserve">        dbno: "101",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lavozdemiamado</v>
      </c>
      <c r="L19" s="48" t="str">
        <f ca="1">_xlfn.CONCAT("        audioSrc: ","""/audio/",C19,".mp3""",",")</f>
        <v xml:space="preserve">        audioSrc: "/audio/lavozdemiamado.mp3",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100</v>
      </c>
      <c r="C26" t="str">
        <f ca="1">VLOOKUP(B26,Table4[],13,FALSE)</f>
        <v>"/resucito/src/index.html?canto=lasiegadelasnaciones"</v>
      </c>
      <c r="L26" s="48" t="str">
        <f ca="1">_xlfn.CONCAT("        ant: ",C26,",")</f>
        <v xml:space="preserve">        ant: "/resucito/src/index.html?canto=lasiegadelasnaciones",</v>
      </c>
    </row>
    <row r="27" spans="1:40" ht="23.25" x14ac:dyDescent="0.25">
      <c r="B27">
        <f ca="1">+C1+1</f>
        <v>102</v>
      </c>
      <c r="C27" t="str">
        <f ca="1">VLOOKUP(B27,Table4[],13,FALSE)</f>
        <v>"/resucito/src/index.html?canto=lasarmasdelaluz"</v>
      </c>
      <c r="L27" s="48" t="str">
        <f ca="1">_xlfn.CONCAT("        sig: ",C27,",")</f>
        <v xml:space="preserve">        sig: "/resucito/src/index.html?canto=lasarmasdelaluz",</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1286</v>
      </c>
      <c r="D30" s="112" t="s">
        <v>1049</v>
      </c>
      <c r="E30" s="52"/>
      <c r="F30" s="53" t="s">
        <v>1013</v>
      </c>
      <c r="G30" s="53" t="s">
        <v>1012</v>
      </c>
      <c r="H30" s="52"/>
      <c r="I30" s="52"/>
      <c r="J30" s="54"/>
      <c r="K30" s="54"/>
      <c r="L30" s="55" t="str">
        <f t="shared" ref="L30:L50" si="0">IF(C30="","",_xlfn.CONCAT("            { line: ","""",C30,", ",M30:AN30,""", sC: ","""",B30,"""},"))</f>
        <v xml:space="preserve">            { line: "¡La voz de mi amado!, (Do,,10)(La,m,250)", sC: "tc"},</v>
      </c>
      <c r="M30" s="56" t="str">
        <f t="shared" ref="M30:M52" si="1">IF(N30="","","(")</f>
        <v>(</v>
      </c>
      <c r="N30" s="57" t="str">
        <f t="shared" ref="N30:N75" si="2">IF(D30="","",D30)</f>
        <v>Do</v>
      </c>
      <c r="O30" s="58" t="str">
        <f t="shared" ref="O30:O52" si="3">IF(N30="","",",")</f>
        <v>,</v>
      </c>
      <c r="P30" s="59" t="str">
        <f t="shared" ref="P30:P75" si="4">IF(E30="","",E30)</f>
        <v/>
      </c>
      <c r="Q30" s="60" t="str">
        <f t="shared" ref="Q30:Q52" si="5">IF(N30="","",",")</f>
        <v>,</v>
      </c>
      <c r="R30" s="61">
        <f>IF(N30="Do",10,IF(N30="Re",22,IF(N30="Mi",20,IF(N30="Fa",20,IF(N30="Sol",14,IF(N30="La",20,IF(N30="Si",20,IF(N30="Do#",14,IF(N30="Fa#",15,IF(N30="Sol#",20,""))))))))))</f>
        <v>10</v>
      </c>
      <c r="S30" s="56" t="str">
        <f t="shared" ref="S30:S52" si="6">IF(N30="","",")")</f>
        <v>)</v>
      </c>
      <c r="T30" s="62" t="str">
        <f t="shared" ref="T30:T52" si="7">IF(U30="","","(")</f>
        <v>(</v>
      </c>
      <c r="U30" s="63" t="str">
        <f t="shared" ref="U30:U75" si="8">IF(F30="","",F30)</f>
        <v>La</v>
      </c>
      <c r="V30" s="64" t="str">
        <f t="shared" ref="V30:V52" si="9">IF(U30="","",",")</f>
        <v>,</v>
      </c>
      <c r="W30" s="65" t="str">
        <f t="shared" ref="W30:W75" si="10">IF(G30="","",G30)</f>
        <v>m</v>
      </c>
      <c r="X30" s="64" t="str">
        <f t="shared" ref="X30:X52" si="11">IF(U30="","",",")</f>
        <v>,</v>
      </c>
      <c r="Y30" s="64">
        <f t="shared" ref="Y30:Y52" si="12">IF(U30="","",250)</f>
        <v>250</v>
      </c>
      <c r="Z30" s="56" t="str">
        <f t="shared" ref="Z30:Z52" si="13">IF(U30="","",")")</f>
        <v>)</v>
      </c>
      <c r="AA30" s="66" t="str">
        <f t="shared" ref="AA30:AA52" si="14">IF(AB30="","","(")</f>
        <v/>
      </c>
      <c r="AB30" s="57" t="str">
        <f t="shared" ref="AB30:AB75"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5"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1287</v>
      </c>
      <c r="D31" s="112" t="s">
        <v>1015</v>
      </c>
      <c r="E31" s="52"/>
      <c r="F31" s="53"/>
      <c r="G31" s="53"/>
      <c r="H31" s="52"/>
      <c r="I31" s="52"/>
      <c r="J31" s="54"/>
      <c r="K31" s="54"/>
      <c r="L31" s="55" t="str">
        <f t="shared" si="0"/>
        <v xml:space="preserve">            { line: "Helo aquí que viene,, (Fa,,20)", sC: ""},</v>
      </c>
      <c r="M31" s="56" t="str">
        <f t="shared" si="1"/>
        <v>(</v>
      </c>
      <c r="N31" s="57" t="str">
        <f t="shared" si="2"/>
        <v>Fa</v>
      </c>
      <c r="O31" s="58" t="str">
        <f t="shared" si="3"/>
        <v>,</v>
      </c>
      <c r="P31" s="59" t="str">
        <f t="shared" si="4"/>
        <v/>
      </c>
      <c r="Q31" s="60" t="str">
        <f t="shared" si="5"/>
        <v>,</v>
      </c>
      <c r="R31" s="61">
        <f t="shared" ref="R31:R8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1288</v>
      </c>
      <c r="D32" s="112" t="s">
        <v>1011</v>
      </c>
      <c r="E32" s="52"/>
      <c r="F32" s="53"/>
      <c r="G32" s="53"/>
      <c r="H32" s="52"/>
      <c r="I32" s="52"/>
      <c r="J32" s="54"/>
      <c r="K32" s="54"/>
      <c r="L32" s="55" t="str">
        <f>IF(C32="","",_xlfn.CONCAT("            { line: ","""",C32,", ",M32:AN32,""", sC: ","""",B32,"""},"))</f>
        <v xml:space="preserve">            { line: "saltando por los montes,,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1289</v>
      </c>
      <c r="D33" s="112" t="s">
        <v>1015</v>
      </c>
      <c r="E33" s="52"/>
      <c r="F33" s="53" t="s">
        <v>1011</v>
      </c>
      <c r="G33" s="53"/>
      <c r="H33" s="52"/>
      <c r="I33" s="52"/>
      <c r="J33" s="54"/>
      <c r="K33" s="54"/>
      <c r="L33" s="55" t="str">
        <f>IF(C33="","",_xlfn.CONCAT("            { line: ","""",C33,", ",M33:AN33,""", sC: ","""",B33,"""},"))</f>
        <v xml:space="preserve">            { line: "brincando por los collados., (Fa,,20)(Mi,,250)", sC: ""},</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1290</v>
      </c>
      <c r="D35" s="112" t="s">
        <v>1049</v>
      </c>
      <c r="E35" s="52"/>
      <c r="F35" s="53" t="s">
        <v>1013</v>
      </c>
      <c r="G35" s="53" t="s">
        <v>1012</v>
      </c>
      <c r="H35" s="52"/>
      <c r="I35" s="52"/>
      <c r="J35" s="54"/>
      <c r="K35" s="54"/>
      <c r="L35" s="55" t="str">
        <f t="shared" ref="L35:L49" si="30">IF(C35="","",_xlfn.CONCAT("            { line: ","""",C35,", ",M35:AN35,""", sC: ","""",B35,"""},"))</f>
        <v xml:space="preserve">            { line: "Semejante es mi amado a una gacela,, (Do,,10)(La,m,250)",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1291</v>
      </c>
      <c r="D36" s="112" t="s">
        <v>1015</v>
      </c>
      <c r="E36" s="52"/>
      <c r="F36" s="53"/>
      <c r="G36" s="53"/>
      <c r="H36" s="52"/>
      <c r="I36" s="52"/>
      <c r="J36" s="54"/>
      <c r="K36" s="54"/>
      <c r="L36" s="55" t="str">
        <f t="shared" si="30"/>
        <v xml:space="preserve">            { line: "o a un joven cervatillo,, (Fa,,20)", sC: ""},</v>
      </c>
      <c r="M36" s="56" t="str">
        <f>IF(N36="","","(")</f>
        <v>(</v>
      </c>
      <c r="N36" s="57" t="str">
        <f>IF(D36="","",D36)</f>
        <v>Fa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1292</v>
      </c>
      <c r="D37" s="112" t="s">
        <v>1011</v>
      </c>
      <c r="E37" s="52"/>
      <c r="F37" s="53"/>
      <c r="G37" s="53"/>
      <c r="H37" s="52"/>
      <c r="I37" s="52"/>
      <c r="J37" s="54"/>
      <c r="K37" s="54"/>
      <c r="L37" s="55" t="str">
        <f t="shared" si="30"/>
        <v xml:space="preserve">            { line: "semejante es mi amado a una gacela.,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1293</v>
      </c>
      <c r="D39" s="112" t="s">
        <v>1049</v>
      </c>
      <c r="E39" s="52"/>
      <c r="F39" s="53" t="s">
        <v>1013</v>
      </c>
      <c r="G39" s="53" t="s">
        <v>1012</v>
      </c>
      <c r="H39" s="52"/>
      <c r="I39" s="52"/>
      <c r="J39" s="54"/>
      <c r="K39" s="54"/>
      <c r="L39" s="55" t="str">
        <f t="shared" si="30"/>
        <v xml:space="preserve">            { line: "Vedle que ya se para, (Do,,10)(La,m,250)",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1294</v>
      </c>
      <c r="D40" s="112" t="s">
        <v>1015</v>
      </c>
      <c r="E40" s="52"/>
      <c r="F40" s="53"/>
      <c r="G40" s="53"/>
      <c r="H40" s="52"/>
      <c r="I40" s="52"/>
      <c r="J40" s="54"/>
      <c r="K40" s="54"/>
      <c r="L40" s="55" t="str">
        <f t="shared" si="30"/>
        <v xml:space="preserve">            { line: "detrás de nuestra cerca,, (Fa,,20)", sC: ""},</v>
      </c>
      <c r="M40" s="56" t="str">
        <f>IF(N40="","","(")</f>
        <v>(</v>
      </c>
      <c r="N40" s="57" t="str">
        <f>IF(D40="","",D40)</f>
        <v>Fa</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1295</v>
      </c>
      <c r="D41" s="112" t="s">
        <v>1011</v>
      </c>
      <c r="E41" s="52"/>
      <c r="F41" s="53"/>
      <c r="G41" s="53"/>
      <c r="H41" s="52"/>
      <c r="I41" s="52"/>
      <c r="J41" s="54"/>
      <c r="K41" s="54"/>
      <c r="L41" s="55" t="str">
        <f t="shared" si="30"/>
        <v xml:space="preserve">            { line: "mira por la ventana, atisba por la reja.,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113" t="s">
        <v>1296</v>
      </c>
      <c r="D43" s="112" t="s">
        <v>1049</v>
      </c>
      <c r="E43" s="52"/>
      <c r="F43" s="53"/>
      <c r="G43" s="53"/>
      <c r="H43" s="52"/>
      <c r="I43" s="52"/>
      <c r="J43" s="54"/>
      <c r="K43" s="54"/>
      <c r="L43" s="55" t="str">
        <f t="shared" si="30"/>
        <v xml:space="preserve">            { line: "Empieza a hablar mi amado y me dice:, (Do,,10)", sC: ""},</v>
      </c>
      <c r="M43" s="56" t="str">
        <f t="shared" ref="M43:M49" si="32">IF(N43="","","(")</f>
        <v>(</v>
      </c>
      <c r="N43" s="57" t="str">
        <f t="shared" ref="N43:N49" si="33">IF(D43="","",D43)</f>
        <v>Do</v>
      </c>
      <c r="O43" s="58" t="str">
        <f t="shared" ref="O43:O49" si="34">IF(N43="","",",")</f>
        <v>,</v>
      </c>
      <c r="P43" s="59" t="str">
        <f t="shared" ref="P43:P49" si="35">IF(E43="","",E43)</f>
        <v/>
      </c>
      <c r="Q43" s="60" t="str">
        <f t="shared" ref="Q43:Q49" si="36">IF(N43="","",",")</f>
        <v>,</v>
      </c>
      <c r="R43" s="61">
        <f t="shared" si="28"/>
        <v>10</v>
      </c>
      <c r="S43" s="56" t="str">
        <f t="shared" ref="S43:S49" si="37">IF(N43="","",")")</f>
        <v>)</v>
      </c>
      <c r="T43" s="62" t="str">
        <f t="shared" ref="T43:T49" si="38">IF(U43="","","(")</f>
        <v/>
      </c>
      <c r="U43" s="63" t="str">
        <f t="shared" ref="U43:U49" si="39">IF(F43="","",F43)</f>
        <v/>
      </c>
      <c r="V43" s="64" t="str">
        <f t="shared" ref="V43:V49" si="40">IF(U43="","",",")</f>
        <v/>
      </c>
      <c r="W43" s="65" t="str">
        <f t="shared" ref="W43:W49" si="41">IF(G43="","",G43)</f>
        <v/>
      </c>
      <c r="X43" s="64" t="str">
        <f t="shared" ref="X43:X49" si="42">IF(U43="","",",")</f>
        <v/>
      </c>
      <c r="Y43" s="64" t="str">
        <f t="shared" ref="Y43:Y49" si="43">IF(U43="","",250)</f>
        <v/>
      </c>
      <c r="Z43" s="56" t="str">
        <f t="shared" ref="Z43:Z49" si="44">IF(U43="","",")")</f>
        <v/>
      </c>
      <c r="AA43" s="66" t="str">
        <f t="shared" ref="AA43:AA49" si="45">IF(AB43="","","(")</f>
        <v/>
      </c>
      <c r="AB43" s="57" t="str">
        <f t="shared" ref="AB43:AB49" si="46">IF(H43="","",H43)</f>
        <v/>
      </c>
      <c r="AC43" s="67" t="str">
        <f t="shared" ref="AC43:AC49" si="47">IF(AB43="","",",")</f>
        <v/>
      </c>
      <c r="AD43" s="59" t="str">
        <f t="shared" ref="AD43:AD49" si="48">IF(I43="","",I43)</f>
        <v/>
      </c>
      <c r="AE43" s="68" t="str">
        <f t="shared" ref="AE43:AE49" si="49">IF(AB43="","",",")</f>
        <v/>
      </c>
      <c r="AF43" s="61" t="str">
        <f t="shared" ref="AF43:AF49" si="50">IF(AB43="","",350)</f>
        <v/>
      </c>
      <c r="AG43" s="61" t="str">
        <f t="shared" ref="AG43:AG49" si="51">IF(AB43="","",")")</f>
        <v/>
      </c>
      <c r="AH43" s="69" t="str">
        <f t="shared" ref="AH43:AH49" si="52">IF(AI43="","","(")</f>
        <v/>
      </c>
      <c r="AI43" s="70" t="str">
        <f t="shared" ref="AI43:AI49" si="53">IF(J43="","",J43)</f>
        <v/>
      </c>
      <c r="AJ43" s="64" t="str">
        <f t="shared" ref="AJ43:AJ49" si="54">IF(AI43="","",",")</f>
        <v/>
      </c>
      <c r="AK43" s="64" t="str">
        <f t="shared" ref="AK43:AK49" si="55">IF(K43="","",K43)</f>
        <v/>
      </c>
      <c r="AL43" s="64" t="str">
        <f t="shared" ref="AL43:AL49" si="56">IF(AI43="","",",")</f>
        <v/>
      </c>
      <c r="AM43" s="64" t="str">
        <f t="shared" ref="AM43:AM49" si="57">IF(AI43="","",450)</f>
        <v/>
      </c>
      <c r="AN43" s="64" t="str">
        <f t="shared" ref="AN43:AN49" si="58">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1297</v>
      </c>
      <c r="D45" s="112" t="s">
        <v>1049</v>
      </c>
      <c r="E45" s="52"/>
      <c r="F45" s="53" t="s">
        <v>1011</v>
      </c>
      <c r="G45" s="53"/>
      <c r="H45" s="52"/>
      <c r="I45" s="52"/>
      <c r="J45" s="54"/>
      <c r="K45" s="54"/>
      <c r="L45" s="55" t="str">
        <f t="shared" si="30"/>
        <v xml:space="preserve">            { line: "¡LEVÁNTATE, AMADA MÍA,, (Do,,10)(Mi,,250)", sC: "ta as"},</v>
      </c>
      <c r="M45" s="56" t="str">
        <f t="shared" si="32"/>
        <v>(</v>
      </c>
      <c r="N45" s="57" t="str">
        <f t="shared" si="33"/>
        <v>Do</v>
      </c>
      <c r="O45" s="58" t="str">
        <f t="shared" si="34"/>
        <v>,</v>
      </c>
      <c r="P45" s="59" t="str">
        <f t="shared" si="35"/>
        <v/>
      </c>
      <c r="Q45" s="60" t="str">
        <f t="shared" si="36"/>
        <v>,</v>
      </c>
      <c r="R45" s="61">
        <f t="shared" si="28"/>
        <v>10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113" t="s">
        <v>1298</v>
      </c>
      <c r="D46" s="112" t="s">
        <v>1015</v>
      </c>
      <c r="E46" s="52"/>
      <c r="F46" s="53"/>
      <c r="G46" s="53"/>
      <c r="H46" s="52"/>
      <c r="I46" s="52"/>
      <c r="J46" s="54"/>
      <c r="K46" s="54"/>
      <c r="L46" s="55" t="str">
        <f t="shared" si="30"/>
        <v xml:space="preserve">            { line: "LEVÁNTATE,, (Fa,,20)", sC: "as"},</v>
      </c>
      <c r="M46" s="56" t="str">
        <f t="shared" si="32"/>
        <v>(</v>
      </c>
      <c r="N46" s="57" t="str">
        <f t="shared" si="33"/>
        <v>Fa</v>
      </c>
      <c r="O46" s="58" t="str">
        <f t="shared" si="34"/>
        <v>,</v>
      </c>
      <c r="P46" s="59" t="str">
        <f t="shared" si="35"/>
        <v/>
      </c>
      <c r="Q46" s="60" t="str">
        <f t="shared" si="36"/>
        <v>,</v>
      </c>
      <c r="R46" s="61">
        <f t="shared" si="28"/>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113" t="s">
        <v>1299</v>
      </c>
      <c r="D47" s="112" t="s">
        <v>1011</v>
      </c>
      <c r="E47" s="52"/>
      <c r="F47" s="53"/>
      <c r="G47" s="53"/>
      <c r="H47" s="52"/>
      <c r="I47" s="52"/>
      <c r="J47" s="54"/>
      <c r="K47" s="54"/>
      <c r="L47" s="55" t="str">
        <f t="shared" si="30"/>
        <v xml:space="preserve">            { line: "HERMOSA MÍA, Y VENTE!, (Mi,,20)", sC: "as"},</v>
      </c>
      <c r="M47" s="56" t="str">
        <f t="shared" si="32"/>
        <v>(</v>
      </c>
      <c r="N47" s="57" t="str">
        <f t="shared" si="33"/>
        <v>Mi</v>
      </c>
      <c r="O47" s="58" t="str">
        <f t="shared" si="34"/>
        <v>,</v>
      </c>
      <c r="P47" s="59" t="str">
        <f t="shared" si="35"/>
        <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ref="R48" si="59">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1300</v>
      </c>
      <c r="D49" s="112" t="s">
        <v>1048</v>
      </c>
      <c r="E49" s="52" t="s">
        <v>1012</v>
      </c>
      <c r="F49" s="53" t="s">
        <v>1011</v>
      </c>
      <c r="G49" s="53"/>
      <c r="H49" s="52"/>
      <c r="I49" s="52"/>
      <c r="J49" s="54"/>
      <c r="K49" s="54"/>
      <c r="L49" s="55" t="str">
        <f t="shared" si="30"/>
        <v xml:space="preserve">            { line: "Porque, mira, ha pasado ya el invierno,, (Re,m,22)(Mi,,250)", sC: "tc"},</v>
      </c>
      <c r="M49" s="56" t="str">
        <f t="shared" si="32"/>
        <v>(</v>
      </c>
      <c r="N49" s="57" t="str">
        <f t="shared" si="33"/>
        <v>Re</v>
      </c>
      <c r="O49" s="58" t="str">
        <f t="shared" si="34"/>
        <v>,</v>
      </c>
      <c r="P49" s="59" t="str">
        <f t="shared" si="35"/>
        <v>m</v>
      </c>
      <c r="Q49" s="60" t="str">
        <f t="shared" si="36"/>
        <v>,</v>
      </c>
      <c r="R49" s="61">
        <f t="shared" si="28"/>
        <v>22</v>
      </c>
      <c r="S49" s="56" t="str">
        <f t="shared" si="37"/>
        <v>)</v>
      </c>
      <c r="T49" s="62" t="str">
        <f t="shared" si="38"/>
        <v>(</v>
      </c>
      <c r="U49" s="63" t="str">
        <f t="shared" si="39"/>
        <v>Mi</v>
      </c>
      <c r="V49" s="64" t="str">
        <f t="shared" si="40"/>
        <v>,</v>
      </c>
      <c r="W49" s="65" t="str">
        <f t="shared" si="41"/>
        <v/>
      </c>
      <c r="X49" s="64" t="str">
        <f t="shared" si="42"/>
        <v>,</v>
      </c>
      <c r="Y49" s="64">
        <f t="shared" si="43"/>
        <v>250</v>
      </c>
      <c r="Z49" s="56" t="str">
        <f t="shared" si="44"/>
        <v>)</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1301</v>
      </c>
      <c r="D50" s="112" t="s">
        <v>1048</v>
      </c>
      <c r="E50" s="52" t="s">
        <v>1012</v>
      </c>
      <c r="F50" s="53" t="s">
        <v>1011</v>
      </c>
      <c r="G50" s="53"/>
      <c r="H50" s="52"/>
      <c r="I50" s="52"/>
      <c r="J50" s="54"/>
      <c r="K50" s="54"/>
      <c r="L50" s="55" t="str">
        <f t="shared" si="0"/>
        <v xml:space="preserve">            { line: "han cesado las lluvias y se han ido,, (Re,m,22)(Mi,,250)", sC: ""},</v>
      </c>
      <c r="M50" s="56" t="str">
        <f t="shared" si="1"/>
        <v>(</v>
      </c>
      <c r="N50" s="57" t="str">
        <f t="shared" si="2"/>
        <v>Re</v>
      </c>
      <c r="O50" s="58" t="str">
        <f t="shared" si="3"/>
        <v>,</v>
      </c>
      <c r="P50" s="59" t="str">
        <f t="shared" si="4"/>
        <v>m</v>
      </c>
      <c r="Q50" s="60" t="str">
        <f t="shared" si="5"/>
        <v>,</v>
      </c>
      <c r="R50" s="61">
        <f t="shared" si="28"/>
        <v>22</v>
      </c>
      <c r="S50" s="56" t="str">
        <f t="shared" si="6"/>
        <v>)</v>
      </c>
      <c r="T50" s="62" t="str">
        <f t="shared" si="7"/>
        <v>(</v>
      </c>
      <c r="U50" s="63" t="str">
        <f t="shared" si="8"/>
        <v>Mi</v>
      </c>
      <c r="V50" s="64" t="str">
        <f t="shared" si="9"/>
        <v>,</v>
      </c>
      <c r="W50" s="65" t="str">
        <f t="shared" si="10"/>
        <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1302</v>
      </c>
      <c r="D51" s="112" t="s">
        <v>1015</v>
      </c>
      <c r="E51" s="52"/>
      <c r="F51" s="53"/>
      <c r="G51" s="53"/>
      <c r="H51" s="52"/>
      <c r="I51" s="52"/>
      <c r="J51" s="54"/>
      <c r="K51" s="54"/>
      <c r="L51" s="55" t="str">
        <f>IF(C51="","",_xlfn.CONCAT("            { line: ","""",C51,", ",M51:AN51,""", sC: ","""",B51,"""},"))</f>
        <v xml:space="preserve">            { line: "aparecen las flores en la tierra,, (Fa,,20)", sC: ""},</v>
      </c>
      <c r="M51" s="56" t="str">
        <f t="shared" si="1"/>
        <v>(</v>
      </c>
      <c r="N51" s="57" t="str">
        <f t="shared" si="2"/>
        <v>Fa</v>
      </c>
      <c r="O51" s="58" t="str">
        <f t="shared" si="3"/>
        <v>,</v>
      </c>
      <c r="P51" s="59" t="str">
        <f t="shared" si="4"/>
        <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1303</v>
      </c>
      <c r="D52" s="112" t="s">
        <v>1011</v>
      </c>
      <c r="E52" s="52"/>
      <c r="F52" s="53"/>
      <c r="G52" s="53"/>
      <c r="H52" s="52"/>
      <c r="I52" s="52"/>
      <c r="J52" s="54"/>
      <c r="K52" s="54"/>
      <c r="L52" s="55" t="str">
        <f>IF(C52="","",_xlfn.CONCAT("            { line: ","""",C52,", ",M52:AN52,""", sC: ","""",B52,"""},"))</f>
        <v xml:space="preserve">            { line: "el tiempo de las canciones ha llegado.,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t="s">
        <v>1101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3" t="s">
        <v>1304</v>
      </c>
      <c r="D54" s="112" t="s">
        <v>1048</v>
      </c>
      <c r="E54" s="52" t="s">
        <v>1012</v>
      </c>
      <c r="F54" s="53" t="s">
        <v>1011</v>
      </c>
      <c r="G54" s="53"/>
      <c r="H54" s="52"/>
      <c r="I54" s="52"/>
      <c r="J54" s="54"/>
      <c r="K54" s="54"/>
      <c r="L54" s="55" t="str">
        <f t="shared" ref="L54:L75" si="60">IF(C54="","",_xlfn.CONCAT("            { line: ","""",C54,", ",M54:AN54,""", sC: ","""",B54,"""},"))</f>
        <v xml:space="preserve">            { line: "Se oye el arrullo de la tórtola,, (Re,m,22)(Mi,,250)", sC: ""},</v>
      </c>
      <c r="M54" s="56" t="str">
        <f t="shared" ref="M54:M75" si="61">IF(N54="","","(")</f>
        <v>(</v>
      </c>
      <c r="N54" s="57" t="str">
        <f t="shared" si="2"/>
        <v>Re</v>
      </c>
      <c r="O54" s="58" t="str">
        <f t="shared" ref="O54:O75" si="62">IF(N54="","",",")</f>
        <v>,</v>
      </c>
      <c r="P54" s="59" t="str">
        <f t="shared" si="4"/>
        <v>m</v>
      </c>
      <c r="Q54" s="60" t="str">
        <f t="shared" ref="Q54:Q75" si="63">IF(N54="","",",")</f>
        <v>,</v>
      </c>
      <c r="R54" s="61">
        <f t="shared" si="28"/>
        <v>22</v>
      </c>
      <c r="S54" s="56" t="str">
        <f t="shared" ref="S54:S75" si="64">IF(N54="","",")")</f>
        <v>)</v>
      </c>
      <c r="T54" s="62" t="str">
        <f t="shared" ref="T54:T75" si="65">IF(U54="","","(")</f>
        <v>(</v>
      </c>
      <c r="U54" s="63" t="str">
        <f t="shared" si="8"/>
        <v>Mi</v>
      </c>
      <c r="V54" s="64" t="str">
        <f t="shared" ref="V54:V75" si="66">IF(U54="","",",")</f>
        <v>,</v>
      </c>
      <c r="W54" s="65" t="str">
        <f t="shared" si="10"/>
        <v/>
      </c>
      <c r="X54" s="64" t="str">
        <f t="shared" ref="X54:X75" si="67">IF(U54="","",",")</f>
        <v>,</v>
      </c>
      <c r="Y54" s="64">
        <f t="shared" ref="Y54:Y75" si="68">IF(U54="","",250)</f>
        <v>250</v>
      </c>
      <c r="Z54" s="56" t="str">
        <f t="shared" ref="Z54:Z75" si="69">IF(U54="","",")")</f>
        <v>)</v>
      </c>
      <c r="AA54" s="66" t="str">
        <f t="shared" ref="AA54:AA75" si="70">IF(AB54="","","(")</f>
        <v/>
      </c>
      <c r="AB54" s="57" t="str">
        <f t="shared" si="15"/>
        <v/>
      </c>
      <c r="AC54" s="67" t="str">
        <f t="shared" ref="AC54:AC75" si="71">IF(AB54="","",",")</f>
        <v/>
      </c>
      <c r="AD54" s="59" t="str">
        <f t="shared" ref="AD54:AD75" si="72">IF(I54="","",I54)</f>
        <v/>
      </c>
      <c r="AE54" s="68" t="str">
        <f t="shared" ref="AE54:AE75" si="73">IF(AB54="","",",")</f>
        <v/>
      </c>
      <c r="AF54" s="61" t="str">
        <f t="shared" ref="AF54:AF75" si="74">IF(AB54="","",350)</f>
        <v/>
      </c>
      <c r="AG54" s="61" t="str">
        <f t="shared" ref="AG54:AG75" si="75">IF(AB54="","",")")</f>
        <v/>
      </c>
      <c r="AH54" s="69" t="str">
        <f t="shared" ref="AH54:AH75" si="76">IF(AI54="","","(")</f>
        <v/>
      </c>
      <c r="AI54" s="70" t="str">
        <f t="shared" si="22"/>
        <v/>
      </c>
      <c r="AJ54" s="64" t="str">
        <f t="shared" ref="AJ54:AJ75" si="77">IF(AI54="","",",")</f>
        <v/>
      </c>
      <c r="AK54" s="64" t="str">
        <f t="shared" ref="AK54:AK75" si="78">IF(K54="","",K54)</f>
        <v/>
      </c>
      <c r="AL54" s="64" t="str">
        <f t="shared" ref="AL54:AL75" si="79">IF(AI54="","",",")</f>
        <v/>
      </c>
      <c r="AM54" s="64" t="str">
        <f t="shared" ref="AM54:AM75" si="80">IF(AI54="","",450)</f>
        <v/>
      </c>
      <c r="AN54" s="64" t="str">
        <f t="shared" ref="AN54:AN75" si="81">IF(AI54="","",")")</f>
        <v/>
      </c>
    </row>
    <row r="55" spans="1:40" ht="25.5" thickTop="1" thickBot="1" x14ac:dyDescent="0.4">
      <c r="C55" s="113" t="s">
        <v>1305</v>
      </c>
      <c r="D55" s="112" t="s">
        <v>1015</v>
      </c>
      <c r="E55" s="52"/>
      <c r="F55" s="53"/>
      <c r="G55" s="53"/>
      <c r="H55" s="52"/>
      <c r="I55" s="52"/>
      <c r="J55" s="54"/>
      <c r="K55" s="54"/>
      <c r="L55" s="55" t="str">
        <f t="shared" ref="L55:L64" si="82">IF(C55="","",_xlfn.CONCAT("            { line: ","""",C55,", ",M55:AN55,""", sC: ","""",B55,"""},"))</f>
        <v xml:space="preserve">            { line: "echa la higuera sus yemas, (Fa,,20)", sC: ""},</v>
      </c>
      <c r="M55" s="56" t="str">
        <f t="shared" ref="M55:M64" si="83">IF(N55="","","(")</f>
        <v>(</v>
      </c>
      <c r="N55" s="57" t="str">
        <f t="shared" ref="N55:N64" si="84">IF(D55="","",D55)</f>
        <v>Fa</v>
      </c>
      <c r="O55" s="58" t="str">
        <f t="shared" ref="O55:O64" si="85">IF(N55="","",",")</f>
        <v>,</v>
      </c>
      <c r="P55" s="59" t="str">
        <f t="shared" ref="P55:P64" si="86">IF(E55="","",E55)</f>
        <v/>
      </c>
      <c r="Q55" s="60" t="str">
        <f t="shared" ref="Q55:Q64" si="87">IF(N55="","",",")</f>
        <v>,</v>
      </c>
      <c r="R55" s="61">
        <f t="shared" ref="R55:R64" si="88">IF(N55="Do",10,IF(N55="Re",22,IF(N55="Mi",20,IF(N55="Fa",20,IF(N55="Sol",14,IF(N55="La",20,IF(N55="Si",20,IF(N55="Do#",14,IF(N55="Fa#",15,IF(N55="Sol#",20,""))))))))))</f>
        <v>20</v>
      </c>
      <c r="S55" s="56" t="str">
        <f t="shared" ref="S55:S64" si="89">IF(N55="","",")")</f>
        <v>)</v>
      </c>
      <c r="T55" s="62" t="str">
        <f t="shared" ref="T55:T64" si="90">IF(U55="","","(")</f>
        <v/>
      </c>
      <c r="U55" s="63" t="str">
        <f t="shared" ref="U55:U64" si="91">IF(F55="","",F55)</f>
        <v/>
      </c>
      <c r="V55" s="64" t="str">
        <f t="shared" ref="V55:V64" si="92">IF(U55="","",",")</f>
        <v/>
      </c>
      <c r="W55" s="65" t="str">
        <f t="shared" ref="W55:W64" si="93">IF(G55="","",G55)</f>
        <v/>
      </c>
      <c r="X55" s="64" t="str">
        <f t="shared" ref="X55:X64" si="94">IF(U55="","",",")</f>
        <v/>
      </c>
      <c r="Y55" s="64" t="str">
        <f t="shared" ref="Y55:Y64" si="95">IF(U55="","",250)</f>
        <v/>
      </c>
      <c r="Z55" s="56" t="str">
        <f t="shared" ref="Z55:Z64" si="96">IF(U55="","",")")</f>
        <v/>
      </c>
      <c r="AA55" s="66" t="str">
        <f t="shared" ref="AA55:AA64" si="97">IF(AB55="","","(")</f>
        <v/>
      </c>
      <c r="AB55" s="57" t="str">
        <f t="shared" ref="AB55:AB64" si="98">IF(H55="","",H55)</f>
        <v/>
      </c>
      <c r="AC55" s="67" t="str">
        <f t="shared" ref="AC55:AC64" si="99">IF(AB55="","",",")</f>
        <v/>
      </c>
      <c r="AD55" s="59" t="str">
        <f t="shared" ref="AD55:AD64" si="100">IF(I55="","",I55)</f>
        <v/>
      </c>
      <c r="AE55" s="68" t="str">
        <f t="shared" ref="AE55:AE64" si="101">IF(AB55="","",",")</f>
        <v/>
      </c>
      <c r="AF55" s="61" t="str">
        <f t="shared" ref="AF55:AF64" si="102">IF(AB55="","",350)</f>
        <v/>
      </c>
      <c r="AG55" s="61" t="str">
        <f t="shared" ref="AG55:AG64" si="103">IF(AB55="","",")")</f>
        <v/>
      </c>
      <c r="AH55" s="69" t="str">
        <f t="shared" ref="AH55:AH64" si="104">IF(AI55="","","(")</f>
        <v/>
      </c>
      <c r="AI55" s="70" t="str">
        <f t="shared" ref="AI55:AI64" si="105">IF(J55="","",J55)</f>
        <v/>
      </c>
      <c r="AJ55" s="64" t="str">
        <f t="shared" ref="AJ55:AJ64" si="106">IF(AI55="","",",")</f>
        <v/>
      </c>
      <c r="AK55" s="64" t="str">
        <f t="shared" ref="AK55:AK64" si="107">IF(K55="","",K55)</f>
        <v/>
      </c>
      <c r="AL55" s="64" t="str">
        <f t="shared" ref="AL55:AL64" si="108">IF(AI55="","",",")</f>
        <v/>
      </c>
      <c r="AM55" s="64" t="str">
        <f t="shared" ref="AM55:AM64" si="109">IF(AI55="","",450)</f>
        <v/>
      </c>
      <c r="AN55" s="64" t="str">
        <f t="shared" ref="AN55:AN64" si="110">IF(AI55="","",")")</f>
        <v/>
      </c>
    </row>
    <row r="56" spans="1:40" ht="25.5" thickTop="1" thickBot="1" x14ac:dyDescent="0.4">
      <c r="C56" s="113" t="s">
        <v>1306</v>
      </c>
      <c r="D56" s="112" t="s">
        <v>1011</v>
      </c>
      <c r="E56" s="52"/>
      <c r="F56" s="53"/>
      <c r="G56" s="53"/>
      <c r="H56" s="52"/>
      <c r="I56" s="52"/>
      <c r="J56" s="54"/>
      <c r="K56" s="54"/>
      <c r="L56" s="55" t="str">
        <f t="shared" si="82"/>
        <v xml:space="preserve">            { line: "y la viña exhala su fragancia., (Mi,,20)", sC: ""},</v>
      </c>
      <c r="M56" s="56" t="str">
        <f t="shared" si="83"/>
        <v>(</v>
      </c>
      <c r="N56" s="57" t="str">
        <f t="shared" si="84"/>
        <v>Mi</v>
      </c>
      <c r="O56" s="58" t="str">
        <f t="shared" si="85"/>
        <v>,</v>
      </c>
      <c r="P56" s="59" t="str">
        <f t="shared" si="86"/>
        <v/>
      </c>
      <c r="Q56" s="60" t="str">
        <f t="shared" si="87"/>
        <v>,</v>
      </c>
      <c r="R56" s="61">
        <f t="shared" si="8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8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79" t="s">
        <v>995</v>
      </c>
      <c r="D58" s="80"/>
      <c r="E58" s="80"/>
      <c r="F58" s="80"/>
      <c r="G58" s="80"/>
      <c r="H58" s="80"/>
      <c r="I58" s="80"/>
      <c r="J58" s="80"/>
      <c r="K58" s="80"/>
      <c r="L58" s="81" t="s">
        <v>996</v>
      </c>
      <c r="M58" s="56" t="str">
        <f t="shared" ref="M58:M61" si="111">IF(N58="","","(")</f>
        <v/>
      </c>
      <c r="N58" s="57" t="str">
        <f t="shared" ref="N58:N61" si="112">IF(D58="","",D58)</f>
        <v/>
      </c>
      <c r="O58" s="58" t="str">
        <f t="shared" ref="O58:O61" si="113">IF(N58="","",",")</f>
        <v/>
      </c>
      <c r="P58" s="59" t="str">
        <f t="shared" ref="P58:P61" si="114">IF(E58="","",E58)</f>
        <v/>
      </c>
      <c r="Q58" s="60" t="str">
        <f t="shared" ref="Q58:Q61" si="115">IF(N58="","",",")</f>
        <v/>
      </c>
      <c r="R58" s="61" t="str">
        <f t="shared" si="88"/>
        <v/>
      </c>
      <c r="S58" s="56" t="str">
        <f t="shared" ref="S58:S61" si="116">IF(N58="","",")")</f>
        <v/>
      </c>
      <c r="T58" s="62" t="str">
        <f t="shared" ref="T58:T61" si="117">IF(U58="","","(")</f>
        <v/>
      </c>
      <c r="U58" s="63" t="str">
        <f t="shared" ref="U58:U61" si="118">IF(F58="","",F58)</f>
        <v/>
      </c>
      <c r="V58" s="64" t="str">
        <f t="shared" ref="V58:V61" si="119">IF(U58="","",",")</f>
        <v/>
      </c>
      <c r="W58" s="65" t="str">
        <f t="shared" ref="W58:W61" si="120">IF(G58="","",G58)</f>
        <v/>
      </c>
      <c r="X58" s="64" t="str">
        <f t="shared" ref="X58:X61" si="121">IF(U58="","",",")</f>
        <v/>
      </c>
      <c r="Y58" s="64" t="str">
        <f t="shared" ref="Y58:Y61" si="122">IF(U58="","",250)</f>
        <v/>
      </c>
      <c r="Z58" s="56" t="str">
        <f t="shared" ref="Z58:Z61" si="123">IF(U58="","",")")</f>
        <v/>
      </c>
      <c r="AA58" s="66" t="str">
        <f t="shared" ref="AA58:AA61" si="124">IF(AB58="","","(")</f>
        <v/>
      </c>
      <c r="AB58" s="57" t="str">
        <f t="shared" ref="AB58:AB61" si="125">IF(H58="","",H58)</f>
        <v/>
      </c>
      <c r="AC58" s="67" t="str">
        <f t="shared" ref="AC58:AC61" si="126">IF(AB58="","",",")</f>
        <v/>
      </c>
      <c r="AD58" s="59" t="str">
        <f t="shared" ref="AD58:AD61" si="127">IF(I58="","",I58)</f>
        <v/>
      </c>
      <c r="AE58" s="68" t="str">
        <f t="shared" ref="AE58:AE61" si="128">IF(AB58="","",",")</f>
        <v/>
      </c>
      <c r="AF58" s="61" t="str">
        <f t="shared" ref="AF58:AF61" si="129">IF(AB58="","",350)</f>
        <v/>
      </c>
      <c r="AG58" s="61" t="str">
        <f t="shared" ref="AG58:AG61" si="130">IF(AB58="","",")")</f>
        <v/>
      </c>
      <c r="AH58" s="69" t="str">
        <f t="shared" ref="AH58:AH61" si="131">IF(AI58="","","(")</f>
        <v/>
      </c>
      <c r="AI58" s="70" t="str">
        <f t="shared" ref="AI58:AI61" si="132">IF(J58="","",J58)</f>
        <v/>
      </c>
      <c r="AJ58" s="64" t="str">
        <f t="shared" ref="AJ58:AJ61" si="133">IF(AI58="","",",")</f>
        <v/>
      </c>
      <c r="AK58" s="64" t="str">
        <f t="shared" ref="AK58:AK61" si="134">IF(K58="","",K58)</f>
        <v/>
      </c>
      <c r="AL58" s="64" t="str">
        <f t="shared" ref="AL58:AL61" si="135">IF(AI58="","",",")</f>
        <v/>
      </c>
      <c r="AM58" s="64" t="str">
        <f t="shared" ref="AM58:AM61" si="136">IF(AI58="","",450)</f>
        <v/>
      </c>
      <c r="AN58" s="64" t="str">
        <f t="shared" ref="AN58:AN61" si="137">IF(AI58="","",")")</f>
        <v/>
      </c>
    </row>
    <row r="59" spans="1:40" ht="25.5" thickTop="1" thickBot="1" x14ac:dyDescent="0.4">
      <c r="B59" t="s">
        <v>997</v>
      </c>
      <c r="C59" s="82" t="s">
        <v>1307</v>
      </c>
      <c r="D59" s="83" t="s">
        <v>1049</v>
      </c>
      <c r="E59" s="83"/>
      <c r="F59" s="83" t="s">
        <v>1011</v>
      </c>
      <c r="G59" s="83"/>
      <c r="H59" s="83"/>
      <c r="I59" s="83"/>
      <c r="J59" s="83"/>
      <c r="K59" s="83"/>
      <c r="L59" s="84" t="str">
        <f>IF(C59="","",_xlfn.CONCAT("       triggerLine: ","""",C59,", ",M59:AN59,""", sC: ","""",B59,""", lines: ["))</f>
        <v xml:space="preserve">       triggerLine: "¡LEVÁNTATE, AMADA MÍA,..., (Do,,10)(Mi,,250)", sC: "ta as", lines: [</v>
      </c>
      <c r="M59" s="56" t="str">
        <f t="shared" si="111"/>
        <v>(</v>
      </c>
      <c r="N59" s="57" t="str">
        <f t="shared" si="112"/>
        <v>Do</v>
      </c>
      <c r="O59" s="58" t="str">
        <f t="shared" si="113"/>
        <v>,</v>
      </c>
      <c r="P59" s="59" t="str">
        <f t="shared" si="114"/>
        <v/>
      </c>
      <c r="Q59" s="60" t="str">
        <f t="shared" si="115"/>
        <v>,</v>
      </c>
      <c r="R59" s="61">
        <f t="shared" si="88"/>
        <v>10</v>
      </c>
      <c r="S59" s="56" t="str">
        <f t="shared" si="116"/>
        <v>)</v>
      </c>
      <c r="T59" s="62" t="str">
        <f t="shared" si="117"/>
        <v>(</v>
      </c>
      <c r="U59" s="63" t="str">
        <f t="shared" si="118"/>
        <v>Mi</v>
      </c>
      <c r="V59" s="64" t="str">
        <f t="shared" si="119"/>
        <v>,</v>
      </c>
      <c r="W59" s="65" t="str">
        <f t="shared" si="120"/>
        <v/>
      </c>
      <c r="X59" s="64" t="str">
        <f t="shared" si="121"/>
        <v>,</v>
      </c>
      <c r="Y59" s="64">
        <f t="shared" si="122"/>
        <v>250</v>
      </c>
      <c r="Z59" s="56" t="str">
        <f t="shared" si="123"/>
        <v>)</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5.5" thickTop="1" thickBot="1" x14ac:dyDescent="0.4">
      <c r="B60" t="s">
        <v>999</v>
      </c>
      <c r="C60" s="85" t="s">
        <v>1298</v>
      </c>
      <c r="D60" s="86" t="s">
        <v>1015</v>
      </c>
      <c r="E60" s="86"/>
      <c r="F60" s="86"/>
      <c r="G60" s="86"/>
      <c r="H60" s="87"/>
      <c r="I60" s="87"/>
      <c r="J60" s="87"/>
      <c r="K60" s="87"/>
      <c r="L60" s="88" t="str">
        <f>IF(C60="","",_xlfn.CONCAT("            { line: ","""",C60,", ",M60:AN60,""", sC: ","""",B60,"""},"))</f>
        <v xml:space="preserve">            { line: "LEVÁNTATE,, (Fa,,20)", sC: "as"},</v>
      </c>
      <c r="M60" s="56" t="str">
        <f t="shared" si="111"/>
        <v>(</v>
      </c>
      <c r="N60" s="57" t="str">
        <f t="shared" si="112"/>
        <v>Fa</v>
      </c>
      <c r="O60" s="58" t="str">
        <f t="shared" si="113"/>
        <v>,</v>
      </c>
      <c r="P60" s="59" t="str">
        <f t="shared" si="114"/>
        <v/>
      </c>
      <c r="Q60" s="60" t="str">
        <f t="shared" si="115"/>
        <v>,</v>
      </c>
      <c r="R60" s="61">
        <f t="shared" si="88"/>
        <v>20</v>
      </c>
      <c r="S60" s="56" t="str">
        <f t="shared" si="116"/>
        <v>)</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5.5" thickTop="1" thickBot="1" x14ac:dyDescent="0.4">
      <c r="B61" t="s">
        <v>999</v>
      </c>
      <c r="C61" s="93" t="s">
        <v>1299</v>
      </c>
      <c r="D61" s="83" t="s">
        <v>1011</v>
      </c>
      <c r="E61" s="83"/>
      <c r="F61" s="83"/>
      <c r="G61" s="83"/>
      <c r="H61" s="83"/>
      <c r="I61" s="83"/>
      <c r="J61" s="83"/>
      <c r="K61" s="83"/>
      <c r="L61" s="94" t="str">
        <f>IF(C61="","",_xlfn.CONCAT("            { line: ","""",C61,", ",M61:AN61,""", sC: ","""",B61,"""},  ]},"))</f>
        <v xml:space="preserve">            { line: "HERMOSA MÍA, Y VENTE!, (Mi,,20)", sC: "as"},  ]},</v>
      </c>
      <c r="M61" s="56" t="str">
        <f t="shared" si="111"/>
        <v>(</v>
      </c>
      <c r="N61" s="57" t="str">
        <f t="shared" si="112"/>
        <v>Mi</v>
      </c>
      <c r="O61" s="58" t="str">
        <f t="shared" si="113"/>
        <v>,</v>
      </c>
      <c r="P61" s="59" t="str">
        <f t="shared" si="114"/>
        <v/>
      </c>
      <c r="Q61" s="60" t="str">
        <f t="shared" si="115"/>
        <v>,</v>
      </c>
      <c r="R61" s="61">
        <f t="shared" si="88"/>
        <v>20</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si="88"/>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B63" t="s">
        <v>1014</v>
      </c>
      <c r="C63" s="113" t="s">
        <v>1308</v>
      </c>
      <c r="D63" s="112" t="s">
        <v>1048</v>
      </c>
      <c r="E63" s="52" t="s">
        <v>1012</v>
      </c>
      <c r="F63" s="53" t="s">
        <v>1011</v>
      </c>
      <c r="G63" s="53"/>
      <c r="H63" s="52"/>
      <c r="I63" s="52"/>
      <c r="J63" s="54"/>
      <c r="K63" s="54"/>
      <c r="L63" s="55" t="str">
        <f t="shared" si="82"/>
        <v xml:space="preserve">            { line: "Paloma mía que vives en las grietas de la roca, (Re,m,22)(Mi,,250)", sC: "tc"},</v>
      </c>
      <c r="M63" s="56" t="str">
        <f t="shared" si="83"/>
        <v>(</v>
      </c>
      <c r="N63" s="57" t="str">
        <f t="shared" si="84"/>
        <v>Re</v>
      </c>
      <c r="O63" s="58" t="str">
        <f t="shared" si="85"/>
        <v>,</v>
      </c>
      <c r="P63" s="59" t="str">
        <f t="shared" si="86"/>
        <v>m</v>
      </c>
      <c r="Q63" s="60" t="str">
        <f t="shared" si="87"/>
        <v>,</v>
      </c>
      <c r="R63" s="61">
        <f t="shared" si="88"/>
        <v>22</v>
      </c>
      <c r="S63" s="56" t="str">
        <f t="shared" si="89"/>
        <v>)</v>
      </c>
      <c r="T63" s="62" t="str">
        <f t="shared" si="90"/>
        <v>(</v>
      </c>
      <c r="U63" s="63" t="str">
        <f t="shared" si="91"/>
        <v>Mi</v>
      </c>
      <c r="V63" s="64" t="str">
        <f t="shared" si="92"/>
        <v>,</v>
      </c>
      <c r="W63" s="65" t="str">
        <f t="shared" si="93"/>
        <v/>
      </c>
      <c r="X63" s="64" t="str">
        <f t="shared" si="94"/>
        <v>,</v>
      </c>
      <c r="Y63" s="64">
        <f t="shared" si="95"/>
        <v>250</v>
      </c>
      <c r="Z63" s="56" t="str">
        <f t="shared" si="96"/>
        <v>)</v>
      </c>
      <c r="AA63" s="66" t="str">
        <f t="shared" si="97"/>
        <v/>
      </c>
      <c r="AB63" s="57" t="str">
        <f t="shared" si="98"/>
        <v/>
      </c>
      <c r="AC63" s="67" t="str">
        <f t="shared" si="99"/>
        <v/>
      </c>
      <c r="AD63" s="59" t="str">
        <f t="shared" si="100"/>
        <v/>
      </c>
      <c r="AE63" s="68" t="str">
        <f t="shared" si="101"/>
        <v/>
      </c>
      <c r="AF63" s="61" t="str">
        <f t="shared" si="102"/>
        <v/>
      </c>
      <c r="AG63" s="61" t="str">
        <f t="shared" si="103"/>
        <v/>
      </c>
      <c r="AH63" s="69" t="str">
        <f t="shared" si="104"/>
        <v/>
      </c>
      <c r="AI63" s="70" t="str">
        <f t="shared" si="105"/>
        <v/>
      </c>
      <c r="AJ63" s="64" t="str">
        <f t="shared" si="106"/>
        <v/>
      </c>
      <c r="AK63" s="64" t="str">
        <f t="shared" si="107"/>
        <v/>
      </c>
      <c r="AL63" s="64" t="str">
        <f t="shared" si="108"/>
        <v/>
      </c>
      <c r="AM63" s="64" t="str">
        <f t="shared" si="109"/>
        <v/>
      </c>
      <c r="AN63" s="64" t="str">
        <f t="shared" si="110"/>
        <v/>
      </c>
    </row>
    <row r="64" spans="1:40" ht="25.5" thickTop="1" thickBot="1" x14ac:dyDescent="0.4">
      <c r="C64" s="113" t="s">
        <v>1309</v>
      </c>
      <c r="D64" s="112" t="s">
        <v>1048</v>
      </c>
      <c r="E64" s="52" t="s">
        <v>1012</v>
      </c>
      <c r="F64" s="53" t="s">
        <v>1011</v>
      </c>
      <c r="G64" s="53"/>
      <c r="H64" s="52"/>
      <c r="I64" s="52"/>
      <c r="J64" s="54"/>
      <c r="K64" s="54"/>
      <c r="L64" s="55" t="str">
        <f t="shared" si="82"/>
        <v xml:space="preserve">            { line: "en escarpados escondrijos,, (Re,m,22)(Mi,,250)", sC: ""},</v>
      </c>
      <c r="M64" s="56" t="str">
        <f t="shared" si="83"/>
        <v>(</v>
      </c>
      <c r="N64" s="57" t="str">
        <f t="shared" si="84"/>
        <v>Re</v>
      </c>
      <c r="O64" s="58" t="str">
        <f t="shared" si="85"/>
        <v>,</v>
      </c>
      <c r="P64" s="59" t="str">
        <f t="shared" si="86"/>
        <v>m</v>
      </c>
      <c r="Q64" s="60" t="str">
        <f t="shared" si="87"/>
        <v>,</v>
      </c>
      <c r="R64" s="61">
        <f t="shared" si="88"/>
        <v>22</v>
      </c>
      <c r="S64" s="56" t="str">
        <f t="shared" si="89"/>
        <v>)</v>
      </c>
      <c r="T64" s="62" t="str">
        <f t="shared" si="90"/>
        <v>(</v>
      </c>
      <c r="U64" s="63" t="str">
        <f t="shared" si="91"/>
        <v>Mi</v>
      </c>
      <c r="V64" s="64" t="str">
        <f t="shared" si="92"/>
        <v>,</v>
      </c>
      <c r="W64" s="65" t="str">
        <f t="shared" si="93"/>
        <v/>
      </c>
      <c r="X64" s="64" t="str">
        <f t="shared" si="94"/>
        <v>,</v>
      </c>
      <c r="Y64" s="64">
        <f t="shared" si="95"/>
        <v>250</v>
      </c>
      <c r="Z64" s="56" t="str">
        <f t="shared" si="96"/>
        <v>)</v>
      </c>
      <c r="AA64" s="66" t="str">
        <f t="shared" si="97"/>
        <v/>
      </c>
      <c r="AB64" s="57" t="str">
        <f t="shared" si="98"/>
        <v/>
      </c>
      <c r="AC64" s="67" t="str">
        <f t="shared" si="99"/>
        <v/>
      </c>
      <c r="AD64" s="59" t="str">
        <f t="shared" si="100"/>
        <v/>
      </c>
      <c r="AE64" s="68" t="str">
        <f t="shared" si="101"/>
        <v/>
      </c>
      <c r="AF64" s="61" t="str">
        <f t="shared" si="102"/>
        <v/>
      </c>
      <c r="AG64" s="61" t="str">
        <f t="shared" si="103"/>
        <v/>
      </c>
      <c r="AH64" s="69" t="str">
        <f t="shared" si="104"/>
        <v/>
      </c>
      <c r="AI64" s="70" t="str">
        <f t="shared" si="105"/>
        <v/>
      </c>
      <c r="AJ64" s="64" t="str">
        <f t="shared" si="106"/>
        <v/>
      </c>
      <c r="AK64" s="64" t="str">
        <f t="shared" si="107"/>
        <v/>
      </c>
      <c r="AL64" s="64" t="str">
        <f t="shared" si="108"/>
        <v/>
      </c>
      <c r="AM64" s="64" t="str">
        <f t="shared" si="109"/>
        <v/>
      </c>
      <c r="AN64" s="64" t="str">
        <f t="shared" si="110"/>
        <v/>
      </c>
    </row>
    <row r="65" spans="1:40" ht="25.5" thickTop="1" thickBot="1" x14ac:dyDescent="0.4">
      <c r="C65" s="113" t="s">
        <v>1310</v>
      </c>
      <c r="D65" s="112" t="s">
        <v>1015</v>
      </c>
      <c r="E65" s="52"/>
      <c r="F65" s="53" t="s">
        <v>1011</v>
      </c>
      <c r="G65" s="53"/>
      <c r="H65" s="52"/>
      <c r="I65" s="52"/>
      <c r="J65" s="54"/>
      <c r="K65" s="54"/>
      <c r="L65" s="55" t="str">
        <f t="shared" si="60"/>
        <v xml:space="preserve">            { line: "déjame oír tu voz, déjame oír tu voz., (Fa,,20)(Mi,,250)", sC: ""},</v>
      </c>
      <c r="M65" s="56" t="str">
        <f t="shared" si="61"/>
        <v>(</v>
      </c>
      <c r="N65" s="57" t="str">
        <f t="shared" si="2"/>
        <v>Fa</v>
      </c>
      <c r="O65" s="58" t="str">
        <f t="shared" si="62"/>
        <v>,</v>
      </c>
      <c r="P65" s="59" t="str">
        <f t="shared" si="4"/>
        <v/>
      </c>
      <c r="Q65" s="60" t="str">
        <f t="shared" si="63"/>
        <v>,</v>
      </c>
      <c r="R65" s="61">
        <f t="shared" si="28"/>
        <v>20</v>
      </c>
      <c r="S65" s="56" t="str">
        <f t="shared" si="64"/>
        <v>)</v>
      </c>
      <c r="T65" s="62" t="str">
        <f t="shared" si="65"/>
        <v>(</v>
      </c>
      <c r="U65" s="63" t="str">
        <f t="shared" si="8"/>
        <v>Mi</v>
      </c>
      <c r="V65" s="64" t="str">
        <f t="shared" si="66"/>
        <v>,</v>
      </c>
      <c r="W65" s="65" t="str">
        <f t="shared" si="10"/>
        <v/>
      </c>
      <c r="X65" s="64" t="str">
        <f t="shared" si="67"/>
        <v>,</v>
      </c>
      <c r="Y65" s="64">
        <f t="shared" si="68"/>
        <v>250</v>
      </c>
      <c r="Z65" s="56" t="str">
        <f t="shared" si="69"/>
        <v>)</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C66" s="113" t="s">
        <v>1311</v>
      </c>
      <c r="D66" s="112" t="s">
        <v>1049</v>
      </c>
      <c r="E66" s="52"/>
      <c r="F66" s="53"/>
      <c r="G66" s="53"/>
      <c r="H66" s="52"/>
      <c r="I66" s="52"/>
      <c r="J66" s="54"/>
      <c r="K66" s="54"/>
      <c r="L66" s="55" t="str">
        <f t="shared" si="60"/>
        <v xml:space="preserve">            { line: "Cazadnos las raposas,, (Do,,10)", sC: ""},</v>
      </c>
      <c r="M66" s="56" t="str">
        <f t="shared" si="61"/>
        <v>(</v>
      </c>
      <c r="N66" s="57" t="str">
        <f t="shared" si="2"/>
        <v>Do</v>
      </c>
      <c r="O66" s="58" t="str">
        <f t="shared" si="62"/>
        <v>,</v>
      </c>
      <c r="P66" s="59" t="str">
        <f t="shared" si="4"/>
        <v/>
      </c>
      <c r="Q66" s="60" t="str">
        <f t="shared" si="63"/>
        <v>,</v>
      </c>
      <c r="R66" s="61">
        <f t="shared" si="28"/>
        <v>10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C67" s="113" t="s">
        <v>1312</v>
      </c>
      <c r="D67" s="112" t="s">
        <v>1011</v>
      </c>
      <c r="E67" s="52"/>
      <c r="F67" s="53"/>
      <c r="G67" s="53"/>
      <c r="H67" s="52"/>
      <c r="I67" s="52"/>
      <c r="J67" s="54"/>
      <c r="K67" s="54"/>
      <c r="L67" s="55" t="str">
        <f t="shared" si="60"/>
        <v xml:space="preserve">            { line: "las pequeñas raposas, (Mi,,20)", sC: ""},</v>
      </c>
      <c r="M67" s="56" t="str">
        <f t="shared" si="61"/>
        <v>(</v>
      </c>
      <c r="N67" s="57" t="str">
        <f t="shared" si="2"/>
        <v>Mi</v>
      </c>
      <c r="O67" s="58" t="str">
        <f t="shared" si="62"/>
        <v>,</v>
      </c>
      <c r="P67" s="59" t="str">
        <f t="shared" si="4"/>
        <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C68" s="113" t="s">
        <v>1313</v>
      </c>
      <c r="D68" s="112" t="s">
        <v>1015</v>
      </c>
      <c r="E68" s="52"/>
      <c r="F68" s="53" t="s">
        <v>1011</v>
      </c>
      <c r="G68" s="53"/>
      <c r="H68" s="52"/>
      <c r="I68" s="52"/>
      <c r="J68" s="54"/>
      <c r="K68" s="54"/>
      <c r="L68" s="55" t="str">
        <f t="shared" si="60"/>
        <v xml:space="preserve">            { line: "que devastan nuestra viña,, (Fa,,20)(Mi,,250)", sC: ""},</v>
      </c>
      <c r="M68" s="56" t="str">
        <f t="shared" si="61"/>
        <v>(</v>
      </c>
      <c r="N68" s="57" t="str">
        <f t="shared" si="2"/>
        <v>Fa</v>
      </c>
      <c r="O68" s="58" t="str">
        <f t="shared" si="62"/>
        <v>,</v>
      </c>
      <c r="P68" s="59" t="str">
        <f t="shared" si="4"/>
        <v/>
      </c>
      <c r="Q68" s="60" t="str">
        <f t="shared" si="63"/>
        <v>,</v>
      </c>
      <c r="R68" s="61">
        <f t="shared" si="28"/>
        <v>20</v>
      </c>
      <c r="S68" s="56" t="str">
        <f t="shared" si="64"/>
        <v>)</v>
      </c>
      <c r="T68" s="62" t="str">
        <f t="shared" si="65"/>
        <v>(</v>
      </c>
      <c r="U68" s="63" t="str">
        <f t="shared" si="8"/>
        <v>Mi</v>
      </c>
      <c r="V68" s="64" t="str">
        <f t="shared" si="66"/>
        <v>,</v>
      </c>
      <c r="W68" s="65" t="str">
        <f t="shared" si="10"/>
        <v/>
      </c>
      <c r="X68" s="64" t="str">
        <f t="shared" si="67"/>
        <v>,</v>
      </c>
      <c r="Y68" s="64">
        <f t="shared" si="68"/>
        <v>250</v>
      </c>
      <c r="Z68" s="56" t="str">
        <f t="shared" si="69"/>
        <v>)</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C69" s="113" t="s">
        <v>1314</v>
      </c>
      <c r="D69" s="112" t="s">
        <v>1016</v>
      </c>
      <c r="E69" s="52"/>
      <c r="F69" s="53" t="s">
        <v>1015</v>
      </c>
      <c r="G69" s="53"/>
      <c r="H69" s="52" t="s">
        <v>1011</v>
      </c>
      <c r="I69" s="52"/>
      <c r="J69" s="54"/>
      <c r="K69" s="54"/>
      <c r="L69" s="78" t="str">
        <f t="shared" si="60"/>
        <v xml:space="preserve">            { line: "porque nuestra viña está ya en flor,, (Sol,,14)(Fa,,250)(Mi,,350)", sC: ""},</v>
      </c>
      <c r="M69" s="56" t="str">
        <f t="shared" si="61"/>
        <v>(</v>
      </c>
      <c r="N69" s="57" t="str">
        <f t="shared" si="2"/>
        <v>Sol</v>
      </c>
      <c r="O69" s="58" t="str">
        <f t="shared" si="62"/>
        <v>,</v>
      </c>
      <c r="P69" s="59" t="str">
        <f t="shared" si="4"/>
        <v/>
      </c>
      <c r="Q69" s="60" t="str">
        <f t="shared" si="63"/>
        <v>,</v>
      </c>
      <c r="R69" s="61">
        <f t="shared" si="28"/>
        <v>14</v>
      </c>
      <c r="S69" s="56" t="str">
        <f t="shared" si="64"/>
        <v>)</v>
      </c>
      <c r="T69" s="62" t="str">
        <f t="shared" si="65"/>
        <v>(</v>
      </c>
      <c r="U69" s="63" t="str">
        <f t="shared" si="8"/>
        <v>Fa</v>
      </c>
      <c r="V69" s="64" t="str">
        <f t="shared" si="66"/>
        <v>,</v>
      </c>
      <c r="W69" s="65" t="str">
        <f t="shared" si="10"/>
        <v/>
      </c>
      <c r="X69" s="64" t="str">
        <f t="shared" si="67"/>
        <v>,</v>
      </c>
      <c r="Y69" s="64">
        <f t="shared" si="68"/>
        <v>250</v>
      </c>
      <c r="Z69" s="56" t="str">
        <f t="shared" si="69"/>
        <v>)</v>
      </c>
      <c r="AA69" s="66" t="str">
        <f t="shared" si="70"/>
        <v>(</v>
      </c>
      <c r="AB69" s="57" t="str">
        <f t="shared" si="15"/>
        <v>Mi</v>
      </c>
      <c r="AC69" s="67" t="str">
        <f t="shared" si="71"/>
        <v>,</v>
      </c>
      <c r="AD69" s="59" t="str">
        <f t="shared" si="72"/>
        <v/>
      </c>
      <c r="AE69" s="68" t="str">
        <f t="shared" si="73"/>
        <v>,</v>
      </c>
      <c r="AF69" s="61">
        <f t="shared" si="74"/>
        <v>350</v>
      </c>
      <c r="AG69" s="61" t="str">
        <f t="shared" si="75"/>
        <v>)</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3" t="s">
        <v>1320</v>
      </c>
      <c r="D70" s="112" t="s">
        <v>1016</v>
      </c>
      <c r="E70" s="52"/>
      <c r="F70" s="53" t="s">
        <v>1015</v>
      </c>
      <c r="G70" s="53"/>
      <c r="H70" s="52" t="s">
        <v>1011</v>
      </c>
      <c r="I70" s="52"/>
      <c r="J70" s="54"/>
      <c r="K70" s="54"/>
      <c r="L70" s="78" t="str">
        <f t="shared" si="60"/>
        <v xml:space="preserve">            { line: "PORQUE NUESTRA VIÑA ESTÁ YA EN FLOR., (Sol,,14)(Fa,,250)(Mi,,350)", sC: "ta as"},</v>
      </c>
      <c r="M70" s="56" t="str">
        <f t="shared" si="61"/>
        <v>(</v>
      </c>
      <c r="N70" s="57" t="str">
        <f t="shared" si="2"/>
        <v>Sol</v>
      </c>
      <c r="O70" s="58" t="str">
        <f t="shared" si="62"/>
        <v>,</v>
      </c>
      <c r="P70" s="59" t="str">
        <f t="shared" si="4"/>
        <v/>
      </c>
      <c r="Q70" s="60" t="str">
        <f t="shared" si="63"/>
        <v>,</v>
      </c>
      <c r="R70" s="61">
        <f t="shared" si="28"/>
        <v>14</v>
      </c>
      <c r="S70" s="56" t="str">
        <f t="shared" si="64"/>
        <v>)</v>
      </c>
      <c r="T70" s="62" t="str">
        <f t="shared" si="65"/>
        <v>(</v>
      </c>
      <c r="U70" s="63" t="str">
        <f t="shared" si="8"/>
        <v>Fa</v>
      </c>
      <c r="V70" s="64" t="str">
        <f t="shared" si="66"/>
        <v>,</v>
      </c>
      <c r="W70" s="65" t="str">
        <f t="shared" si="10"/>
        <v/>
      </c>
      <c r="X70" s="64" t="str">
        <f t="shared" si="67"/>
        <v>,</v>
      </c>
      <c r="Y70" s="64">
        <f t="shared" si="68"/>
        <v>250</v>
      </c>
      <c r="Z70" s="56" t="str">
        <f t="shared" si="69"/>
        <v>)</v>
      </c>
      <c r="AA70" s="66" t="str">
        <f t="shared" si="70"/>
        <v>(</v>
      </c>
      <c r="AB70" s="57" t="str">
        <f t="shared" si="15"/>
        <v>Mi</v>
      </c>
      <c r="AC70" s="67" t="str">
        <f t="shared" si="71"/>
        <v>,</v>
      </c>
      <c r="AD70" s="59" t="str">
        <f t="shared" si="72"/>
        <v/>
      </c>
      <c r="AE70" s="68" t="str">
        <f t="shared" si="73"/>
        <v>,</v>
      </c>
      <c r="AF70" s="61">
        <f t="shared" si="74"/>
        <v>350</v>
      </c>
      <c r="AG70" s="61" t="str">
        <f t="shared" si="75"/>
        <v>)</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1315</v>
      </c>
      <c r="D72" s="112" t="s">
        <v>1048</v>
      </c>
      <c r="E72" s="52" t="s">
        <v>1012</v>
      </c>
      <c r="F72" s="53" t="s">
        <v>1011</v>
      </c>
      <c r="G72" s="53"/>
      <c r="H72" s="52"/>
      <c r="I72" s="52"/>
      <c r="J72" s="54"/>
      <c r="K72" s="54"/>
      <c r="L72" s="78" t="str">
        <f t="shared" si="60"/>
        <v xml:space="preserve">            { line: "Mi amado es para mí,, (Re,m,22)(Mi,,250)", sC: "tc"},</v>
      </c>
      <c r="M72" s="56" t="str">
        <f t="shared" si="61"/>
        <v>(</v>
      </c>
      <c r="N72" s="57" t="str">
        <f t="shared" si="2"/>
        <v>Re</v>
      </c>
      <c r="O72" s="58" t="str">
        <f t="shared" si="62"/>
        <v>,</v>
      </c>
      <c r="P72" s="59" t="str">
        <f t="shared" si="4"/>
        <v>m</v>
      </c>
      <c r="Q72" s="60" t="str">
        <f t="shared" si="63"/>
        <v>,</v>
      </c>
      <c r="R72" s="61">
        <f t="shared" si="28"/>
        <v>22</v>
      </c>
      <c r="S72" s="56" t="str">
        <f t="shared" si="64"/>
        <v>)</v>
      </c>
      <c r="T72" s="62" t="str">
        <f t="shared" si="65"/>
        <v>(</v>
      </c>
      <c r="U72" s="63" t="str">
        <f t="shared" si="8"/>
        <v>Mi</v>
      </c>
      <c r="V72" s="64" t="str">
        <f t="shared" si="66"/>
        <v>,</v>
      </c>
      <c r="W72" s="65" t="str">
        <f t="shared" si="10"/>
        <v/>
      </c>
      <c r="X72" s="64" t="str">
        <f t="shared" si="67"/>
        <v>,</v>
      </c>
      <c r="Y72" s="64">
        <f t="shared" si="68"/>
        <v>250</v>
      </c>
      <c r="Z72" s="56" t="str">
        <f t="shared" si="69"/>
        <v>)</v>
      </c>
      <c r="AA72" s="66" t="str">
        <f t="shared" si="70"/>
        <v/>
      </c>
      <c r="AB72" s="57" t="str">
        <f t="shared" si="15"/>
        <v/>
      </c>
      <c r="AC72" s="67" t="str">
        <f t="shared" si="71"/>
        <v/>
      </c>
      <c r="AD72" s="59" t="str">
        <f t="shared" si="72"/>
        <v/>
      </c>
      <c r="AE72" s="68" t="str">
        <f t="shared" si="73"/>
        <v/>
      </c>
      <c r="AF72" s="61" t="str">
        <f t="shared" si="74"/>
        <v/>
      </c>
      <c r="AG72" s="61" t="str">
        <f t="shared" si="75"/>
        <v/>
      </c>
      <c r="AH72" s="69" t="str">
        <f t="shared" si="76"/>
        <v/>
      </c>
      <c r="AI72" s="70" t="str">
        <f t="shared" si="22"/>
        <v/>
      </c>
      <c r="AJ72" s="64" t="str">
        <f t="shared" si="77"/>
        <v/>
      </c>
      <c r="AK72" s="64" t="str">
        <f t="shared" si="78"/>
        <v/>
      </c>
      <c r="AL72" s="64" t="str">
        <f t="shared" si="79"/>
        <v/>
      </c>
      <c r="AM72" s="64" t="str">
        <f t="shared" si="80"/>
        <v/>
      </c>
      <c r="AN72" s="64" t="str">
        <f t="shared" si="81"/>
        <v/>
      </c>
    </row>
    <row r="73" spans="1:40" ht="25.5" thickTop="1" thickBot="1" x14ac:dyDescent="0.4">
      <c r="C73" s="113" t="s">
        <v>1316</v>
      </c>
      <c r="D73" s="112" t="s">
        <v>1048</v>
      </c>
      <c r="E73" s="52" t="s">
        <v>1012</v>
      </c>
      <c r="F73" s="53" t="s">
        <v>1011</v>
      </c>
      <c r="G73" s="53"/>
      <c r="H73" s="52"/>
      <c r="I73" s="52"/>
      <c r="J73" s="54"/>
      <c r="K73" s="54"/>
      <c r="L73" s="55" t="str">
        <f t="shared" si="60"/>
        <v xml:space="preserve">            { line: "y yo soy para mi amado., (Re,m,22)(Mi,,250)", sC: ""},</v>
      </c>
      <c r="M73" s="56" t="str">
        <f t="shared" si="61"/>
        <v>(</v>
      </c>
      <c r="N73" s="57" t="str">
        <f t="shared" si="2"/>
        <v>Re</v>
      </c>
      <c r="O73" s="58" t="str">
        <f t="shared" si="62"/>
        <v>,</v>
      </c>
      <c r="P73" s="59" t="str">
        <f t="shared" si="4"/>
        <v>m</v>
      </c>
      <c r="Q73" s="60" t="str">
        <f t="shared" si="63"/>
        <v>,</v>
      </c>
      <c r="R73" s="61">
        <f t="shared" si="28"/>
        <v>22</v>
      </c>
      <c r="S73" s="56" t="str">
        <f t="shared" si="64"/>
        <v>)</v>
      </c>
      <c r="T73" s="62" t="str">
        <f t="shared" si="65"/>
        <v>(</v>
      </c>
      <c r="U73" s="63" t="str">
        <f t="shared" si="8"/>
        <v>Mi</v>
      </c>
      <c r="V73" s="64" t="str">
        <f t="shared" si="66"/>
        <v>,</v>
      </c>
      <c r="W73" s="65" t="str">
        <f t="shared" si="10"/>
        <v/>
      </c>
      <c r="X73" s="64" t="str">
        <f t="shared" si="67"/>
        <v>,</v>
      </c>
      <c r="Y73" s="64">
        <f t="shared" si="68"/>
        <v>250</v>
      </c>
      <c r="Z73" s="56" t="str">
        <f t="shared" si="69"/>
        <v>)</v>
      </c>
      <c r="AA73" s="66" t="str">
        <f t="shared" si="70"/>
        <v/>
      </c>
      <c r="AB73" s="57" t="str">
        <f t="shared" si="15"/>
        <v/>
      </c>
      <c r="AC73" s="67" t="str">
        <f t="shared" si="71"/>
        <v/>
      </c>
      <c r="AD73" s="59" t="str">
        <f t="shared" si="72"/>
        <v/>
      </c>
      <c r="AE73" s="68" t="str">
        <f t="shared" si="73"/>
        <v/>
      </c>
      <c r="AF73" s="61" t="str">
        <f t="shared" si="74"/>
        <v/>
      </c>
      <c r="AG73" s="61" t="str">
        <f t="shared" si="75"/>
        <v/>
      </c>
      <c r="AH73" s="69" t="str">
        <f t="shared" si="76"/>
        <v/>
      </c>
      <c r="AI73" s="70" t="str">
        <f t="shared" si="22"/>
        <v/>
      </c>
      <c r="AJ73" s="64" t="str">
        <f t="shared" si="77"/>
        <v/>
      </c>
      <c r="AK73" s="64" t="str">
        <f t="shared" si="78"/>
        <v/>
      </c>
      <c r="AL73" s="64" t="str">
        <f t="shared" si="79"/>
        <v/>
      </c>
      <c r="AM73" s="64" t="str">
        <f t="shared" si="80"/>
        <v/>
      </c>
      <c r="AN73" s="64" t="str">
        <f t="shared" si="81"/>
        <v/>
      </c>
    </row>
    <row r="74" spans="1:40" ht="25.5" thickTop="1" thickBot="1" x14ac:dyDescent="0.4">
      <c r="C74" s="113" t="s">
        <v>1317</v>
      </c>
      <c r="D74" s="112" t="s">
        <v>1048</v>
      </c>
      <c r="E74" s="52" t="s">
        <v>1012</v>
      </c>
      <c r="F74" s="53" t="s">
        <v>1011</v>
      </c>
      <c r="G74" s="53"/>
      <c r="H74" s="52"/>
      <c r="I74" s="52"/>
      <c r="J74" s="54"/>
      <c r="K74" s="54"/>
      <c r="L74" s="55" t="str">
        <f t="shared" si="60"/>
        <v xml:space="preserve">            { line: "Antes que sople la brisa, (Re,m,22)(Mi,,250)", sC: ""},</v>
      </c>
      <c r="M74" s="56" t="str">
        <f t="shared" si="61"/>
        <v>(</v>
      </c>
      <c r="N74" s="57" t="str">
        <f t="shared" si="2"/>
        <v>Re</v>
      </c>
      <c r="O74" s="58" t="str">
        <f t="shared" si="62"/>
        <v>,</v>
      </c>
      <c r="P74" s="59" t="str">
        <f t="shared" si="4"/>
        <v>m</v>
      </c>
      <c r="Q74" s="60" t="str">
        <f t="shared" si="63"/>
        <v>,</v>
      </c>
      <c r="R74" s="61">
        <f t="shared" si="28"/>
        <v>22</v>
      </c>
      <c r="S74" s="56" t="str">
        <f t="shared" si="64"/>
        <v>)</v>
      </c>
      <c r="T74" s="62" t="str">
        <f t="shared" si="65"/>
        <v>(</v>
      </c>
      <c r="U74" s="63" t="str">
        <f t="shared" si="8"/>
        <v>Mi</v>
      </c>
      <c r="V74" s="64" t="str">
        <f t="shared" si="66"/>
        <v>,</v>
      </c>
      <c r="W74" s="65" t="str">
        <f t="shared" si="10"/>
        <v/>
      </c>
      <c r="X74" s="64" t="str">
        <f t="shared" si="67"/>
        <v>,</v>
      </c>
      <c r="Y74" s="64">
        <f t="shared" si="68"/>
        <v>250</v>
      </c>
      <c r="Z74" s="56" t="str">
        <f t="shared" si="69"/>
        <v>)</v>
      </c>
      <c r="AA74" s="66" t="str">
        <f t="shared" si="70"/>
        <v/>
      </c>
      <c r="AB74" s="57" t="str">
        <f t="shared" si="15"/>
        <v/>
      </c>
      <c r="AC74" s="67" t="str">
        <f t="shared" si="71"/>
        <v/>
      </c>
      <c r="AD74" s="59" t="str">
        <f t="shared" si="72"/>
        <v/>
      </c>
      <c r="AE74" s="68" t="str">
        <f t="shared" si="73"/>
        <v/>
      </c>
      <c r="AF74" s="61" t="str">
        <f t="shared" si="74"/>
        <v/>
      </c>
      <c r="AG74" s="61" t="str">
        <f t="shared" si="75"/>
        <v/>
      </c>
      <c r="AH74" s="69" t="str">
        <f t="shared" si="76"/>
        <v/>
      </c>
      <c r="AI74" s="70" t="str">
        <f t="shared" si="22"/>
        <v/>
      </c>
      <c r="AJ74" s="64" t="str">
        <f t="shared" si="77"/>
        <v/>
      </c>
      <c r="AK74" s="64" t="str">
        <f t="shared" si="78"/>
        <v/>
      </c>
      <c r="AL74" s="64" t="str">
        <f t="shared" si="79"/>
        <v/>
      </c>
      <c r="AM74" s="64" t="str">
        <f t="shared" si="80"/>
        <v/>
      </c>
      <c r="AN74" s="64" t="str">
        <f t="shared" si="81"/>
        <v/>
      </c>
    </row>
    <row r="75" spans="1:40" ht="25.5" thickTop="1" thickBot="1" x14ac:dyDescent="0.4">
      <c r="C75" s="113" t="s">
        <v>1318</v>
      </c>
      <c r="D75" s="112" t="s">
        <v>1048</v>
      </c>
      <c r="E75" s="52" t="s">
        <v>1012</v>
      </c>
      <c r="F75" s="53" t="s">
        <v>1011</v>
      </c>
      <c r="G75" s="53"/>
      <c r="H75" s="52"/>
      <c r="I75" s="52"/>
      <c r="J75" s="54"/>
      <c r="K75" s="54"/>
      <c r="L75" s="55" t="str">
        <f t="shared" si="60"/>
        <v xml:space="preserve">            { line: "y se alarguen las sombras con la muerte,, (Re,m,22)(Mi,,250)", sC: ""},</v>
      </c>
      <c r="M75" s="56" t="str">
        <f t="shared" si="61"/>
        <v>(</v>
      </c>
      <c r="N75" s="57" t="str">
        <f t="shared" si="2"/>
        <v>Re</v>
      </c>
      <c r="O75" s="58" t="str">
        <f t="shared" si="62"/>
        <v>,</v>
      </c>
      <c r="P75" s="59" t="str">
        <f t="shared" si="4"/>
        <v>m</v>
      </c>
      <c r="Q75" s="60" t="str">
        <f t="shared" si="63"/>
        <v>,</v>
      </c>
      <c r="R75" s="61">
        <f t="shared" si="28"/>
        <v>22</v>
      </c>
      <c r="S75" s="56" t="str">
        <f t="shared" si="64"/>
        <v>)</v>
      </c>
      <c r="T75" s="62" t="str">
        <f t="shared" si="65"/>
        <v>(</v>
      </c>
      <c r="U75" s="63" t="str">
        <f t="shared" si="8"/>
        <v>Mi</v>
      </c>
      <c r="V75" s="64" t="str">
        <f t="shared" si="66"/>
        <v>,</v>
      </c>
      <c r="W75" s="65" t="str">
        <f t="shared" si="10"/>
        <v/>
      </c>
      <c r="X75" s="64" t="str">
        <f t="shared" si="67"/>
        <v>,</v>
      </c>
      <c r="Y75" s="64">
        <f t="shared" si="68"/>
        <v>250</v>
      </c>
      <c r="Z75" s="56" t="str">
        <f t="shared" si="69"/>
        <v>)</v>
      </c>
      <c r="AA75" s="66" t="str">
        <f t="shared" si="70"/>
        <v/>
      </c>
      <c r="AB75" s="57" t="str">
        <f t="shared" si="15"/>
        <v/>
      </c>
      <c r="AC75" s="67" t="str">
        <f t="shared" si="71"/>
        <v/>
      </c>
      <c r="AD75" s="59" t="str">
        <f t="shared" si="72"/>
        <v/>
      </c>
      <c r="AE75" s="68" t="str">
        <f t="shared" si="73"/>
        <v/>
      </c>
      <c r="AF75" s="61" t="str">
        <f t="shared" si="74"/>
        <v/>
      </c>
      <c r="AG75" s="61" t="str">
        <f t="shared" si="75"/>
        <v/>
      </c>
      <c r="AH75" s="69" t="str">
        <f t="shared" si="76"/>
        <v/>
      </c>
      <c r="AI75" s="70" t="str">
        <f t="shared" si="22"/>
        <v/>
      </c>
      <c r="AJ75" s="64" t="str">
        <f t="shared" si="77"/>
        <v/>
      </c>
      <c r="AK75" s="64" t="str">
        <f t="shared" si="78"/>
        <v/>
      </c>
      <c r="AL75" s="64" t="str">
        <f t="shared" si="79"/>
        <v/>
      </c>
      <c r="AM75" s="64" t="str">
        <f t="shared" si="80"/>
        <v/>
      </c>
      <c r="AN75" s="64" t="str">
        <f t="shared" si="81"/>
        <v/>
      </c>
    </row>
    <row r="76" spans="1:40" ht="25.5" thickTop="1" thickBot="1" x14ac:dyDescent="0.4">
      <c r="B76" t="s">
        <v>1321</v>
      </c>
      <c r="C76" s="113" t="s">
        <v>1319</v>
      </c>
      <c r="D76" s="112" t="s">
        <v>1013</v>
      </c>
      <c r="E76" s="52" t="s">
        <v>1012</v>
      </c>
      <c r="F76" s="53" t="s">
        <v>1016</v>
      </c>
      <c r="G76" s="53"/>
      <c r="H76" s="52" t="s">
        <v>1013</v>
      </c>
      <c r="I76" s="52" t="s">
        <v>1012</v>
      </c>
      <c r="J76" s="54"/>
      <c r="K76" s="54"/>
      <c r="L76" s="55" t="str">
        <f>IF(C76="","",_xlfn.CONCAT("            { line: ","""",C76,", ",M76:AN76,""", sC: ","""",B76,"""},"))</f>
        <v xml:space="preserve">            { line: "RETORNA, RETORNA, RETORNA., (La,m,20)(Sol,,250)(La,m,350)", sC: "la as r1"},</v>
      </c>
      <c r="M76" s="56" t="str">
        <f>IF(N76="","","(")</f>
        <v>(</v>
      </c>
      <c r="N76" s="57" t="str">
        <f>IF(D76="","",D76)</f>
        <v>La</v>
      </c>
      <c r="O76" s="58" t="str">
        <f>IF(N76="","",",")</f>
        <v>,</v>
      </c>
      <c r="P76" s="59" t="str">
        <f>IF(E76="","",E76)</f>
        <v>m</v>
      </c>
      <c r="Q76" s="60" t="str">
        <f>IF(N76="","",",")</f>
        <v>,</v>
      </c>
      <c r="R76" s="61">
        <f>IF(N76="Do",10,IF(N76="Re",22,IF(N76="Mi",20,IF(N76="Fa",20,IF(N76="Sol",14,IF(N76="La",20,IF(N76="Si",20,IF(N76="Do#",14,IF(N76="Fa#",15,IF(N76="Sol#",20,""))))))))))</f>
        <v>20</v>
      </c>
      <c r="S76" s="56" t="str">
        <f>IF(N76="","",")")</f>
        <v>)</v>
      </c>
      <c r="T76" s="62" t="str">
        <f>IF(U76="","","(")</f>
        <v>(</v>
      </c>
      <c r="U76" s="63" t="str">
        <f>IF(F76="","",F76)</f>
        <v>Sol</v>
      </c>
      <c r="V76" s="64" t="str">
        <f>IF(U76="","",",")</f>
        <v>,</v>
      </c>
      <c r="W76" s="65" t="str">
        <f>IF(G76="","",G76)</f>
        <v/>
      </c>
      <c r="X76" s="64" t="str">
        <f>IF(U76="","",",")</f>
        <v>,</v>
      </c>
      <c r="Y76" s="64">
        <f>IF(U76="","",250)</f>
        <v>250</v>
      </c>
      <c r="Z76" s="56" t="str">
        <f>IF(U76="","",")")</f>
        <v>)</v>
      </c>
      <c r="AA76" s="66" t="str">
        <f>IF(AB76="","","(")</f>
        <v>(</v>
      </c>
      <c r="AB76" s="57" t="str">
        <f>IF(H76="","",H76)</f>
        <v>La</v>
      </c>
      <c r="AC76" s="67" t="str">
        <f>IF(AB76="","",",")</f>
        <v>,</v>
      </c>
      <c r="AD76" s="59" t="str">
        <f>IF(I76="","",I76)</f>
        <v>m</v>
      </c>
      <c r="AE76" s="68" t="str">
        <f>IF(AB76="","",",")</f>
        <v>,</v>
      </c>
      <c r="AF76" s="61">
        <f>IF(AB76="","",350)</f>
        <v>350</v>
      </c>
      <c r="AG76" s="61" t="str">
        <f>IF(AB76="","",")")</f>
        <v>)</v>
      </c>
      <c r="AH76" s="69" t="str">
        <f>IF(AI76="","","(")</f>
        <v/>
      </c>
      <c r="AI76" s="70" t="str">
        <f>IF(J76="","",J76)</f>
        <v/>
      </c>
      <c r="AJ76" s="64" t="str">
        <f>IF(AI76="","",",")</f>
        <v/>
      </c>
      <c r="AK76" s="64" t="str">
        <f>IF(K76="","",K76)</f>
        <v/>
      </c>
      <c r="AL76" s="64" t="str">
        <f>IF(AI76="","",",")</f>
        <v/>
      </c>
      <c r="AM76" s="64" t="str">
        <f>IF(AI76="","",450)</f>
        <v/>
      </c>
      <c r="AN76" s="64" t="str">
        <f>IF(AI76="","",")")</f>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si="2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1" si="138">IF(N78="","","(")</f>
        <v/>
      </c>
      <c r="N78" s="57" t="str">
        <f t="shared" ref="N78:N81" si="139">IF(D78="","",D78)</f>
        <v/>
      </c>
      <c r="O78" s="58" t="str">
        <f t="shared" ref="O78:O81" si="140">IF(N78="","",",")</f>
        <v/>
      </c>
      <c r="P78" s="59" t="str">
        <f t="shared" ref="P78:P81" si="141">IF(E78="","",E78)</f>
        <v/>
      </c>
      <c r="Q78" s="60" t="str">
        <f t="shared" ref="Q78:Q81" si="142">IF(N78="","",",")</f>
        <v/>
      </c>
      <c r="R78" s="61" t="str">
        <f t="shared" si="28"/>
        <v/>
      </c>
      <c r="S78" s="56" t="str">
        <f t="shared" ref="S78:S81" si="143">IF(N78="","",")")</f>
        <v/>
      </c>
      <c r="T78" s="62" t="str">
        <f t="shared" ref="T78:T81" si="144">IF(U78="","","(")</f>
        <v/>
      </c>
      <c r="U78" s="63" t="str">
        <f t="shared" ref="U78:U81" si="145">IF(F78="","",F78)</f>
        <v/>
      </c>
      <c r="V78" s="64" t="str">
        <f t="shared" ref="V78:V81" si="146">IF(U78="","",",")</f>
        <v/>
      </c>
      <c r="W78" s="65" t="str">
        <f t="shared" ref="W78:W81" si="147">IF(G78="","",G78)</f>
        <v/>
      </c>
      <c r="X78" s="64" t="str">
        <f t="shared" ref="X78:X81" si="148">IF(U78="","",",")</f>
        <v/>
      </c>
      <c r="Y78" s="64" t="str">
        <f t="shared" ref="Y78:Y81" si="149">IF(U78="","",250)</f>
        <v/>
      </c>
      <c r="Z78" s="56" t="str">
        <f t="shared" ref="Z78:Z81" si="150">IF(U78="","",")")</f>
        <v/>
      </c>
      <c r="AA78" s="66" t="str">
        <f t="shared" ref="AA78:AA81" si="151">IF(AB78="","","(")</f>
        <v/>
      </c>
      <c r="AB78" s="57" t="str">
        <f t="shared" ref="AB78:AB81" si="152">IF(H78="","",H78)</f>
        <v/>
      </c>
      <c r="AC78" s="67" t="str">
        <f t="shared" ref="AC78:AC81" si="153">IF(AB78="","",",")</f>
        <v/>
      </c>
      <c r="AD78" s="59" t="str">
        <f t="shared" ref="AD78:AD81" si="154">IF(I78="","",I78)</f>
        <v/>
      </c>
      <c r="AE78" s="68" t="str">
        <f t="shared" ref="AE78:AE81" si="155">IF(AB78="","",",")</f>
        <v/>
      </c>
      <c r="AF78" s="61" t="str">
        <f t="shared" ref="AF78:AF81" si="156">IF(AB78="","",350)</f>
        <v/>
      </c>
      <c r="AG78" s="61" t="str">
        <f t="shared" ref="AG78:AG81" si="157">IF(AB78="","",")")</f>
        <v/>
      </c>
      <c r="AH78" s="69" t="str">
        <f t="shared" ref="AH78:AH81" si="158">IF(AI78="","","(")</f>
        <v/>
      </c>
      <c r="AI78" s="70" t="str">
        <f t="shared" ref="AI78:AI81" si="159">IF(J78="","",J78)</f>
        <v/>
      </c>
      <c r="AJ78" s="64" t="str">
        <f t="shared" ref="AJ78:AJ81" si="160">IF(AI78="","",",")</f>
        <v/>
      </c>
      <c r="AK78" s="64" t="str">
        <f t="shared" ref="AK78:AK81" si="161">IF(K78="","",K78)</f>
        <v/>
      </c>
      <c r="AL78" s="64" t="str">
        <f t="shared" ref="AL78:AL81" si="162">IF(AI78="","",",")</f>
        <v/>
      </c>
      <c r="AM78" s="64" t="str">
        <f t="shared" ref="AM78:AM81" si="163">IF(AI78="","",450)</f>
        <v/>
      </c>
      <c r="AN78" s="64" t="str">
        <f t="shared" ref="AN78:AN81" si="164">IF(AI78="","",")")</f>
        <v/>
      </c>
    </row>
    <row r="79" spans="1:40" ht="25.5" thickTop="1" thickBot="1" x14ac:dyDescent="0.4">
      <c r="B79" t="s">
        <v>997</v>
      </c>
      <c r="C79" s="82" t="s">
        <v>1307</v>
      </c>
      <c r="D79" s="83" t="s">
        <v>1049</v>
      </c>
      <c r="E79" s="83"/>
      <c r="F79" s="83" t="s">
        <v>1011</v>
      </c>
      <c r="G79" s="83"/>
      <c r="H79" s="83"/>
      <c r="I79" s="83"/>
      <c r="J79" s="83"/>
      <c r="K79" s="83"/>
      <c r="L79" s="84" t="str">
        <f>IF(C79="","",_xlfn.CONCAT("       triggerLine: ","""",C79,", ",M79:AN79,""", sC: ","""",B79,""", lines: ["))</f>
        <v xml:space="preserve">       triggerLine: "¡LEVÁNTATE, AMADA MÍA,..., (Do,,10)(Mi,,250)", sC: "ta as", lines: [</v>
      </c>
      <c r="M79" s="56" t="str">
        <f t="shared" si="138"/>
        <v>(</v>
      </c>
      <c r="N79" s="57" t="str">
        <f t="shared" si="139"/>
        <v>Do</v>
      </c>
      <c r="O79" s="58" t="str">
        <f t="shared" si="140"/>
        <v>,</v>
      </c>
      <c r="P79" s="59" t="str">
        <f t="shared" si="141"/>
        <v/>
      </c>
      <c r="Q79" s="60" t="str">
        <f t="shared" si="142"/>
        <v>,</v>
      </c>
      <c r="R79" s="61">
        <f t="shared" si="28"/>
        <v>10</v>
      </c>
      <c r="S79" s="56" t="str">
        <f t="shared" si="143"/>
        <v>)</v>
      </c>
      <c r="T79" s="62" t="str">
        <f t="shared" si="144"/>
        <v>(</v>
      </c>
      <c r="U79" s="63" t="str">
        <f t="shared" si="145"/>
        <v>Mi</v>
      </c>
      <c r="V79" s="64" t="str">
        <f t="shared" si="146"/>
        <v>,</v>
      </c>
      <c r="W79" s="65" t="str">
        <f t="shared" si="147"/>
        <v/>
      </c>
      <c r="X79" s="64" t="str">
        <f t="shared" si="148"/>
        <v>,</v>
      </c>
      <c r="Y79" s="64">
        <f t="shared" si="149"/>
        <v>250</v>
      </c>
      <c r="Z79" s="56" t="str">
        <f t="shared" si="150"/>
        <v>)</v>
      </c>
      <c r="AA79" s="66" t="str">
        <f t="shared" si="151"/>
        <v/>
      </c>
      <c r="AB79" s="57" t="str">
        <f t="shared" si="152"/>
        <v/>
      </c>
      <c r="AC79" s="67" t="str">
        <f t="shared" si="153"/>
        <v/>
      </c>
      <c r="AD79" s="59" t="str">
        <f t="shared" si="154"/>
        <v/>
      </c>
      <c r="AE79" s="68" t="str">
        <f t="shared" si="155"/>
        <v/>
      </c>
      <c r="AF79" s="61" t="str">
        <f t="shared" si="156"/>
        <v/>
      </c>
      <c r="AG79" s="61" t="str">
        <f t="shared" si="157"/>
        <v/>
      </c>
      <c r="AH79" s="69" t="str">
        <f t="shared" si="158"/>
        <v/>
      </c>
      <c r="AI79" s="70" t="str">
        <f t="shared" si="159"/>
        <v/>
      </c>
      <c r="AJ79" s="64" t="str">
        <f t="shared" si="160"/>
        <v/>
      </c>
      <c r="AK79" s="64" t="str">
        <f t="shared" si="161"/>
        <v/>
      </c>
      <c r="AL79" s="64" t="str">
        <f t="shared" si="162"/>
        <v/>
      </c>
      <c r="AM79" s="64" t="str">
        <f t="shared" si="163"/>
        <v/>
      </c>
      <c r="AN79" s="64" t="str">
        <f t="shared" si="164"/>
        <v/>
      </c>
    </row>
    <row r="80" spans="1:40" ht="25.5" thickTop="1" thickBot="1" x14ac:dyDescent="0.4">
      <c r="B80" t="s">
        <v>999</v>
      </c>
      <c r="C80" s="85" t="s">
        <v>1298</v>
      </c>
      <c r="D80" s="86" t="s">
        <v>1015</v>
      </c>
      <c r="E80" s="86"/>
      <c r="F80" s="86"/>
      <c r="G80" s="86"/>
      <c r="H80" s="87"/>
      <c r="I80" s="87"/>
      <c r="J80" s="87"/>
      <c r="K80" s="87"/>
      <c r="L80" s="88" t="str">
        <f>IF(C80="","",_xlfn.CONCAT("            { line: ","""",C80,", ",M80:AN80,""", sC: ","""",B80,"""},"))</f>
        <v xml:space="preserve">            { line: "LEVÁNTATE,, (Fa,,20)", sC: "as"},</v>
      </c>
      <c r="M80" s="56" t="str">
        <f t="shared" si="138"/>
        <v>(</v>
      </c>
      <c r="N80" s="57" t="str">
        <f t="shared" si="139"/>
        <v>Fa</v>
      </c>
      <c r="O80" s="58" t="str">
        <f t="shared" si="140"/>
        <v>,</v>
      </c>
      <c r="P80" s="59" t="str">
        <f t="shared" si="141"/>
        <v/>
      </c>
      <c r="Q80" s="60" t="str">
        <f t="shared" si="142"/>
        <v>,</v>
      </c>
      <c r="R80" s="61">
        <f t="shared" si="28"/>
        <v>20</v>
      </c>
      <c r="S80" s="56" t="str">
        <f t="shared" si="143"/>
        <v>)</v>
      </c>
      <c r="T80" s="62" t="str">
        <f t="shared" si="144"/>
        <v/>
      </c>
      <c r="U80" s="63" t="str">
        <f t="shared" si="145"/>
        <v/>
      </c>
      <c r="V80" s="64" t="str">
        <f t="shared" si="146"/>
        <v/>
      </c>
      <c r="W80" s="65" t="str">
        <f t="shared" si="147"/>
        <v/>
      </c>
      <c r="X80" s="64" t="str">
        <f t="shared" si="148"/>
        <v/>
      </c>
      <c r="Y80" s="64" t="str">
        <f t="shared" si="149"/>
        <v/>
      </c>
      <c r="Z80" s="56" t="str">
        <f t="shared" si="150"/>
        <v/>
      </c>
      <c r="AA80" s="66" t="str">
        <f t="shared" si="151"/>
        <v/>
      </c>
      <c r="AB80" s="57" t="str">
        <f t="shared" si="152"/>
        <v/>
      </c>
      <c r="AC80" s="67" t="str">
        <f t="shared" si="153"/>
        <v/>
      </c>
      <c r="AD80" s="59" t="str">
        <f t="shared" si="154"/>
        <v/>
      </c>
      <c r="AE80" s="68" t="str">
        <f t="shared" si="155"/>
        <v/>
      </c>
      <c r="AF80" s="61" t="str">
        <f t="shared" si="156"/>
        <v/>
      </c>
      <c r="AG80" s="61" t="str">
        <f t="shared" si="157"/>
        <v/>
      </c>
      <c r="AH80" s="69" t="str">
        <f t="shared" si="158"/>
        <v/>
      </c>
      <c r="AI80" s="70" t="str">
        <f t="shared" si="159"/>
        <v/>
      </c>
      <c r="AJ80" s="64" t="str">
        <f t="shared" si="160"/>
        <v/>
      </c>
      <c r="AK80" s="64" t="str">
        <f t="shared" si="161"/>
        <v/>
      </c>
      <c r="AL80" s="64" t="str">
        <f t="shared" si="162"/>
        <v/>
      </c>
      <c r="AM80" s="64" t="str">
        <f t="shared" si="163"/>
        <v/>
      </c>
      <c r="AN80" s="64" t="str">
        <f t="shared" si="164"/>
        <v/>
      </c>
    </row>
    <row r="81" spans="1:40" ht="25.5" thickTop="1" thickBot="1" x14ac:dyDescent="0.4">
      <c r="B81" t="s">
        <v>999</v>
      </c>
      <c r="C81" s="93" t="s">
        <v>1299</v>
      </c>
      <c r="D81" s="83" t="s">
        <v>1011</v>
      </c>
      <c r="E81" s="83"/>
      <c r="F81" s="83"/>
      <c r="G81" s="83"/>
      <c r="H81" s="83"/>
      <c r="I81" s="83"/>
      <c r="J81" s="83"/>
      <c r="K81" s="83"/>
      <c r="L81" s="94" t="str">
        <f>IF(C81="","",_xlfn.CONCAT("            { line: ","""",C81,", ",M81:AN81,""", sC: ","""",B81,"""},  ]},"))</f>
        <v xml:space="preserve">            { line: "HERMOSA MÍA, Y VENTE!, (Mi,,20)", sC: "as"},  ]},</v>
      </c>
      <c r="M81" s="56" t="str">
        <f t="shared" si="138"/>
        <v>(</v>
      </c>
      <c r="N81" s="57" t="str">
        <f t="shared" si="139"/>
        <v>Mi</v>
      </c>
      <c r="O81" s="58" t="str">
        <f t="shared" si="140"/>
        <v>,</v>
      </c>
      <c r="P81" s="59" t="str">
        <f t="shared" si="141"/>
        <v/>
      </c>
      <c r="Q81" s="60" t="str">
        <f t="shared" si="142"/>
        <v>,</v>
      </c>
      <c r="R81" s="61">
        <f t="shared" si="28"/>
        <v>20</v>
      </c>
      <c r="S81" s="56" t="str">
        <f t="shared" si="143"/>
        <v>)</v>
      </c>
      <c r="T81" s="62" t="str">
        <f t="shared" si="144"/>
        <v/>
      </c>
      <c r="U81" s="63" t="str">
        <f t="shared" si="145"/>
        <v/>
      </c>
      <c r="V81" s="64" t="str">
        <f t="shared" si="146"/>
        <v/>
      </c>
      <c r="W81" s="65" t="str">
        <f t="shared" si="147"/>
        <v/>
      </c>
      <c r="X81" s="64" t="str">
        <f t="shared" si="148"/>
        <v/>
      </c>
      <c r="Y81" s="64" t="str">
        <f t="shared" si="149"/>
        <v/>
      </c>
      <c r="Z81" s="56" t="str">
        <f t="shared" si="150"/>
        <v/>
      </c>
      <c r="AA81" s="66" t="str">
        <f t="shared" si="151"/>
        <v/>
      </c>
      <c r="AB81" s="57" t="str">
        <f t="shared" si="152"/>
        <v/>
      </c>
      <c r="AC81" s="67" t="str">
        <f t="shared" si="153"/>
        <v/>
      </c>
      <c r="AD81" s="59" t="str">
        <f t="shared" si="154"/>
        <v/>
      </c>
      <c r="AE81" s="68" t="str">
        <f t="shared" si="155"/>
        <v/>
      </c>
      <c r="AF81" s="61" t="str">
        <f t="shared" si="156"/>
        <v/>
      </c>
      <c r="AG81" s="61" t="str">
        <f t="shared" si="157"/>
        <v/>
      </c>
      <c r="AH81" s="69" t="str">
        <f t="shared" si="158"/>
        <v/>
      </c>
      <c r="AI81" s="70" t="str">
        <f t="shared" si="159"/>
        <v/>
      </c>
      <c r="AJ81" s="64" t="str">
        <f t="shared" si="160"/>
        <v/>
      </c>
      <c r="AK81" s="64" t="str">
        <f t="shared" si="161"/>
        <v/>
      </c>
      <c r="AL81" s="64" t="str">
        <f t="shared" si="162"/>
        <v/>
      </c>
      <c r="AM81" s="64" t="str">
        <f t="shared" si="163"/>
        <v/>
      </c>
      <c r="AN81" s="64" t="str">
        <f t="shared" si="164"/>
        <v/>
      </c>
    </row>
    <row r="82" spans="1:40" ht="24" customHeight="1" x14ac:dyDescent="0.4">
      <c r="A82" s="95"/>
      <c r="B82" s="95"/>
      <c r="C82" s="95"/>
      <c r="D82" s="95"/>
      <c r="E82" s="95"/>
      <c r="F82" s="95"/>
      <c r="G82" s="95"/>
      <c r="H82" s="95"/>
      <c r="I82" s="95"/>
      <c r="J82" s="95"/>
      <c r="K82" s="95"/>
      <c r="L82" s="99" t="str">
        <f ca="1">_xlfn.CONCAT("]}, // ULTIMA LINEA DEL CANTO: ",L1)</f>
        <v>]}, // ULTIMA LINEA DEL CANTO: LA VOZ DE MI AMADO</v>
      </c>
      <c r="M82" s="95"/>
    </row>
    <row r="83" spans="1:40" ht="20.25" x14ac:dyDescent="0.25">
      <c r="L83" s="100" t="s">
        <v>1008</v>
      </c>
      <c r="M83" s="101"/>
    </row>
    <row r="84" spans="1:40" x14ac:dyDescent="0.25">
      <c r="M8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F22E-BA8E-4868-AC82-A275590D7722}">
  <sheetPr codeName="Sheet79">
    <tabColor rgb="FF00B0F0"/>
  </sheetPr>
  <dimension ref="A1:AN70"/>
  <sheetViews>
    <sheetView zoomScale="85" zoomScaleNormal="85" workbookViewId="0">
      <pane xSplit="2" ySplit="1" topLeftCell="C39"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102</v>
      </c>
      <c r="E1" s="40"/>
      <c r="F1" s="40"/>
      <c r="G1" s="40"/>
      <c r="H1" s="40"/>
      <c r="I1" s="40"/>
      <c r="J1" s="40"/>
      <c r="K1" s="40"/>
      <c r="L1" s="41" t="str">
        <f ca="1">UPPER(VLOOKUP(C1,Table223[],3,FALSE))</f>
        <v>LAS ARMAS DE LA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LAS ARMAS DE LA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 ca="1">_xlfn.CONCAT("        id: ","""",C7,"""",",")</f>
        <v xml:space="preserve">        id: "lasarmasdelaluz",</v>
      </c>
    </row>
    <row r="8" spans="2:32" ht="23.25" x14ac:dyDescent="0.25">
      <c r="C8" t="str">
        <f ca="1">PROPER(L1)</f>
        <v>Las Armas De La Luz</v>
      </c>
      <c r="L8" s="48" t="str">
        <f ca="1">_xlfn.CONCAT("        tt: ","""",C8,"""",",")</f>
        <v xml:space="preserve">        tt: "Las Armas De La Luz",</v>
      </c>
    </row>
    <row r="9" spans="2:32" ht="23.25" x14ac:dyDescent="0.25">
      <c r="C9" t="str">
        <f ca="1">PROPER(L1)</f>
        <v>Las Armas De La Luz</v>
      </c>
      <c r="L9" s="48" t="str">
        <f ca="1">_xlfn.CONCAT("        title: ","""",C9,"""",",")</f>
        <v xml:space="preserve">        title: "Las Armas De La Luz",</v>
      </c>
    </row>
    <row r="10" spans="2:32" ht="23.25" x14ac:dyDescent="0.25">
      <c r="C10" t="str">
        <f ca="1">VLOOKUP(C1,Table223[],4,FALSE)</f>
        <v>cf Efesios 6,11.ss</v>
      </c>
      <c r="L10" s="48" t="str">
        <f ca="1">_xlfn.CONCAT("        ","subtitle: ","""",C10,"""",",")</f>
        <v xml:space="preserve">        subtitle: "cf Efesios 6,11.ss",</v>
      </c>
    </row>
    <row r="11" spans="2:32" ht="23.25" x14ac:dyDescent="0.25">
      <c r="C11" t="str">
        <f ca="1">_xlfn.CONCAT("category: [",VLOOKUP(C1,Table223[],16,FALSE),"],")</f>
        <v>category: ["Precatecumenado","Cuaresma","Penitencial","Adviento","Navidad","Nuevo Testamento"],</v>
      </c>
      <c r="L11" s="48" t="str">
        <f ca="1">_xlfn.CONCAT("        ",C11)</f>
        <v xml:space="preserve">        category: ["Precatecumenado","Cuaresma","Penitencial","Adviento","Navidad","Nuevo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102</v>
      </c>
      <c r="L16" s="48" t="str">
        <f ca="1">_xlfn.CONCAT("        dbno: ","""",C16,"""",",")</f>
        <v xml:space="preserve">        dbno: "102",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lasarmasdelaluz</v>
      </c>
      <c r="L19" s="48" t="str">
        <f ca="1">_xlfn.CONCAT("        audioSrc: ","""/audio/",C19,".mp3""",",")</f>
        <v xml:space="preserve">        audioSrc: "/audio/lasarmasdelaluz.mp3",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101</v>
      </c>
      <c r="C26" t="str">
        <f ca="1">VLOOKUP(B26,Table4[],13,FALSE)</f>
        <v>"/resucito/src/index.html?canto=lavozdemiamado"</v>
      </c>
      <c r="L26" s="48" t="str">
        <f ca="1">_xlfn.CONCAT("        ant: ",C26,",")</f>
        <v xml:space="preserve">        ant: "/resucito/src/index.html?canto=lavozdemiamado",</v>
      </c>
    </row>
    <row r="27" spans="1:40" ht="23.25" x14ac:dyDescent="0.25">
      <c r="B27">
        <f ca="1">+C1+1</f>
        <v>103</v>
      </c>
      <c r="C27" t="str">
        <f ca="1">VLOOKUP(B27,Table4[],13,FALSE)</f>
        <v>"/resucito/src/index.html?canto=laudasion"</v>
      </c>
      <c r="L27" s="48" t="str">
        <f ca="1">_xlfn.CONCAT("        sig: ",C27,",")</f>
        <v xml:space="preserve">        sig: "/resucito/src/index.html?canto=laudasion",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1322</v>
      </c>
      <c r="D30" s="112" t="s">
        <v>1013</v>
      </c>
      <c r="E30" s="52" t="s">
        <v>1012</v>
      </c>
      <c r="F30" s="53" t="s">
        <v>1323</v>
      </c>
      <c r="G30" s="53"/>
      <c r="H30" s="52"/>
      <c r="I30" s="52"/>
      <c r="J30" s="54"/>
      <c r="K30" s="54"/>
      <c r="L30" s="55" t="str">
        <f t="shared" ref="L30:L50" si="0">IF(C30="","",_xlfn.CONCAT("            { line: ","""",C30,", ",M30:AN30,""", sC: ","""",B30,"""},"))</f>
        <v xml:space="preserve">            { line: "Revestíos de la armadura de Dios,, (La,m,20)(Rem9,,250)", sC: "tc"},</v>
      </c>
      <c r="M30" s="56" t="str">
        <f t="shared" ref="M30:M50" si="1">IF(N30="","","(")</f>
        <v>(</v>
      </c>
      <c r="N30" s="57" t="str">
        <f t="shared" ref="N30:N67" si="2">IF(D30="","",D30)</f>
        <v>La</v>
      </c>
      <c r="O30" s="58" t="str">
        <f t="shared" ref="O30:O50" si="3">IF(N30="","",",")</f>
        <v>,</v>
      </c>
      <c r="P30" s="59" t="str">
        <f t="shared" ref="P30:P67"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67" si="8">IF(F30="","",F30)</f>
        <v>Rem9</v>
      </c>
      <c r="V30" s="64" t="str">
        <f t="shared" ref="V30:V50" si="9">IF(U30="","",",")</f>
        <v>,</v>
      </c>
      <c r="W30" s="65" t="str">
        <f t="shared" ref="W30:W67" si="10">IF(G30="","",G30)</f>
        <v/>
      </c>
      <c r="X30" s="64" t="str">
        <f t="shared" ref="X30:X50" si="11">IF(U30="","",",")</f>
        <v>,</v>
      </c>
      <c r="Y30" s="64">
        <f t="shared" ref="Y30:Y50" si="12">IF(U30="","",250)</f>
        <v>250</v>
      </c>
      <c r="Z30" s="56" t="str">
        <f t="shared" ref="Z30:Z50" si="13">IF(U30="","",")")</f>
        <v>)</v>
      </c>
      <c r="AA30" s="66" t="str">
        <f t="shared" ref="AA30:AA50" si="14">IF(AB30="","","(")</f>
        <v/>
      </c>
      <c r="AB30" s="57" t="str">
        <f t="shared" ref="AB30:AB67" si="15">IF(H30="","",H30)</f>
        <v/>
      </c>
      <c r="AC30" s="67" t="str">
        <f t="shared" ref="AC30:AC50" si="16">IF(AB30="","",",")</f>
        <v/>
      </c>
      <c r="AD30" s="59" t="str">
        <f t="shared" ref="AD30:AD50" si="17">IF(I30="","",I30)</f>
        <v/>
      </c>
      <c r="AE30" s="68" t="str">
        <f t="shared" ref="AE30:AE50" si="18">IF(AB30="","",",")</f>
        <v/>
      </c>
      <c r="AF30" s="61" t="str">
        <f t="shared" ref="AF30:AF50" si="19">IF(AB30="","",350)</f>
        <v/>
      </c>
      <c r="AG30" s="61" t="str">
        <f t="shared" ref="AG30:AG50" si="20">IF(AB30="","",")")</f>
        <v/>
      </c>
      <c r="AH30" s="69" t="str">
        <f t="shared" ref="AH30:AH50" si="21">IF(AI30="","","(")</f>
        <v/>
      </c>
      <c r="AI30" s="70" t="str">
        <f t="shared" ref="AI30:AI67"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1324</v>
      </c>
      <c r="D31" s="112" t="s">
        <v>1011</v>
      </c>
      <c r="E31" s="52">
        <v>7</v>
      </c>
      <c r="F31" s="53"/>
      <c r="G31" s="53" t="s">
        <v>1013</v>
      </c>
      <c r="H31" s="52" t="s">
        <v>1012</v>
      </c>
      <c r="I31" s="52"/>
      <c r="J31" s="54"/>
      <c r="K31" s="54"/>
      <c r="L31" s="55" t="str">
        <f t="shared" si="0"/>
        <v xml:space="preserve">            { line: "empuñando las armas de la luz., (Mi,7,20)La(m,,350)", sC: ""},</v>
      </c>
      <c r="M31" s="56" t="str">
        <f t="shared" si="1"/>
        <v>(</v>
      </c>
      <c r="N31" s="57" t="str">
        <f t="shared" si="2"/>
        <v>Mi</v>
      </c>
      <c r="O31" s="58" t="str">
        <f t="shared" si="3"/>
        <v>,</v>
      </c>
      <c r="P31" s="59">
        <f t="shared" si="4"/>
        <v>7</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La</v>
      </c>
      <c r="X31" s="64" t="str">
        <f t="shared" si="11"/>
        <v/>
      </c>
      <c r="Y31" s="64" t="str">
        <f t="shared" si="12"/>
        <v/>
      </c>
      <c r="Z31" s="56" t="str">
        <f t="shared" si="13"/>
        <v/>
      </c>
      <c r="AA31" s="66" t="str">
        <f t="shared" si="14"/>
        <v>(</v>
      </c>
      <c r="AB31" s="57" t="str">
        <f t="shared" si="15"/>
        <v>m</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113" t="s">
        <v>1325</v>
      </c>
      <c r="D33" s="112" t="s">
        <v>1013</v>
      </c>
      <c r="E33" s="52" t="s">
        <v>1012</v>
      </c>
      <c r="F33" s="53" t="s">
        <v>1326</v>
      </c>
      <c r="G33" s="53">
        <v>9</v>
      </c>
      <c r="H33" s="52"/>
      <c r="I33" s="52"/>
      <c r="J33" s="54"/>
      <c r="K33" s="54"/>
      <c r="L33" s="55" t="str">
        <f>IF(C33="","",_xlfn.CONCAT("            { line: ","""",C33,", ",M33:AN33,""", sC: ","""",B33,"""},"))</f>
        <v xml:space="preserve">            { line: "REVESTÍOS DE LA ARMADURA DE DIOS,, (La,m,20)(Rem,9,250)",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v>
      </c>
      <c r="U33" s="63" t="str">
        <f t="shared" si="8"/>
        <v>Rem</v>
      </c>
      <c r="V33" s="64" t="str">
        <f t="shared" si="9"/>
        <v>,</v>
      </c>
      <c r="W33" s="65">
        <f t="shared" si="10"/>
        <v>9</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1327</v>
      </c>
      <c r="D34" s="112" t="s">
        <v>1011</v>
      </c>
      <c r="E34" s="52">
        <v>7</v>
      </c>
      <c r="F34" s="53" t="s">
        <v>1013</v>
      </c>
      <c r="G34" s="53" t="s">
        <v>1012</v>
      </c>
      <c r="H34" s="52"/>
      <c r="I34" s="52"/>
      <c r="J34" s="54"/>
      <c r="K34" s="54"/>
      <c r="L34" s="55" t="str">
        <f>IF(C34="","",_xlfn.CONCAT("            { line: ","""",C34,", ",M34:AN34,""", sC: ","""",B34,"""},"))</f>
        <v xml:space="preserve">            { line: "EMPUÑANDO LAS ARMAS DE LA LUZ., (Mi,7,20)(La,m,250)", sC: "as"},</v>
      </c>
      <c r="M34" s="56" t="str">
        <f t="shared" si="1"/>
        <v>(</v>
      </c>
      <c r="N34" s="57" t="str">
        <f t="shared" si="2"/>
        <v>Mi</v>
      </c>
      <c r="O34" s="58" t="str">
        <f t="shared" si="3"/>
        <v>,</v>
      </c>
      <c r="P34" s="59">
        <f t="shared" si="4"/>
        <v>7</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1328</v>
      </c>
      <c r="D36" s="112" t="s">
        <v>1015</v>
      </c>
      <c r="E36" s="52"/>
      <c r="F36" s="53"/>
      <c r="G36" s="53"/>
      <c r="H36" s="52"/>
      <c r="I36" s="52"/>
      <c r="J36" s="54"/>
      <c r="K36" s="54"/>
      <c r="L36" s="55" t="str">
        <f t="shared" ref="L36:L49" si="30">IF(C36="","",_xlfn.CONCAT("            { line: ","""",C36,", ",M36:AN36,""", sC: ","""",B36,"""},"))</f>
        <v xml:space="preserve">            { line: "Porque nuestra lucha, (Fa,,20)", sC: ""},</v>
      </c>
      <c r="M36" s="56" t="str">
        <f t="shared" si="1"/>
        <v>(</v>
      </c>
      <c r="N36" s="57" t="str">
        <f t="shared" si="2"/>
        <v>Fa</v>
      </c>
      <c r="O36" s="58" t="str">
        <f t="shared" si="3"/>
        <v>,</v>
      </c>
      <c r="P36" s="59" t="str">
        <f t="shared" si="4"/>
        <v/>
      </c>
      <c r="Q36" s="60" t="str">
        <f t="shared" si="5"/>
        <v>,</v>
      </c>
      <c r="R36" s="61">
        <f t="shared" si="28"/>
        <v>20</v>
      </c>
      <c r="S36" s="56" t="str">
        <f t="shared" si="6"/>
        <v>)</v>
      </c>
      <c r="T36" s="62" t="str">
        <f t="shared" si="7"/>
        <v/>
      </c>
      <c r="U36" s="63" t="str">
        <f t="shared" si="8"/>
        <v/>
      </c>
      <c r="V36" s="64" t="str">
        <f t="shared" si="9"/>
        <v/>
      </c>
      <c r="W36" s="65" t="str">
        <f t="shared" si="10"/>
        <v/>
      </c>
      <c r="X36" s="64" t="str">
        <f t="shared" si="11"/>
        <v/>
      </c>
      <c r="Y36" s="64" t="str">
        <f t="shared" si="12"/>
        <v/>
      </c>
      <c r="Z36" s="56" t="str">
        <f t="shared" si="13"/>
        <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1329</v>
      </c>
      <c r="D37" s="112" t="s">
        <v>1011</v>
      </c>
      <c r="E37" s="52">
        <v>7</v>
      </c>
      <c r="F37" s="53"/>
      <c r="G37" s="53"/>
      <c r="H37" s="52"/>
      <c r="I37" s="52"/>
      <c r="J37" s="54"/>
      <c r="K37" s="54"/>
      <c r="L37" s="55" t="str">
        <f t="shared" si="30"/>
        <v xml:space="preserve">            { line: "no es contra la carne ni la sangre,, (Mi,7,20)", sC: ""},</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1330</v>
      </c>
      <c r="D38" s="112" t="s">
        <v>1015</v>
      </c>
      <c r="E38" s="52"/>
      <c r="F38" s="53"/>
      <c r="G38" s="53"/>
      <c r="H38" s="52"/>
      <c r="I38" s="52"/>
      <c r="J38" s="54"/>
      <c r="K38" s="54"/>
      <c r="L38" s="55" t="str">
        <f t="shared" si="30"/>
        <v xml:space="preserve">            { line: "más contra los espíritus del mal, (Fa,,20)", sC: ""},</v>
      </c>
      <c r="M38" s="56" t="str">
        <f>IF(N38="","","(")</f>
        <v>(</v>
      </c>
      <c r="N38" s="57" t="str">
        <f>IF(D38="","",D38)</f>
        <v>Fa</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1331</v>
      </c>
      <c r="D39" s="112" t="s">
        <v>1011</v>
      </c>
      <c r="E39" s="52">
        <v>7</v>
      </c>
      <c r="F39" s="53"/>
      <c r="G39" s="53"/>
      <c r="H39" s="52"/>
      <c r="I39" s="52"/>
      <c r="J39" s="54"/>
      <c r="K39" s="54"/>
      <c r="L39" s="55" t="str">
        <f t="shared" si="30"/>
        <v xml:space="preserve">            { line: "que viven en el mundo tenebroso., (Mi,7,20)", sC: ""},</v>
      </c>
      <c r="M39" s="56" t="str">
        <f>IF(N39="","","(")</f>
        <v>(</v>
      </c>
      <c r="N39" s="57" t="str">
        <f>IF(D39="","",D39)</f>
        <v>Mi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ref="R40" si="31">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1332</v>
      </c>
      <c r="D41" s="112" t="s">
        <v>1013</v>
      </c>
      <c r="E41" s="52" t="s">
        <v>1012</v>
      </c>
      <c r="F41" s="53" t="s">
        <v>1011</v>
      </c>
      <c r="G41" s="53">
        <v>7</v>
      </c>
      <c r="H41" s="52"/>
      <c r="I41" s="52"/>
      <c r="J41" s="54"/>
      <c r="K41" s="54"/>
      <c r="L41" s="55" t="str">
        <f t="shared" si="30"/>
        <v xml:space="preserve">            { line: "CEÑIDOS CON LA VERDAD,, (La,m,20)(Mi,7,250)", sC: "ta as"},</v>
      </c>
      <c r="M41" s="56" t="str">
        <f>IF(N41="","","(")</f>
        <v>(</v>
      </c>
      <c r="N41" s="57" t="str">
        <f>IF(D41="","",D41)</f>
        <v>La</v>
      </c>
      <c r="O41" s="58" t="str">
        <f>IF(N41="","",",")</f>
        <v>,</v>
      </c>
      <c r="P41" s="59" t="str">
        <f>IF(E41="","",E41)</f>
        <v>m</v>
      </c>
      <c r="Q41" s="60" t="str">
        <f>IF(N41="","",",")</f>
        <v>,</v>
      </c>
      <c r="R41" s="61">
        <f t="shared" si="28"/>
        <v>20</v>
      </c>
      <c r="S41" s="56" t="str">
        <f>IF(N41="","",")")</f>
        <v>)</v>
      </c>
      <c r="T41" s="62" t="str">
        <f>IF(U41="","","(")</f>
        <v>(</v>
      </c>
      <c r="U41" s="63" t="str">
        <f>IF(F41="","",F41)</f>
        <v>Mi</v>
      </c>
      <c r="V41" s="64" t="str">
        <f>IF(U41="","",",")</f>
        <v>,</v>
      </c>
      <c r="W41" s="65">
        <f>IF(G41="","",G41)</f>
        <v>7</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1333</v>
      </c>
      <c r="D42" s="112" t="s">
        <v>1013</v>
      </c>
      <c r="E42" s="52" t="s">
        <v>1012</v>
      </c>
      <c r="F42" s="53"/>
      <c r="G42" s="53"/>
      <c r="H42" s="52"/>
      <c r="I42" s="52"/>
      <c r="J42" s="54"/>
      <c r="K42" s="54"/>
      <c r="L42" s="55" t="str">
        <f t="shared" si="30"/>
        <v xml:space="preserve">            { line: "REVESTIDOS DE LA JUSTICIA DE LA CRUZ., (La,m,20)", sC: ""},</v>
      </c>
      <c r="M42" s="56" t="str">
        <f>IF(N42="","","(")</f>
        <v>(</v>
      </c>
      <c r="N42" s="57" t="str">
        <f>IF(D42="","",D42)</f>
        <v>La</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28"/>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1334</v>
      </c>
      <c r="D44" s="112" t="s">
        <v>1015</v>
      </c>
      <c r="E44" s="52"/>
      <c r="F44" s="53" t="s">
        <v>1011</v>
      </c>
      <c r="G44" s="53">
        <v>7</v>
      </c>
      <c r="H44" s="52"/>
      <c r="I44" s="52"/>
      <c r="J44" s="54"/>
      <c r="K44" s="54"/>
      <c r="L44" s="55" t="str">
        <f t="shared" si="30"/>
        <v xml:space="preserve">            { line: "Que no se resiste al mal,, (Fa,,20)(Mi,7,250)", sC: "tc"},</v>
      </c>
      <c r="M44" s="56" t="str">
        <f t="shared" ref="M44:M49" si="32">IF(N44="","","(")</f>
        <v>(</v>
      </c>
      <c r="N44" s="57" t="str">
        <f t="shared" ref="N44:N49" si="33">IF(D44="","",D44)</f>
        <v>Fa</v>
      </c>
      <c r="O44" s="58" t="str">
        <f t="shared" ref="O44:O49" si="34">IF(N44="","",",")</f>
        <v>,</v>
      </c>
      <c r="P44" s="59" t="str">
        <f t="shared" ref="P44:P49" si="35">IF(E44="","",E44)</f>
        <v/>
      </c>
      <c r="Q44" s="60" t="str">
        <f t="shared" ref="Q44:Q49" si="36">IF(N44="","",",")</f>
        <v>,</v>
      </c>
      <c r="R44" s="61">
        <f t="shared" si="28"/>
        <v>20</v>
      </c>
      <c r="S44" s="56" t="str">
        <f t="shared" ref="S44:S49" si="37">IF(N44="","",")")</f>
        <v>)</v>
      </c>
      <c r="T44" s="62" t="str">
        <f t="shared" ref="T44:T49" si="38">IF(U44="","","(")</f>
        <v>(</v>
      </c>
      <c r="U44" s="63" t="str">
        <f t="shared" ref="U44:U49" si="39">IF(F44="","",F44)</f>
        <v>Mi</v>
      </c>
      <c r="V44" s="64" t="str">
        <f t="shared" ref="V44:V49" si="40">IF(U44="","",",")</f>
        <v>,</v>
      </c>
      <c r="W44" s="65">
        <f t="shared" ref="W44:W49" si="41">IF(G44="","",G44)</f>
        <v>7</v>
      </c>
      <c r="X44" s="64" t="str">
        <f t="shared" ref="X44:X49" si="42">IF(U44="","",",")</f>
        <v>,</v>
      </c>
      <c r="Y44" s="64">
        <f t="shared" ref="Y44:Y49" si="43">IF(U44="","",250)</f>
        <v>250</v>
      </c>
      <c r="Z44" s="56" t="str">
        <f t="shared" ref="Z44:Z49" si="44">IF(U44="","",")")</f>
        <v>)</v>
      </c>
      <c r="AA44" s="66" t="str">
        <f t="shared" ref="AA44:AA49" si="45">IF(AB44="","","(")</f>
        <v/>
      </c>
      <c r="AB44" s="57" t="str">
        <f t="shared" ref="AB44:AB49" si="46">IF(H44="","",H44)</f>
        <v/>
      </c>
      <c r="AC44" s="67" t="str">
        <f t="shared" ref="AC44:AC49" si="47">IF(AB44="","",",")</f>
        <v/>
      </c>
      <c r="AD44" s="59" t="str">
        <f t="shared" ref="AD44:AD49" si="48">IF(I44="","",I44)</f>
        <v/>
      </c>
      <c r="AE44" s="68" t="str">
        <f t="shared" ref="AE44:AE49" si="49">IF(AB44="","",",")</f>
        <v/>
      </c>
      <c r="AF44" s="61" t="str">
        <f t="shared" ref="AF44:AF49" si="50">IF(AB44="","",350)</f>
        <v/>
      </c>
      <c r="AG44" s="61" t="str">
        <f t="shared" ref="AG44:AG49" si="51">IF(AB44="","",")")</f>
        <v/>
      </c>
      <c r="AH44" s="69" t="str">
        <f t="shared" ref="AH44:AH49" si="52">IF(AI44="","","(")</f>
        <v/>
      </c>
      <c r="AI44" s="70" t="str">
        <f t="shared" ref="AI44:AI49" si="53">IF(J44="","",J44)</f>
        <v/>
      </c>
      <c r="AJ44" s="64" t="str">
        <f t="shared" ref="AJ44:AJ49" si="54">IF(AI44="","",",")</f>
        <v/>
      </c>
      <c r="AK44" s="64" t="str">
        <f t="shared" ref="AK44:AK49" si="55">IF(K44="","",K44)</f>
        <v/>
      </c>
      <c r="AL44" s="64" t="str">
        <f t="shared" ref="AL44:AL49" si="56">IF(AI44="","",",")</f>
        <v/>
      </c>
      <c r="AM44" s="64" t="str">
        <f t="shared" ref="AM44:AM49" si="57">IF(AI44="","",450)</f>
        <v/>
      </c>
      <c r="AN44" s="64" t="str">
        <f t="shared" ref="AN44:AN49" si="58">IF(AI44="","",")")</f>
        <v/>
      </c>
    </row>
    <row r="45" spans="1:40" ht="25.5" thickTop="1" thickBot="1" x14ac:dyDescent="0.4">
      <c r="C45" s="113" t="s">
        <v>1335</v>
      </c>
      <c r="D45" s="112" t="s">
        <v>1015</v>
      </c>
      <c r="E45" s="52"/>
      <c r="F45" s="53" t="s">
        <v>1011</v>
      </c>
      <c r="G45" s="53">
        <v>7</v>
      </c>
      <c r="H45" s="52"/>
      <c r="I45" s="52"/>
      <c r="J45" s="54"/>
      <c r="K45" s="54"/>
      <c r="L45" s="55" t="str">
        <f t="shared" si="30"/>
        <v xml:space="preserve">            { line: "mas lleva sobre sí los pecados de los demás., (Fa,,20)(Mi,7,250)", sC: ""},</v>
      </c>
      <c r="M45" s="56" t="str">
        <f t="shared" si="32"/>
        <v>(</v>
      </c>
      <c r="N45" s="57" t="str">
        <f t="shared" si="33"/>
        <v>Fa</v>
      </c>
      <c r="O45" s="58" t="str">
        <f t="shared" si="34"/>
        <v>,</v>
      </c>
      <c r="P45" s="59" t="str">
        <f t="shared" si="35"/>
        <v/>
      </c>
      <c r="Q45" s="60" t="str">
        <f t="shared" si="36"/>
        <v>,</v>
      </c>
      <c r="R45" s="61">
        <f t="shared" si="28"/>
        <v>20</v>
      </c>
      <c r="S45" s="56" t="str">
        <f t="shared" si="37"/>
        <v>)</v>
      </c>
      <c r="T45" s="62" t="str">
        <f t="shared" si="38"/>
        <v>(</v>
      </c>
      <c r="U45" s="63" t="str">
        <f t="shared" si="39"/>
        <v>Mi</v>
      </c>
      <c r="V45" s="64" t="str">
        <f t="shared" si="40"/>
        <v>,</v>
      </c>
      <c r="W45" s="65">
        <f t="shared" si="41"/>
        <v>7</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ref="R46" si="59">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997</v>
      </c>
      <c r="C47" s="113" t="s">
        <v>1336</v>
      </c>
      <c r="D47" s="112" t="s">
        <v>1013</v>
      </c>
      <c r="E47" s="52" t="s">
        <v>1012</v>
      </c>
      <c r="F47" s="53"/>
      <c r="G47" s="53"/>
      <c r="H47" s="52"/>
      <c r="I47" s="52"/>
      <c r="J47" s="54"/>
      <c r="K47" s="54"/>
      <c r="L47" s="55" t="str">
        <f t="shared" si="30"/>
        <v xml:space="preserve">            { line: "CALZADOS CON EL CELO, (La,m,20)", sC: "ta as"},</v>
      </c>
      <c r="M47" s="56" t="str">
        <f t="shared" si="32"/>
        <v>(</v>
      </c>
      <c r="N47" s="57" t="str">
        <f t="shared" si="33"/>
        <v>La</v>
      </c>
      <c r="O47" s="58" t="str">
        <f t="shared" si="34"/>
        <v>,</v>
      </c>
      <c r="P47" s="59" t="str">
        <f t="shared" si="35"/>
        <v>m</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3" t="s">
        <v>1337</v>
      </c>
      <c r="D48" s="112" t="s">
        <v>1011</v>
      </c>
      <c r="E48" s="52">
        <v>7</v>
      </c>
      <c r="F48" s="53"/>
      <c r="G48" s="53"/>
      <c r="H48" s="52"/>
      <c r="I48" s="52"/>
      <c r="J48" s="54"/>
      <c r="K48" s="54"/>
      <c r="L48" s="55" t="str">
        <f t="shared" si="30"/>
        <v xml:space="preserve">            { line: "POR ANUNCIAR EL EVANGELIO,, (Mi,7,20)", sC: ""},</v>
      </c>
      <c r="M48" s="56" t="str">
        <f t="shared" si="32"/>
        <v>(</v>
      </c>
      <c r="N48" s="57" t="str">
        <f t="shared" si="33"/>
        <v>Mi</v>
      </c>
      <c r="O48" s="58" t="str">
        <f t="shared" si="34"/>
        <v>,</v>
      </c>
      <c r="P48" s="59">
        <f t="shared" si="35"/>
        <v>7</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5.5" thickTop="1" thickBot="1" x14ac:dyDescent="0.4">
      <c r="C49" s="113" t="s">
        <v>1338</v>
      </c>
      <c r="D49" s="112"/>
      <c r="E49" s="52"/>
      <c r="F49" s="53"/>
      <c r="G49" s="53"/>
      <c r="H49" s="52"/>
      <c r="I49" s="52"/>
      <c r="J49" s="54"/>
      <c r="K49" s="54"/>
      <c r="L49" s="55" t="str">
        <f t="shared" si="30"/>
        <v xml:space="preserve">            { line: "MAS SOBRE TODO, ", sC: ""},</v>
      </c>
      <c r="M49" s="56" t="str">
        <f t="shared" si="32"/>
        <v/>
      </c>
      <c r="N49" s="57" t="str">
        <f t="shared" si="33"/>
        <v/>
      </c>
      <c r="O49" s="58" t="str">
        <f t="shared" si="34"/>
        <v/>
      </c>
      <c r="P49" s="59" t="str">
        <f t="shared" si="35"/>
        <v/>
      </c>
      <c r="Q49" s="60" t="str">
        <f t="shared" si="36"/>
        <v/>
      </c>
      <c r="R49" s="61" t="str">
        <f t="shared" si="28"/>
        <v/>
      </c>
      <c r="S49" s="56" t="str">
        <f t="shared" si="37"/>
        <v/>
      </c>
      <c r="T49" s="62" t="str">
        <f t="shared" si="38"/>
        <v/>
      </c>
      <c r="U49" s="63" t="str">
        <f t="shared" si="39"/>
        <v/>
      </c>
      <c r="V49" s="64" t="str">
        <f t="shared" si="40"/>
        <v/>
      </c>
      <c r="W49" s="65" t="str">
        <f t="shared" si="41"/>
        <v/>
      </c>
      <c r="X49" s="64" t="str">
        <f t="shared" si="42"/>
        <v/>
      </c>
      <c r="Y49" s="64" t="str">
        <f t="shared" si="43"/>
        <v/>
      </c>
      <c r="Z49" s="56" t="str">
        <f t="shared" si="44"/>
        <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1339</v>
      </c>
      <c r="D50" s="112" t="s">
        <v>1013</v>
      </c>
      <c r="E50" s="52" t="s">
        <v>1012</v>
      </c>
      <c r="F50" s="53"/>
      <c r="G50" s="53"/>
      <c r="H50" s="52"/>
      <c r="I50" s="52"/>
      <c r="J50" s="54"/>
      <c r="K50" s="54"/>
      <c r="L50" s="55" t="str">
        <f t="shared" si="0"/>
        <v xml:space="preserve">            { line: "CON EL ESCUDO DE LA FE., (La,m,20)",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1340</v>
      </c>
      <c r="D52" s="112" t="s">
        <v>1015</v>
      </c>
      <c r="E52" s="52"/>
      <c r="F52" s="53" t="s">
        <v>1011</v>
      </c>
      <c r="G52" s="53">
        <v>7</v>
      </c>
      <c r="H52" s="52"/>
      <c r="I52" s="52"/>
      <c r="J52" s="54"/>
      <c r="K52" s="54"/>
      <c r="L52" s="55" t="str">
        <f t="shared" ref="L52:L67" si="60">IF(C52="","",_xlfn.CONCAT("            { line: ","""",C52,", ",M52:AN52,""", sC: ","""",B52,"""},"))</f>
        <v xml:space="preserve">            { line: "Que Cristo te ama ciertamente,, (Fa,,20)(Mi,7,250)", sC: "tc"},</v>
      </c>
      <c r="M52" s="56" t="str">
        <f t="shared" ref="M52:M67" si="61">IF(N52="","","(")</f>
        <v>(</v>
      </c>
      <c r="N52" s="57" t="str">
        <f t="shared" si="2"/>
        <v>Fa</v>
      </c>
      <c r="O52" s="58" t="str">
        <f t="shared" ref="O52:O67" si="62">IF(N52="","",",")</f>
        <v>,</v>
      </c>
      <c r="P52" s="59" t="str">
        <f t="shared" si="4"/>
        <v/>
      </c>
      <c r="Q52" s="60" t="str">
        <f t="shared" ref="Q52:Q67" si="63">IF(N52="","",",")</f>
        <v>,</v>
      </c>
      <c r="R52" s="61">
        <f t="shared" si="28"/>
        <v>20</v>
      </c>
      <c r="S52" s="56" t="str">
        <f t="shared" ref="S52:S67" si="64">IF(N52="","",")")</f>
        <v>)</v>
      </c>
      <c r="T52" s="62" t="str">
        <f t="shared" ref="T52:T67" si="65">IF(U52="","","(")</f>
        <v>(</v>
      </c>
      <c r="U52" s="63" t="str">
        <f t="shared" si="8"/>
        <v>Mi</v>
      </c>
      <c r="V52" s="64" t="str">
        <f t="shared" ref="V52:V67" si="66">IF(U52="","",",")</f>
        <v>,</v>
      </c>
      <c r="W52" s="65">
        <f t="shared" si="10"/>
        <v>7</v>
      </c>
      <c r="X52" s="64" t="str">
        <f t="shared" ref="X52:X67" si="67">IF(U52="","",",")</f>
        <v>,</v>
      </c>
      <c r="Y52" s="64">
        <f t="shared" ref="Y52:Y67" si="68">IF(U52="","",250)</f>
        <v>250</v>
      </c>
      <c r="Z52" s="56" t="str">
        <f t="shared" ref="Z52:Z67" si="69">IF(U52="","",")")</f>
        <v>)</v>
      </c>
      <c r="AA52" s="66" t="str">
        <f t="shared" ref="AA52:AA67" si="70">IF(AB52="","","(")</f>
        <v/>
      </c>
      <c r="AB52" s="57" t="str">
        <f t="shared" si="15"/>
        <v/>
      </c>
      <c r="AC52" s="67" t="str">
        <f t="shared" ref="AC52:AC67" si="71">IF(AB52="","",",")</f>
        <v/>
      </c>
      <c r="AD52" s="59" t="str">
        <f t="shared" ref="AD52:AD67" si="72">IF(I52="","",I52)</f>
        <v/>
      </c>
      <c r="AE52" s="68" t="str">
        <f t="shared" ref="AE52:AE67" si="73">IF(AB52="","",",")</f>
        <v/>
      </c>
      <c r="AF52" s="61" t="str">
        <f t="shared" ref="AF52:AF67" si="74">IF(AB52="","",350)</f>
        <v/>
      </c>
      <c r="AG52" s="61" t="str">
        <f t="shared" ref="AG52:AG67" si="75">IF(AB52="","",")")</f>
        <v/>
      </c>
      <c r="AH52" s="69" t="str">
        <f t="shared" ref="AH52:AH67" si="76">IF(AI52="","","(")</f>
        <v/>
      </c>
      <c r="AI52" s="70" t="str">
        <f t="shared" si="22"/>
        <v/>
      </c>
      <c r="AJ52" s="64" t="str">
        <f t="shared" ref="AJ52:AJ67" si="77">IF(AI52="","",",")</f>
        <v/>
      </c>
      <c r="AK52" s="64" t="str">
        <f t="shared" ref="AK52:AK67" si="78">IF(K52="","",K52)</f>
        <v/>
      </c>
      <c r="AL52" s="64" t="str">
        <f t="shared" ref="AL52:AL67" si="79">IF(AI52="","",",")</f>
        <v/>
      </c>
      <c r="AM52" s="64" t="str">
        <f t="shared" ref="AM52:AM67" si="80">IF(AI52="","",450)</f>
        <v/>
      </c>
      <c r="AN52" s="64" t="str">
        <f t="shared" ref="AN52:AN67" si="81">IF(AI52="","",")")</f>
        <v/>
      </c>
    </row>
    <row r="53" spans="1:40" ht="25.5" thickTop="1" thickBot="1" x14ac:dyDescent="0.4">
      <c r="C53" s="113" t="s">
        <v>1341</v>
      </c>
      <c r="D53" s="112" t="s">
        <v>1015</v>
      </c>
      <c r="E53" s="52"/>
      <c r="F53" s="53" t="s">
        <v>1011</v>
      </c>
      <c r="G53" s="53">
        <v>7</v>
      </c>
      <c r="H53" s="52"/>
      <c r="I53" s="52"/>
      <c r="J53" s="54"/>
      <c r="K53" s="54"/>
      <c r="L53" s="55" t="str">
        <f t="shared" si="60"/>
        <v xml:space="preserve">            { line: "que ha dado su vida por ti, (Fa,,20)(Mi,7,250)", sC: ""},</v>
      </c>
      <c r="M53" s="56" t="str">
        <f t="shared" si="61"/>
        <v>(</v>
      </c>
      <c r="N53" s="57" t="str">
        <f t="shared" si="2"/>
        <v>Fa</v>
      </c>
      <c r="O53" s="58" t="str">
        <f t="shared" si="62"/>
        <v>,</v>
      </c>
      <c r="P53" s="59" t="str">
        <f t="shared" si="4"/>
        <v/>
      </c>
      <c r="Q53" s="60" t="str">
        <f t="shared" si="63"/>
        <v>,</v>
      </c>
      <c r="R53" s="61">
        <f t="shared" si="28"/>
        <v>20</v>
      </c>
      <c r="S53" s="56" t="str">
        <f t="shared" si="64"/>
        <v>)</v>
      </c>
      <c r="T53" s="62" t="str">
        <f t="shared" si="65"/>
        <v>(</v>
      </c>
      <c r="U53" s="63" t="str">
        <f t="shared" si="8"/>
        <v>Mi</v>
      </c>
      <c r="V53" s="64" t="str">
        <f t="shared" si="66"/>
        <v>,</v>
      </c>
      <c r="W53" s="65">
        <f t="shared" si="10"/>
        <v>7</v>
      </c>
      <c r="X53" s="64" t="str">
        <f t="shared" si="67"/>
        <v>,</v>
      </c>
      <c r="Y53" s="64">
        <f t="shared" si="68"/>
        <v>250</v>
      </c>
      <c r="Z53" s="56" t="str">
        <f t="shared" si="69"/>
        <v>)</v>
      </c>
      <c r="AA53" s="66" t="str">
        <f t="shared" si="70"/>
        <v/>
      </c>
      <c r="AB53" s="57" t="str">
        <f t="shared" si="15"/>
        <v/>
      </c>
      <c r="AC53" s="67" t="str">
        <f t="shared" si="71"/>
        <v/>
      </c>
      <c r="AD53" s="59" t="str">
        <f t="shared" si="72"/>
        <v/>
      </c>
      <c r="AE53" s="68" t="str">
        <f t="shared" si="73"/>
        <v/>
      </c>
      <c r="AF53" s="61" t="str">
        <f t="shared" si="74"/>
        <v/>
      </c>
      <c r="AG53" s="61" t="str">
        <f t="shared" si="75"/>
        <v/>
      </c>
      <c r="AH53" s="69" t="str">
        <f t="shared" si="76"/>
        <v/>
      </c>
      <c r="AI53" s="70" t="str">
        <f t="shared" si="22"/>
        <v/>
      </c>
      <c r="AJ53" s="64" t="str">
        <f t="shared" si="77"/>
        <v/>
      </c>
      <c r="AK53" s="64" t="str">
        <f t="shared" si="78"/>
        <v/>
      </c>
      <c r="AL53" s="64" t="str">
        <f t="shared" si="79"/>
        <v/>
      </c>
      <c r="AM53" s="64" t="str">
        <f t="shared" si="80"/>
        <v/>
      </c>
      <c r="AN53" s="64" t="str">
        <f t="shared" si="81"/>
        <v/>
      </c>
    </row>
    <row r="54" spans="1:40" ht="25.5" thickTop="1" thickBot="1" x14ac:dyDescent="0.4">
      <c r="C54" s="113" t="s">
        <v>1342</v>
      </c>
      <c r="D54" s="112" t="s">
        <v>1015</v>
      </c>
      <c r="E54" s="52"/>
      <c r="F54" s="53" t="s">
        <v>1011</v>
      </c>
      <c r="G54" s="53">
        <v>7</v>
      </c>
      <c r="H54" s="52"/>
      <c r="I54" s="52"/>
      <c r="J54" s="54"/>
      <c r="K54" s="54"/>
      <c r="L54" s="55" t="str">
        <f t="shared" si="60"/>
        <v xml:space="preserve">            { line: "cuando eras malvado y pecador., (Fa,,20)(Mi,7,250)", sC: ""},</v>
      </c>
      <c r="M54" s="56" t="str">
        <f t="shared" si="61"/>
        <v>(</v>
      </c>
      <c r="N54" s="57" t="str">
        <f t="shared" si="2"/>
        <v>Fa</v>
      </c>
      <c r="O54" s="58" t="str">
        <f t="shared" si="62"/>
        <v>,</v>
      </c>
      <c r="P54" s="59" t="str">
        <f t="shared" si="4"/>
        <v/>
      </c>
      <c r="Q54" s="60" t="str">
        <f t="shared" si="63"/>
        <v>,</v>
      </c>
      <c r="R54" s="61">
        <f t="shared" si="28"/>
        <v>20</v>
      </c>
      <c r="S54" s="56" t="str">
        <f t="shared" si="64"/>
        <v>)</v>
      </c>
      <c r="T54" s="62" t="str">
        <f t="shared" si="65"/>
        <v>(</v>
      </c>
      <c r="U54" s="63" t="str">
        <f t="shared" si="8"/>
        <v>Mi</v>
      </c>
      <c r="V54" s="64" t="str">
        <f t="shared" si="66"/>
        <v>,</v>
      </c>
      <c r="W54" s="65">
        <f t="shared" si="10"/>
        <v>7</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997</v>
      </c>
      <c r="C56" s="113" t="s">
        <v>1343</v>
      </c>
      <c r="D56" s="112" t="s">
        <v>1013</v>
      </c>
      <c r="E56" s="52" t="s">
        <v>1012</v>
      </c>
      <c r="F56" s="53"/>
      <c r="G56" s="53"/>
      <c r="H56" s="52"/>
      <c r="I56" s="52"/>
      <c r="J56" s="54"/>
      <c r="K56" s="54"/>
      <c r="L56" s="55" t="str">
        <f t="shared" si="60"/>
        <v xml:space="preserve">            { line: "CON LA ESPADA DEL ESPÍRITU,, (La,m,20)", sC: "ta as"},</v>
      </c>
      <c r="M56" s="56" t="str">
        <f t="shared" si="61"/>
        <v>(</v>
      </c>
      <c r="N56" s="57" t="str">
        <f t="shared" si="2"/>
        <v>La</v>
      </c>
      <c r="O56" s="58" t="str">
        <f t="shared" si="62"/>
        <v>,</v>
      </c>
      <c r="P56" s="59" t="str">
        <f t="shared" si="4"/>
        <v>m</v>
      </c>
      <c r="Q56" s="60" t="str">
        <f t="shared" si="63"/>
        <v>,</v>
      </c>
      <c r="R56" s="61">
        <f t="shared" si="28"/>
        <v>20</v>
      </c>
      <c r="S56" s="56" t="str">
        <f t="shared" si="64"/>
        <v>)</v>
      </c>
      <c r="T56" s="62" t="str">
        <f t="shared" si="65"/>
        <v/>
      </c>
      <c r="U56" s="63" t="str">
        <f t="shared" si="8"/>
        <v/>
      </c>
      <c r="V56" s="64" t="str">
        <f t="shared" si="66"/>
        <v/>
      </c>
      <c r="W56" s="65" t="str">
        <f t="shared" si="10"/>
        <v/>
      </c>
      <c r="X56" s="64" t="str">
        <f t="shared" si="67"/>
        <v/>
      </c>
      <c r="Y56" s="64" t="str">
        <f t="shared" si="68"/>
        <v/>
      </c>
      <c r="Z56" s="56" t="str">
        <f t="shared" si="69"/>
        <v/>
      </c>
      <c r="AA56" s="66" t="str">
        <f t="shared" si="70"/>
        <v/>
      </c>
      <c r="AB56" s="57" t="str">
        <f t="shared" si="15"/>
        <v/>
      </c>
      <c r="AC56" s="67" t="str">
        <f t="shared" si="71"/>
        <v/>
      </c>
      <c r="AD56" s="59" t="str">
        <f t="shared" si="72"/>
        <v/>
      </c>
      <c r="AE56" s="68" t="str">
        <f t="shared" si="73"/>
        <v/>
      </c>
      <c r="AF56" s="61" t="str">
        <f t="shared" si="74"/>
        <v/>
      </c>
      <c r="AG56" s="61" t="str">
        <f t="shared" si="75"/>
        <v/>
      </c>
      <c r="AH56" s="69" t="str">
        <f t="shared" si="76"/>
        <v/>
      </c>
      <c r="AI56" s="70" t="str">
        <f t="shared" si="22"/>
        <v/>
      </c>
      <c r="AJ56" s="64" t="str">
        <f t="shared" si="77"/>
        <v/>
      </c>
      <c r="AK56" s="64" t="str">
        <f t="shared" si="78"/>
        <v/>
      </c>
      <c r="AL56" s="64" t="str">
        <f t="shared" si="79"/>
        <v/>
      </c>
      <c r="AM56" s="64" t="str">
        <f t="shared" si="80"/>
        <v/>
      </c>
      <c r="AN56" s="64" t="str">
        <f t="shared" si="81"/>
        <v/>
      </c>
    </row>
    <row r="57" spans="1:40" ht="25.5" thickTop="1" thickBot="1" x14ac:dyDescent="0.4">
      <c r="B57" t="s">
        <v>999</v>
      </c>
      <c r="C57" s="113" t="s">
        <v>1344</v>
      </c>
      <c r="D57" s="112" t="s">
        <v>1011</v>
      </c>
      <c r="E57" s="52">
        <v>7</v>
      </c>
      <c r="F57" s="53"/>
      <c r="G57" s="53"/>
      <c r="H57" s="52"/>
      <c r="I57" s="52"/>
      <c r="J57" s="54"/>
      <c r="K57" s="54"/>
      <c r="L57" s="55" t="str">
        <f t="shared" si="60"/>
        <v xml:space="preserve">            { line: "QUE ES LA PALABRA DE DIOS,, (Mi,7,20)", sC: "as"},</v>
      </c>
      <c r="M57" s="56" t="str">
        <f t="shared" si="61"/>
        <v>(</v>
      </c>
      <c r="N57" s="57" t="str">
        <f t="shared" si="2"/>
        <v>Mi</v>
      </c>
      <c r="O57" s="58" t="str">
        <f t="shared" si="62"/>
        <v>,</v>
      </c>
      <c r="P57" s="59">
        <f t="shared" si="4"/>
        <v>7</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999</v>
      </c>
      <c r="C58" s="113" t="s">
        <v>1345</v>
      </c>
      <c r="D58" s="112"/>
      <c r="E58" s="52"/>
      <c r="F58" s="53"/>
      <c r="G58" s="53"/>
      <c r="H58" s="52"/>
      <c r="I58" s="52"/>
      <c r="J58" s="54"/>
      <c r="K58" s="54"/>
      <c r="L58" s="78" t="str">
        <f t="shared" si="60"/>
        <v xml:space="preserve">            { line: "Y CORONADOS, ", sC: "as"},</v>
      </c>
      <c r="M58" s="56" t="str">
        <f t="shared" si="61"/>
        <v/>
      </c>
      <c r="N58" s="57" t="str">
        <f t="shared" si="2"/>
        <v/>
      </c>
      <c r="O58" s="58" t="str">
        <f t="shared" si="62"/>
        <v/>
      </c>
      <c r="P58" s="59" t="str">
        <f t="shared" si="4"/>
        <v/>
      </c>
      <c r="Q58" s="60" t="str">
        <f t="shared" si="63"/>
        <v/>
      </c>
      <c r="R58" s="61" t="str">
        <f t="shared" si="28"/>
        <v/>
      </c>
      <c r="S58" s="56" t="str">
        <f t="shared" si="64"/>
        <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999</v>
      </c>
      <c r="C59" s="113" t="s">
        <v>1346</v>
      </c>
      <c r="D59" s="112" t="s">
        <v>1013</v>
      </c>
      <c r="E59" s="52" t="s">
        <v>1012</v>
      </c>
      <c r="F59" s="53"/>
      <c r="G59" s="53"/>
      <c r="H59" s="52"/>
      <c r="I59" s="52"/>
      <c r="J59" s="54"/>
      <c r="K59" s="54"/>
      <c r="L59" s="78" t="str">
        <f t="shared" si="60"/>
        <v xml:space="preserve">            { line: "CON EL YELMO DE LA SALVACIÓN., (La,m,20)", sC: "as"},</v>
      </c>
      <c r="M59" s="56" t="str">
        <f t="shared" si="61"/>
        <v>(</v>
      </c>
      <c r="N59" s="57" t="str">
        <f t="shared" si="2"/>
        <v>La</v>
      </c>
      <c r="O59" s="58" t="str">
        <f t="shared" si="62"/>
        <v>,</v>
      </c>
      <c r="P59" s="59" t="str">
        <f t="shared" si="4"/>
        <v>m</v>
      </c>
      <c r="Q59" s="60" t="str">
        <f t="shared" si="63"/>
        <v>,</v>
      </c>
      <c r="R59" s="61">
        <f t="shared" si="28"/>
        <v>20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1347</v>
      </c>
      <c r="D61" s="112" t="s">
        <v>1015</v>
      </c>
      <c r="E61" s="52"/>
      <c r="F61" s="53" t="s">
        <v>1011</v>
      </c>
      <c r="G61" s="53">
        <v>7</v>
      </c>
      <c r="H61" s="52"/>
      <c r="I61" s="52"/>
      <c r="J61" s="54"/>
      <c r="K61" s="54"/>
      <c r="L61" s="78" t="str">
        <f t="shared" si="60"/>
        <v xml:space="preserve">            { line: "Que Cristo Jesús resucitó,, (Fa,,20)(Mi,7,250)", sC: "tc"},</v>
      </c>
      <c r="M61" s="56" t="str">
        <f t="shared" si="61"/>
        <v>(</v>
      </c>
      <c r="N61" s="57" t="str">
        <f t="shared" si="2"/>
        <v>Fa</v>
      </c>
      <c r="O61" s="58" t="str">
        <f t="shared" si="62"/>
        <v>,</v>
      </c>
      <c r="P61" s="59" t="str">
        <f t="shared" si="4"/>
        <v/>
      </c>
      <c r="Q61" s="60" t="str">
        <f t="shared" si="63"/>
        <v>,</v>
      </c>
      <c r="R61" s="61">
        <f t="shared" si="28"/>
        <v>20</v>
      </c>
      <c r="S61" s="56" t="str">
        <f t="shared" si="64"/>
        <v>)</v>
      </c>
      <c r="T61" s="62" t="str">
        <f t="shared" si="65"/>
        <v>(</v>
      </c>
      <c r="U61" s="63" t="str">
        <f t="shared" si="8"/>
        <v>Mi</v>
      </c>
      <c r="V61" s="64" t="str">
        <f t="shared" si="66"/>
        <v>,</v>
      </c>
      <c r="W61" s="65">
        <f t="shared" si="10"/>
        <v>7</v>
      </c>
      <c r="X61" s="64" t="str">
        <f t="shared" si="67"/>
        <v>,</v>
      </c>
      <c r="Y61" s="64">
        <f t="shared" si="68"/>
        <v>250</v>
      </c>
      <c r="Z61" s="56" t="str">
        <f t="shared" si="69"/>
        <v>)</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1348</v>
      </c>
      <c r="D62" s="112" t="s">
        <v>1015</v>
      </c>
      <c r="E62" s="52"/>
      <c r="F62" s="53" t="s">
        <v>1011</v>
      </c>
      <c r="G62" s="53">
        <v>7</v>
      </c>
      <c r="H62" s="52"/>
      <c r="I62" s="52"/>
      <c r="J62" s="54"/>
      <c r="K62" s="54"/>
      <c r="L62" s="55" t="str">
        <f t="shared" si="60"/>
        <v xml:space="preserve">            { line: "que él es el Señor,, (Fa,,20)(Mi,7,250)", sC: ""},</v>
      </c>
      <c r="M62" s="56" t="str">
        <f t="shared" si="61"/>
        <v>(</v>
      </c>
      <c r="N62" s="57" t="str">
        <f t="shared" si="2"/>
        <v>Fa</v>
      </c>
      <c r="O62" s="58" t="str">
        <f t="shared" si="62"/>
        <v>,</v>
      </c>
      <c r="P62" s="59" t="str">
        <f t="shared" si="4"/>
        <v/>
      </c>
      <c r="Q62" s="60" t="str">
        <f t="shared" si="63"/>
        <v>,</v>
      </c>
      <c r="R62" s="61">
        <f t="shared" si="28"/>
        <v>20</v>
      </c>
      <c r="S62" s="56" t="str">
        <f t="shared" si="64"/>
        <v>)</v>
      </c>
      <c r="T62" s="62" t="str">
        <f t="shared" si="65"/>
        <v>(</v>
      </c>
      <c r="U62" s="63" t="str">
        <f t="shared" si="8"/>
        <v>Mi</v>
      </c>
      <c r="V62" s="64" t="str">
        <f t="shared" si="66"/>
        <v>,</v>
      </c>
      <c r="W62" s="65">
        <f t="shared" si="10"/>
        <v>7</v>
      </c>
      <c r="X62" s="64" t="str">
        <f t="shared" si="67"/>
        <v>,</v>
      </c>
      <c r="Y62" s="64">
        <f t="shared" si="68"/>
        <v>250</v>
      </c>
      <c r="Z62" s="56" t="str">
        <f t="shared" si="69"/>
        <v>)</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C63" s="113" t="s">
        <v>1349</v>
      </c>
      <c r="D63" s="112" t="s">
        <v>1326</v>
      </c>
      <c r="E63" s="52"/>
      <c r="F63" s="53"/>
      <c r="G63" s="53"/>
      <c r="H63" s="52"/>
      <c r="I63" s="52"/>
      <c r="J63" s="54"/>
      <c r="K63" s="54"/>
      <c r="L63" s="55" t="str">
        <f t="shared" si="60"/>
        <v xml:space="preserve">            { line: "que volverá, que volverá, (Rem,,)", sC: ""},</v>
      </c>
      <c r="M63" s="56" t="str">
        <f t="shared" si="61"/>
        <v>(</v>
      </c>
      <c r="N63" s="57" t="str">
        <f t="shared" si="2"/>
        <v>Rem</v>
      </c>
      <c r="O63" s="58" t="str">
        <f t="shared" si="62"/>
        <v>,</v>
      </c>
      <c r="P63" s="59" t="str">
        <f t="shared" si="4"/>
        <v/>
      </c>
      <c r="Q63" s="60" t="str">
        <f t="shared" si="63"/>
        <v>,</v>
      </c>
      <c r="R63" s="61" t="str">
        <f t="shared" si="28"/>
        <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C64" s="113" t="s">
        <v>1350</v>
      </c>
      <c r="D64" s="112" t="s">
        <v>1011</v>
      </c>
      <c r="E64" s="52">
        <v>7</v>
      </c>
      <c r="F64" s="53"/>
      <c r="G64" s="53"/>
      <c r="H64" s="52"/>
      <c r="I64" s="52"/>
      <c r="J64" s="54"/>
      <c r="K64" s="54"/>
      <c r="L64" s="55" t="str">
        <f t="shared" si="60"/>
        <v xml:space="preserve">            { line: "y nos llevará con él., (Mi,7,20)", sC: ""},</v>
      </c>
      <c r="M64" s="56" t="str">
        <f t="shared" si="61"/>
        <v>(</v>
      </c>
      <c r="N64" s="57" t="str">
        <f t="shared" si="2"/>
        <v>Mi</v>
      </c>
      <c r="O64" s="58" t="str">
        <f t="shared" si="62"/>
        <v>,</v>
      </c>
      <c r="P64" s="59">
        <f t="shared" si="4"/>
        <v>7</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ref="R65" si="83">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B66" t="s">
        <v>997</v>
      </c>
      <c r="C66" s="113" t="s">
        <v>1351</v>
      </c>
      <c r="D66" s="112" t="s">
        <v>1013</v>
      </c>
      <c r="E66" s="52" t="s">
        <v>1012</v>
      </c>
      <c r="F66" s="53" t="s">
        <v>1011</v>
      </c>
      <c r="G66" s="53">
        <v>7</v>
      </c>
      <c r="H66" s="52"/>
      <c r="I66" s="52"/>
      <c r="J66" s="54"/>
      <c r="K66" s="54"/>
      <c r="L66" s="55" t="str">
        <f t="shared" si="60"/>
        <v xml:space="preserve">            { line: "ALELUYA,ALELÚ,ALELÚ,ALELUYA., (La,m,20)(Mi,7,250)", sC: "ta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v>
      </c>
      <c r="U66" s="63" t="str">
        <f t="shared" si="8"/>
        <v>Mi</v>
      </c>
      <c r="V66" s="64" t="str">
        <f t="shared" si="66"/>
        <v>,</v>
      </c>
      <c r="W66" s="65">
        <f t="shared" si="10"/>
        <v>7</v>
      </c>
      <c r="X66" s="64" t="str">
        <f t="shared" si="67"/>
        <v>,</v>
      </c>
      <c r="Y66" s="64">
        <f t="shared" si="68"/>
        <v>250</v>
      </c>
      <c r="Z66" s="56" t="str">
        <f t="shared" si="69"/>
        <v>)</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B67" t="s">
        <v>999</v>
      </c>
      <c r="C67" s="113" t="s">
        <v>1351</v>
      </c>
      <c r="D67" s="112" t="s">
        <v>1013</v>
      </c>
      <c r="E67" s="52" t="s">
        <v>1352</v>
      </c>
      <c r="F67" s="53">
        <v>7</v>
      </c>
      <c r="G67" s="53"/>
      <c r="H67" s="52"/>
      <c r="I67" s="52"/>
      <c r="J67" s="54"/>
      <c r="K67" s="54"/>
      <c r="L67" s="55" t="str">
        <f t="shared" si="60"/>
        <v xml:space="preserve">            { line: "ALELUYA,ALELÚ,ALELÚ,ALELUYA., (La,m Mi,20)(7,,250)", sC: "as"},</v>
      </c>
      <c r="M67" s="56" t="str">
        <f t="shared" si="61"/>
        <v>(</v>
      </c>
      <c r="N67" s="57" t="str">
        <f t="shared" si="2"/>
        <v>La</v>
      </c>
      <c r="O67" s="58" t="str">
        <f t="shared" si="62"/>
        <v>,</v>
      </c>
      <c r="P67" s="59" t="str">
        <f t="shared" si="4"/>
        <v>m Mi</v>
      </c>
      <c r="Q67" s="60" t="str">
        <f t="shared" si="63"/>
        <v>,</v>
      </c>
      <c r="R67" s="61">
        <f t="shared" si="28"/>
        <v>20</v>
      </c>
      <c r="S67" s="56" t="str">
        <f t="shared" si="64"/>
        <v>)</v>
      </c>
      <c r="T67" s="62" t="str">
        <f t="shared" si="65"/>
        <v>(</v>
      </c>
      <c r="U67" s="63">
        <f t="shared" si="8"/>
        <v>7</v>
      </c>
      <c r="V67" s="64" t="str">
        <f t="shared" si="66"/>
        <v>,</v>
      </c>
      <c r="W67" s="65" t="str">
        <f t="shared" si="10"/>
        <v/>
      </c>
      <c r="X67" s="64" t="str">
        <f t="shared" si="67"/>
        <v>,</v>
      </c>
      <c r="Y67" s="64">
        <f t="shared" si="68"/>
        <v>250</v>
      </c>
      <c r="Z67" s="56" t="str">
        <f t="shared" si="69"/>
        <v>)</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 customHeight="1" thickTop="1" x14ac:dyDescent="0.4">
      <c r="A68" s="95"/>
      <c r="B68" s="95"/>
      <c r="C68" s="95"/>
      <c r="D68" s="95"/>
      <c r="E68" s="95"/>
      <c r="F68" s="95"/>
      <c r="G68" s="95"/>
      <c r="H68" s="95"/>
      <c r="I68" s="95"/>
      <c r="J68" s="95"/>
      <c r="K68" s="95"/>
      <c r="L68" s="99" t="str">
        <f ca="1">_xlfn.CONCAT("]}, // ULTIMA LINEA DEL CANTO: ",L1)</f>
        <v>]}, // ULTIMA LINEA DEL CANTO: LAS ARMAS DE LA LUZ</v>
      </c>
      <c r="M68" s="95"/>
    </row>
    <row r="69" spans="1:40" ht="20.25" x14ac:dyDescent="0.25">
      <c r="L69" s="100" t="s">
        <v>1008</v>
      </c>
      <c r="M69" s="101"/>
    </row>
    <row r="70" spans="1:40" x14ac:dyDescent="0.2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85EF-8897-4480-A53C-0470C4A3AD2C}">
  <sheetPr codeName="Sheet80">
    <tabColor rgb="FF00B0F0"/>
  </sheetPr>
  <dimension ref="A1:AN95"/>
  <sheetViews>
    <sheetView zoomScale="85" zoomScaleNormal="85" workbookViewId="0">
      <pane xSplit="2" ySplit="1" topLeftCell="C31" activePane="bottomRight" state="frozen"/>
      <selection pane="topRight" activeCell="C1" sqref="C1"/>
      <selection pane="bottomLeft" activeCell="A2" sqref="A2"/>
      <selection pane="bottomRight" activeCell="A42" sqref="A42:XFD4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102</v>
      </c>
      <c r="E1" s="40"/>
      <c r="F1" s="40"/>
      <c r="G1" s="40"/>
      <c r="H1" s="40"/>
      <c r="I1" s="40"/>
      <c r="J1" s="40"/>
      <c r="K1" s="40"/>
      <c r="L1" s="41" t="str">
        <f>UPPER(VLOOKUP(C1,Table223[],3,FALSE))</f>
        <v>LAS ARMAS DE LA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LAS ARMAS DE LA LUZ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_xlfn.CONCAT("        id: ","""",C7,"""",",")</f>
        <v xml:space="preserve">        id: "lasarmasdelaluz",</v>
      </c>
    </row>
    <row r="8" spans="2:32" ht="23.25" x14ac:dyDescent="0.25">
      <c r="C8" t="str">
        <f>PROPER(L1)</f>
        <v>Las Armas De La Luz</v>
      </c>
      <c r="L8" s="48" t="str">
        <f>_xlfn.CONCAT("        tt: ","""",C8,"""",",")</f>
        <v xml:space="preserve">        tt: "Las Armas De La Luz",</v>
      </c>
    </row>
    <row r="9" spans="2:32" ht="23.25" x14ac:dyDescent="0.25">
      <c r="C9" t="str">
        <f>PROPER(L1)</f>
        <v>Las Armas De La Luz</v>
      </c>
      <c r="L9" s="48" t="str">
        <f>_xlfn.CONCAT("        title: ","""",C9,"""",",")</f>
        <v xml:space="preserve">        title: "Las Armas De La Luz",</v>
      </c>
    </row>
    <row r="10" spans="2:32" ht="23.25" x14ac:dyDescent="0.25">
      <c r="C10" t="str">
        <f>VLOOKUP(C1,Table223[],4,FALSE)</f>
        <v>cf Efesios 6,11.ss</v>
      </c>
      <c r="L10" s="48" t="str">
        <f>_xlfn.CONCAT("        ","subtitle: ","""",C10,"""",",")</f>
        <v xml:space="preserve">        subtitle: "cf Efesios 6,11.ss",</v>
      </c>
    </row>
    <row r="11" spans="2:32" ht="23.25" x14ac:dyDescent="0.25">
      <c r="C11" t="str">
        <f>_xlfn.CONCAT("category: [",VLOOKUP(C1,Table223[],16,FALSE),"],")</f>
        <v>category: ["Precatecumenado","Cuaresma","Penitencial","Adviento","Navidad","Nuevo Testamento"],</v>
      </c>
      <c r="L11" s="48" t="str">
        <f>_xlfn.CONCAT("        ",C11)</f>
        <v xml:space="preserve">        category: ["Precatecumenado","Cuaresma","Penitencial","Adviento","Navidad","Nuevo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102</v>
      </c>
      <c r="L16" s="48" t="str">
        <f>_xlfn.CONCAT("        dbno: ","""",C16,"""",",")</f>
        <v xml:space="preserve">        dbno: "102",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lasarmasdelaluz</v>
      </c>
      <c r="L19" s="48" t="str">
        <f>_xlfn.CONCAT("        audioSrc: ","""/audio/",C19,".mp3""",",")</f>
        <v xml:space="preserve">        audioSrc: "/audio/lasarmasdelaluz.mp3",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+C1-1</f>
        <v>101</v>
      </c>
      <c r="C26" t="str">
        <f>VLOOKUP(B26,Table4[],13,FALSE)</f>
        <v>"/resucito/src/index.html?canto=lavozdemiamado"</v>
      </c>
      <c r="L26" s="48" t="str">
        <f>_xlfn.CONCAT("        ant: ",C26,",")</f>
        <v xml:space="preserve">        ant: "/resucito/src/index.html?canto=lavozdemiamado",</v>
      </c>
    </row>
    <row r="27" spans="1:40" ht="23.25" x14ac:dyDescent="0.25">
      <c r="B27">
        <f>+C1+0</f>
        <v>102</v>
      </c>
      <c r="C27" t="str">
        <f>VLOOKUP(B27,Table4[],13,FALSE)</f>
        <v>"/resucito/src/index.html?canto=lasarmasdelaluz"</v>
      </c>
      <c r="L27" s="48" t="str">
        <f>_xlfn.CONCAT("        sig: ",C27,",")</f>
        <v xml:space="preserve">        sig: "/resucito/src/index.html?canto=lasarmasdelaluz",</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1353</v>
      </c>
      <c r="D30" s="112" t="s">
        <v>1013</v>
      </c>
      <c r="E30" s="52" t="s">
        <v>1012</v>
      </c>
      <c r="F30" s="53" t="s">
        <v>1048</v>
      </c>
      <c r="G30" s="53" t="s">
        <v>1012</v>
      </c>
      <c r="H30" s="52"/>
      <c r="I30" s="52"/>
      <c r="J30" s="54"/>
      <c r="K30" s="54"/>
      <c r="L30" s="55" t="str">
        <f t="shared" ref="L30:L50" si="0">IF(C30="","",_xlfn.CONCAT("            { line: ","""",C30,", ",M30:AN30,""", sC: ","""",B30,"""},"))</f>
        <v xml:space="preserve">            { line: "Alaba, Sión, al Salvador,, (La,m,20)(Re,m,250)", sC: "tc"},</v>
      </c>
      <c r="M30" s="56" t="str">
        <f t="shared" ref="M30:M53" si="1">IF(N30="","","(")</f>
        <v>(</v>
      </c>
      <c r="N30" s="57" t="str">
        <f t="shared" ref="N30:N78" si="2">IF(D30="","",D30)</f>
        <v>La</v>
      </c>
      <c r="O30" s="58" t="str">
        <f t="shared" ref="O30:O53" si="3">IF(N30="","",",")</f>
        <v>,</v>
      </c>
      <c r="P30" s="59" t="str">
        <f t="shared" ref="P30:P78" si="4">IF(E30="","",E30)</f>
        <v>m</v>
      </c>
      <c r="Q30" s="60" t="str">
        <f t="shared" ref="Q30:Q53" si="5">IF(N30="","",",")</f>
        <v>,</v>
      </c>
      <c r="R30" s="61">
        <f>IF(N30="Do",10,IF(N30="Re",22,IF(N30="Mi",20,IF(N30="Fa",20,IF(N30="Sol",14,IF(N30="La",20,IF(N30="Si",20,IF(N30="Do#",14,IF(N30="Fa#",15,IF(N30="Sol#",20,""))))))))))</f>
        <v>20</v>
      </c>
      <c r="S30" s="56" t="str">
        <f t="shared" ref="S30:S53" si="6">IF(N30="","",")")</f>
        <v>)</v>
      </c>
      <c r="T30" s="62" t="str">
        <f t="shared" ref="T30:T53" si="7">IF(U30="","","(")</f>
        <v>(</v>
      </c>
      <c r="U30" s="63" t="str">
        <f t="shared" ref="U30:U78" si="8">IF(F30="","",F30)</f>
        <v>Re</v>
      </c>
      <c r="V30" s="64" t="str">
        <f t="shared" ref="V30:V53" si="9">IF(U30="","",",")</f>
        <v>,</v>
      </c>
      <c r="W30" s="65" t="str">
        <f t="shared" ref="W30:W78" si="10">IF(G30="","",G30)</f>
        <v>m</v>
      </c>
      <c r="X30" s="64" t="str">
        <f t="shared" ref="X30:X53" si="11">IF(U30="","",",")</f>
        <v>,</v>
      </c>
      <c r="Y30" s="64">
        <f t="shared" ref="Y30:Y53" si="12">IF(U30="","",250)</f>
        <v>250</v>
      </c>
      <c r="Z30" s="56" t="str">
        <f t="shared" ref="Z30:Z53" si="13">IF(U30="","",")")</f>
        <v>)</v>
      </c>
      <c r="AA30" s="66" t="str">
        <f t="shared" ref="AA30:AA53" si="14">IF(AB30="","","(")</f>
        <v/>
      </c>
      <c r="AB30" s="57" t="str">
        <f t="shared" ref="AB30:AB78" si="15">IF(H30="","",H30)</f>
        <v/>
      </c>
      <c r="AC30" s="67" t="str">
        <f t="shared" ref="AC30:AC53" si="16">IF(AB30="","",",")</f>
        <v/>
      </c>
      <c r="AD30" s="59" t="str">
        <f t="shared" ref="AD30:AD53" si="17">IF(I30="","",I30)</f>
        <v/>
      </c>
      <c r="AE30" s="68" t="str">
        <f t="shared" ref="AE30:AE53" si="18">IF(AB30="","",",")</f>
        <v/>
      </c>
      <c r="AF30" s="61" t="str">
        <f t="shared" ref="AF30:AF53" si="19">IF(AB30="","",350)</f>
        <v/>
      </c>
      <c r="AG30" s="61" t="str">
        <f t="shared" ref="AG30:AG53" si="20">IF(AB30="","",")")</f>
        <v/>
      </c>
      <c r="AH30" s="69" t="str">
        <f t="shared" ref="AH30:AH53" si="21">IF(AI30="","","(")</f>
        <v/>
      </c>
      <c r="AI30" s="70" t="str">
        <f t="shared" ref="AI30:AI78" si="22">IF(J30="","",J30)</f>
        <v/>
      </c>
      <c r="AJ30" s="64" t="str">
        <f t="shared" ref="AJ30:AJ53" si="23">IF(AI30="","",",")</f>
        <v/>
      </c>
      <c r="AK30" s="64" t="str">
        <f t="shared" ref="AK30:AK53" si="24">IF(K30="","",K30)</f>
        <v/>
      </c>
      <c r="AL30" s="64" t="str">
        <f t="shared" ref="AL30:AL53" si="25">IF(AI30="","",",")</f>
        <v/>
      </c>
      <c r="AM30" s="64" t="str">
        <f t="shared" ref="AM30:AM53" si="26">IF(AI30="","",450)</f>
        <v/>
      </c>
      <c r="AN30" s="64" t="str">
        <f t="shared" ref="AN30:AN53" si="27">IF(AI30="","",")")</f>
        <v/>
      </c>
    </row>
    <row r="31" spans="1:40" ht="25.5" thickTop="1" thickBot="1" x14ac:dyDescent="0.4">
      <c r="C31" s="113" t="s">
        <v>1354</v>
      </c>
      <c r="D31" s="112" t="s">
        <v>1013</v>
      </c>
      <c r="E31" s="52" t="s">
        <v>1012</v>
      </c>
      <c r="F31" s="53"/>
      <c r="G31" s="53"/>
      <c r="H31" s="52"/>
      <c r="I31" s="52"/>
      <c r="J31" s="54"/>
      <c r="K31" s="54"/>
      <c r="L31" s="55" t="str">
        <f t="shared" si="0"/>
        <v xml:space="preserve">            { line: "Él es tu guía y tu Pastor., (La,m,20)", sC: ""},</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1355</v>
      </c>
      <c r="D32" s="112" t="s">
        <v>1011</v>
      </c>
      <c r="E32" s="52"/>
      <c r="F32" s="53"/>
      <c r="G32" s="53"/>
      <c r="H32" s="52"/>
      <c r="I32" s="52"/>
      <c r="J32" s="54"/>
      <c r="K32" s="54"/>
      <c r="L32" s="55" t="str">
        <f>IF(C32="","",_xlfn.CONCAT("            { line: ","""",C32,", ",M32:AN32,""", sC: ","""",B32,"""},"))</f>
        <v xml:space="preserve">            { line: "Alábalo con himnos y cantos.,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1356</v>
      </c>
      <c r="D34" s="112" t="s">
        <v>1013</v>
      </c>
      <c r="E34" s="52" t="s">
        <v>1012</v>
      </c>
      <c r="F34" s="53" t="s">
        <v>1048</v>
      </c>
      <c r="G34" s="53" t="s">
        <v>1012</v>
      </c>
      <c r="H34" s="52"/>
      <c r="I34" s="52"/>
      <c r="J34" s="54"/>
      <c r="K34" s="54"/>
      <c r="L34" s="55" t="str">
        <f>IF(C34="","",_xlfn.CONCAT("            { line: ","""",C34,", ",M34:AN34,""", sC: ","""",B34,"""},"))</f>
        <v xml:space="preserve">            { line: "ESTE ES EL PAN DE LOS ÁNGELES,, (La,m,20)(Re,m,250)",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1357</v>
      </c>
      <c r="D35" s="112" t="s">
        <v>1013</v>
      </c>
      <c r="E35" s="52" t="s">
        <v>1012</v>
      </c>
      <c r="F35" s="53"/>
      <c r="G35" s="53"/>
      <c r="H35" s="52"/>
      <c r="I35" s="52"/>
      <c r="J35" s="54"/>
      <c r="K35" s="54"/>
      <c r="L35" s="55" t="str">
        <f t="shared" ref="L35:L49" si="30">IF(C35="","",_xlfn.CONCAT("            { line: ","""",C35,", ",M35:AN35,""", sC: ","""",B35,"""},"))</f>
        <v xml:space="preserve">            { line: "PAN DE LOS QUE HACEN CAMINO., (La,m,20)", sC: "as"},</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1358</v>
      </c>
      <c r="D36" s="112" t="s">
        <v>1011</v>
      </c>
      <c r="E36" s="52"/>
      <c r="F36" s="53"/>
      <c r="G36" s="53"/>
      <c r="H36" s="52"/>
      <c r="I36" s="52"/>
      <c r="J36" s="54"/>
      <c r="K36" s="54"/>
      <c r="L36" s="55" t="str">
        <f t="shared" si="30"/>
        <v xml:space="preserve">            { line: "ESTE ES EL PAN DE LOS HIJOS.,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1359</v>
      </c>
      <c r="D38" s="112" t="s">
        <v>1013</v>
      </c>
      <c r="E38" s="52" t="s">
        <v>1012</v>
      </c>
      <c r="F38" s="53" t="s">
        <v>1048</v>
      </c>
      <c r="G38" s="53" t="s">
        <v>1012</v>
      </c>
      <c r="H38" s="52"/>
      <c r="I38" s="52"/>
      <c r="J38" s="54"/>
      <c r="K38" s="54"/>
      <c r="L38" s="55" t="str">
        <f t="shared" si="30"/>
        <v xml:space="preserve">            { line: "Canta con todo fervor,, (La,m,20)(Re,m,250)",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1360</v>
      </c>
      <c r="D39" s="112" t="s">
        <v>1013</v>
      </c>
      <c r="E39" s="52" t="s">
        <v>1012</v>
      </c>
      <c r="F39" s="53"/>
      <c r="G39" s="53"/>
      <c r="H39" s="52"/>
      <c r="I39" s="52"/>
      <c r="J39" s="54"/>
      <c r="K39" s="54"/>
      <c r="L39" s="55" t="str">
        <f t="shared" si="30"/>
        <v xml:space="preserve">            { line: "al pan vivo que da vida:,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1361</v>
      </c>
      <c r="D40" s="112"/>
      <c r="E40" s="52"/>
      <c r="F40" s="53"/>
      <c r="G40" s="53"/>
      <c r="H40" s="52"/>
      <c r="I40" s="52"/>
      <c r="J40" s="54"/>
      <c r="K40" s="54"/>
      <c r="L40" s="55" t="str">
        <f t="shared" si="30"/>
        <v xml:space="preserve">            { line: "este es el tema del canto,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1362</v>
      </c>
      <c r="D41" s="112" t="s">
        <v>1011</v>
      </c>
      <c r="E41" s="52"/>
      <c r="F41" s="53"/>
      <c r="G41" s="53"/>
      <c r="H41" s="52"/>
      <c r="I41" s="52"/>
      <c r="J41" s="54"/>
      <c r="K41" s="54"/>
      <c r="L41" s="55" t="str">
        <f t="shared" si="30"/>
        <v xml:space="preserve">            { line: "y el objeto de alabanza.,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6"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6" si="32">IF(N43="","","(")</f>
        <v/>
      </c>
      <c r="N43" s="57" t="str">
        <f t="shared" ref="N43:N46" si="33">IF(D43="","",D43)</f>
        <v/>
      </c>
      <c r="O43" s="58" t="str">
        <f t="shared" ref="O43:O46" si="34">IF(N43="","",",")</f>
        <v/>
      </c>
      <c r="P43" s="59" t="str">
        <f t="shared" ref="P43:P46" si="35">IF(E43="","",E43)</f>
        <v/>
      </c>
      <c r="Q43" s="60" t="str">
        <f t="shared" ref="Q43:Q46" si="36">IF(N43="","",",")</f>
        <v/>
      </c>
      <c r="R43" s="61" t="str">
        <f t="shared" si="31"/>
        <v/>
      </c>
      <c r="S43" s="56" t="str">
        <f t="shared" ref="S43:S46" si="37">IF(N43="","",")")</f>
        <v/>
      </c>
      <c r="T43" s="62" t="str">
        <f t="shared" ref="T43:T46" si="38">IF(U43="","","(")</f>
        <v/>
      </c>
      <c r="U43" s="63" t="str">
        <f t="shared" ref="U43:U46" si="39">IF(F43="","",F43)</f>
        <v/>
      </c>
      <c r="V43" s="64" t="str">
        <f t="shared" ref="V43:V46" si="40">IF(U43="","",",")</f>
        <v/>
      </c>
      <c r="W43" s="65" t="str">
        <f t="shared" ref="W43:W46" si="41">IF(G43="","",G43)</f>
        <v/>
      </c>
      <c r="X43" s="64" t="str">
        <f t="shared" ref="X43:X46" si="42">IF(U43="","",",")</f>
        <v/>
      </c>
      <c r="Y43" s="64" t="str">
        <f t="shared" ref="Y43:Y46" si="43">IF(U43="","",250)</f>
        <v/>
      </c>
      <c r="Z43" s="56" t="str">
        <f t="shared" ref="Z43:Z46" si="44">IF(U43="","",")")</f>
        <v/>
      </c>
      <c r="AA43" s="66" t="str">
        <f t="shared" ref="AA43:AA46" si="45">IF(AB43="","","(")</f>
        <v/>
      </c>
      <c r="AB43" s="57" t="str">
        <f t="shared" ref="AB43:AB46" si="46">IF(H43="","",H43)</f>
        <v/>
      </c>
      <c r="AC43" s="67" t="str">
        <f t="shared" ref="AC43:AC46" si="47">IF(AB43="","",",")</f>
        <v/>
      </c>
      <c r="AD43" s="59" t="str">
        <f t="shared" ref="AD43:AD46" si="48">IF(I43="","",I43)</f>
        <v/>
      </c>
      <c r="AE43" s="68" t="str">
        <f t="shared" ref="AE43:AE46" si="49">IF(AB43="","",",")</f>
        <v/>
      </c>
      <c r="AF43" s="61" t="str">
        <f t="shared" ref="AF43:AF46" si="50">IF(AB43="","",350)</f>
        <v/>
      </c>
      <c r="AG43" s="61" t="str">
        <f t="shared" ref="AG43:AG46" si="51">IF(AB43="","",")")</f>
        <v/>
      </c>
      <c r="AH43" s="69" t="str">
        <f t="shared" ref="AH43:AH46" si="52">IF(AI43="","","(")</f>
        <v/>
      </c>
      <c r="AI43" s="70" t="str">
        <f t="shared" ref="AI43:AI46" si="53">IF(J43="","",J43)</f>
        <v/>
      </c>
      <c r="AJ43" s="64" t="str">
        <f t="shared" ref="AJ43:AJ46" si="54">IF(AI43="","",",")</f>
        <v/>
      </c>
      <c r="AK43" s="64" t="str">
        <f t="shared" ref="AK43:AK46" si="55">IF(K43="","",K43)</f>
        <v/>
      </c>
      <c r="AL43" s="64" t="str">
        <f t="shared" ref="AL43:AL46" si="56">IF(AI43="","",",")</f>
        <v/>
      </c>
      <c r="AM43" s="64" t="str">
        <f t="shared" ref="AM43:AM46" si="57">IF(AI43="","",450)</f>
        <v/>
      </c>
      <c r="AN43" s="64" t="str">
        <f t="shared" ref="AN43:AN46" si="58">IF(AI43="","",")")</f>
        <v/>
      </c>
    </row>
    <row r="44" spans="1:40" ht="25.5" thickTop="1" thickBot="1" x14ac:dyDescent="0.4">
      <c r="B44" t="s">
        <v>997</v>
      </c>
      <c r="C44" s="82" t="s">
        <v>1422</v>
      </c>
      <c r="D44" s="83" t="s">
        <v>1013</v>
      </c>
      <c r="E44" s="83" t="s">
        <v>1012</v>
      </c>
      <c r="F44" s="83" t="s">
        <v>1048</v>
      </c>
      <c r="G44" s="83" t="s">
        <v>1012</v>
      </c>
      <c r="H44" s="83"/>
      <c r="I44" s="83"/>
      <c r="J44" s="83"/>
      <c r="K44" s="83"/>
      <c r="L44" s="84" t="str">
        <f>IF(C44="","",_xlfn.CONCAT("       triggerLine: ","""",C44,", ",M44:AN44,""", sC: ","""",B44,""", lines: ["))</f>
        <v xml:space="preserve">       triggerLine: "ESTE ES EL PAN DE LOS ÁNGELES, (La,m,20)(Re,m,250)", sC: "ta as", lines: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v>
      </c>
      <c r="U44" s="63" t="str">
        <f t="shared" si="39"/>
        <v>Re</v>
      </c>
      <c r="V44" s="64" t="str">
        <f t="shared" si="40"/>
        <v>,</v>
      </c>
      <c r="W44" s="65" t="str">
        <f t="shared" si="41"/>
        <v>m</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1357</v>
      </c>
      <c r="D45" s="86" t="s">
        <v>1013</v>
      </c>
      <c r="E45" s="86" t="s">
        <v>1012</v>
      </c>
      <c r="F45" s="86"/>
      <c r="G45" s="86"/>
      <c r="H45" s="87"/>
      <c r="I45" s="87"/>
      <c r="J45" s="87"/>
      <c r="K45" s="87"/>
      <c r="L45" s="88" t="str">
        <f>IF(C45="","",_xlfn.CONCAT("            { line: ","""",C45,", ",M45:AN45,""", sC: ","""",B45,"""},"))</f>
        <v xml:space="preserve">            { line: "PAN DE LOS QUE HACEN CAMINO.,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93" t="s">
        <v>1358</v>
      </c>
      <c r="D46" s="83" t="s">
        <v>1011</v>
      </c>
      <c r="E46" s="83"/>
      <c r="F46" s="83"/>
      <c r="G46" s="83"/>
      <c r="H46" s="83"/>
      <c r="I46" s="83"/>
      <c r="J46" s="83"/>
      <c r="K46" s="83"/>
      <c r="L46" s="94" t="str">
        <f>IF(C46="","",_xlfn.CONCAT("            { line: ","""",C46,", ",M46:AN46,""", sC: ","""",B46,"""},  ]},"))</f>
        <v xml:space="preserve">            { line: "ESTE ES EL PAN DE LOS HIJOS., (Mi,,20)", sC: "as"},  ]},</v>
      </c>
      <c r="M46" s="56" t="str">
        <f t="shared" si="32"/>
        <v>(</v>
      </c>
      <c r="N46" s="57" t="str">
        <f t="shared" si="33"/>
        <v>Mi</v>
      </c>
      <c r="O46" s="58" t="str">
        <f t="shared" si="34"/>
        <v>,</v>
      </c>
      <c r="P46" s="59" t="str">
        <f t="shared" si="35"/>
        <v/>
      </c>
      <c r="Q46" s="60" t="str">
        <f t="shared" si="36"/>
        <v>,</v>
      </c>
      <c r="R46" s="61">
        <f t="shared" si="31"/>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1364</v>
      </c>
      <c r="D48" s="112" t="s">
        <v>1013</v>
      </c>
      <c r="E48" s="52" t="s">
        <v>1012</v>
      </c>
      <c r="F48" s="53" t="s">
        <v>1048</v>
      </c>
      <c r="G48" s="53" t="s">
        <v>1012</v>
      </c>
      <c r="H48" s="52"/>
      <c r="I48" s="52"/>
      <c r="J48" s="54"/>
      <c r="K48" s="54"/>
      <c r="L48" s="55" t="str">
        <f t="shared" si="30"/>
        <v xml:space="preserve">            { line: "Ciertamente se donó,, (La,m,20)(Re,m,250)", sC: "tc"},</v>
      </c>
      <c r="M48" s="56" t="str">
        <f t="shared" ref="M48:M49" si="59">IF(N48="","","(")</f>
        <v>(</v>
      </c>
      <c r="N48" s="57" t="str">
        <f t="shared" ref="N48:N49" si="60">IF(D48="","",D48)</f>
        <v>La</v>
      </c>
      <c r="O48" s="58" t="str">
        <f t="shared" ref="O48:O49" si="61">IF(N48="","",",")</f>
        <v>,</v>
      </c>
      <c r="P48" s="59" t="str">
        <f t="shared" ref="P48:P49" si="62">IF(E48="","",E48)</f>
        <v>m</v>
      </c>
      <c r="Q48" s="60" t="str">
        <f t="shared" ref="Q48:Q49" si="63">IF(N48="","",",")</f>
        <v>,</v>
      </c>
      <c r="R48" s="61">
        <f t="shared" si="28"/>
        <v>20</v>
      </c>
      <c r="S48" s="56" t="str">
        <f t="shared" ref="S48:S49" si="64">IF(N48="","",")")</f>
        <v>)</v>
      </c>
      <c r="T48" s="62" t="str">
        <f t="shared" ref="T48:T49" si="65">IF(U48="","","(")</f>
        <v>(</v>
      </c>
      <c r="U48" s="63" t="str">
        <f t="shared" ref="U48:U49" si="66">IF(F48="","",F48)</f>
        <v>Re</v>
      </c>
      <c r="V48" s="64" t="str">
        <f t="shared" ref="V48:V49" si="67">IF(U48="","",",")</f>
        <v>,</v>
      </c>
      <c r="W48" s="65" t="str">
        <f t="shared" ref="W48:W49" si="68">IF(G48="","",G48)</f>
        <v>m</v>
      </c>
      <c r="X48" s="64" t="str">
        <f t="shared" ref="X48:X49" si="69">IF(U48="","",",")</f>
        <v>,</v>
      </c>
      <c r="Y48" s="64">
        <f t="shared" ref="Y48:Y49" si="70">IF(U48="","",250)</f>
        <v>250</v>
      </c>
      <c r="Z48" s="56" t="str">
        <f t="shared" ref="Z48:Z49" si="71">IF(U48="","",")")</f>
        <v>)</v>
      </c>
      <c r="AA48" s="66" t="str">
        <f t="shared" ref="AA48:AA49" si="72">IF(AB48="","","(")</f>
        <v/>
      </c>
      <c r="AB48" s="57" t="str">
        <f t="shared" ref="AB48:AB49" si="73">IF(H48="","",H48)</f>
        <v/>
      </c>
      <c r="AC48" s="67" t="str">
        <f t="shared" ref="AC48:AC49" si="74">IF(AB48="","",",")</f>
        <v/>
      </c>
      <c r="AD48" s="59" t="str">
        <f t="shared" ref="AD48:AD49" si="75">IF(I48="","",I48)</f>
        <v/>
      </c>
      <c r="AE48" s="68" t="str">
        <f t="shared" ref="AE48:AE49" si="76">IF(AB48="","",",")</f>
        <v/>
      </c>
      <c r="AF48" s="61" t="str">
        <f t="shared" ref="AF48:AF49" si="77">IF(AB48="","",350)</f>
        <v/>
      </c>
      <c r="AG48" s="61" t="str">
        <f t="shared" ref="AG48:AG49" si="78">IF(AB48="","",")")</f>
        <v/>
      </c>
      <c r="AH48" s="69" t="str">
        <f t="shared" ref="AH48:AH49" si="79">IF(AI48="","","(")</f>
        <v/>
      </c>
      <c r="AI48" s="70" t="str">
        <f t="shared" ref="AI48:AI49" si="80">IF(J48="","",J48)</f>
        <v/>
      </c>
      <c r="AJ48" s="64" t="str">
        <f t="shared" ref="AJ48:AJ49" si="81">IF(AI48="","",",")</f>
        <v/>
      </c>
      <c r="AK48" s="64" t="str">
        <f t="shared" ref="AK48:AK49" si="82">IF(K48="","",K48)</f>
        <v/>
      </c>
      <c r="AL48" s="64" t="str">
        <f t="shared" ref="AL48:AL49" si="83">IF(AI48="","",",")</f>
        <v/>
      </c>
      <c r="AM48" s="64" t="str">
        <f t="shared" ref="AM48:AM49" si="84">IF(AI48="","",450)</f>
        <v/>
      </c>
      <c r="AN48" s="64" t="str">
        <f t="shared" ref="AN48:AN49" si="85">IF(AI48="","",")")</f>
        <v/>
      </c>
    </row>
    <row r="49" spans="1:40" ht="25.5" thickTop="1" thickBot="1" x14ac:dyDescent="0.4">
      <c r="C49" s="113" t="s">
        <v>1365</v>
      </c>
      <c r="D49" s="112" t="s">
        <v>1366</v>
      </c>
      <c r="E49" s="52"/>
      <c r="F49" s="53"/>
      <c r="G49" s="53"/>
      <c r="H49" s="52"/>
      <c r="I49" s="52"/>
      <c r="J49" s="54"/>
      <c r="K49" s="54"/>
      <c r="L49" s="55" t="str">
        <f t="shared" si="30"/>
        <v xml:space="preserve">            { line: "al grupo de doce hermanos,, (Lam,,)", sC: ""},</v>
      </c>
      <c r="M49" s="56" t="str">
        <f t="shared" si="59"/>
        <v>(</v>
      </c>
      <c r="N49" s="57" t="str">
        <f t="shared" si="60"/>
        <v>Lam</v>
      </c>
      <c r="O49" s="58" t="str">
        <f t="shared" si="61"/>
        <v>,</v>
      </c>
      <c r="P49" s="59" t="str">
        <f t="shared" si="62"/>
        <v/>
      </c>
      <c r="Q49" s="60" t="str">
        <f t="shared" si="63"/>
        <v>,</v>
      </c>
      <c r="R49" s="61" t="str">
        <f t="shared" si="28"/>
        <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3" t="s">
        <v>1367</v>
      </c>
      <c r="D50" s="112" t="s">
        <v>1011</v>
      </c>
      <c r="E50" s="52"/>
      <c r="F50" s="53"/>
      <c r="G50" s="53"/>
      <c r="H50" s="52"/>
      <c r="I50" s="52"/>
      <c r="J50" s="54"/>
      <c r="K50" s="54"/>
      <c r="L50" s="55" t="str">
        <f t="shared" si="0"/>
        <v xml:space="preserve">            { line: "en fraterna y Santa Cena., (Mi,,20)", sC: ""},</v>
      </c>
      <c r="M50" s="56" t="str">
        <f t="shared" si="1"/>
        <v>(</v>
      </c>
      <c r="N50" s="57" t="str">
        <f t="shared" si="2"/>
        <v>Mi</v>
      </c>
      <c r="O50" s="58" t="str">
        <f t="shared" si="3"/>
        <v>,</v>
      </c>
      <c r="P50" s="59" t="str">
        <f t="shared" si="4"/>
        <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1368</v>
      </c>
      <c r="D51" s="112" t="s">
        <v>1013</v>
      </c>
      <c r="E51" s="52" t="s">
        <v>1012</v>
      </c>
      <c r="F51" s="53" t="s">
        <v>1048</v>
      </c>
      <c r="G51" s="53" t="s">
        <v>1012</v>
      </c>
      <c r="H51" s="52"/>
      <c r="I51" s="52"/>
      <c r="J51" s="54"/>
      <c r="K51" s="54"/>
      <c r="L51" s="55" t="str">
        <f>IF(C51="","",_xlfn.CONCAT("            { line: ","""",C51,", ",M51:AN51,""", sC: ","""",B51,"""},"))</f>
        <v xml:space="preserve">            { line: "Esta es la fiesta solemne,, (La,m,20)(Re,m,250)",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Re</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1369</v>
      </c>
      <c r="D52" s="112" t="s">
        <v>1013</v>
      </c>
      <c r="E52" s="52" t="s">
        <v>1012</v>
      </c>
      <c r="F52" s="53"/>
      <c r="G52" s="53"/>
      <c r="H52" s="52"/>
      <c r="I52" s="52"/>
      <c r="J52" s="54"/>
      <c r="K52" s="54"/>
      <c r="L52" s="55" t="str">
        <f>IF(C52="","",_xlfn.CONCAT("            { line: ","""",C52,", ",M52:AN52,""", sC: ","""",B52,"""},"))</f>
        <v xml:space="preserve">            { line: "en la cual celebramos,, (La,m,20)", sC: ""},</v>
      </c>
      <c r="M52" s="56" t="str">
        <f t="shared" si="1"/>
        <v>(</v>
      </c>
      <c r="N52" s="57" t="str">
        <f t="shared" si="2"/>
        <v>La</v>
      </c>
      <c r="O52" s="58" t="str">
        <f t="shared" si="3"/>
        <v>,</v>
      </c>
      <c r="P52" s="59" t="str">
        <f t="shared" si="4"/>
        <v>m</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1370</v>
      </c>
      <c r="D53" s="112" t="s">
        <v>1011</v>
      </c>
      <c r="E53" s="52"/>
      <c r="F53" s="53"/>
      <c r="G53" s="53"/>
      <c r="H53" s="52"/>
      <c r="I53" s="52"/>
      <c r="J53" s="54"/>
      <c r="K53" s="54"/>
      <c r="L53" s="55" t="str">
        <f t="shared" ref="L53" si="86">IF(C53="","",_xlfn.CONCAT("            { line: ","""",C53,", ",M53:AN53,""", sC: ","""",B53,"""},"))</f>
        <v xml:space="preserve">            { line: "la primera y Santa Cena., (Mi,,20)",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ref="R54:R58" si="87">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58" si="88">IF(N55="","","(")</f>
        <v/>
      </c>
      <c r="N55" s="57" t="str">
        <f t="shared" ref="N55:N58" si="89">IF(D55="","",D55)</f>
        <v/>
      </c>
      <c r="O55" s="58" t="str">
        <f t="shared" ref="O55:O58" si="90">IF(N55="","",",")</f>
        <v/>
      </c>
      <c r="P55" s="59" t="str">
        <f t="shared" ref="P55:P58" si="91">IF(E55="","",E55)</f>
        <v/>
      </c>
      <c r="Q55" s="60" t="str">
        <f t="shared" ref="Q55:Q58" si="92">IF(N55="","",",")</f>
        <v/>
      </c>
      <c r="R55" s="61" t="str">
        <f t="shared" si="87"/>
        <v/>
      </c>
      <c r="S55" s="56" t="str">
        <f t="shared" ref="S55:S58" si="93">IF(N55="","",")")</f>
        <v/>
      </c>
      <c r="T55" s="62" t="str">
        <f t="shared" ref="T55:T58" si="94">IF(U55="","","(")</f>
        <v/>
      </c>
      <c r="U55" s="63" t="str">
        <f t="shared" ref="U55:U58" si="95">IF(F55="","",F55)</f>
        <v/>
      </c>
      <c r="V55" s="64" t="str">
        <f t="shared" ref="V55:V58" si="96">IF(U55="","",",")</f>
        <v/>
      </c>
      <c r="W55" s="65" t="str">
        <f t="shared" ref="W55:W58" si="97">IF(G55="","",G55)</f>
        <v/>
      </c>
      <c r="X55" s="64" t="str">
        <f t="shared" ref="X55:X58" si="98">IF(U55="","",",")</f>
        <v/>
      </c>
      <c r="Y55" s="64" t="str">
        <f t="shared" ref="Y55:Y58" si="99">IF(U55="","",250)</f>
        <v/>
      </c>
      <c r="Z55" s="56" t="str">
        <f t="shared" ref="Z55:Z58" si="100">IF(U55="","",")")</f>
        <v/>
      </c>
      <c r="AA55" s="66" t="str">
        <f t="shared" ref="AA55:AA58" si="101">IF(AB55="","","(")</f>
        <v/>
      </c>
      <c r="AB55" s="57" t="str">
        <f t="shared" ref="AB55:AB58" si="102">IF(H55="","",H55)</f>
        <v/>
      </c>
      <c r="AC55" s="67" t="str">
        <f t="shared" ref="AC55:AC58" si="103">IF(AB55="","",",")</f>
        <v/>
      </c>
      <c r="AD55" s="59" t="str">
        <f t="shared" ref="AD55:AD58" si="104">IF(I55="","",I55)</f>
        <v/>
      </c>
      <c r="AE55" s="68" t="str">
        <f t="shared" ref="AE55:AE58" si="105">IF(AB55="","",",")</f>
        <v/>
      </c>
      <c r="AF55" s="61" t="str">
        <f t="shared" ref="AF55:AF58" si="106">IF(AB55="","",350)</f>
        <v/>
      </c>
      <c r="AG55" s="61" t="str">
        <f t="shared" ref="AG55:AG58" si="107">IF(AB55="","",")")</f>
        <v/>
      </c>
      <c r="AH55" s="69" t="str">
        <f t="shared" ref="AH55:AH58" si="108">IF(AI55="","","(")</f>
        <v/>
      </c>
      <c r="AI55" s="70" t="str">
        <f t="shared" ref="AI55:AI58" si="109">IF(J55="","",J55)</f>
        <v/>
      </c>
      <c r="AJ55" s="64" t="str">
        <f t="shared" ref="AJ55:AJ58" si="110">IF(AI55="","",",")</f>
        <v/>
      </c>
      <c r="AK55" s="64" t="str">
        <f t="shared" ref="AK55:AK58" si="111">IF(K55="","",K55)</f>
        <v/>
      </c>
      <c r="AL55" s="64" t="str">
        <f t="shared" ref="AL55:AL58" si="112">IF(AI55="","",",")</f>
        <v/>
      </c>
      <c r="AM55" s="64" t="str">
        <f t="shared" ref="AM55:AM58" si="113">IF(AI55="","",450)</f>
        <v/>
      </c>
      <c r="AN55" s="64" t="str">
        <f t="shared" ref="AN55:AN58" si="114">IF(AI55="","",")")</f>
        <v/>
      </c>
    </row>
    <row r="56" spans="1:40" ht="25.5" thickTop="1" thickBot="1" x14ac:dyDescent="0.4">
      <c r="B56" t="s">
        <v>997</v>
      </c>
      <c r="C56" s="82" t="s">
        <v>1363</v>
      </c>
      <c r="D56" s="83" t="s">
        <v>1013</v>
      </c>
      <c r="E56" s="83" t="s">
        <v>1012</v>
      </c>
      <c r="F56" s="83" t="s">
        <v>1048</v>
      </c>
      <c r="G56" s="83" t="s">
        <v>1012</v>
      </c>
      <c r="H56" s="83"/>
      <c r="I56" s="83"/>
      <c r="J56" s="83"/>
      <c r="K56" s="83"/>
      <c r="L56" s="84" t="str">
        <f>IF(C56="","",_xlfn.CONCAT("       triggerLine: ","""",C56,", ",M56:AN56,""", sC: ","""",B56,""", lines: ["))</f>
        <v xml:space="preserve">       triggerLine: "ESTE ES EL PAN DE LOS ÁNGELES,..., (La,m,20)(Re,m,250)", sC: "ta as", lines: [</v>
      </c>
      <c r="M56" s="56" t="str">
        <f t="shared" si="88"/>
        <v>(</v>
      </c>
      <c r="N56" s="57" t="str">
        <f t="shared" si="89"/>
        <v>La</v>
      </c>
      <c r="O56" s="58" t="str">
        <f t="shared" si="90"/>
        <v>,</v>
      </c>
      <c r="P56" s="59" t="str">
        <f t="shared" si="91"/>
        <v>m</v>
      </c>
      <c r="Q56" s="60" t="str">
        <f t="shared" si="92"/>
        <v>,</v>
      </c>
      <c r="R56" s="61">
        <f t="shared" si="87"/>
        <v>20</v>
      </c>
      <c r="S56" s="56" t="str">
        <f t="shared" si="93"/>
        <v>)</v>
      </c>
      <c r="T56" s="62" t="str">
        <f t="shared" si="94"/>
        <v>(</v>
      </c>
      <c r="U56" s="63" t="str">
        <f t="shared" si="95"/>
        <v>Re</v>
      </c>
      <c r="V56" s="64" t="str">
        <f t="shared" si="96"/>
        <v>,</v>
      </c>
      <c r="W56" s="65" t="str">
        <f t="shared" si="97"/>
        <v>m</v>
      </c>
      <c r="X56" s="64" t="str">
        <f t="shared" si="98"/>
        <v>,</v>
      </c>
      <c r="Y56" s="64">
        <f t="shared" si="99"/>
        <v>250</v>
      </c>
      <c r="Z56" s="56" t="str">
        <f t="shared" si="100"/>
        <v>)</v>
      </c>
      <c r="AA56" s="66" t="str">
        <f t="shared" si="101"/>
        <v/>
      </c>
      <c r="AB56" s="57" t="str">
        <f t="shared" si="102"/>
        <v/>
      </c>
      <c r="AC56" s="67" t="str">
        <f t="shared" si="103"/>
        <v/>
      </c>
      <c r="AD56" s="59" t="str">
        <f t="shared" si="104"/>
        <v/>
      </c>
      <c r="AE56" s="68" t="str">
        <f t="shared" si="105"/>
        <v/>
      </c>
      <c r="AF56" s="61" t="str">
        <f t="shared" si="106"/>
        <v/>
      </c>
      <c r="AG56" s="61" t="str">
        <f t="shared" si="107"/>
        <v/>
      </c>
      <c r="AH56" s="69" t="str">
        <f t="shared" si="108"/>
        <v/>
      </c>
      <c r="AI56" s="70" t="str">
        <f t="shared" si="109"/>
        <v/>
      </c>
      <c r="AJ56" s="64" t="str">
        <f t="shared" si="110"/>
        <v/>
      </c>
      <c r="AK56" s="64" t="str">
        <f t="shared" si="111"/>
        <v/>
      </c>
      <c r="AL56" s="64" t="str">
        <f t="shared" si="112"/>
        <v/>
      </c>
      <c r="AM56" s="64" t="str">
        <f t="shared" si="113"/>
        <v/>
      </c>
      <c r="AN56" s="64" t="str">
        <f t="shared" si="114"/>
        <v/>
      </c>
    </row>
    <row r="57" spans="1:40" ht="25.5" thickTop="1" thickBot="1" x14ac:dyDescent="0.4">
      <c r="B57" t="s">
        <v>999</v>
      </c>
      <c r="C57" s="85" t="s">
        <v>1357</v>
      </c>
      <c r="D57" s="86" t="s">
        <v>1013</v>
      </c>
      <c r="E57" s="86" t="s">
        <v>1012</v>
      </c>
      <c r="F57" s="86"/>
      <c r="G57" s="86"/>
      <c r="H57" s="87"/>
      <c r="I57" s="87"/>
      <c r="J57" s="87"/>
      <c r="K57" s="87"/>
      <c r="L57" s="88" t="str">
        <f>IF(C57="","",_xlfn.CONCAT("            { line: ","""",C57,", ",M57:AN57,""", sC: ","""",B57,"""},"))</f>
        <v xml:space="preserve">            { line: "PAN DE LOS QUE HACEN CAMINO., (La,m,20)", sC: "as"},</v>
      </c>
      <c r="M57" s="56" t="str">
        <f t="shared" si="88"/>
        <v>(</v>
      </c>
      <c r="N57" s="57" t="str">
        <f t="shared" si="89"/>
        <v>La</v>
      </c>
      <c r="O57" s="58" t="str">
        <f t="shared" si="90"/>
        <v>,</v>
      </c>
      <c r="P57" s="59" t="str">
        <f t="shared" si="91"/>
        <v>m</v>
      </c>
      <c r="Q57" s="60" t="str">
        <f t="shared" si="92"/>
        <v>,</v>
      </c>
      <c r="R57" s="61">
        <f t="shared" si="87"/>
        <v>20</v>
      </c>
      <c r="S57" s="56" t="str">
        <f t="shared" si="93"/>
        <v>)</v>
      </c>
      <c r="T57" s="62" t="str">
        <f t="shared" si="94"/>
        <v/>
      </c>
      <c r="U57" s="63" t="str">
        <f t="shared" si="95"/>
        <v/>
      </c>
      <c r="V57" s="64" t="str">
        <f t="shared" si="96"/>
        <v/>
      </c>
      <c r="W57" s="65" t="str">
        <f t="shared" si="97"/>
        <v/>
      </c>
      <c r="X57" s="64" t="str">
        <f t="shared" si="98"/>
        <v/>
      </c>
      <c r="Y57" s="64" t="str">
        <f t="shared" si="99"/>
        <v/>
      </c>
      <c r="Z57" s="56" t="str">
        <f t="shared" si="100"/>
        <v/>
      </c>
      <c r="AA57" s="66" t="str">
        <f t="shared" si="101"/>
        <v/>
      </c>
      <c r="AB57" s="57" t="str">
        <f t="shared" si="102"/>
        <v/>
      </c>
      <c r="AC57" s="67" t="str">
        <f t="shared" si="103"/>
        <v/>
      </c>
      <c r="AD57" s="59" t="str">
        <f t="shared" si="104"/>
        <v/>
      </c>
      <c r="AE57" s="68" t="str">
        <f t="shared" si="105"/>
        <v/>
      </c>
      <c r="AF57" s="61" t="str">
        <f t="shared" si="106"/>
        <v/>
      </c>
      <c r="AG57" s="61" t="str">
        <f t="shared" si="107"/>
        <v/>
      </c>
      <c r="AH57" s="69" t="str">
        <f t="shared" si="108"/>
        <v/>
      </c>
      <c r="AI57" s="70" t="str">
        <f t="shared" si="109"/>
        <v/>
      </c>
      <c r="AJ57" s="64" t="str">
        <f t="shared" si="110"/>
        <v/>
      </c>
      <c r="AK57" s="64" t="str">
        <f t="shared" si="111"/>
        <v/>
      </c>
      <c r="AL57" s="64" t="str">
        <f t="shared" si="112"/>
        <v/>
      </c>
      <c r="AM57" s="64" t="str">
        <f t="shared" si="113"/>
        <v/>
      </c>
      <c r="AN57" s="64" t="str">
        <f t="shared" si="114"/>
        <v/>
      </c>
    </row>
    <row r="58" spans="1:40" ht="25.5" thickTop="1" thickBot="1" x14ac:dyDescent="0.4">
      <c r="B58" t="s">
        <v>999</v>
      </c>
      <c r="C58" s="93" t="s">
        <v>1358</v>
      </c>
      <c r="D58" s="83" t="s">
        <v>1011</v>
      </c>
      <c r="E58" s="83"/>
      <c r="F58" s="83"/>
      <c r="G58" s="83"/>
      <c r="H58" s="83"/>
      <c r="I58" s="83"/>
      <c r="J58" s="83"/>
      <c r="K58" s="83"/>
      <c r="L58" s="94" t="str">
        <f>IF(C58="","",_xlfn.CONCAT("            { line: ","""",C58,", ",M58:AN58,""", sC: ","""",B58,"""},  ]},"))</f>
        <v xml:space="preserve">            { line: "ESTE ES EL PAN DE LOS HIJOS., (Mi,,20)", sC: "as"},  ]},</v>
      </c>
      <c r="M58" s="56" t="str">
        <f t="shared" si="88"/>
        <v>(</v>
      </c>
      <c r="N58" s="57" t="str">
        <f t="shared" si="89"/>
        <v>Mi</v>
      </c>
      <c r="O58" s="58" t="str">
        <f t="shared" si="90"/>
        <v>,</v>
      </c>
      <c r="P58" s="59" t="str">
        <f t="shared" si="91"/>
        <v/>
      </c>
      <c r="Q58" s="60" t="str">
        <f t="shared" si="92"/>
        <v>,</v>
      </c>
      <c r="R58" s="61">
        <f t="shared" si="87"/>
        <v>20</v>
      </c>
      <c r="S58" s="56" t="str">
        <f t="shared" si="93"/>
        <v>)</v>
      </c>
      <c r="T58" s="62" t="str">
        <f t="shared" si="94"/>
        <v/>
      </c>
      <c r="U58" s="63" t="str">
        <f t="shared" si="95"/>
        <v/>
      </c>
      <c r="V58" s="64" t="str">
        <f t="shared" si="96"/>
        <v/>
      </c>
      <c r="W58" s="65" t="str">
        <f t="shared" si="97"/>
        <v/>
      </c>
      <c r="X58" s="64" t="str">
        <f t="shared" si="98"/>
        <v/>
      </c>
      <c r="Y58" s="64" t="str">
        <f t="shared" si="99"/>
        <v/>
      </c>
      <c r="Z58" s="56" t="str">
        <f t="shared" si="100"/>
        <v/>
      </c>
      <c r="AA58" s="66" t="str">
        <f t="shared" si="101"/>
        <v/>
      </c>
      <c r="AB58" s="57" t="str">
        <f t="shared" si="102"/>
        <v/>
      </c>
      <c r="AC58" s="67" t="str">
        <f t="shared" si="103"/>
        <v/>
      </c>
      <c r="AD58" s="59" t="str">
        <f t="shared" si="104"/>
        <v/>
      </c>
      <c r="AE58" s="68" t="str">
        <f t="shared" si="105"/>
        <v/>
      </c>
      <c r="AF58" s="61" t="str">
        <f t="shared" si="106"/>
        <v/>
      </c>
      <c r="AG58" s="61" t="str">
        <f t="shared" si="107"/>
        <v/>
      </c>
      <c r="AH58" s="69" t="str">
        <f t="shared" si="108"/>
        <v/>
      </c>
      <c r="AI58" s="70" t="str">
        <f t="shared" si="109"/>
        <v/>
      </c>
      <c r="AJ58" s="64" t="str">
        <f t="shared" si="110"/>
        <v/>
      </c>
      <c r="AK58" s="64" t="str">
        <f t="shared" si="111"/>
        <v/>
      </c>
      <c r="AL58" s="64" t="str">
        <f t="shared" si="112"/>
        <v/>
      </c>
      <c r="AM58" s="64" t="str">
        <f t="shared" si="113"/>
        <v/>
      </c>
      <c r="AN58" s="64" t="str">
        <f t="shared" si="114"/>
        <v/>
      </c>
    </row>
    <row r="59" spans="1:40" ht="36.75" thickTop="1" thickBot="1" x14ac:dyDescent="0.4">
      <c r="A59" s="76"/>
      <c r="B59" s="76"/>
      <c r="C59" s="76" t="s">
        <v>1101</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thickTop="1" thickBot="1" x14ac:dyDescent="0.4">
      <c r="B60" t="s">
        <v>1014</v>
      </c>
      <c r="C60" s="113" t="s">
        <v>1371</v>
      </c>
      <c r="D60" s="112" t="s">
        <v>1013</v>
      </c>
      <c r="E60" s="52" t="s">
        <v>1012</v>
      </c>
      <c r="F60" s="53" t="s">
        <v>1048</v>
      </c>
      <c r="G60" s="53" t="s">
        <v>1012</v>
      </c>
      <c r="H60" s="52"/>
      <c r="I60" s="52"/>
      <c r="J60" s="54"/>
      <c r="K60" s="54"/>
      <c r="L60" s="55" t="str">
        <f t="shared" ref="L60:L78" si="115">IF(C60="","",_xlfn.CONCAT("            { line: ","""",C60,", ",M60:AN60,""", sC: ","""",B60,"""},"))</f>
        <v xml:space="preserve">            { line: "Es el banquete del nuevo Rey,, (La,m,20)(Re,m,250)", sC: "tc"},</v>
      </c>
      <c r="M60" s="56" t="str">
        <f t="shared" ref="M60:M78" si="116">IF(N60="","","(")</f>
        <v>(</v>
      </c>
      <c r="N60" s="57" t="str">
        <f t="shared" si="2"/>
        <v>La</v>
      </c>
      <c r="O60" s="58" t="str">
        <f t="shared" ref="O60:O78" si="117">IF(N60="","",",")</f>
        <v>,</v>
      </c>
      <c r="P60" s="59" t="str">
        <f t="shared" si="4"/>
        <v>m</v>
      </c>
      <c r="Q60" s="60" t="str">
        <f t="shared" ref="Q60:Q78" si="118">IF(N60="","",",")</f>
        <v>,</v>
      </c>
      <c r="R60" s="61">
        <f t="shared" si="28"/>
        <v>20</v>
      </c>
      <c r="S60" s="56" t="str">
        <f t="shared" ref="S60:S78" si="119">IF(N60="","",")")</f>
        <v>)</v>
      </c>
      <c r="T60" s="62" t="str">
        <f t="shared" ref="T60:T78" si="120">IF(U60="","","(")</f>
        <v>(</v>
      </c>
      <c r="U60" s="63" t="str">
        <f t="shared" si="8"/>
        <v>Re</v>
      </c>
      <c r="V60" s="64" t="str">
        <f t="shared" ref="V60:V78" si="121">IF(U60="","",",")</f>
        <v>,</v>
      </c>
      <c r="W60" s="65" t="str">
        <f t="shared" si="10"/>
        <v>m</v>
      </c>
      <c r="X60" s="64" t="str">
        <f t="shared" ref="X60:X78" si="122">IF(U60="","",",")</f>
        <v>,</v>
      </c>
      <c r="Y60" s="64">
        <f t="shared" ref="Y60:Y78" si="123">IF(U60="","",250)</f>
        <v>250</v>
      </c>
      <c r="Z60" s="56" t="str">
        <f t="shared" ref="Z60:Z78" si="124">IF(U60="","",")")</f>
        <v>)</v>
      </c>
      <c r="AA60" s="66" t="str">
        <f t="shared" ref="AA60:AA78" si="125">IF(AB60="","","(")</f>
        <v/>
      </c>
      <c r="AB60" s="57" t="str">
        <f t="shared" si="15"/>
        <v/>
      </c>
      <c r="AC60" s="67" t="str">
        <f t="shared" ref="AC60:AC78" si="126">IF(AB60="","",",")</f>
        <v/>
      </c>
      <c r="AD60" s="59" t="str">
        <f t="shared" ref="AD60:AD78" si="127">IF(I60="","",I60)</f>
        <v/>
      </c>
      <c r="AE60" s="68" t="str">
        <f t="shared" ref="AE60:AE78" si="128">IF(AB60="","",",")</f>
        <v/>
      </c>
      <c r="AF60" s="61" t="str">
        <f t="shared" ref="AF60:AF78" si="129">IF(AB60="","",350)</f>
        <v/>
      </c>
      <c r="AG60" s="61" t="str">
        <f t="shared" ref="AG60:AG78" si="130">IF(AB60="","",")")</f>
        <v/>
      </c>
      <c r="AH60" s="69" t="str">
        <f t="shared" ref="AH60:AH78" si="131">IF(AI60="","","(")</f>
        <v/>
      </c>
      <c r="AI60" s="70" t="str">
        <f t="shared" si="22"/>
        <v/>
      </c>
      <c r="AJ60" s="64" t="str">
        <f t="shared" ref="AJ60:AJ78" si="132">IF(AI60="","",",")</f>
        <v/>
      </c>
      <c r="AK60" s="64" t="str">
        <f t="shared" ref="AK60:AK78" si="133">IF(K60="","",K60)</f>
        <v/>
      </c>
      <c r="AL60" s="64" t="str">
        <f t="shared" ref="AL60:AL78" si="134">IF(AI60="","",",")</f>
        <v/>
      </c>
      <c r="AM60" s="64" t="str">
        <f t="shared" ref="AM60:AM78" si="135">IF(AI60="","",450)</f>
        <v/>
      </c>
      <c r="AN60" s="64" t="str">
        <f t="shared" ref="AN60:AN78" si="136">IF(AI60="","",")")</f>
        <v/>
      </c>
    </row>
    <row r="61" spans="1:40" ht="25.5" thickTop="1" thickBot="1" x14ac:dyDescent="0.4">
      <c r="C61" s="113" t="s">
        <v>1372</v>
      </c>
      <c r="D61" s="112" t="s">
        <v>1013</v>
      </c>
      <c r="E61" s="52" t="s">
        <v>1012</v>
      </c>
      <c r="F61" s="53"/>
      <c r="G61" s="53"/>
      <c r="H61" s="52"/>
      <c r="I61" s="52"/>
      <c r="J61" s="54"/>
      <c r="K61" s="54"/>
      <c r="L61" s="55" t="str">
        <f t="shared" si="115"/>
        <v xml:space="preserve">            { line: "la nueva Pascua y nueva Ley,, (La,m,20)", sC: ""},</v>
      </c>
      <c r="M61" s="56" t="str">
        <f t="shared" si="116"/>
        <v>(</v>
      </c>
      <c r="N61" s="57" t="str">
        <f t="shared" si="2"/>
        <v>La</v>
      </c>
      <c r="O61" s="58" t="str">
        <f t="shared" si="117"/>
        <v>,</v>
      </c>
      <c r="P61" s="59" t="str">
        <f t="shared" si="4"/>
        <v>m</v>
      </c>
      <c r="Q61" s="60" t="str">
        <f t="shared" si="118"/>
        <v>,</v>
      </c>
      <c r="R61" s="61">
        <f t="shared" si="28"/>
        <v>20</v>
      </c>
      <c r="S61" s="56" t="str">
        <f t="shared" si="119"/>
        <v>)</v>
      </c>
      <c r="T61" s="62" t="str">
        <f t="shared" si="120"/>
        <v/>
      </c>
      <c r="U61" s="63" t="str">
        <f t="shared" si="8"/>
        <v/>
      </c>
      <c r="V61" s="64" t="str">
        <f t="shared" si="121"/>
        <v/>
      </c>
      <c r="W61" s="65" t="str">
        <f t="shared" si="10"/>
        <v/>
      </c>
      <c r="X61" s="64" t="str">
        <f t="shared" si="122"/>
        <v/>
      </c>
      <c r="Y61" s="64" t="str">
        <f t="shared" si="123"/>
        <v/>
      </c>
      <c r="Z61" s="56" t="str">
        <f t="shared" si="124"/>
        <v/>
      </c>
      <c r="AA61" s="66" t="str">
        <f t="shared" si="125"/>
        <v/>
      </c>
      <c r="AB61" s="57" t="str">
        <f t="shared" si="15"/>
        <v/>
      </c>
      <c r="AC61" s="67" t="str">
        <f t="shared" si="126"/>
        <v/>
      </c>
      <c r="AD61" s="59" t="str">
        <f t="shared" si="127"/>
        <v/>
      </c>
      <c r="AE61" s="68" t="str">
        <f t="shared" si="128"/>
        <v/>
      </c>
      <c r="AF61" s="61" t="str">
        <f t="shared" si="129"/>
        <v/>
      </c>
      <c r="AG61" s="61" t="str">
        <f t="shared" si="130"/>
        <v/>
      </c>
      <c r="AH61" s="69" t="str">
        <f t="shared" si="131"/>
        <v/>
      </c>
      <c r="AI61" s="70" t="str">
        <f t="shared" si="22"/>
        <v/>
      </c>
      <c r="AJ61" s="64" t="str">
        <f t="shared" si="132"/>
        <v/>
      </c>
      <c r="AK61" s="64" t="str">
        <f t="shared" si="133"/>
        <v/>
      </c>
      <c r="AL61" s="64" t="str">
        <f t="shared" si="134"/>
        <v/>
      </c>
      <c r="AM61" s="64" t="str">
        <f t="shared" si="135"/>
        <v/>
      </c>
      <c r="AN61" s="64" t="str">
        <f t="shared" si="136"/>
        <v/>
      </c>
    </row>
    <row r="62" spans="1:40" ht="25.5" thickTop="1" thickBot="1" x14ac:dyDescent="0.4">
      <c r="C62" s="113" t="s">
        <v>1373</v>
      </c>
      <c r="D62" s="112" t="s">
        <v>1011</v>
      </c>
      <c r="E62" s="52"/>
      <c r="F62" s="53"/>
      <c r="G62" s="53"/>
      <c r="H62" s="52"/>
      <c r="I62" s="52"/>
      <c r="J62" s="54"/>
      <c r="K62" s="54"/>
      <c r="L62" s="55" t="str">
        <f t="shared" si="115"/>
        <v xml:space="preserve">            { line: "donde lo antiguo termina., (Mi,,20)", sC: ""},</v>
      </c>
      <c r="M62" s="56" t="str">
        <f t="shared" si="116"/>
        <v>(</v>
      </c>
      <c r="N62" s="57" t="str">
        <f t="shared" si="2"/>
        <v>Mi</v>
      </c>
      <c r="O62" s="58" t="str">
        <f t="shared" si="117"/>
        <v>,</v>
      </c>
      <c r="P62" s="59" t="str">
        <f t="shared" si="4"/>
        <v/>
      </c>
      <c r="Q62" s="60" t="str">
        <f t="shared" si="118"/>
        <v>,</v>
      </c>
      <c r="R62" s="61">
        <f t="shared" si="28"/>
        <v>20</v>
      </c>
      <c r="S62" s="56" t="str">
        <f t="shared" si="119"/>
        <v>)</v>
      </c>
      <c r="T62" s="62" t="str">
        <f t="shared" si="120"/>
        <v/>
      </c>
      <c r="U62" s="63" t="str">
        <f t="shared" si="8"/>
        <v/>
      </c>
      <c r="V62" s="64" t="str">
        <f t="shared" si="121"/>
        <v/>
      </c>
      <c r="W62" s="65" t="str">
        <f t="shared" si="10"/>
        <v/>
      </c>
      <c r="X62" s="64" t="str">
        <f t="shared" si="122"/>
        <v/>
      </c>
      <c r="Y62" s="64" t="str">
        <f t="shared" si="123"/>
        <v/>
      </c>
      <c r="Z62" s="56" t="str">
        <f t="shared" si="124"/>
        <v/>
      </c>
      <c r="AA62" s="66" t="str">
        <f t="shared" si="125"/>
        <v/>
      </c>
      <c r="AB62" s="57" t="str">
        <f t="shared" si="15"/>
        <v/>
      </c>
      <c r="AC62" s="67" t="str">
        <f t="shared" si="126"/>
        <v/>
      </c>
      <c r="AD62" s="59" t="str">
        <f t="shared" si="127"/>
        <v/>
      </c>
      <c r="AE62" s="68" t="str">
        <f t="shared" si="128"/>
        <v/>
      </c>
      <c r="AF62" s="61" t="str">
        <f t="shared" si="129"/>
        <v/>
      </c>
      <c r="AG62" s="61" t="str">
        <f t="shared" si="130"/>
        <v/>
      </c>
      <c r="AH62" s="69" t="str">
        <f t="shared" si="131"/>
        <v/>
      </c>
      <c r="AI62" s="70" t="str">
        <f t="shared" si="22"/>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113" t="s">
        <v>1374</v>
      </c>
      <c r="D64" s="112" t="s">
        <v>1013</v>
      </c>
      <c r="E64" s="52" t="s">
        <v>1012</v>
      </c>
      <c r="F64" s="53" t="s">
        <v>1048</v>
      </c>
      <c r="G64" s="53" t="s">
        <v>1012</v>
      </c>
      <c r="H64" s="52"/>
      <c r="I64" s="52"/>
      <c r="J64" s="54"/>
      <c r="K64" s="54"/>
      <c r="L64" s="55" t="str">
        <f t="shared" si="115"/>
        <v xml:space="preserve">            { line: "Lo antiguo se verá nuevo,, (La,m,20)(Re,m,250)", sC: ""},</v>
      </c>
      <c r="M64" s="56" t="str">
        <f t="shared" si="116"/>
        <v>(</v>
      </c>
      <c r="N64" s="57" t="str">
        <f t="shared" si="2"/>
        <v>La</v>
      </c>
      <c r="O64" s="58" t="str">
        <f t="shared" si="117"/>
        <v>,</v>
      </c>
      <c r="P64" s="59" t="str">
        <f t="shared" si="4"/>
        <v>m</v>
      </c>
      <c r="Q64" s="60" t="str">
        <f t="shared" si="118"/>
        <v>,</v>
      </c>
      <c r="R64" s="61">
        <f t="shared" si="28"/>
        <v>20</v>
      </c>
      <c r="S64" s="56" t="str">
        <f t="shared" si="119"/>
        <v>)</v>
      </c>
      <c r="T64" s="62" t="str">
        <f t="shared" si="120"/>
        <v>(</v>
      </c>
      <c r="U64" s="63" t="str">
        <f t="shared" si="8"/>
        <v>Re</v>
      </c>
      <c r="V64" s="64" t="str">
        <f t="shared" si="121"/>
        <v>,</v>
      </c>
      <c r="W64" s="65" t="str">
        <f t="shared" si="10"/>
        <v>m</v>
      </c>
      <c r="X64" s="64" t="str">
        <f t="shared" si="122"/>
        <v>,</v>
      </c>
      <c r="Y64" s="64">
        <f t="shared" si="123"/>
        <v>250</v>
      </c>
      <c r="Z64" s="56" t="str">
        <f t="shared" si="124"/>
        <v>)</v>
      </c>
      <c r="AA64" s="66" t="str">
        <f t="shared" si="125"/>
        <v/>
      </c>
      <c r="AB64" s="57" t="str">
        <f t="shared" si="15"/>
        <v/>
      </c>
      <c r="AC64" s="67" t="str">
        <f t="shared" si="126"/>
        <v/>
      </c>
      <c r="AD64" s="59" t="str">
        <f t="shared" si="127"/>
        <v/>
      </c>
      <c r="AE64" s="68" t="str">
        <f t="shared" si="128"/>
        <v/>
      </c>
      <c r="AF64" s="61" t="str">
        <f t="shared" si="129"/>
        <v/>
      </c>
      <c r="AG64" s="61" t="str">
        <f t="shared" si="130"/>
        <v/>
      </c>
      <c r="AH64" s="69" t="str">
        <f t="shared" si="131"/>
        <v/>
      </c>
      <c r="AI64" s="70" t="str">
        <f t="shared" si="22"/>
        <v/>
      </c>
      <c r="AJ64" s="64" t="str">
        <f t="shared" si="132"/>
        <v/>
      </c>
      <c r="AK64" s="64" t="str">
        <f t="shared" si="133"/>
        <v/>
      </c>
      <c r="AL64" s="64" t="str">
        <f t="shared" si="134"/>
        <v/>
      </c>
      <c r="AM64" s="64" t="str">
        <f t="shared" si="135"/>
        <v/>
      </c>
      <c r="AN64" s="64" t="str">
        <f t="shared" si="136"/>
        <v/>
      </c>
    </row>
    <row r="65" spans="1:40" ht="25.5" thickTop="1" thickBot="1" x14ac:dyDescent="0.4">
      <c r="C65" s="113" t="s">
        <v>1375</v>
      </c>
      <c r="D65" s="112" t="s">
        <v>1013</v>
      </c>
      <c r="E65" s="52" t="s">
        <v>1012</v>
      </c>
      <c r="F65" s="53"/>
      <c r="G65" s="53"/>
      <c r="H65" s="52"/>
      <c r="I65" s="52"/>
      <c r="J65" s="54"/>
      <c r="K65" s="54"/>
      <c r="L65" s="55" t="str">
        <f t="shared" si="115"/>
        <v xml:space="preserve">            { line: "la realidad a la sombra;, (La,m,20)", sC: ""},</v>
      </c>
      <c r="M65" s="56" t="str">
        <f t="shared" si="116"/>
        <v>(</v>
      </c>
      <c r="N65" s="57" t="str">
        <f t="shared" si="2"/>
        <v>La</v>
      </c>
      <c r="O65" s="58" t="str">
        <f t="shared" si="117"/>
        <v>,</v>
      </c>
      <c r="P65" s="59" t="str">
        <f t="shared" si="4"/>
        <v>m</v>
      </c>
      <c r="Q65" s="60" t="str">
        <f t="shared" si="118"/>
        <v>,</v>
      </c>
      <c r="R65" s="61">
        <f t="shared" si="28"/>
        <v>20</v>
      </c>
      <c r="S65" s="56" t="str">
        <f t="shared" si="119"/>
        <v>)</v>
      </c>
      <c r="T65" s="62" t="str">
        <f t="shared" si="120"/>
        <v/>
      </c>
      <c r="U65" s="63" t="str">
        <f t="shared" si="8"/>
        <v/>
      </c>
      <c r="V65" s="64" t="str">
        <f t="shared" si="121"/>
        <v/>
      </c>
      <c r="W65" s="65" t="str">
        <f t="shared" si="10"/>
        <v/>
      </c>
      <c r="X65" s="64" t="str">
        <f t="shared" si="122"/>
        <v/>
      </c>
      <c r="Y65" s="64" t="str">
        <f t="shared" si="123"/>
        <v/>
      </c>
      <c r="Z65" s="56" t="str">
        <f t="shared" si="124"/>
        <v/>
      </c>
      <c r="AA65" s="66" t="str">
        <f t="shared" si="125"/>
        <v/>
      </c>
      <c r="AB65" s="57" t="str">
        <f t="shared" si="15"/>
        <v/>
      </c>
      <c r="AC65" s="67" t="str">
        <f t="shared" si="126"/>
        <v/>
      </c>
      <c r="AD65" s="59" t="str">
        <f t="shared" si="127"/>
        <v/>
      </c>
      <c r="AE65" s="68" t="str">
        <f t="shared" si="128"/>
        <v/>
      </c>
      <c r="AF65" s="61" t="str">
        <f t="shared" si="129"/>
        <v/>
      </c>
      <c r="AG65" s="61" t="str">
        <f t="shared" si="130"/>
        <v/>
      </c>
      <c r="AH65" s="69" t="str">
        <f t="shared" si="131"/>
        <v/>
      </c>
      <c r="AI65" s="70" t="str">
        <f t="shared" si="22"/>
        <v/>
      </c>
      <c r="AJ65" s="64" t="str">
        <f t="shared" si="132"/>
        <v/>
      </c>
      <c r="AK65" s="64" t="str">
        <f t="shared" si="133"/>
        <v/>
      </c>
      <c r="AL65" s="64" t="str">
        <f t="shared" si="134"/>
        <v/>
      </c>
      <c r="AM65" s="64" t="str">
        <f t="shared" si="135"/>
        <v/>
      </c>
      <c r="AN65" s="64" t="str">
        <f t="shared" si="136"/>
        <v/>
      </c>
    </row>
    <row r="66" spans="1:40" ht="25.5" thickTop="1" thickBot="1" x14ac:dyDescent="0.4">
      <c r="C66" s="113" t="s">
        <v>1376</v>
      </c>
      <c r="D66" s="112" t="s">
        <v>1011</v>
      </c>
      <c r="E66" s="52"/>
      <c r="F66" s="53"/>
      <c r="G66" s="53"/>
      <c r="H66" s="52"/>
      <c r="I66" s="52"/>
      <c r="J66" s="54"/>
      <c r="K66" s="54"/>
      <c r="L66" s="78" t="str">
        <f t="shared" si="115"/>
        <v xml:space="preserve">            { line: "¡Es todo luz, ya no hay tinieblas!, (Mi,,20)", sC: ""},</v>
      </c>
      <c r="M66" s="56" t="str">
        <f t="shared" si="116"/>
        <v>(</v>
      </c>
      <c r="N66" s="57" t="str">
        <f t="shared" si="2"/>
        <v>Mi</v>
      </c>
      <c r="O66" s="58" t="str">
        <f t="shared" si="117"/>
        <v>,</v>
      </c>
      <c r="P66" s="59" t="str">
        <f t="shared" si="4"/>
        <v/>
      </c>
      <c r="Q66" s="60" t="str">
        <f t="shared" si="118"/>
        <v>,</v>
      </c>
      <c r="R66" s="61">
        <f t="shared" si="28"/>
        <v>20</v>
      </c>
      <c r="S66" s="56" t="str">
        <f t="shared" si="119"/>
        <v>)</v>
      </c>
      <c r="T66" s="62" t="str">
        <f t="shared" si="120"/>
        <v/>
      </c>
      <c r="U66" s="63" t="str">
        <f t="shared" si="8"/>
        <v/>
      </c>
      <c r="V66" s="64" t="str">
        <f t="shared" si="121"/>
        <v/>
      </c>
      <c r="W66" s="65" t="str">
        <f t="shared" si="10"/>
        <v/>
      </c>
      <c r="X66" s="64" t="str">
        <f t="shared" si="122"/>
        <v/>
      </c>
      <c r="Y66" s="64" t="str">
        <f t="shared" si="123"/>
        <v/>
      </c>
      <c r="Z66" s="56" t="str">
        <f t="shared" si="124"/>
        <v/>
      </c>
      <c r="AA66" s="66" t="str">
        <f t="shared" si="125"/>
        <v/>
      </c>
      <c r="AB66" s="57" t="str">
        <f t="shared" si="15"/>
        <v/>
      </c>
      <c r="AC66" s="67" t="str">
        <f t="shared" si="126"/>
        <v/>
      </c>
      <c r="AD66" s="59" t="str">
        <f t="shared" si="127"/>
        <v/>
      </c>
      <c r="AE66" s="68" t="str">
        <f t="shared" si="128"/>
        <v/>
      </c>
      <c r="AF66" s="61" t="str">
        <f t="shared" si="129"/>
        <v/>
      </c>
      <c r="AG66" s="61" t="str">
        <f t="shared" si="130"/>
        <v/>
      </c>
      <c r="AH66" s="69" t="str">
        <f t="shared" si="131"/>
        <v/>
      </c>
      <c r="AI66" s="70" t="str">
        <f t="shared" si="22"/>
        <v/>
      </c>
      <c r="AJ66" s="64" t="str">
        <f t="shared" si="132"/>
        <v/>
      </c>
      <c r="AK66" s="64" t="str">
        <f t="shared" si="133"/>
        <v/>
      </c>
      <c r="AL66" s="64" t="str">
        <f t="shared" si="134"/>
        <v/>
      </c>
      <c r="AM66" s="64" t="str">
        <f t="shared" si="135"/>
        <v/>
      </c>
      <c r="AN66" s="64" t="str">
        <f t="shared" si="13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1" si="137">IF(N68="","","(")</f>
        <v/>
      </c>
      <c r="N68" s="57" t="str">
        <f t="shared" ref="N68:N71" si="138">IF(D68="","",D68)</f>
        <v/>
      </c>
      <c r="O68" s="58" t="str">
        <f t="shared" ref="O68:O71" si="139">IF(N68="","",",")</f>
        <v/>
      </c>
      <c r="P68" s="59" t="str">
        <f t="shared" ref="P68:P71" si="140">IF(E68="","",E68)</f>
        <v/>
      </c>
      <c r="Q68" s="60" t="str">
        <f t="shared" ref="Q68:Q71" si="141">IF(N68="","",",")</f>
        <v/>
      </c>
      <c r="R68" s="61" t="str">
        <f t="shared" si="28"/>
        <v/>
      </c>
      <c r="S68" s="56" t="str">
        <f t="shared" ref="S68:S71" si="142">IF(N68="","",")")</f>
        <v/>
      </c>
      <c r="T68" s="62" t="str">
        <f t="shared" ref="T68:T71" si="143">IF(U68="","","(")</f>
        <v/>
      </c>
      <c r="U68" s="63" t="str">
        <f t="shared" ref="U68:U71" si="144">IF(F68="","",F68)</f>
        <v/>
      </c>
      <c r="V68" s="64" t="str">
        <f t="shared" ref="V68:V71" si="145">IF(U68="","",",")</f>
        <v/>
      </c>
      <c r="W68" s="65" t="str">
        <f t="shared" ref="W68:W71" si="146">IF(G68="","",G68)</f>
        <v/>
      </c>
      <c r="X68" s="64" t="str">
        <f t="shared" ref="X68:X71" si="147">IF(U68="","",",")</f>
        <v/>
      </c>
      <c r="Y68" s="64" t="str">
        <f t="shared" ref="Y68:Y71" si="148">IF(U68="","",250)</f>
        <v/>
      </c>
      <c r="Z68" s="56" t="str">
        <f t="shared" ref="Z68:Z71" si="149">IF(U68="","",")")</f>
        <v/>
      </c>
      <c r="AA68" s="66" t="str">
        <f t="shared" ref="AA68:AA71" si="150">IF(AB68="","","(")</f>
        <v/>
      </c>
      <c r="AB68" s="57" t="str">
        <f t="shared" ref="AB68:AB71" si="151">IF(H68="","",H68)</f>
        <v/>
      </c>
      <c r="AC68" s="67" t="str">
        <f t="shared" ref="AC68:AC71" si="152">IF(AB68="","",",")</f>
        <v/>
      </c>
      <c r="AD68" s="59" t="str">
        <f t="shared" ref="AD68:AD71" si="153">IF(I68="","",I68)</f>
        <v/>
      </c>
      <c r="AE68" s="68" t="str">
        <f t="shared" ref="AE68:AE71" si="154">IF(AB68="","",",")</f>
        <v/>
      </c>
      <c r="AF68" s="61" t="str">
        <f t="shared" ref="AF68:AF71" si="155">IF(AB68="","",350)</f>
        <v/>
      </c>
      <c r="AG68" s="61" t="str">
        <f t="shared" ref="AG68:AG71" si="156">IF(AB68="","",")")</f>
        <v/>
      </c>
      <c r="AH68" s="69" t="str">
        <f t="shared" ref="AH68:AH71" si="157">IF(AI68="","","(")</f>
        <v/>
      </c>
      <c r="AI68" s="70" t="str">
        <f t="shared" ref="AI68:AI71" si="158">IF(J68="","",J68)</f>
        <v/>
      </c>
      <c r="AJ68" s="64" t="str">
        <f t="shared" ref="AJ68:AJ71" si="159">IF(AI68="","",",")</f>
        <v/>
      </c>
      <c r="AK68" s="64" t="str">
        <f t="shared" ref="AK68:AK71" si="160">IF(K68="","",K68)</f>
        <v/>
      </c>
      <c r="AL68" s="64" t="str">
        <f t="shared" ref="AL68:AL71" si="161">IF(AI68="","",",")</f>
        <v/>
      </c>
      <c r="AM68" s="64" t="str">
        <f t="shared" ref="AM68:AM71" si="162">IF(AI68="","",450)</f>
        <v/>
      </c>
      <c r="AN68" s="64" t="str">
        <f t="shared" ref="AN68:AN71" si="163">IF(AI68="","",")")</f>
        <v/>
      </c>
    </row>
    <row r="69" spans="1:40" ht="25.5" thickTop="1" thickBot="1" x14ac:dyDescent="0.4">
      <c r="B69" t="s">
        <v>997</v>
      </c>
      <c r="C69" s="82" t="s">
        <v>1363</v>
      </c>
      <c r="D69" s="83" t="s">
        <v>1013</v>
      </c>
      <c r="E69" s="83" t="s">
        <v>1012</v>
      </c>
      <c r="F69" s="83" t="s">
        <v>1048</v>
      </c>
      <c r="G69" s="83" t="s">
        <v>1012</v>
      </c>
      <c r="H69" s="83"/>
      <c r="I69" s="83"/>
      <c r="J69" s="83"/>
      <c r="K69" s="83"/>
      <c r="L69" s="84" t="str">
        <f>IF(C69="","",_xlfn.CONCAT("       triggerLine: ","""",C69,", ",M69:AN69,""", sC: ","""",B69,""", lines: ["))</f>
        <v xml:space="preserve">       triggerLine: "ESTE ES EL PAN DE LOS ÁNGELES,..., (La,m,20)(Re,m,250)", sC: "ta as", lines: [</v>
      </c>
      <c r="M69" s="56" t="str">
        <f t="shared" si="137"/>
        <v>(</v>
      </c>
      <c r="N69" s="57" t="str">
        <f t="shared" si="138"/>
        <v>La</v>
      </c>
      <c r="O69" s="58" t="str">
        <f t="shared" si="139"/>
        <v>,</v>
      </c>
      <c r="P69" s="59" t="str">
        <f t="shared" si="140"/>
        <v>m</v>
      </c>
      <c r="Q69" s="60" t="str">
        <f t="shared" si="141"/>
        <v>,</v>
      </c>
      <c r="R69" s="61">
        <f t="shared" si="28"/>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85" t="s">
        <v>1357</v>
      </c>
      <c r="D70" s="86" t="s">
        <v>1013</v>
      </c>
      <c r="E70" s="86" t="s">
        <v>1012</v>
      </c>
      <c r="F70" s="86"/>
      <c r="G70" s="86"/>
      <c r="H70" s="87"/>
      <c r="I70" s="87"/>
      <c r="J70" s="87"/>
      <c r="K70" s="87"/>
      <c r="L70" s="88" t="str">
        <f>IF(C70="","",_xlfn.CONCAT("            { line: ","""",C70,", ",M70:AN70,""", sC: ","""",B70,"""},"))</f>
        <v xml:space="preserve">            { line: "PAN DE LOS QUE HACEN CAMINO., (La,m,20)", sC: "as"},</v>
      </c>
      <c r="M70" s="56" t="str">
        <f t="shared" si="137"/>
        <v>(</v>
      </c>
      <c r="N70" s="57" t="str">
        <f t="shared" si="138"/>
        <v>La</v>
      </c>
      <c r="O70" s="58" t="str">
        <f t="shared" si="139"/>
        <v>,</v>
      </c>
      <c r="P70" s="59" t="str">
        <f t="shared" si="140"/>
        <v>m</v>
      </c>
      <c r="Q70" s="60" t="str">
        <f t="shared" si="141"/>
        <v>,</v>
      </c>
      <c r="R70" s="61">
        <f t="shared" si="28"/>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5.5" thickTop="1" thickBot="1" x14ac:dyDescent="0.4">
      <c r="B71" t="s">
        <v>999</v>
      </c>
      <c r="C71" s="93" t="s">
        <v>1358</v>
      </c>
      <c r="D71" s="83" t="s">
        <v>1011</v>
      </c>
      <c r="E71" s="83"/>
      <c r="F71" s="83"/>
      <c r="G71" s="83"/>
      <c r="H71" s="83"/>
      <c r="I71" s="83"/>
      <c r="J71" s="83"/>
      <c r="K71" s="83"/>
      <c r="L71" s="94" t="str">
        <f>IF(C71="","",_xlfn.CONCAT("            { line: ","""",C71,", ",M71:AN71,""", sC: ","""",B71,"""},  ]},"))</f>
        <v xml:space="preserve">            { line: "ESTE ES EL PAN DE LOS HIJOS., (Mi,,20)", sC: "as"},  ]},</v>
      </c>
      <c r="M71" s="56" t="str">
        <f t="shared" si="137"/>
        <v>(</v>
      </c>
      <c r="N71" s="57" t="str">
        <f t="shared" si="138"/>
        <v>Mi</v>
      </c>
      <c r="O71" s="58" t="str">
        <f t="shared" si="139"/>
        <v>,</v>
      </c>
      <c r="P71" s="59" t="str">
        <f t="shared" si="140"/>
        <v/>
      </c>
      <c r="Q71" s="60" t="str">
        <f t="shared" si="141"/>
        <v>,</v>
      </c>
      <c r="R71" s="61">
        <f t="shared" si="28"/>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4">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1014</v>
      </c>
      <c r="C73" s="113" t="s">
        <v>1377</v>
      </c>
      <c r="D73" s="112" t="s">
        <v>1013</v>
      </c>
      <c r="E73" s="52" t="s">
        <v>1012</v>
      </c>
      <c r="F73" s="53" t="s">
        <v>1048</v>
      </c>
      <c r="G73" s="53" t="s">
        <v>1012</v>
      </c>
      <c r="H73" s="52"/>
      <c r="I73" s="52"/>
      <c r="J73" s="54"/>
      <c r="K73" s="54"/>
      <c r="L73" s="55" t="str">
        <f t="shared" si="115"/>
        <v xml:space="preserve">            { line: "Cristo deja en su memoria,, (La,m,20)(Re,m,250)", sC: "tc"},</v>
      </c>
      <c r="M73" s="56" t="str">
        <f t="shared" si="116"/>
        <v>(</v>
      </c>
      <c r="N73" s="57" t="str">
        <f t="shared" si="2"/>
        <v>La</v>
      </c>
      <c r="O73" s="58" t="str">
        <f t="shared" si="117"/>
        <v>,</v>
      </c>
      <c r="P73" s="59" t="str">
        <f t="shared" si="4"/>
        <v>m</v>
      </c>
      <c r="Q73" s="60" t="str">
        <f t="shared" si="118"/>
        <v>,</v>
      </c>
      <c r="R73" s="61">
        <f t="shared" si="28"/>
        <v>20</v>
      </c>
      <c r="S73" s="56" t="str">
        <f t="shared" si="119"/>
        <v>)</v>
      </c>
      <c r="T73" s="62" t="str">
        <f t="shared" si="120"/>
        <v>(</v>
      </c>
      <c r="U73" s="63" t="str">
        <f t="shared" si="8"/>
        <v>Re</v>
      </c>
      <c r="V73" s="64" t="str">
        <f t="shared" si="121"/>
        <v>,</v>
      </c>
      <c r="W73" s="65" t="str">
        <f t="shared" si="10"/>
        <v>m</v>
      </c>
      <c r="X73" s="64" t="str">
        <f t="shared" si="122"/>
        <v>,</v>
      </c>
      <c r="Y73" s="64">
        <f t="shared" si="123"/>
        <v>250</v>
      </c>
      <c r="Z73" s="56" t="str">
        <f t="shared" si="124"/>
        <v>)</v>
      </c>
      <c r="AA73" s="66" t="str">
        <f t="shared" si="125"/>
        <v/>
      </c>
      <c r="AB73" s="57" t="str">
        <f t="shared" si="15"/>
        <v/>
      </c>
      <c r="AC73" s="67" t="str">
        <f t="shared" si="126"/>
        <v/>
      </c>
      <c r="AD73" s="59" t="str">
        <f t="shared" si="127"/>
        <v/>
      </c>
      <c r="AE73" s="68" t="str">
        <f t="shared" si="128"/>
        <v/>
      </c>
      <c r="AF73" s="61" t="str">
        <f t="shared" si="129"/>
        <v/>
      </c>
      <c r="AG73" s="61" t="str">
        <f t="shared" si="130"/>
        <v/>
      </c>
      <c r="AH73" s="69" t="str">
        <f t="shared" si="131"/>
        <v/>
      </c>
      <c r="AI73" s="70" t="str">
        <f t="shared" si="22"/>
        <v/>
      </c>
      <c r="AJ73" s="64" t="str">
        <f t="shared" si="132"/>
        <v/>
      </c>
      <c r="AK73" s="64" t="str">
        <f t="shared" si="133"/>
        <v/>
      </c>
      <c r="AL73" s="64" t="str">
        <f t="shared" si="134"/>
        <v/>
      </c>
      <c r="AM73" s="64" t="str">
        <f t="shared" si="135"/>
        <v/>
      </c>
      <c r="AN73" s="64" t="str">
        <f t="shared" si="136"/>
        <v/>
      </c>
    </row>
    <row r="74" spans="1:40" ht="25.5" thickTop="1" thickBot="1" x14ac:dyDescent="0.4">
      <c r="C74" s="113" t="s">
        <v>1378</v>
      </c>
      <c r="D74" s="112" t="s">
        <v>1013</v>
      </c>
      <c r="E74" s="52" t="s">
        <v>1012</v>
      </c>
      <c r="F74" s="53"/>
      <c r="G74" s="53"/>
      <c r="H74" s="52"/>
      <c r="I74" s="52"/>
      <c r="J74" s="54"/>
      <c r="K74" s="54"/>
      <c r="L74" s="55" t="str">
        <f t="shared" si="115"/>
        <v xml:space="preserve">            { line: "lo que hizo en Santa Cena,, (La,m,20)", sC: ""},</v>
      </c>
      <c r="M74" s="56" t="str">
        <f t="shared" si="116"/>
        <v>(</v>
      </c>
      <c r="N74" s="57" t="str">
        <f t="shared" si="2"/>
        <v>La</v>
      </c>
      <c r="O74" s="58" t="str">
        <f t="shared" si="117"/>
        <v>,</v>
      </c>
      <c r="P74" s="59" t="str">
        <f t="shared" si="4"/>
        <v>m</v>
      </c>
      <c r="Q74" s="60" t="str">
        <f t="shared" si="118"/>
        <v>,</v>
      </c>
      <c r="R74" s="61">
        <f t="shared" si="28"/>
        <v>20</v>
      </c>
      <c r="S74" s="56" t="str">
        <f t="shared" si="119"/>
        <v>)</v>
      </c>
      <c r="T74" s="62" t="str">
        <f t="shared" si="120"/>
        <v/>
      </c>
      <c r="U74" s="63" t="str">
        <f t="shared" si="8"/>
        <v/>
      </c>
      <c r="V74" s="64" t="str">
        <f t="shared" si="121"/>
        <v/>
      </c>
      <c r="W74" s="65" t="str">
        <f t="shared" si="10"/>
        <v/>
      </c>
      <c r="X74" s="64" t="str">
        <f t="shared" si="122"/>
        <v/>
      </c>
      <c r="Y74" s="64" t="str">
        <f t="shared" si="123"/>
        <v/>
      </c>
      <c r="Z74" s="56" t="str">
        <f t="shared" si="124"/>
        <v/>
      </c>
      <c r="AA74" s="66" t="str">
        <f t="shared" si="125"/>
        <v/>
      </c>
      <c r="AB74" s="57" t="str">
        <f t="shared" si="15"/>
        <v/>
      </c>
      <c r="AC74" s="67" t="str">
        <f t="shared" si="126"/>
        <v/>
      </c>
      <c r="AD74" s="59" t="str">
        <f t="shared" si="127"/>
        <v/>
      </c>
      <c r="AE74" s="68" t="str">
        <f t="shared" si="128"/>
        <v/>
      </c>
      <c r="AF74" s="61" t="str">
        <f t="shared" si="129"/>
        <v/>
      </c>
      <c r="AG74" s="61" t="str">
        <f t="shared" si="130"/>
        <v/>
      </c>
      <c r="AH74" s="69" t="str">
        <f t="shared" si="131"/>
        <v/>
      </c>
      <c r="AI74" s="70" t="str">
        <f t="shared" si="22"/>
        <v/>
      </c>
      <c r="AJ74" s="64" t="str">
        <f t="shared" si="132"/>
        <v/>
      </c>
      <c r="AK74" s="64" t="str">
        <f t="shared" si="133"/>
        <v/>
      </c>
      <c r="AL74" s="64" t="str">
        <f t="shared" si="134"/>
        <v/>
      </c>
      <c r="AM74" s="64" t="str">
        <f t="shared" si="135"/>
        <v/>
      </c>
      <c r="AN74" s="64" t="str">
        <f t="shared" si="136"/>
        <v/>
      </c>
    </row>
    <row r="75" spans="1:40" ht="25.5" thickTop="1" thickBot="1" x14ac:dyDescent="0.4">
      <c r="C75" s="113" t="s">
        <v>1379</v>
      </c>
      <c r="D75" s="112" t="s">
        <v>1011</v>
      </c>
      <c r="E75" s="52"/>
      <c r="F75" s="53"/>
      <c r="G75" s="53"/>
      <c r="H75" s="52"/>
      <c r="I75" s="52"/>
      <c r="J75" s="54"/>
      <c r="K75" s="54"/>
      <c r="L75" s="55" t="str">
        <f t="shared" si="115"/>
        <v xml:space="preserve">            { line: "nosotros lo renovamos., (Mi,,20)", sC: ""},</v>
      </c>
      <c r="M75" s="56" t="str">
        <f t="shared" si="116"/>
        <v>(</v>
      </c>
      <c r="N75" s="57" t="str">
        <f t="shared" si="2"/>
        <v>Mi</v>
      </c>
      <c r="O75" s="58" t="str">
        <f t="shared" si="117"/>
        <v>,</v>
      </c>
      <c r="P75" s="59" t="str">
        <f t="shared" si="4"/>
        <v/>
      </c>
      <c r="Q75" s="60" t="str">
        <f t="shared" si="118"/>
        <v>,</v>
      </c>
      <c r="R75" s="61">
        <f t="shared" si="28"/>
        <v>20</v>
      </c>
      <c r="S75" s="56" t="str">
        <f t="shared" si="119"/>
        <v>)</v>
      </c>
      <c r="T75" s="62" t="str">
        <f t="shared" si="120"/>
        <v/>
      </c>
      <c r="U75" s="63" t="str">
        <f t="shared" si="8"/>
        <v/>
      </c>
      <c r="V75" s="64" t="str">
        <f t="shared" si="121"/>
        <v/>
      </c>
      <c r="W75" s="65" t="str">
        <f t="shared" si="10"/>
        <v/>
      </c>
      <c r="X75" s="64" t="str">
        <f t="shared" si="122"/>
        <v/>
      </c>
      <c r="Y75" s="64" t="str">
        <f t="shared" si="123"/>
        <v/>
      </c>
      <c r="Z75" s="56" t="str">
        <f t="shared" si="124"/>
        <v/>
      </c>
      <c r="AA75" s="66" t="str">
        <f t="shared" si="125"/>
        <v/>
      </c>
      <c r="AB75" s="57" t="str">
        <f t="shared" si="15"/>
        <v/>
      </c>
      <c r="AC75" s="67" t="str">
        <f t="shared" si="126"/>
        <v/>
      </c>
      <c r="AD75" s="59" t="str">
        <f t="shared" si="127"/>
        <v/>
      </c>
      <c r="AE75" s="68" t="str">
        <f t="shared" si="128"/>
        <v/>
      </c>
      <c r="AF75" s="61" t="str">
        <f t="shared" si="129"/>
        <v/>
      </c>
      <c r="AG75" s="61" t="str">
        <f t="shared" si="130"/>
        <v/>
      </c>
      <c r="AH75" s="69" t="str">
        <f t="shared" si="131"/>
        <v/>
      </c>
      <c r="AI75" s="70" t="str">
        <f t="shared" si="22"/>
        <v/>
      </c>
      <c r="AJ75" s="64" t="str">
        <f t="shared" si="132"/>
        <v/>
      </c>
      <c r="AK75" s="64" t="str">
        <f t="shared" si="133"/>
        <v/>
      </c>
      <c r="AL75" s="64" t="str">
        <f t="shared" si="134"/>
        <v/>
      </c>
      <c r="AM75" s="64" t="str">
        <f t="shared" si="135"/>
        <v/>
      </c>
      <c r="AN75" s="64" t="str">
        <f t="shared" si="136"/>
        <v/>
      </c>
    </row>
    <row r="76" spans="1:40" ht="25.5" thickTop="1" thickBot="1" x14ac:dyDescent="0.4">
      <c r="C76" s="113" t="s">
        <v>1380</v>
      </c>
      <c r="D76" s="112" t="s">
        <v>1013</v>
      </c>
      <c r="E76" s="52" t="s">
        <v>1012</v>
      </c>
      <c r="F76" s="53" t="s">
        <v>1048</v>
      </c>
      <c r="G76" s="53" t="s">
        <v>1012</v>
      </c>
      <c r="H76" s="52"/>
      <c r="I76" s="52"/>
      <c r="J76" s="54"/>
      <c r="K76" s="54"/>
      <c r="L76" s="55" t="str">
        <f t="shared" si="115"/>
        <v xml:space="preserve">            { line: "Obedientes a su palabra,, (La,m,20)(Re,m,250)", sC: ""},</v>
      </c>
      <c r="M76" s="56" t="str">
        <f t="shared" si="116"/>
        <v>(</v>
      </c>
      <c r="N76" s="57" t="str">
        <f t="shared" si="2"/>
        <v>La</v>
      </c>
      <c r="O76" s="58" t="str">
        <f t="shared" si="117"/>
        <v>,</v>
      </c>
      <c r="P76" s="59" t="str">
        <f t="shared" si="4"/>
        <v>m</v>
      </c>
      <c r="Q76" s="60" t="str">
        <f t="shared" si="118"/>
        <v>,</v>
      </c>
      <c r="R76" s="61">
        <f t="shared" si="28"/>
        <v>20</v>
      </c>
      <c r="S76" s="56" t="str">
        <f t="shared" si="119"/>
        <v>)</v>
      </c>
      <c r="T76" s="62" t="str">
        <f t="shared" si="120"/>
        <v>(</v>
      </c>
      <c r="U76" s="63" t="str">
        <f t="shared" si="8"/>
        <v>Re</v>
      </c>
      <c r="V76" s="64" t="str">
        <f t="shared" si="121"/>
        <v>,</v>
      </c>
      <c r="W76" s="65" t="str">
        <f t="shared" si="10"/>
        <v>m</v>
      </c>
      <c r="X76" s="64" t="str">
        <f t="shared" si="122"/>
        <v>,</v>
      </c>
      <c r="Y76" s="64">
        <f t="shared" si="123"/>
        <v>250</v>
      </c>
      <c r="Z76" s="56" t="str">
        <f t="shared" si="124"/>
        <v>)</v>
      </c>
      <c r="AA76" s="66" t="str">
        <f t="shared" si="125"/>
        <v/>
      </c>
      <c r="AB76" s="57" t="str">
        <f t="shared" si="15"/>
        <v/>
      </c>
      <c r="AC76" s="67" t="str">
        <f t="shared" si="126"/>
        <v/>
      </c>
      <c r="AD76" s="59" t="str">
        <f t="shared" si="127"/>
        <v/>
      </c>
      <c r="AE76" s="68" t="str">
        <f t="shared" si="128"/>
        <v/>
      </c>
      <c r="AF76" s="61" t="str">
        <f t="shared" si="129"/>
        <v/>
      </c>
      <c r="AG76" s="61" t="str">
        <f t="shared" si="130"/>
        <v/>
      </c>
      <c r="AH76" s="69" t="str">
        <f t="shared" si="131"/>
        <v/>
      </c>
      <c r="AI76" s="70" t="str">
        <f t="shared" si="22"/>
        <v/>
      </c>
      <c r="AJ76" s="64" t="str">
        <f t="shared" si="132"/>
        <v/>
      </c>
      <c r="AK76" s="64" t="str">
        <f t="shared" si="133"/>
        <v/>
      </c>
      <c r="AL76" s="64" t="str">
        <f t="shared" si="134"/>
        <v/>
      </c>
      <c r="AM76" s="64" t="str">
        <f t="shared" si="135"/>
        <v/>
      </c>
      <c r="AN76" s="64" t="str">
        <f t="shared" si="136"/>
        <v/>
      </c>
    </row>
    <row r="77" spans="1:40" ht="25.5" thickTop="1" thickBot="1" x14ac:dyDescent="0.4">
      <c r="C77" s="113" t="s">
        <v>1381</v>
      </c>
      <c r="D77" s="112" t="s">
        <v>1013</v>
      </c>
      <c r="E77" s="52" t="s">
        <v>1012</v>
      </c>
      <c r="F77" s="53"/>
      <c r="G77" s="53"/>
      <c r="H77" s="52"/>
      <c r="I77" s="52"/>
      <c r="J77" s="54"/>
      <c r="K77" s="54"/>
      <c r="L77" s="78" t="str">
        <f t="shared" si="115"/>
        <v xml:space="preserve">            { line: "consagramos pan y vino,, (La,m,20)", sC: ""},</v>
      </c>
      <c r="M77" s="56" t="str">
        <f t="shared" si="116"/>
        <v>(</v>
      </c>
      <c r="N77" s="57" t="str">
        <f t="shared" si="2"/>
        <v>La</v>
      </c>
      <c r="O77" s="58" t="str">
        <f t="shared" si="117"/>
        <v>,</v>
      </c>
      <c r="P77" s="59" t="str">
        <f t="shared" si="4"/>
        <v>m</v>
      </c>
      <c r="Q77" s="60" t="str">
        <f t="shared" si="118"/>
        <v>,</v>
      </c>
      <c r="R77" s="61">
        <f t="shared" si="28"/>
        <v>20</v>
      </c>
      <c r="S77" s="56" t="str">
        <f t="shared" si="119"/>
        <v>)</v>
      </c>
      <c r="T77" s="62" t="str">
        <f t="shared" si="120"/>
        <v/>
      </c>
      <c r="U77" s="63" t="str">
        <f t="shared" si="8"/>
        <v/>
      </c>
      <c r="V77" s="64" t="str">
        <f t="shared" si="121"/>
        <v/>
      </c>
      <c r="W77" s="65" t="str">
        <f t="shared" si="10"/>
        <v/>
      </c>
      <c r="X77" s="64" t="str">
        <f t="shared" si="122"/>
        <v/>
      </c>
      <c r="Y77" s="64" t="str">
        <f t="shared" si="123"/>
        <v/>
      </c>
      <c r="Z77" s="56" t="str">
        <f t="shared" si="124"/>
        <v/>
      </c>
      <c r="AA77" s="66" t="str">
        <f t="shared" si="125"/>
        <v/>
      </c>
      <c r="AB77" s="57" t="str">
        <f t="shared" si="15"/>
        <v/>
      </c>
      <c r="AC77" s="67" t="str">
        <f t="shared" si="126"/>
        <v/>
      </c>
      <c r="AD77" s="59" t="str">
        <f t="shared" si="127"/>
        <v/>
      </c>
      <c r="AE77" s="68" t="str">
        <f t="shared" si="128"/>
        <v/>
      </c>
      <c r="AF77" s="61" t="str">
        <f t="shared" si="129"/>
        <v/>
      </c>
      <c r="AG77" s="61" t="str">
        <f t="shared" si="130"/>
        <v/>
      </c>
      <c r="AH77" s="69" t="str">
        <f t="shared" si="131"/>
        <v/>
      </c>
      <c r="AI77" s="70" t="str">
        <f t="shared" si="22"/>
        <v/>
      </c>
      <c r="AJ77" s="64" t="str">
        <f t="shared" si="132"/>
        <v/>
      </c>
      <c r="AK77" s="64" t="str">
        <f t="shared" si="133"/>
        <v/>
      </c>
      <c r="AL77" s="64" t="str">
        <f t="shared" si="134"/>
        <v/>
      </c>
      <c r="AM77" s="64" t="str">
        <f t="shared" si="135"/>
        <v/>
      </c>
      <c r="AN77" s="64" t="str">
        <f t="shared" si="136"/>
        <v/>
      </c>
    </row>
    <row r="78" spans="1:40" ht="25.5" thickTop="1" thickBot="1" x14ac:dyDescent="0.4">
      <c r="C78" s="113" t="s">
        <v>1382</v>
      </c>
      <c r="D78" s="112" t="s">
        <v>1011</v>
      </c>
      <c r="E78" s="52"/>
      <c r="F78" s="53"/>
      <c r="G78" s="53"/>
      <c r="H78" s="52"/>
      <c r="I78" s="52"/>
      <c r="J78" s="54"/>
      <c r="K78" s="54"/>
      <c r="L78" s="78" t="str">
        <f t="shared" si="115"/>
        <v xml:space="preserve">            { line: "¡Hostia de la salvación!, (Mi,,20)", sC: ""},</v>
      </c>
      <c r="M78" s="56" t="str">
        <f t="shared" si="116"/>
        <v>(</v>
      </c>
      <c r="N78" s="57" t="str">
        <f t="shared" si="2"/>
        <v>Mi</v>
      </c>
      <c r="O78" s="58" t="str">
        <f t="shared" si="117"/>
        <v>,</v>
      </c>
      <c r="P78" s="59" t="str">
        <f t="shared" si="4"/>
        <v/>
      </c>
      <c r="Q78" s="60" t="str">
        <f t="shared" si="118"/>
        <v>,</v>
      </c>
      <c r="R78" s="61">
        <f t="shared" si="28"/>
        <v>20</v>
      </c>
      <c r="S78" s="56" t="str">
        <f t="shared" si="119"/>
        <v>)</v>
      </c>
      <c r="T78" s="62" t="str">
        <f t="shared" si="120"/>
        <v/>
      </c>
      <c r="U78" s="63" t="str">
        <f t="shared" si="8"/>
        <v/>
      </c>
      <c r="V78" s="64" t="str">
        <f t="shared" si="121"/>
        <v/>
      </c>
      <c r="W78" s="65" t="str">
        <f t="shared" si="10"/>
        <v/>
      </c>
      <c r="X78" s="64" t="str">
        <f t="shared" si="122"/>
        <v/>
      </c>
      <c r="Y78" s="64" t="str">
        <f t="shared" si="123"/>
        <v/>
      </c>
      <c r="Z78" s="56" t="str">
        <f t="shared" si="124"/>
        <v/>
      </c>
      <c r="AA78" s="66" t="str">
        <f t="shared" si="125"/>
        <v/>
      </c>
      <c r="AB78" s="57" t="str">
        <f t="shared" si="15"/>
        <v/>
      </c>
      <c r="AC78" s="67" t="str">
        <f t="shared" si="126"/>
        <v/>
      </c>
      <c r="AD78" s="59" t="str">
        <f t="shared" si="127"/>
        <v/>
      </c>
      <c r="AE78" s="68" t="str">
        <f t="shared" si="128"/>
        <v/>
      </c>
      <c r="AF78" s="61" t="str">
        <f t="shared" si="129"/>
        <v/>
      </c>
      <c r="AG78" s="61" t="str">
        <f t="shared" si="130"/>
        <v/>
      </c>
      <c r="AH78" s="69" t="str">
        <f t="shared" si="131"/>
        <v/>
      </c>
      <c r="AI78" s="70" t="str">
        <f t="shared" si="22"/>
        <v/>
      </c>
      <c r="AJ78" s="64" t="str">
        <f t="shared" si="132"/>
        <v/>
      </c>
      <c r="AK78" s="64" t="str">
        <f t="shared" si="133"/>
        <v/>
      </c>
      <c r="AL78" s="64" t="str">
        <f t="shared" si="134"/>
        <v/>
      </c>
      <c r="AM78" s="64" t="str">
        <f t="shared" si="135"/>
        <v/>
      </c>
      <c r="AN78" s="64" t="str">
        <f t="shared" si="136"/>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 t="shared" ref="R79:R84" si="16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thickTop="1" thickBot="1" x14ac:dyDescent="0.4">
      <c r="C80" s="79" t="s">
        <v>995</v>
      </c>
      <c r="D80" s="80"/>
      <c r="E80" s="80"/>
      <c r="F80" s="80"/>
      <c r="G80" s="80"/>
      <c r="H80" s="80"/>
      <c r="I80" s="80"/>
      <c r="J80" s="80"/>
      <c r="K80" s="80"/>
      <c r="L80" s="81" t="s">
        <v>996</v>
      </c>
      <c r="M80" s="56" t="str">
        <f t="shared" ref="M80:M83" si="166">IF(N80="","","(")</f>
        <v/>
      </c>
      <c r="N80" s="57" t="str">
        <f t="shared" ref="N80:N83" si="167">IF(D80="","",D80)</f>
        <v/>
      </c>
      <c r="O80" s="58" t="str">
        <f t="shared" ref="O80:O83" si="168">IF(N80="","",",")</f>
        <v/>
      </c>
      <c r="P80" s="59" t="str">
        <f t="shared" ref="P80:P83" si="169">IF(E80="","",E80)</f>
        <v/>
      </c>
      <c r="Q80" s="60" t="str">
        <f t="shared" ref="Q80:Q83" si="170">IF(N80="","",",")</f>
        <v/>
      </c>
      <c r="R80" s="61" t="str">
        <f t="shared" si="165"/>
        <v/>
      </c>
      <c r="S80" s="56" t="str">
        <f t="shared" ref="S80:S83" si="171">IF(N80="","",")")</f>
        <v/>
      </c>
      <c r="T80" s="62" t="str">
        <f t="shared" ref="T80:T83" si="172">IF(U80="","","(")</f>
        <v/>
      </c>
      <c r="U80" s="63" t="str">
        <f t="shared" ref="U80:U83" si="173">IF(F80="","",F80)</f>
        <v/>
      </c>
      <c r="V80" s="64" t="str">
        <f t="shared" ref="V80:V83" si="174">IF(U80="","",",")</f>
        <v/>
      </c>
      <c r="W80" s="65" t="str">
        <f t="shared" ref="W80:W83" si="175">IF(G80="","",G80)</f>
        <v/>
      </c>
      <c r="X80" s="64" t="str">
        <f t="shared" ref="X80:X83" si="176">IF(U80="","",",")</f>
        <v/>
      </c>
      <c r="Y80" s="64" t="str">
        <f t="shared" ref="Y80:Y83" si="177">IF(U80="","",250)</f>
        <v/>
      </c>
      <c r="Z80" s="56" t="str">
        <f t="shared" ref="Z80:Z83" si="178">IF(U80="","",")")</f>
        <v/>
      </c>
      <c r="AA80" s="66" t="str">
        <f t="shared" ref="AA80:AA83" si="179">IF(AB80="","","(")</f>
        <v/>
      </c>
      <c r="AB80" s="57" t="str">
        <f t="shared" ref="AB80:AB83" si="180">IF(H80="","",H80)</f>
        <v/>
      </c>
      <c r="AC80" s="67" t="str">
        <f t="shared" ref="AC80:AC83" si="181">IF(AB80="","",",")</f>
        <v/>
      </c>
      <c r="AD80" s="59" t="str">
        <f t="shared" ref="AD80:AD83" si="182">IF(I80="","",I80)</f>
        <v/>
      </c>
      <c r="AE80" s="68" t="str">
        <f t="shared" ref="AE80:AE83" si="183">IF(AB80="","",",")</f>
        <v/>
      </c>
      <c r="AF80" s="61" t="str">
        <f t="shared" ref="AF80:AF83" si="184">IF(AB80="","",350)</f>
        <v/>
      </c>
      <c r="AG80" s="61" t="str">
        <f t="shared" ref="AG80:AG83" si="185">IF(AB80="","",")")</f>
        <v/>
      </c>
      <c r="AH80" s="69" t="str">
        <f t="shared" ref="AH80:AH83" si="186">IF(AI80="","","(")</f>
        <v/>
      </c>
      <c r="AI80" s="70" t="str">
        <f t="shared" ref="AI80:AI83" si="187">IF(J80="","",J80)</f>
        <v/>
      </c>
      <c r="AJ80" s="64" t="str">
        <f t="shared" ref="AJ80:AJ83" si="188">IF(AI80="","",",")</f>
        <v/>
      </c>
      <c r="AK80" s="64" t="str">
        <f t="shared" ref="AK80:AK83" si="189">IF(K80="","",K80)</f>
        <v/>
      </c>
      <c r="AL80" s="64" t="str">
        <f t="shared" ref="AL80:AL83" si="190">IF(AI80="","",",")</f>
        <v/>
      </c>
      <c r="AM80" s="64" t="str">
        <f t="shared" ref="AM80:AM83" si="191">IF(AI80="","",450)</f>
        <v/>
      </c>
      <c r="AN80" s="64" t="str">
        <f t="shared" ref="AN80:AN83" si="192">IF(AI80="","",")")</f>
        <v/>
      </c>
    </row>
    <row r="81" spans="1:40" ht="25.5" thickTop="1" thickBot="1" x14ac:dyDescent="0.4">
      <c r="B81" t="s">
        <v>997</v>
      </c>
      <c r="C81" s="82" t="s">
        <v>1363</v>
      </c>
      <c r="D81" s="83" t="s">
        <v>1013</v>
      </c>
      <c r="E81" s="83" t="s">
        <v>1012</v>
      </c>
      <c r="F81" s="83" t="s">
        <v>1048</v>
      </c>
      <c r="G81" s="83" t="s">
        <v>1012</v>
      </c>
      <c r="H81" s="83"/>
      <c r="I81" s="83"/>
      <c r="J81" s="83"/>
      <c r="K81" s="83"/>
      <c r="L81" s="84" t="str">
        <f>IF(C81="","",_xlfn.CONCAT("       triggerLine: ","""",C81,", ",M81:AN81,""", sC: ","""",B81,""", lines: ["))</f>
        <v xml:space="preserve">       triggerLine: "ESTE ES EL PAN DE LOS ÁNGELES,..., (La,m,20)(Re,m,250)", sC: "ta as", lines: [</v>
      </c>
      <c r="M81" s="56" t="str">
        <f t="shared" si="166"/>
        <v>(</v>
      </c>
      <c r="N81" s="57" t="str">
        <f t="shared" si="167"/>
        <v>La</v>
      </c>
      <c r="O81" s="58" t="str">
        <f t="shared" si="168"/>
        <v>,</v>
      </c>
      <c r="P81" s="59" t="str">
        <f t="shared" si="169"/>
        <v>m</v>
      </c>
      <c r="Q81" s="60" t="str">
        <f t="shared" si="170"/>
        <v>,</v>
      </c>
      <c r="R81" s="61">
        <f t="shared" si="165"/>
        <v>20</v>
      </c>
      <c r="S81" s="56" t="str">
        <f t="shared" si="171"/>
        <v>)</v>
      </c>
      <c r="T81" s="62" t="str">
        <f t="shared" si="172"/>
        <v>(</v>
      </c>
      <c r="U81" s="63" t="str">
        <f t="shared" si="173"/>
        <v>Re</v>
      </c>
      <c r="V81" s="64" t="str">
        <f t="shared" si="174"/>
        <v>,</v>
      </c>
      <c r="W81" s="65" t="str">
        <f t="shared" si="175"/>
        <v>m</v>
      </c>
      <c r="X81" s="64" t="str">
        <f t="shared" si="176"/>
        <v>,</v>
      </c>
      <c r="Y81" s="64">
        <f t="shared" si="177"/>
        <v>250</v>
      </c>
      <c r="Z81" s="56" t="str">
        <f t="shared" si="178"/>
        <v>)</v>
      </c>
      <c r="AA81" s="66" t="str">
        <f t="shared" si="179"/>
        <v/>
      </c>
      <c r="AB81" s="57" t="str">
        <f t="shared" si="180"/>
        <v/>
      </c>
      <c r="AC81" s="67" t="str">
        <f t="shared" si="181"/>
        <v/>
      </c>
      <c r="AD81" s="59" t="str">
        <f t="shared" si="182"/>
        <v/>
      </c>
      <c r="AE81" s="68" t="str">
        <f t="shared" si="183"/>
        <v/>
      </c>
      <c r="AF81" s="61" t="str">
        <f t="shared" si="184"/>
        <v/>
      </c>
      <c r="AG81" s="61" t="str">
        <f t="shared" si="185"/>
        <v/>
      </c>
      <c r="AH81" s="69" t="str">
        <f t="shared" si="186"/>
        <v/>
      </c>
      <c r="AI81" s="70" t="str">
        <f t="shared" si="187"/>
        <v/>
      </c>
      <c r="AJ81" s="64" t="str">
        <f t="shared" si="188"/>
        <v/>
      </c>
      <c r="AK81" s="64" t="str">
        <f t="shared" si="189"/>
        <v/>
      </c>
      <c r="AL81" s="64" t="str">
        <f t="shared" si="190"/>
        <v/>
      </c>
      <c r="AM81" s="64" t="str">
        <f t="shared" si="191"/>
        <v/>
      </c>
      <c r="AN81" s="64" t="str">
        <f t="shared" si="192"/>
        <v/>
      </c>
    </row>
    <row r="82" spans="1:40" ht="25.5" thickTop="1" thickBot="1" x14ac:dyDescent="0.4">
      <c r="B82" t="s">
        <v>999</v>
      </c>
      <c r="C82" s="85" t="s">
        <v>1357</v>
      </c>
      <c r="D82" s="86" t="s">
        <v>1013</v>
      </c>
      <c r="E82" s="86" t="s">
        <v>1012</v>
      </c>
      <c r="F82" s="86"/>
      <c r="G82" s="86"/>
      <c r="H82" s="87"/>
      <c r="I82" s="87"/>
      <c r="J82" s="87"/>
      <c r="K82" s="87"/>
      <c r="L82" s="88" t="str">
        <f>IF(C82="","",_xlfn.CONCAT("            { line: ","""",C82,", ",M82:AN82,""", sC: ","""",B82,"""},"))</f>
        <v xml:space="preserve">            { line: "PAN DE LOS QUE HACEN CAMINO., (La,m,20)", sC: "as"},</v>
      </c>
      <c r="M82" s="56" t="str">
        <f t="shared" si="166"/>
        <v>(</v>
      </c>
      <c r="N82" s="57" t="str">
        <f t="shared" si="167"/>
        <v>La</v>
      </c>
      <c r="O82" s="58" t="str">
        <f t="shared" si="168"/>
        <v>,</v>
      </c>
      <c r="P82" s="59" t="str">
        <f t="shared" si="169"/>
        <v>m</v>
      </c>
      <c r="Q82" s="60" t="str">
        <f t="shared" si="170"/>
        <v>,</v>
      </c>
      <c r="R82" s="61">
        <f t="shared" si="165"/>
        <v>20</v>
      </c>
      <c r="S82" s="56" t="str">
        <f t="shared" si="171"/>
        <v>)</v>
      </c>
      <c r="T82" s="62" t="str">
        <f t="shared" si="172"/>
        <v/>
      </c>
      <c r="U82" s="63" t="str">
        <f t="shared" si="173"/>
        <v/>
      </c>
      <c r="V82" s="64" t="str">
        <f t="shared" si="174"/>
        <v/>
      </c>
      <c r="W82" s="65" t="str">
        <f t="shared" si="175"/>
        <v/>
      </c>
      <c r="X82" s="64" t="str">
        <f t="shared" si="176"/>
        <v/>
      </c>
      <c r="Y82" s="64" t="str">
        <f t="shared" si="177"/>
        <v/>
      </c>
      <c r="Z82" s="56" t="str">
        <f t="shared" si="178"/>
        <v/>
      </c>
      <c r="AA82" s="66" t="str">
        <f t="shared" si="179"/>
        <v/>
      </c>
      <c r="AB82" s="57" t="str">
        <f t="shared" si="180"/>
        <v/>
      </c>
      <c r="AC82" s="67" t="str">
        <f t="shared" si="181"/>
        <v/>
      </c>
      <c r="AD82" s="59" t="str">
        <f t="shared" si="182"/>
        <v/>
      </c>
      <c r="AE82" s="68" t="str">
        <f t="shared" si="183"/>
        <v/>
      </c>
      <c r="AF82" s="61" t="str">
        <f t="shared" si="184"/>
        <v/>
      </c>
      <c r="AG82" s="61" t="str">
        <f t="shared" si="185"/>
        <v/>
      </c>
      <c r="AH82" s="69" t="str">
        <f t="shared" si="186"/>
        <v/>
      </c>
      <c r="AI82" s="70" t="str">
        <f t="shared" si="187"/>
        <v/>
      </c>
      <c r="AJ82" s="64" t="str">
        <f t="shared" si="188"/>
        <v/>
      </c>
      <c r="AK82" s="64" t="str">
        <f t="shared" si="189"/>
        <v/>
      </c>
      <c r="AL82" s="64" t="str">
        <f t="shared" si="190"/>
        <v/>
      </c>
      <c r="AM82" s="64" t="str">
        <f t="shared" si="191"/>
        <v/>
      </c>
      <c r="AN82" s="64" t="str">
        <f t="shared" si="192"/>
        <v/>
      </c>
    </row>
    <row r="83" spans="1:40" ht="25.5" thickTop="1" thickBot="1" x14ac:dyDescent="0.4">
      <c r="B83" t="s">
        <v>999</v>
      </c>
      <c r="C83" s="93" t="s">
        <v>1358</v>
      </c>
      <c r="D83" s="83" t="s">
        <v>1011</v>
      </c>
      <c r="E83" s="83"/>
      <c r="F83" s="83"/>
      <c r="G83" s="83"/>
      <c r="H83" s="83"/>
      <c r="I83" s="83"/>
      <c r="J83" s="83"/>
      <c r="K83" s="83"/>
      <c r="L83" s="94" t="str">
        <f>IF(C83="","",_xlfn.CONCAT("            { line: ","""",C83,", ",M83:AN83,""", sC: ","""",B83,"""},  ]},"))</f>
        <v xml:space="preserve">            { line: "ESTE ES EL PAN DE LOS HIJOS., (Mi,,20)", sC: "as"},  ]},</v>
      </c>
      <c r="M83" s="56" t="str">
        <f t="shared" si="166"/>
        <v>(</v>
      </c>
      <c r="N83" s="57" t="str">
        <f t="shared" si="167"/>
        <v>Mi</v>
      </c>
      <c r="O83" s="58" t="str">
        <f t="shared" si="168"/>
        <v>,</v>
      </c>
      <c r="P83" s="59" t="str">
        <f t="shared" si="169"/>
        <v/>
      </c>
      <c r="Q83" s="60" t="str">
        <f t="shared" si="170"/>
        <v>,</v>
      </c>
      <c r="R83" s="61">
        <f t="shared" si="165"/>
        <v>20</v>
      </c>
      <c r="S83" s="56" t="str">
        <f t="shared" si="171"/>
        <v>)</v>
      </c>
      <c r="T83" s="62" t="str">
        <f t="shared" si="172"/>
        <v/>
      </c>
      <c r="U83" s="63" t="str">
        <f t="shared" si="173"/>
        <v/>
      </c>
      <c r="V83" s="64" t="str">
        <f t="shared" si="174"/>
        <v/>
      </c>
      <c r="W83" s="65" t="str">
        <f t="shared" si="175"/>
        <v/>
      </c>
      <c r="X83" s="64" t="str">
        <f t="shared" si="176"/>
        <v/>
      </c>
      <c r="Y83" s="64" t="str">
        <f t="shared" si="177"/>
        <v/>
      </c>
      <c r="Z83" s="56" t="str">
        <f t="shared" si="178"/>
        <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1:40" ht="27.75" thickTop="1" thickBot="1" x14ac:dyDescent="0.4">
      <c r="A84" s="73"/>
      <c r="B84" s="73"/>
      <c r="C84" s="73"/>
      <c r="D84" s="74"/>
      <c r="E84" s="74"/>
      <c r="F84" s="74"/>
      <c r="G84" s="74"/>
      <c r="H84" s="74"/>
      <c r="I84" s="74"/>
      <c r="J84" s="74"/>
      <c r="K84" s="74"/>
      <c r="L84" s="75" t="s">
        <v>993</v>
      </c>
      <c r="M84" s="56"/>
      <c r="N84" s="57"/>
      <c r="O84" s="58"/>
      <c r="P84" s="59"/>
      <c r="Q84" s="60"/>
      <c r="R84" s="61" t="str">
        <f t="shared" si="165"/>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thickTop="1" thickBot="1" x14ac:dyDescent="0.4">
      <c r="B85" t="s">
        <v>1014</v>
      </c>
      <c r="C85" s="113" t="s">
        <v>1383</v>
      </c>
      <c r="D85" s="112" t="s">
        <v>1013</v>
      </c>
      <c r="E85" s="52" t="s">
        <v>1012</v>
      </c>
      <c r="F85" s="53" t="s">
        <v>1048</v>
      </c>
      <c r="G85" s="53" t="s">
        <v>1012</v>
      </c>
      <c r="H85" s="52"/>
      <c r="I85" s="52"/>
      <c r="J85" s="54"/>
      <c r="K85" s="54"/>
      <c r="L85" s="55" t="str">
        <f t="shared" ref="L85:L87" si="193">IF(C85="","",_xlfn.CONCAT("            { line: ","""",C85,", ",M85:AN85,""", sC: ","""",B85,"""},"))</f>
        <v xml:space="preserve">            { line: "Es cierto a los cristianos,, (La,m,20)(Re,m,250)", sC: "tc"},</v>
      </c>
      <c r="M85" s="56" t="str">
        <f t="shared" ref="M85:M87" si="194">IF(N85="","","(")</f>
        <v>(</v>
      </c>
      <c r="N85" s="57" t="str">
        <f t="shared" ref="N85:N87" si="195">IF(D85="","",D85)</f>
        <v>La</v>
      </c>
      <c r="O85" s="58" t="str">
        <f t="shared" ref="O85:O87" si="196">IF(N85="","",",")</f>
        <v>,</v>
      </c>
      <c r="P85" s="59" t="str">
        <f t="shared" ref="P85:P87" si="197">IF(E85="","",E85)</f>
        <v>m</v>
      </c>
      <c r="Q85" s="60" t="str">
        <f t="shared" ref="Q85:Q87" si="198">IF(N85="","",",")</f>
        <v>,</v>
      </c>
      <c r="R85" s="61">
        <f t="shared" ref="R85:R92" si="199">IF(N85="Do",10,IF(N85="Re",22,IF(N85="Mi",20,IF(N85="Fa",20,IF(N85="Sol",14,IF(N85="La",20,IF(N85="Si",20,IF(N85="Do#",14,IF(N85="Fa#",15,IF(N85="Sol#",20,""))))))))))</f>
        <v>20</v>
      </c>
      <c r="S85" s="56" t="str">
        <f t="shared" ref="S85:S87" si="200">IF(N85="","",")")</f>
        <v>)</v>
      </c>
      <c r="T85" s="62" t="str">
        <f t="shared" ref="T85:T87" si="201">IF(U85="","","(")</f>
        <v>(</v>
      </c>
      <c r="U85" s="63" t="str">
        <f t="shared" ref="U85:U87" si="202">IF(F85="","",F85)</f>
        <v>Re</v>
      </c>
      <c r="V85" s="64" t="str">
        <f t="shared" ref="V85:V87" si="203">IF(U85="","",",")</f>
        <v>,</v>
      </c>
      <c r="W85" s="65" t="str">
        <f t="shared" ref="W85:W87" si="204">IF(G85="","",G85)</f>
        <v>m</v>
      </c>
      <c r="X85" s="64" t="str">
        <f t="shared" ref="X85:X87" si="205">IF(U85="","",",")</f>
        <v>,</v>
      </c>
      <c r="Y85" s="64">
        <f t="shared" ref="Y85:Y87" si="206">IF(U85="","",250)</f>
        <v>250</v>
      </c>
      <c r="Z85" s="56" t="str">
        <f t="shared" ref="Z85:Z87" si="207">IF(U85="","",")")</f>
        <v>)</v>
      </c>
      <c r="AA85" s="66" t="str">
        <f t="shared" ref="AA85:AA87" si="208">IF(AB85="","","(")</f>
        <v/>
      </c>
      <c r="AB85" s="57" t="str">
        <f t="shared" ref="AB85:AB87" si="209">IF(H85="","",H85)</f>
        <v/>
      </c>
      <c r="AC85" s="67" t="str">
        <f t="shared" ref="AC85:AC87" si="210">IF(AB85="","",",")</f>
        <v/>
      </c>
      <c r="AD85" s="59" t="str">
        <f t="shared" ref="AD85:AD87" si="211">IF(I85="","",I85)</f>
        <v/>
      </c>
      <c r="AE85" s="68" t="str">
        <f t="shared" ref="AE85:AE87" si="212">IF(AB85="","",",")</f>
        <v/>
      </c>
      <c r="AF85" s="61" t="str">
        <f t="shared" ref="AF85:AF87" si="213">IF(AB85="","",350)</f>
        <v/>
      </c>
      <c r="AG85" s="61" t="str">
        <f t="shared" ref="AG85:AG87" si="214">IF(AB85="","",")")</f>
        <v/>
      </c>
      <c r="AH85" s="69" t="str">
        <f t="shared" ref="AH85:AH87" si="215">IF(AI85="","","(")</f>
        <v/>
      </c>
      <c r="AI85" s="70" t="str">
        <f t="shared" ref="AI85:AI87" si="216">IF(J85="","",J85)</f>
        <v/>
      </c>
      <c r="AJ85" s="64" t="str">
        <f t="shared" ref="AJ85:AJ87" si="217">IF(AI85="","",",")</f>
        <v/>
      </c>
      <c r="AK85" s="64" t="str">
        <f t="shared" ref="AK85:AK87" si="218">IF(K85="","",K85)</f>
        <v/>
      </c>
      <c r="AL85" s="64" t="str">
        <f t="shared" ref="AL85:AL87" si="219">IF(AI85="","",",")</f>
        <v/>
      </c>
      <c r="AM85" s="64" t="str">
        <f t="shared" ref="AM85:AM87" si="220">IF(AI85="","",450)</f>
        <v/>
      </c>
      <c r="AN85" s="64" t="str">
        <f t="shared" ref="AN85:AN87" si="221">IF(AI85="","",")")</f>
        <v/>
      </c>
    </row>
    <row r="86" spans="1:40" ht="25.5" thickTop="1" thickBot="1" x14ac:dyDescent="0.4">
      <c r="C86" s="113" t="s">
        <v>1384</v>
      </c>
      <c r="D86" s="112" t="s">
        <v>1013</v>
      </c>
      <c r="E86" s="52" t="s">
        <v>1012</v>
      </c>
      <c r="F86" s="53"/>
      <c r="G86" s="53"/>
      <c r="H86" s="52"/>
      <c r="I86" s="52"/>
      <c r="J86" s="54"/>
      <c r="K86" s="54"/>
      <c r="L86" s="55" t="str">
        <f t="shared" si="193"/>
        <v xml:space="preserve">            { line: "que se transforma el pan en carne,, (La,m,20)", sC: ""},</v>
      </c>
      <c r="M86" s="56" t="str">
        <f t="shared" si="194"/>
        <v>(</v>
      </c>
      <c r="N86" s="57" t="str">
        <f t="shared" si="195"/>
        <v>La</v>
      </c>
      <c r="O86" s="58" t="str">
        <f t="shared" si="196"/>
        <v>,</v>
      </c>
      <c r="P86" s="59" t="str">
        <f t="shared" si="197"/>
        <v>m</v>
      </c>
      <c r="Q86" s="60" t="str">
        <f t="shared" si="198"/>
        <v>,</v>
      </c>
      <c r="R86" s="61">
        <f t="shared" si="199"/>
        <v>20</v>
      </c>
      <c r="S86" s="56" t="str">
        <f t="shared" si="200"/>
        <v>)</v>
      </c>
      <c r="T86" s="62" t="str">
        <f t="shared" si="201"/>
        <v/>
      </c>
      <c r="U86" s="63" t="str">
        <f t="shared" si="202"/>
        <v/>
      </c>
      <c r="V86" s="64" t="str">
        <f t="shared" si="203"/>
        <v/>
      </c>
      <c r="W86" s="65" t="str">
        <f t="shared" si="204"/>
        <v/>
      </c>
      <c r="X86" s="64" t="str">
        <f t="shared" si="205"/>
        <v/>
      </c>
      <c r="Y86" s="64" t="str">
        <f t="shared" si="206"/>
        <v/>
      </c>
      <c r="Z86" s="56" t="str">
        <f t="shared" si="207"/>
        <v/>
      </c>
      <c r="AA86" s="66" t="str">
        <f t="shared" si="208"/>
        <v/>
      </c>
      <c r="AB86" s="57" t="str">
        <f t="shared" si="209"/>
        <v/>
      </c>
      <c r="AC86" s="67" t="str">
        <f t="shared" si="210"/>
        <v/>
      </c>
      <c r="AD86" s="59" t="str">
        <f t="shared" si="211"/>
        <v/>
      </c>
      <c r="AE86" s="68" t="str">
        <f t="shared" si="212"/>
        <v/>
      </c>
      <c r="AF86" s="61" t="str">
        <f t="shared" si="213"/>
        <v/>
      </c>
      <c r="AG86" s="61" t="str">
        <f t="shared" si="214"/>
        <v/>
      </c>
      <c r="AH86" s="69" t="str">
        <f t="shared" si="215"/>
        <v/>
      </c>
      <c r="AI86" s="70" t="str">
        <f t="shared" si="216"/>
        <v/>
      </c>
      <c r="AJ86" s="64" t="str">
        <f t="shared" si="217"/>
        <v/>
      </c>
      <c r="AK86" s="64" t="str">
        <f t="shared" si="218"/>
        <v/>
      </c>
      <c r="AL86" s="64" t="str">
        <f t="shared" si="219"/>
        <v/>
      </c>
      <c r="AM86" s="64" t="str">
        <f t="shared" si="220"/>
        <v/>
      </c>
      <c r="AN86" s="64" t="str">
        <f t="shared" si="221"/>
        <v/>
      </c>
    </row>
    <row r="87" spans="1:40" ht="25.5" thickTop="1" thickBot="1" x14ac:dyDescent="0.4">
      <c r="C87" s="113" t="s">
        <v>1385</v>
      </c>
      <c r="D87" s="112" t="s">
        <v>1011</v>
      </c>
      <c r="E87" s="52"/>
      <c r="F87" s="53"/>
      <c r="G87" s="53"/>
      <c r="H87" s="52"/>
      <c r="I87" s="52"/>
      <c r="J87" s="54"/>
      <c r="K87" s="54"/>
      <c r="L87" s="55" t="str">
        <f t="shared" si="193"/>
        <v xml:space="preserve">            { line: "y que el vino se hace sangre., (Mi,,20)", sC: ""},</v>
      </c>
      <c r="M87" s="56" t="str">
        <f t="shared" si="194"/>
        <v>(</v>
      </c>
      <c r="N87" s="57" t="str">
        <f t="shared" si="195"/>
        <v>Mi</v>
      </c>
      <c r="O87" s="58" t="str">
        <f t="shared" si="196"/>
        <v>,</v>
      </c>
      <c r="P87" s="59" t="str">
        <f t="shared" si="197"/>
        <v/>
      </c>
      <c r="Q87" s="60" t="str">
        <f t="shared" si="198"/>
        <v>,</v>
      </c>
      <c r="R87" s="61">
        <f t="shared" si="199"/>
        <v>20</v>
      </c>
      <c r="S87" s="56" t="str">
        <f t="shared" si="200"/>
        <v>)</v>
      </c>
      <c r="T87" s="62" t="str">
        <f t="shared" si="201"/>
        <v/>
      </c>
      <c r="U87" s="63" t="str">
        <f t="shared" si="202"/>
        <v/>
      </c>
      <c r="V87" s="64" t="str">
        <f t="shared" si="203"/>
        <v/>
      </c>
      <c r="W87" s="65" t="str">
        <f t="shared" si="204"/>
        <v/>
      </c>
      <c r="X87" s="64" t="str">
        <f t="shared" si="205"/>
        <v/>
      </c>
      <c r="Y87" s="64" t="str">
        <f t="shared" si="206"/>
        <v/>
      </c>
      <c r="Z87" s="56" t="str">
        <f t="shared" si="207"/>
        <v/>
      </c>
      <c r="AA87" s="66" t="str">
        <f t="shared" si="208"/>
        <v/>
      </c>
      <c r="AB87" s="57" t="str">
        <f t="shared" si="209"/>
        <v/>
      </c>
      <c r="AC87" s="67" t="str">
        <f t="shared" si="210"/>
        <v/>
      </c>
      <c r="AD87" s="59" t="str">
        <f t="shared" si="211"/>
        <v/>
      </c>
      <c r="AE87" s="68" t="str">
        <f t="shared" si="212"/>
        <v/>
      </c>
      <c r="AF87" s="61" t="str">
        <f t="shared" si="213"/>
        <v/>
      </c>
      <c r="AG87" s="61" t="str">
        <f t="shared" si="214"/>
        <v/>
      </c>
      <c r="AH87" s="69" t="str">
        <f t="shared" si="215"/>
        <v/>
      </c>
      <c r="AI87" s="70" t="str">
        <f t="shared" si="216"/>
        <v/>
      </c>
      <c r="AJ87" s="64" t="str">
        <f t="shared" si="217"/>
        <v/>
      </c>
      <c r="AK87" s="64" t="str">
        <f t="shared" si="218"/>
        <v/>
      </c>
      <c r="AL87" s="64" t="str">
        <f t="shared" si="219"/>
        <v/>
      </c>
      <c r="AM87" s="64" t="str">
        <f t="shared" si="220"/>
        <v/>
      </c>
      <c r="AN87" s="64" t="str">
        <f t="shared" si="221"/>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 t="shared" si="199"/>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thickTop="1" thickBot="1" x14ac:dyDescent="0.4">
      <c r="C89" s="79" t="s">
        <v>995</v>
      </c>
      <c r="D89" s="80"/>
      <c r="E89" s="80"/>
      <c r="F89" s="80"/>
      <c r="G89" s="80"/>
      <c r="H89" s="80"/>
      <c r="I89" s="80"/>
      <c r="J89" s="80"/>
      <c r="K89" s="80"/>
      <c r="L89" s="81" t="s">
        <v>996</v>
      </c>
      <c r="M89" s="56" t="str">
        <f t="shared" ref="M89:M92" si="222">IF(N89="","","(")</f>
        <v/>
      </c>
      <c r="N89" s="57" t="str">
        <f t="shared" ref="N89:N92" si="223">IF(D89="","",D89)</f>
        <v/>
      </c>
      <c r="O89" s="58" t="str">
        <f t="shared" ref="O89:O92" si="224">IF(N89="","",",")</f>
        <v/>
      </c>
      <c r="P89" s="59" t="str">
        <f t="shared" ref="P89:P92" si="225">IF(E89="","",E89)</f>
        <v/>
      </c>
      <c r="Q89" s="60" t="str">
        <f t="shared" ref="Q89:Q92" si="226">IF(N89="","",",")</f>
        <v/>
      </c>
      <c r="R89" s="61" t="str">
        <f t="shared" si="199"/>
        <v/>
      </c>
      <c r="S89" s="56" t="str">
        <f t="shared" ref="S89:S92" si="227">IF(N89="","",")")</f>
        <v/>
      </c>
      <c r="T89" s="62" t="str">
        <f t="shared" ref="T89:T92" si="228">IF(U89="","","(")</f>
        <v/>
      </c>
      <c r="U89" s="63" t="str">
        <f t="shared" ref="U89:U92" si="229">IF(F89="","",F89)</f>
        <v/>
      </c>
      <c r="V89" s="64" t="str">
        <f t="shared" ref="V89:V92" si="230">IF(U89="","",",")</f>
        <v/>
      </c>
      <c r="W89" s="65" t="str">
        <f t="shared" ref="W89:W92" si="231">IF(G89="","",G89)</f>
        <v/>
      </c>
      <c r="X89" s="64" t="str">
        <f t="shared" ref="X89:X92" si="232">IF(U89="","",",")</f>
        <v/>
      </c>
      <c r="Y89" s="64" t="str">
        <f t="shared" ref="Y89:Y92" si="233">IF(U89="","",250)</f>
        <v/>
      </c>
      <c r="Z89" s="56" t="str">
        <f t="shared" ref="Z89:Z92" si="234">IF(U89="","",")")</f>
        <v/>
      </c>
      <c r="AA89" s="66" t="str">
        <f t="shared" ref="AA89:AA92" si="235">IF(AB89="","","(")</f>
        <v/>
      </c>
      <c r="AB89" s="57" t="str">
        <f t="shared" ref="AB89:AB92" si="236">IF(H89="","",H89)</f>
        <v/>
      </c>
      <c r="AC89" s="67" t="str">
        <f t="shared" ref="AC89:AC92" si="237">IF(AB89="","",",")</f>
        <v/>
      </c>
      <c r="AD89" s="59" t="str">
        <f t="shared" ref="AD89:AD92" si="238">IF(I89="","",I89)</f>
        <v/>
      </c>
      <c r="AE89" s="68" t="str">
        <f t="shared" ref="AE89:AE92" si="239">IF(AB89="","",",")</f>
        <v/>
      </c>
      <c r="AF89" s="61" t="str">
        <f t="shared" ref="AF89:AF92" si="240">IF(AB89="","",350)</f>
        <v/>
      </c>
      <c r="AG89" s="61" t="str">
        <f t="shared" ref="AG89:AG92" si="241">IF(AB89="","",")")</f>
        <v/>
      </c>
      <c r="AH89" s="69" t="str">
        <f t="shared" ref="AH89:AH92" si="242">IF(AI89="","","(")</f>
        <v/>
      </c>
      <c r="AI89" s="70" t="str">
        <f t="shared" ref="AI89:AI92" si="243">IF(J89="","",J89)</f>
        <v/>
      </c>
      <c r="AJ89" s="64" t="str">
        <f t="shared" ref="AJ89:AJ92" si="244">IF(AI89="","",",")</f>
        <v/>
      </c>
      <c r="AK89" s="64" t="str">
        <f t="shared" ref="AK89:AK92" si="245">IF(K89="","",K89)</f>
        <v/>
      </c>
      <c r="AL89" s="64" t="str">
        <f t="shared" ref="AL89:AL92" si="246">IF(AI89="","",",")</f>
        <v/>
      </c>
      <c r="AM89" s="64" t="str">
        <f t="shared" ref="AM89:AM92" si="247">IF(AI89="","",450)</f>
        <v/>
      </c>
      <c r="AN89" s="64" t="str">
        <f t="shared" ref="AN89:AN92" si="248">IF(AI89="","",")")</f>
        <v/>
      </c>
    </row>
    <row r="90" spans="1:40" ht="25.5" thickTop="1" thickBot="1" x14ac:dyDescent="0.4">
      <c r="B90" t="s">
        <v>997</v>
      </c>
      <c r="C90" s="82" t="s">
        <v>1363</v>
      </c>
      <c r="D90" s="83" t="s">
        <v>1013</v>
      </c>
      <c r="E90" s="83" t="s">
        <v>1012</v>
      </c>
      <c r="F90" s="83" t="s">
        <v>1048</v>
      </c>
      <c r="G90" s="83" t="s">
        <v>1012</v>
      </c>
      <c r="H90" s="83"/>
      <c r="I90" s="83"/>
      <c r="J90" s="83"/>
      <c r="K90" s="83"/>
      <c r="L90" s="84" t="str">
        <f>IF(C90="","",_xlfn.CONCAT("       triggerLine: ","""",C90,", ",M90:AN90,""", sC: ","""",B90,""", lines: ["))</f>
        <v xml:space="preserve">       triggerLine: "ESTE ES EL PAN DE LOS ÁNGELES,..., (La,m,20)(Re,m,250)", sC: "ta as", lines: [</v>
      </c>
      <c r="M90" s="56" t="str">
        <f t="shared" si="222"/>
        <v>(</v>
      </c>
      <c r="N90" s="57" t="str">
        <f t="shared" si="223"/>
        <v>La</v>
      </c>
      <c r="O90" s="58" t="str">
        <f t="shared" si="224"/>
        <v>,</v>
      </c>
      <c r="P90" s="59" t="str">
        <f t="shared" si="225"/>
        <v>m</v>
      </c>
      <c r="Q90" s="60" t="str">
        <f t="shared" si="226"/>
        <v>,</v>
      </c>
      <c r="R90" s="61">
        <f t="shared" si="199"/>
        <v>20</v>
      </c>
      <c r="S90" s="56" t="str">
        <f t="shared" si="227"/>
        <v>)</v>
      </c>
      <c r="T90" s="62" t="str">
        <f t="shared" si="228"/>
        <v>(</v>
      </c>
      <c r="U90" s="63" t="str">
        <f t="shared" si="229"/>
        <v>Re</v>
      </c>
      <c r="V90" s="64" t="str">
        <f t="shared" si="230"/>
        <v>,</v>
      </c>
      <c r="W90" s="65" t="str">
        <f t="shared" si="231"/>
        <v>m</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5.5" thickTop="1" thickBot="1" x14ac:dyDescent="0.4">
      <c r="B91" t="s">
        <v>999</v>
      </c>
      <c r="C91" s="85" t="s">
        <v>1357</v>
      </c>
      <c r="D91" s="86" t="s">
        <v>1013</v>
      </c>
      <c r="E91" s="86" t="s">
        <v>1012</v>
      </c>
      <c r="F91" s="86"/>
      <c r="G91" s="86"/>
      <c r="H91" s="87"/>
      <c r="I91" s="87"/>
      <c r="J91" s="87"/>
      <c r="K91" s="87"/>
      <c r="L91" s="88" t="str">
        <f>IF(C91="","",_xlfn.CONCAT("            { line: ","""",C91,", ",M91:AN91,""", sC: ","""",B91,"""},"))</f>
        <v xml:space="preserve">            { line: "PAN DE LOS QUE HACEN CAMINO., (La,m,20)", sC: "as"},</v>
      </c>
      <c r="M91" s="56" t="str">
        <f t="shared" si="222"/>
        <v>(</v>
      </c>
      <c r="N91" s="57" t="str">
        <f t="shared" si="223"/>
        <v>La</v>
      </c>
      <c r="O91" s="58" t="str">
        <f t="shared" si="224"/>
        <v>,</v>
      </c>
      <c r="P91" s="59" t="str">
        <f t="shared" si="225"/>
        <v>m</v>
      </c>
      <c r="Q91" s="60" t="str">
        <f t="shared" si="226"/>
        <v>,</v>
      </c>
      <c r="R91" s="61">
        <f t="shared" si="199"/>
        <v>20</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thickTop="1" thickBot="1" x14ac:dyDescent="0.4">
      <c r="B92" t="s">
        <v>999</v>
      </c>
      <c r="C92" s="93" t="s">
        <v>1358</v>
      </c>
      <c r="D92" s="83" t="s">
        <v>1011</v>
      </c>
      <c r="E92" s="83"/>
      <c r="F92" s="83"/>
      <c r="G92" s="83"/>
      <c r="H92" s="83"/>
      <c r="I92" s="83"/>
      <c r="J92" s="83"/>
      <c r="K92" s="83"/>
      <c r="L92" s="94" t="str">
        <f>IF(C92="","",_xlfn.CONCAT("            { line: ","""",C92,", ",M92:AN92,""", sC: ","""",B92,"""},  ]},"))</f>
        <v xml:space="preserve">            { line: "ESTE ES EL PAN DE LOS HIJOS., (Mi,,20)", sC: "as"},  ]},</v>
      </c>
      <c r="M92" s="56" t="str">
        <f t="shared" si="222"/>
        <v>(</v>
      </c>
      <c r="N92" s="57" t="str">
        <f t="shared" si="223"/>
        <v>Mi</v>
      </c>
      <c r="O92" s="58" t="str">
        <f t="shared" si="224"/>
        <v>,</v>
      </c>
      <c r="P92" s="59" t="str">
        <f t="shared" si="225"/>
        <v/>
      </c>
      <c r="Q92" s="60" t="str">
        <f t="shared" si="226"/>
        <v>,</v>
      </c>
      <c r="R92" s="61">
        <f t="shared" si="199"/>
        <v>20</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 customHeight="1" x14ac:dyDescent="0.4">
      <c r="A93" s="95"/>
      <c r="B93" s="95"/>
      <c r="C93" s="95"/>
      <c r="D93" s="95"/>
      <c r="E93" s="95"/>
      <c r="F93" s="95"/>
      <c r="G93" s="95"/>
      <c r="H93" s="95"/>
      <c r="I93" s="95"/>
      <c r="J93" s="95"/>
      <c r="K93" s="95"/>
      <c r="L93" s="99" t="str">
        <f>_xlfn.CONCAT("]}, // ULTIMA LINEA DEL CANTO: ",L1)</f>
        <v>]}, // ULTIMA LINEA DEL CANTO: LAS ARMAS DE LA LUZ</v>
      </c>
      <c r="M93" s="95"/>
    </row>
    <row r="94" spans="1:40" ht="20.25" x14ac:dyDescent="0.25">
      <c r="L94" s="100" t="s">
        <v>1008</v>
      </c>
      <c r="M94" s="101"/>
    </row>
    <row r="95" spans="1:40" x14ac:dyDescent="0.2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EAE0-EFF0-4D79-A5ED-9BD0C3F63F73}">
  <sheetPr codeName="Sheet81">
    <tabColor rgb="FF00B0F0"/>
  </sheetPr>
  <dimension ref="A1:AN9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104</v>
      </c>
      <c r="E1" s="40"/>
      <c r="F1" s="40"/>
      <c r="G1" s="40"/>
      <c r="H1" s="40"/>
      <c r="I1" s="40"/>
      <c r="J1" s="40"/>
      <c r="K1" s="40"/>
      <c r="L1" s="41" t="e">
        <f>UPPER(VLOOKUP(C1,Table223[],3,FALSE))</f>
        <v>#N/A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#N/A</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_xlfn.CONCAT("        id: ","""",C7,"""",",")</f>
        <v>#N/A</v>
      </c>
    </row>
    <row r="8" spans="2:32" ht="23.25" x14ac:dyDescent="0.25">
      <c r="C8" t="e">
        <f>PROPER(L1)</f>
        <v>#N/A</v>
      </c>
      <c r="L8" s="48" t="e">
        <f>_xlfn.CONCAT("        tt: ","""",C8,"""",",")</f>
        <v>#N/A</v>
      </c>
    </row>
    <row r="9" spans="2:32" ht="23.25" x14ac:dyDescent="0.25">
      <c r="C9" t="e">
        <f>PROPER(L1)</f>
        <v>#N/A</v>
      </c>
      <c r="L9" s="48" t="e">
        <f>_xlfn.CONCAT("        title: ","""",C9,"""",",")</f>
        <v>#N/A</v>
      </c>
    </row>
    <row r="10" spans="2:32" ht="23.25" x14ac:dyDescent="0.25">
      <c r="C10" t="e">
        <f>VLOOKUP(C1,Table223[],4,FALSE)</f>
        <v>#N/A</v>
      </c>
      <c r="L10" s="48" t="e">
        <f>_xlfn.CONCAT("        ","subtitle: ","""",C10,"""",",")</f>
        <v>#N/A</v>
      </c>
    </row>
    <row r="11" spans="2:32" ht="23.25" x14ac:dyDescent="0.25">
      <c r="C11" t="e">
        <f>_xlfn.CONCAT("category: [",VLOOKUP(C1,Table223[],16,FALSE),"],")</f>
        <v>#N/A</v>
      </c>
      <c r="L11" s="48" t="e">
        <f>_xlfn.CONCAT("        ",C11)</f>
        <v>#N/A</v>
      </c>
    </row>
    <row r="12" spans="2:32" ht="23.25" x14ac:dyDescent="0.25">
      <c r="C12" t="e">
        <f>VLOOKUP(C1,Table223[],5,FALSE)</f>
        <v>#N/A</v>
      </c>
      <c r="L12" s="48" t="e">
        <f>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VLOOKUP(C1,Table223[],1,FALSE)</f>
        <v>#N/A</v>
      </c>
      <c r="L16" s="48" t="e">
        <f>_xlfn.CONCAT("        dbno: ","""",C16,"""",",")</f>
        <v>#N/A</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#N/A</v>
      </c>
      <c r="L19" s="48" t="e">
        <f>_xlfn.CONCAT("        audioSrc: ","""/audio/",C19,".mp3""",",")</f>
        <v>#N/A</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+C1-0</f>
        <v>104</v>
      </c>
      <c r="C26" t="e">
        <f>VLOOKUP(B26,Table4[],13,FALSE)</f>
        <v>#N/A</v>
      </c>
      <c r="L26" s="48" t="e">
        <f>_xlfn.CONCAT("        ant: ",C26,",")</f>
        <v>#N/A</v>
      </c>
    </row>
    <row r="27" spans="1:40" ht="23.25" x14ac:dyDescent="0.25">
      <c r="B27">
        <f>+C1+2</f>
        <v>106</v>
      </c>
      <c r="C27" t="str">
        <f>VLOOKUP(B27,Table4[],13,FALSE)</f>
        <v>"/resucito/src/index.html?canto=lleguehastatupresenciamiclamor"</v>
      </c>
      <c r="L27" s="48" t="str">
        <f>_xlfn.CONCAT("        sig: ",C27,",")</f>
        <v xml:space="preserve">        sig: "/resucito/src/index.html?canto=lleguehastatupresenciamiclamor",</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1386</v>
      </c>
      <c r="D30" s="112" t="s">
        <v>1013</v>
      </c>
      <c r="E30" s="52" t="s">
        <v>1012</v>
      </c>
      <c r="F30" s="53" t="s">
        <v>1048</v>
      </c>
      <c r="G30" s="53" t="s">
        <v>1012</v>
      </c>
      <c r="H30" s="52"/>
      <c r="I30" s="52"/>
      <c r="J30" s="54"/>
      <c r="K30" s="54"/>
      <c r="L30" s="55" t="str">
        <f t="shared" ref="L30:L50" si="0">IF(C30="","",_xlfn.CONCAT("            { line: ","""",C30,", ",M30:AN30,""", sC: ","""",B30,"""},"))</f>
        <v xml:space="preserve">            { line: "Tú no ves, tú no comprendes;, (La,m,20)(Re,m,250)", sC: "tc"},</v>
      </c>
      <c r="M30" s="56" t="str">
        <f t="shared" ref="M30:M52" si="1">IF(N30="","","(")</f>
        <v>(</v>
      </c>
      <c r="N30" s="57" t="str">
        <f t="shared" ref="N30:N88" si="2">IF(D30="","",D30)</f>
        <v>La</v>
      </c>
      <c r="O30" s="58" t="str">
        <f t="shared" ref="O30:O52" si="3">IF(N30="","",",")</f>
        <v>,</v>
      </c>
      <c r="P30" s="59" t="str">
        <f t="shared" ref="P30:P88" si="4">IF(E30="","",E30)</f>
        <v>m</v>
      </c>
      <c r="Q30" s="60" t="str">
        <f t="shared" ref="Q30:Q52" si="5">IF(N30="","",",")</f>
        <v>,</v>
      </c>
      <c r="R30" s="61">
        <f>IF(N30="Do",10,IF(N30="Re",22,IF(N30="Mi",20,IF(N30="Fa",20,IF(N30="Sol",14,IF(N30="La",20,IF(N30="Si",20,IF(N30="Do#",14,IF(N30="Fa#",15,IF(N30="Sol#",20,""))))))))))</f>
        <v>20</v>
      </c>
      <c r="S30" s="56" t="str">
        <f t="shared" ref="S30:S52" si="6">IF(N30="","",")")</f>
        <v>)</v>
      </c>
      <c r="T30" s="62" t="str">
        <f t="shared" ref="T30:T52" si="7">IF(U30="","","(")</f>
        <v>(</v>
      </c>
      <c r="U30" s="63" t="str">
        <f t="shared" ref="U30:U88" si="8">IF(F30="","",F30)</f>
        <v>Re</v>
      </c>
      <c r="V30" s="64" t="str">
        <f t="shared" ref="V30:V52" si="9">IF(U30="","",",")</f>
        <v>,</v>
      </c>
      <c r="W30" s="65" t="str">
        <f t="shared" ref="W30:W88" si="10">IF(G30="","",G30)</f>
        <v>m</v>
      </c>
      <c r="X30" s="64" t="str">
        <f t="shared" ref="X30:X52" si="11">IF(U30="","",",")</f>
        <v>,</v>
      </c>
      <c r="Y30" s="64">
        <f t="shared" ref="Y30:Y52" si="12">IF(U30="","",250)</f>
        <v>250</v>
      </c>
      <c r="Z30" s="56" t="str">
        <f t="shared" ref="Z30:Z52" si="13">IF(U30="","",")")</f>
        <v>)</v>
      </c>
      <c r="AA30" s="66" t="str">
        <f t="shared" ref="AA30:AA52" si="14">IF(AB30="","","(")</f>
        <v/>
      </c>
      <c r="AB30" s="57" t="str">
        <f t="shared" ref="AB30:AB88"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88"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1387</v>
      </c>
      <c r="D31" s="112" t="s">
        <v>1013</v>
      </c>
      <c r="E31" s="52" t="s">
        <v>1012</v>
      </c>
      <c r="F31" s="53"/>
      <c r="G31" s="53"/>
      <c r="H31" s="52"/>
      <c r="I31" s="52"/>
      <c r="J31" s="54"/>
      <c r="K31" s="54"/>
      <c r="L31" s="55" t="str">
        <f t="shared" si="0"/>
        <v xml:space="preserve">            { line: "mas la fe te lo confirma, (La,m,20)", sC: ""},</v>
      </c>
      <c r="M31" s="56" t="str">
        <f t="shared" si="1"/>
        <v>(</v>
      </c>
      <c r="N31" s="57" t="str">
        <f t="shared" si="2"/>
        <v>La</v>
      </c>
      <c r="O31" s="58" t="str">
        <f t="shared" si="3"/>
        <v>,</v>
      </c>
      <c r="P31" s="59" t="str">
        <f t="shared" si="4"/>
        <v>m</v>
      </c>
      <c r="Q31" s="60" t="str">
        <f t="shared" si="5"/>
        <v>,</v>
      </c>
      <c r="R31" s="61">
        <f t="shared" ref="R31:R8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1388</v>
      </c>
      <c r="D32" s="112" t="s">
        <v>1011</v>
      </c>
      <c r="E32" s="52"/>
      <c r="F32" s="53"/>
      <c r="G32" s="53"/>
      <c r="H32" s="52"/>
      <c r="I32" s="52"/>
      <c r="J32" s="54"/>
      <c r="K32" s="54"/>
      <c r="L32" s="55" t="str">
        <f>IF(C32="","",_xlfn.CONCAT("            { line: ","""",C32,", ",M32:AN32,""", sC: ","""",B32,"""},"))</f>
        <v xml:space="preserve">            { line: "más allá de la razón.,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1389</v>
      </c>
      <c r="D34" s="112" t="s">
        <v>1013</v>
      </c>
      <c r="E34" s="52" t="s">
        <v>1012</v>
      </c>
      <c r="F34" s="53" t="s">
        <v>1048</v>
      </c>
      <c r="G34" s="53" t="s">
        <v>1012</v>
      </c>
      <c r="H34" s="52"/>
      <c r="I34" s="52"/>
      <c r="J34" s="54"/>
      <c r="K34" s="54"/>
      <c r="L34" s="55" t="str">
        <f>IF(C34="","",_xlfn.CONCAT("            { line: ","""",C34,", ",M34:AN34,""", sC: ","""",B34,"""},"))</f>
        <v xml:space="preserve">            { line: "Es signo lo que aparece,, (La,m,20)(Re,m,250)",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1390</v>
      </c>
      <c r="D35" s="112" t="s">
        <v>1013</v>
      </c>
      <c r="E35" s="52" t="s">
        <v>1012</v>
      </c>
      <c r="F35" s="53"/>
      <c r="G35" s="53"/>
      <c r="H35" s="52"/>
      <c r="I35" s="52"/>
      <c r="J35" s="54"/>
      <c r="K35" s="54"/>
      <c r="L35" s="55" t="str">
        <f t="shared" ref="L35:L49" si="30">IF(C35="","",_xlfn.CONCAT("            { line: ","""",C35,", ",M35:AN35,""", sC: ","""",B35,"""},"))</f>
        <v xml:space="preserve">            { line: "y esconde un gran misterio,, (La,m,20)",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1391</v>
      </c>
      <c r="D36" s="112" t="s">
        <v>1011</v>
      </c>
      <c r="E36" s="52"/>
      <c r="F36" s="53"/>
      <c r="G36" s="53"/>
      <c r="H36" s="52"/>
      <c r="I36" s="52"/>
      <c r="J36" s="54"/>
      <c r="K36" s="54"/>
      <c r="L36" s="55" t="str">
        <f t="shared" si="30"/>
        <v xml:space="preserve">            { line: "una realidad sublime., (Mi,,20)", sC: ""},</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1392</v>
      </c>
      <c r="D38" s="112" t="s">
        <v>1013</v>
      </c>
      <c r="E38" s="52" t="s">
        <v>1012</v>
      </c>
      <c r="F38" s="53" t="s">
        <v>1048</v>
      </c>
      <c r="G38" s="53" t="s">
        <v>1012</v>
      </c>
      <c r="H38" s="52"/>
      <c r="I38" s="52"/>
      <c r="J38" s="54"/>
      <c r="K38" s="54"/>
      <c r="L38" s="55" t="str">
        <f t="shared" si="30"/>
        <v xml:space="preserve">            { line: "Comes carne, bebes sangre,, (La,m,20)(Re,m,250)",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1393</v>
      </c>
      <c r="D39" s="112" t="s">
        <v>1013</v>
      </c>
      <c r="E39" s="52" t="s">
        <v>1012</v>
      </c>
      <c r="F39" s="53"/>
      <c r="G39" s="53"/>
      <c r="H39" s="52"/>
      <c r="I39" s="52"/>
      <c r="J39" s="54"/>
      <c r="K39" s="54"/>
      <c r="L39" s="55" t="str">
        <f t="shared" si="30"/>
        <v xml:space="preserve">            { line: "en las dos especies;,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1394</v>
      </c>
      <c r="D40" s="112" t="s">
        <v>1011</v>
      </c>
      <c r="E40" s="52"/>
      <c r="F40" s="53"/>
      <c r="G40" s="53"/>
      <c r="H40" s="52"/>
      <c r="I40" s="52"/>
      <c r="J40" s="54"/>
      <c r="K40" s="54"/>
      <c r="L40" s="55" t="str">
        <f t="shared" si="30"/>
        <v xml:space="preserve">            { line: "pero queda Cristo entero.,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5" si="31">IF(N42="","","(")</f>
        <v/>
      </c>
      <c r="N42" s="57" t="str">
        <f t="shared" ref="N42:N45" si="32">IF(D42="","",D42)</f>
        <v/>
      </c>
      <c r="O42" s="58" t="str">
        <f t="shared" ref="O42:O45" si="33">IF(N42="","",",")</f>
        <v/>
      </c>
      <c r="P42" s="59" t="str">
        <f t="shared" ref="P42:P45" si="34">IF(E42="","",E42)</f>
        <v/>
      </c>
      <c r="Q42" s="60" t="str">
        <f t="shared" ref="Q42:Q45" si="35">IF(N42="","",",")</f>
        <v/>
      </c>
      <c r="R42" s="61" t="str">
        <f t="shared" si="28"/>
        <v/>
      </c>
      <c r="S42" s="56" t="str">
        <f t="shared" ref="S42:S45" si="36">IF(N42="","",")")</f>
        <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5.5" thickTop="1" thickBot="1" x14ac:dyDescent="0.4">
      <c r="B43" t="s">
        <v>997</v>
      </c>
      <c r="C43" s="82" t="s">
        <v>1422</v>
      </c>
      <c r="D43" s="83" t="s">
        <v>1013</v>
      </c>
      <c r="E43" s="83" t="s">
        <v>1012</v>
      </c>
      <c r="F43" s="83" t="s">
        <v>1048</v>
      </c>
      <c r="G43" s="83" t="s">
        <v>1012</v>
      </c>
      <c r="H43" s="83"/>
      <c r="I43" s="83"/>
      <c r="J43" s="83"/>
      <c r="K43" s="83"/>
      <c r="L43" s="84" t="str">
        <f>IF(C43="","",_xlfn.CONCAT("       triggerLine: ","""",C43,", ",M43:AN43,""", sC: ","""",B43,""", lines: ["))</f>
        <v xml:space="preserve">       triggerLine: "ESTE ES EL PAN DE LOS ÁNGELES, (La,m,20)(Re,m,250)", sC: "ta as", lines: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Re</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85" t="s">
        <v>1357</v>
      </c>
      <c r="D44" s="86" t="s">
        <v>1013</v>
      </c>
      <c r="E44" s="86" t="s">
        <v>1012</v>
      </c>
      <c r="F44" s="86"/>
      <c r="G44" s="86"/>
      <c r="H44" s="87"/>
      <c r="I44" s="87"/>
      <c r="J44" s="87"/>
      <c r="K44" s="87"/>
      <c r="L44" s="88" t="str">
        <f>IF(C44="","",_xlfn.CONCAT("            { line: ","""",C44,", ",M44:AN44,""", sC: ","""",B44,"""},"))</f>
        <v xml:space="preserve">            { line: "PAN DE LOS QUE HACEN CAMINO., (La,m,20)", sC: "as"},</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93" t="s">
        <v>1358</v>
      </c>
      <c r="D45" s="83" t="s">
        <v>1011</v>
      </c>
      <c r="E45" s="83"/>
      <c r="F45" s="83"/>
      <c r="G45" s="83"/>
      <c r="H45" s="83"/>
      <c r="I45" s="83"/>
      <c r="J45" s="83"/>
      <c r="K45" s="83"/>
      <c r="L45" s="94" t="str">
        <f>IF(C45="","",_xlfn.CONCAT("            { line: ","""",C45,", ",M45:AN45,""", sC: ","""",B45,"""},  ]},"))</f>
        <v xml:space="preserve">            { line: "ESTE ES EL PAN DE LOS HIJOS., (Mi,,20)", sC: "as"},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1395</v>
      </c>
      <c r="D47" s="112" t="s">
        <v>1013</v>
      </c>
      <c r="E47" s="52" t="s">
        <v>1012</v>
      </c>
      <c r="F47" s="53" t="s">
        <v>1048</v>
      </c>
      <c r="G47" s="53" t="s">
        <v>1012</v>
      </c>
      <c r="H47" s="52"/>
      <c r="I47" s="52"/>
      <c r="J47" s="54"/>
      <c r="K47" s="54"/>
      <c r="L47" s="55" t="str">
        <f t="shared" si="30"/>
        <v xml:space="preserve">            { line: "El que come solo parte,, (La,m,20)(Re,m,250)", sC: "tc"},</v>
      </c>
      <c r="M47" s="56" t="str">
        <f t="shared" ref="M47:M49" si="58">IF(N47="","","(")</f>
        <v>(</v>
      </c>
      <c r="N47" s="57" t="str">
        <f t="shared" ref="N47:N49" si="59">IF(D47="","",D47)</f>
        <v>La</v>
      </c>
      <c r="O47" s="58" t="str">
        <f t="shared" ref="O47:O49" si="60">IF(N47="","",",")</f>
        <v>,</v>
      </c>
      <c r="P47" s="59" t="str">
        <f t="shared" ref="P47:P49" si="61">IF(E47="","",E47)</f>
        <v>m</v>
      </c>
      <c r="Q47" s="60" t="str">
        <f t="shared" ref="Q47:Q49" si="62">IF(N47="","",",")</f>
        <v>,</v>
      </c>
      <c r="R47" s="61">
        <f t="shared" si="28"/>
        <v>20</v>
      </c>
      <c r="S47" s="56" t="str">
        <f t="shared" ref="S47:S49" si="63">IF(N47="","",")")</f>
        <v>)</v>
      </c>
      <c r="T47" s="62" t="str">
        <f t="shared" ref="T47:T49" si="64">IF(U47="","","(")</f>
        <v>(</v>
      </c>
      <c r="U47" s="63" t="str">
        <f t="shared" ref="U47:U49" si="65">IF(F47="","",F47)</f>
        <v>Re</v>
      </c>
      <c r="V47" s="64" t="str">
        <f t="shared" ref="V47:V49" si="66">IF(U47="","",",")</f>
        <v>,</v>
      </c>
      <c r="W47" s="65" t="str">
        <f t="shared" ref="W47:W49" si="67">IF(G47="","",G47)</f>
        <v>m</v>
      </c>
      <c r="X47" s="64" t="str">
        <f t="shared" ref="X47:X49" si="68">IF(U47="","",",")</f>
        <v>,</v>
      </c>
      <c r="Y47" s="64">
        <f t="shared" ref="Y47:Y49" si="69">IF(U47="","",250)</f>
        <v>250</v>
      </c>
      <c r="Z47" s="56" t="str">
        <f t="shared" ref="Z47:Z49" si="70">IF(U47="","",")")</f>
        <v>)</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1396</v>
      </c>
      <c r="D48" s="112" t="s">
        <v>1013</v>
      </c>
      <c r="E48" s="52" t="s">
        <v>1012</v>
      </c>
      <c r="F48" s="53"/>
      <c r="G48" s="53"/>
      <c r="H48" s="52"/>
      <c r="I48" s="52"/>
      <c r="J48" s="54"/>
      <c r="K48" s="54"/>
      <c r="L48" s="55" t="str">
        <f t="shared" si="30"/>
        <v xml:space="preserve">            { line: "ni separa ni divide,, (La,m,20)", sC: ""},</v>
      </c>
      <c r="M48" s="56" t="str">
        <f t="shared" si="58"/>
        <v>(</v>
      </c>
      <c r="N48" s="57" t="str">
        <f t="shared" si="59"/>
        <v>La</v>
      </c>
      <c r="O48" s="58" t="str">
        <f t="shared" si="60"/>
        <v>,</v>
      </c>
      <c r="P48" s="59" t="str">
        <f t="shared" si="61"/>
        <v>m</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1397</v>
      </c>
      <c r="D49" s="112" t="s">
        <v>1011</v>
      </c>
      <c r="E49" s="52"/>
      <c r="F49" s="53"/>
      <c r="G49" s="53"/>
      <c r="H49" s="52"/>
      <c r="I49" s="52"/>
      <c r="J49" s="54"/>
      <c r="K49" s="54"/>
      <c r="L49" s="55" t="str">
        <f t="shared" si="30"/>
        <v xml:space="preserve">            { line: "en tanto que lo recibe., (Mi,,20)", sC: ""},</v>
      </c>
      <c r="M49" s="56" t="str">
        <f t="shared" si="58"/>
        <v>(</v>
      </c>
      <c r="N49" s="57" t="str">
        <f t="shared" si="59"/>
        <v>Mi</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thickTop="1" thickBot="1" x14ac:dyDescent="0.4">
      <c r="C50" s="113" t="s">
        <v>1398</v>
      </c>
      <c r="D50" s="112" t="s">
        <v>1013</v>
      </c>
      <c r="E50" s="52" t="s">
        <v>1012</v>
      </c>
      <c r="F50" s="53" t="s">
        <v>1048</v>
      </c>
      <c r="G50" s="53" t="s">
        <v>1012</v>
      </c>
      <c r="H50" s="52"/>
      <c r="I50" s="52"/>
      <c r="J50" s="54"/>
      <c r="K50" s="54"/>
      <c r="L50" s="55" t="str">
        <f t="shared" si="0"/>
        <v xml:space="preserve">            { line: "Que sean uno, que sean mil,, (La,m,20)(Re,m,250)",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Re</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1399</v>
      </c>
      <c r="D51" s="112" t="s">
        <v>1013</v>
      </c>
      <c r="E51" s="52" t="s">
        <v>1012</v>
      </c>
      <c r="F51" s="53"/>
      <c r="G51" s="53"/>
      <c r="H51" s="52"/>
      <c r="I51" s="52"/>
      <c r="J51" s="54"/>
      <c r="K51" s="54"/>
      <c r="L51" s="55" t="str">
        <f>IF(C51="","",_xlfn.CONCAT("            { line: ","""",C51,", ",M51:AN51,""", sC: ","""",B51,"""},"))</f>
        <v xml:space="preserve">            { line: "igualmente lo reciben,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1400</v>
      </c>
      <c r="D52" s="112" t="s">
        <v>1011</v>
      </c>
      <c r="E52" s="52"/>
      <c r="F52" s="53"/>
      <c r="G52" s="53"/>
      <c r="H52" s="52"/>
      <c r="I52" s="52"/>
      <c r="J52" s="54"/>
      <c r="K52" s="54"/>
      <c r="L52" s="55" t="str">
        <f>IF(C52="","",_xlfn.CONCAT("            { line: ","""",C52,", ",M52:AN52,""", sC: ","""",B52,"""},"))</f>
        <v xml:space="preserve">            { line: "y nunca se consume.,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ref="R53:R57" si="85">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7" si="86">IF(N54="","","(")</f>
        <v/>
      </c>
      <c r="N54" s="57" t="str">
        <f t="shared" ref="N54:N57" si="87">IF(D54="","",D54)</f>
        <v/>
      </c>
      <c r="O54" s="58" t="str">
        <f t="shared" ref="O54:O57" si="88">IF(N54="","",",")</f>
        <v/>
      </c>
      <c r="P54" s="59" t="str">
        <f t="shared" ref="P54:P57" si="89">IF(E54="","",E54)</f>
        <v/>
      </c>
      <c r="Q54" s="60" t="str">
        <f t="shared" ref="Q54:Q57" si="90">IF(N54="","",",")</f>
        <v/>
      </c>
      <c r="R54" s="61" t="str">
        <f t="shared" si="85"/>
        <v/>
      </c>
      <c r="S54" s="56" t="str">
        <f t="shared" ref="S54:S57" si="91">IF(N54="","",")")</f>
        <v/>
      </c>
      <c r="T54" s="62" t="str">
        <f t="shared" ref="T54:T57" si="92">IF(U54="","","(")</f>
        <v/>
      </c>
      <c r="U54" s="63" t="str">
        <f t="shared" ref="U54:U57" si="93">IF(F54="","",F54)</f>
        <v/>
      </c>
      <c r="V54" s="64" t="str">
        <f t="shared" ref="V54:V57" si="94">IF(U54="","",",")</f>
        <v/>
      </c>
      <c r="W54" s="65" t="str">
        <f t="shared" ref="W54:W57" si="95">IF(G54="","",G54)</f>
        <v/>
      </c>
      <c r="X54" s="64" t="str">
        <f t="shared" ref="X54:X57" si="96">IF(U54="","",",")</f>
        <v/>
      </c>
      <c r="Y54" s="64" t="str">
        <f t="shared" ref="Y54:Y57" si="97">IF(U54="","",250)</f>
        <v/>
      </c>
      <c r="Z54" s="56" t="str">
        <f t="shared" ref="Z54:Z57" si="98">IF(U54="","",")")</f>
        <v/>
      </c>
      <c r="AA54" s="66" t="str">
        <f t="shared" ref="AA54:AA57" si="99">IF(AB54="","","(")</f>
        <v/>
      </c>
      <c r="AB54" s="57" t="str">
        <f t="shared" ref="AB54:AB57" si="100">IF(H54="","",H54)</f>
        <v/>
      </c>
      <c r="AC54" s="67" t="str">
        <f t="shared" ref="AC54:AC57" si="101">IF(AB54="","",",")</f>
        <v/>
      </c>
      <c r="AD54" s="59" t="str">
        <f t="shared" ref="AD54:AD57" si="102">IF(I54="","",I54)</f>
        <v/>
      </c>
      <c r="AE54" s="68" t="str">
        <f t="shared" ref="AE54:AE57" si="103">IF(AB54="","",",")</f>
        <v/>
      </c>
      <c r="AF54" s="61" t="str">
        <f t="shared" ref="AF54:AF57" si="104">IF(AB54="","",350)</f>
        <v/>
      </c>
      <c r="AG54" s="61" t="str">
        <f t="shared" ref="AG54:AG57" si="105">IF(AB54="","",")")</f>
        <v/>
      </c>
      <c r="AH54" s="69" t="str">
        <f t="shared" ref="AH54:AH57" si="106">IF(AI54="","","(")</f>
        <v/>
      </c>
      <c r="AI54" s="70" t="str">
        <f t="shared" ref="AI54:AI57" si="107">IF(J54="","",J54)</f>
        <v/>
      </c>
      <c r="AJ54" s="64" t="str">
        <f t="shared" ref="AJ54:AJ57" si="108">IF(AI54="","",",")</f>
        <v/>
      </c>
      <c r="AK54" s="64" t="str">
        <f t="shared" ref="AK54:AK57" si="109">IF(K54="","",K54)</f>
        <v/>
      </c>
      <c r="AL54" s="64" t="str">
        <f t="shared" ref="AL54:AL57" si="110">IF(AI54="","",",")</f>
        <v/>
      </c>
      <c r="AM54" s="64" t="str">
        <f t="shared" ref="AM54:AM57" si="111">IF(AI54="","",450)</f>
        <v/>
      </c>
      <c r="AN54" s="64" t="str">
        <f t="shared" ref="AN54:AN57" si="112">IF(AI54="","",")")</f>
        <v/>
      </c>
    </row>
    <row r="55" spans="1:40" ht="25.5" thickTop="1" thickBot="1" x14ac:dyDescent="0.4">
      <c r="B55" t="s">
        <v>997</v>
      </c>
      <c r="C55" s="82" t="s">
        <v>1422</v>
      </c>
      <c r="D55" s="83" t="s">
        <v>1013</v>
      </c>
      <c r="E55" s="83" t="s">
        <v>1012</v>
      </c>
      <c r="F55" s="83" t="s">
        <v>1048</v>
      </c>
      <c r="G55" s="83" t="s">
        <v>1012</v>
      </c>
      <c r="H55" s="83"/>
      <c r="I55" s="83"/>
      <c r="J55" s="83"/>
      <c r="K55" s="83"/>
      <c r="L55" s="84" t="str">
        <f>IF(C55="","",_xlfn.CONCAT("       triggerLine: ","""",C55,", ",M55:AN55,""", sC: ","""",B55,""", lines: ["))</f>
        <v xml:space="preserve">       triggerLine: "ESTE ES EL PAN DE LOS ÁNGELES, (La,m,20)(Re,m,250)", sC: "ta as", lines: [</v>
      </c>
      <c r="M55" s="56" t="str">
        <f t="shared" si="86"/>
        <v>(</v>
      </c>
      <c r="N55" s="57" t="str">
        <f t="shared" si="87"/>
        <v>La</v>
      </c>
      <c r="O55" s="58" t="str">
        <f t="shared" si="88"/>
        <v>,</v>
      </c>
      <c r="P55" s="59" t="str">
        <f t="shared" si="89"/>
        <v>m</v>
      </c>
      <c r="Q55" s="60" t="str">
        <f t="shared" si="90"/>
        <v>,</v>
      </c>
      <c r="R55" s="61">
        <f t="shared" si="85"/>
        <v>20</v>
      </c>
      <c r="S55" s="56" t="str">
        <f t="shared" si="91"/>
        <v>)</v>
      </c>
      <c r="T55" s="62" t="str">
        <f t="shared" si="92"/>
        <v>(</v>
      </c>
      <c r="U55" s="63" t="str">
        <f t="shared" si="93"/>
        <v>Re</v>
      </c>
      <c r="V55" s="64" t="str">
        <f t="shared" si="94"/>
        <v>,</v>
      </c>
      <c r="W55" s="65" t="str">
        <f t="shared" si="95"/>
        <v>m</v>
      </c>
      <c r="X55" s="64" t="str">
        <f t="shared" si="96"/>
        <v>,</v>
      </c>
      <c r="Y55" s="64">
        <f t="shared" si="97"/>
        <v>250</v>
      </c>
      <c r="Z55" s="56" t="str">
        <f t="shared" si="98"/>
        <v>)</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25.5" thickTop="1" thickBot="1" x14ac:dyDescent="0.4">
      <c r="B56" t="s">
        <v>999</v>
      </c>
      <c r="C56" s="85" t="s">
        <v>1357</v>
      </c>
      <c r="D56" s="86" t="s">
        <v>1013</v>
      </c>
      <c r="E56" s="86" t="s">
        <v>1012</v>
      </c>
      <c r="F56" s="86"/>
      <c r="G56" s="86"/>
      <c r="H56" s="87"/>
      <c r="I56" s="87"/>
      <c r="J56" s="87"/>
      <c r="K56" s="87"/>
      <c r="L56" s="88" t="str">
        <f>IF(C56="","",_xlfn.CONCAT("            { line: ","""",C56,", ",M56:AN56,""", sC: ","""",B56,"""},"))</f>
        <v xml:space="preserve">            { line: "PAN DE LOS QUE HACEN CAMINO., (La,m,20)", sC: "as"},</v>
      </c>
      <c r="M56" s="56" t="str">
        <f t="shared" si="86"/>
        <v>(</v>
      </c>
      <c r="N56" s="57" t="str">
        <f t="shared" si="87"/>
        <v>La</v>
      </c>
      <c r="O56" s="58" t="str">
        <f t="shared" si="88"/>
        <v>,</v>
      </c>
      <c r="P56" s="59" t="str">
        <f t="shared" si="89"/>
        <v>m</v>
      </c>
      <c r="Q56" s="60" t="str">
        <f t="shared" si="90"/>
        <v>,</v>
      </c>
      <c r="R56" s="61">
        <f t="shared" si="85"/>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93" t="s">
        <v>1358</v>
      </c>
      <c r="D57" s="83" t="s">
        <v>1011</v>
      </c>
      <c r="E57" s="83"/>
      <c r="F57" s="83"/>
      <c r="G57" s="83"/>
      <c r="H57" s="83"/>
      <c r="I57" s="83"/>
      <c r="J57" s="83"/>
      <c r="K57" s="83"/>
      <c r="L57" s="94" t="str">
        <f>IF(C57="","",_xlfn.CONCAT("            { line: ","""",C57,", ",M57:AN57,""", sC: ","""",B57,"""},  ]},"))</f>
        <v xml:space="preserve">            { line: "ESTE ES EL PAN DE LOS HIJOS., (Mi,,20)", sC: "as"},  ]},</v>
      </c>
      <c r="M57" s="56" t="str">
        <f t="shared" si="86"/>
        <v>(</v>
      </c>
      <c r="N57" s="57" t="str">
        <f t="shared" si="87"/>
        <v>Mi</v>
      </c>
      <c r="O57" s="58" t="str">
        <f t="shared" si="88"/>
        <v>,</v>
      </c>
      <c r="P57" s="59" t="str">
        <f t="shared" si="89"/>
        <v/>
      </c>
      <c r="Q57" s="60" t="str">
        <f t="shared" si="90"/>
        <v>,</v>
      </c>
      <c r="R57" s="61">
        <f t="shared" si="85"/>
        <v>20</v>
      </c>
      <c r="S57" s="56" t="str">
        <f t="shared" si="91"/>
        <v>)</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1401</v>
      </c>
      <c r="D59" s="112" t="s">
        <v>1013</v>
      </c>
      <c r="E59" s="52" t="s">
        <v>1012</v>
      </c>
      <c r="F59" s="53" t="s">
        <v>1048</v>
      </c>
      <c r="G59" s="53" t="s">
        <v>1012</v>
      </c>
      <c r="H59" s="52"/>
      <c r="I59" s="52"/>
      <c r="J59" s="54"/>
      <c r="K59" s="54"/>
      <c r="L59" s="55" t="str">
        <f t="shared" ref="L59:L88" si="113">IF(C59="","",_xlfn.CONCAT("            { line: ","""",C59,", ",M59:AN59,""", sC: ","""",B59,"""},"))</f>
        <v xml:space="preserve">            { line: "Buen pastor, pan verdadero,, (La,m,20)(Re,m,250)", sC: "tc"},</v>
      </c>
      <c r="M59" s="56" t="str">
        <f t="shared" ref="M59:M88" si="114">IF(N59="","","(")</f>
        <v>(</v>
      </c>
      <c r="N59" s="57" t="str">
        <f t="shared" si="2"/>
        <v>La</v>
      </c>
      <c r="O59" s="58" t="str">
        <f t="shared" ref="O59:O88" si="115">IF(N59="","",",")</f>
        <v>,</v>
      </c>
      <c r="P59" s="59" t="str">
        <f t="shared" si="4"/>
        <v>m</v>
      </c>
      <c r="Q59" s="60" t="str">
        <f t="shared" ref="Q59:Q88" si="116">IF(N59="","",",")</f>
        <v>,</v>
      </c>
      <c r="R59" s="61">
        <f t="shared" si="28"/>
        <v>20</v>
      </c>
      <c r="S59" s="56" t="str">
        <f t="shared" ref="S59:S88" si="117">IF(N59="","",")")</f>
        <v>)</v>
      </c>
      <c r="T59" s="62" t="str">
        <f t="shared" ref="T59:T88" si="118">IF(U59="","","(")</f>
        <v>(</v>
      </c>
      <c r="U59" s="63" t="str">
        <f t="shared" si="8"/>
        <v>Re</v>
      </c>
      <c r="V59" s="64" t="str">
        <f t="shared" ref="V59:V88" si="119">IF(U59="","",",")</f>
        <v>,</v>
      </c>
      <c r="W59" s="65" t="str">
        <f t="shared" si="10"/>
        <v>m</v>
      </c>
      <c r="X59" s="64" t="str">
        <f t="shared" ref="X59:X88" si="120">IF(U59="","",",")</f>
        <v>,</v>
      </c>
      <c r="Y59" s="64">
        <f t="shared" ref="Y59:Y88" si="121">IF(U59="","",250)</f>
        <v>250</v>
      </c>
      <c r="Z59" s="56" t="str">
        <f t="shared" ref="Z59:Z88" si="122">IF(U59="","",")")</f>
        <v>)</v>
      </c>
      <c r="AA59" s="66" t="str">
        <f t="shared" ref="AA59:AA88" si="123">IF(AB59="","","(")</f>
        <v/>
      </c>
      <c r="AB59" s="57" t="str">
        <f t="shared" si="15"/>
        <v/>
      </c>
      <c r="AC59" s="67" t="str">
        <f t="shared" ref="AC59:AC88" si="124">IF(AB59="","",",")</f>
        <v/>
      </c>
      <c r="AD59" s="59" t="str">
        <f t="shared" ref="AD59:AD88" si="125">IF(I59="","",I59)</f>
        <v/>
      </c>
      <c r="AE59" s="68" t="str">
        <f t="shared" ref="AE59:AE88" si="126">IF(AB59="","",",")</f>
        <v/>
      </c>
      <c r="AF59" s="61" t="str">
        <f t="shared" ref="AF59:AF88" si="127">IF(AB59="","",350)</f>
        <v/>
      </c>
      <c r="AG59" s="61" t="str">
        <f t="shared" ref="AG59:AG88" si="128">IF(AB59="","",")")</f>
        <v/>
      </c>
      <c r="AH59" s="69" t="str">
        <f t="shared" ref="AH59:AH88" si="129">IF(AI59="","","(")</f>
        <v/>
      </c>
      <c r="AI59" s="70" t="str">
        <f t="shared" si="22"/>
        <v/>
      </c>
      <c r="AJ59" s="64" t="str">
        <f t="shared" ref="AJ59:AJ88" si="130">IF(AI59="","",",")</f>
        <v/>
      </c>
      <c r="AK59" s="64" t="str">
        <f t="shared" ref="AK59:AK88" si="131">IF(K59="","",K59)</f>
        <v/>
      </c>
      <c r="AL59" s="64" t="str">
        <f t="shared" ref="AL59:AL88" si="132">IF(AI59="","",",")</f>
        <v/>
      </c>
      <c r="AM59" s="64" t="str">
        <f t="shared" ref="AM59:AM88" si="133">IF(AI59="","",450)</f>
        <v/>
      </c>
      <c r="AN59" s="64" t="str">
        <f t="shared" ref="AN59:AN88" si="134">IF(AI59="","",")")</f>
        <v/>
      </c>
    </row>
    <row r="60" spans="1:40" ht="25.5" thickTop="1" thickBot="1" x14ac:dyDescent="0.4">
      <c r="C60" s="113" t="s">
        <v>1402</v>
      </c>
      <c r="D60" s="112" t="s">
        <v>1013</v>
      </c>
      <c r="E60" s="52" t="s">
        <v>1012</v>
      </c>
      <c r="F60" s="53"/>
      <c r="G60" s="53"/>
      <c r="H60" s="52"/>
      <c r="I60" s="52"/>
      <c r="J60" s="54"/>
      <c r="K60" s="54"/>
      <c r="L60" s="55" t="str">
        <f t="shared" si="113"/>
        <v xml:space="preserve">            { line: "de nosotros ten piedad., (La,m,20)", sC: ""},</v>
      </c>
      <c r="M60" s="56" t="str">
        <f t="shared" si="114"/>
        <v>(</v>
      </c>
      <c r="N60" s="57" t="str">
        <f t="shared" si="2"/>
        <v>La</v>
      </c>
      <c r="O60" s="58" t="str">
        <f t="shared" si="115"/>
        <v>,</v>
      </c>
      <c r="P60" s="59" t="str">
        <f t="shared" si="4"/>
        <v>m</v>
      </c>
      <c r="Q60" s="60" t="str">
        <f t="shared" si="116"/>
        <v>,</v>
      </c>
      <c r="R60" s="61">
        <f t="shared" si="28"/>
        <v>20</v>
      </c>
      <c r="S60" s="56" t="str">
        <f t="shared" si="117"/>
        <v>)</v>
      </c>
      <c r="T60" s="62" t="str">
        <f t="shared" si="118"/>
        <v/>
      </c>
      <c r="U60" s="63" t="str">
        <f t="shared" si="8"/>
        <v/>
      </c>
      <c r="V60" s="64" t="str">
        <f t="shared" si="119"/>
        <v/>
      </c>
      <c r="W60" s="65" t="str">
        <f t="shared" si="10"/>
        <v/>
      </c>
      <c r="X60" s="64" t="str">
        <f t="shared" si="120"/>
        <v/>
      </c>
      <c r="Y60" s="64" t="str">
        <f t="shared" si="121"/>
        <v/>
      </c>
      <c r="Z60" s="56" t="str">
        <f t="shared" si="122"/>
        <v/>
      </c>
      <c r="AA60" s="66" t="str">
        <f t="shared" si="123"/>
        <v/>
      </c>
      <c r="AB60" s="57" t="str">
        <f t="shared" si="15"/>
        <v/>
      </c>
      <c r="AC60" s="67" t="str">
        <f t="shared" si="124"/>
        <v/>
      </c>
      <c r="AD60" s="59" t="str">
        <f t="shared" si="125"/>
        <v/>
      </c>
      <c r="AE60" s="68" t="str">
        <f t="shared" si="126"/>
        <v/>
      </c>
      <c r="AF60" s="61" t="str">
        <f t="shared" si="127"/>
        <v/>
      </c>
      <c r="AG60" s="61" t="str">
        <f t="shared" si="128"/>
        <v/>
      </c>
      <c r="AH60" s="69" t="str">
        <f t="shared" si="129"/>
        <v/>
      </c>
      <c r="AI60" s="70" t="str">
        <f t="shared" si="22"/>
        <v/>
      </c>
      <c r="AJ60" s="64" t="str">
        <f t="shared" si="130"/>
        <v/>
      </c>
      <c r="AK60" s="64" t="str">
        <f t="shared" si="131"/>
        <v/>
      </c>
      <c r="AL60" s="64" t="str">
        <f t="shared" si="132"/>
        <v/>
      </c>
      <c r="AM60" s="64" t="str">
        <f t="shared" si="133"/>
        <v/>
      </c>
      <c r="AN60" s="64" t="str">
        <f t="shared" si="134"/>
        <v/>
      </c>
    </row>
    <row r="61" spans="1:40" ht="25.5" thickTop="1" thickBot="1" x14ac:dyDescent="0.4">
      <c r="C61" s="113" t="s">
        <v>1403</v>
      </c>
      <c r="D61" s="112" t="s">
        <v>1011</v>
      </c>
      <c r="E61" s="52"/>
      <c r="F61" s="53"/>
      <c r="G61" s="53"/>
      <c r="H61" s="52"/>
      <c r="I61" s="52"/>
      <c r="J61" s="54"/>
      <c r="K61" s="54"/>
      <c r="L61" s="55" t="str">
        <f t="shared" si="113"/>
        <v xml:space="preserve">            { line: "Danos los bienes eternos, (Mi,,20)", sC: ""},</v>
      </c>
      <c r="M61" s="56" t="str">
        <f t="shared" si="114"/>
        <v>(</v>
      </c>
      <c r="N61" s="57" t="str">
        <f t="shared" si="2"/>
        <v>Mi</v>
      </c>
      <c r="O61" s="58" t="str">
        <f t="shared" si="115"/>
        <v>,</v>
      </c>
      <c r="P61" s="59" t="str">
        <f t="shared" si="4"/>
        <v/>
      </c>
      <c r="Q61" s="60" t="str">
        <f t="shared" si="116"/>
        <v>,</v>
      </c>
      <c r="R61" s="61">
        <f t="shared" si="28"/>
        <v>20</v>
      </c>
      <c r="S61" s="56" t="str">
        <f t="shared" si="117"/>
        <v>)</v>
      </c>
      <c r="T61" s="62" t="str">
        <f t="shared" si="118"/>
        <v/>
      </c>
      <c r="U61" s="63" t="str">
        <f t="shared" si="8"/>
        <v/>
      </c>
      <c r="V61" s="64" t="str">
        <f t="shared" si="119"/>
        <v/>
      </c>
      <c r="W61" s="65" t="str">
        <f t="shared" si="10"/>
        <v/>
      </c>
      <c r="X61" s="64" t="str">
        <f t="shared" si="120"/>
        <v/>
      </c>
      <c r="Y61" s="64" t="str">
        <f t="shared" si="121"/>
        <v/>
      </c>
      <c r="Z61" s="56" t="str">
        <f t="shared" si="122"/>
        <v/>
      </c>
      <c r="AA61" s="66" t="str">
        <f t="shared" si="123"/>
        <v/>
      </c>
      <c r="AB61" s="57" t="str">
        <f t="shared" si="15"/>
        <v/>
      </c>
      <c r="AC61" s="67" t="str">
        <f t="shared" si="124"/>
        <v/>
      </c>
      <c r="AD61" s="59" t="str">
        <f t="shared" si="125"/>
        <v/>
      </c>
      <c r="AE61" s="68" t="str">
        <f t="shared" si="126"/>
        <v/>
      </c>
      <c r="AF61" s="61" t="str">
        <f t="shared" si="127"/>
        <v/>
      </c>
      <c r="AG61" s="61" t="str">
        <f t="shared" si="128"/>
        <v/>
      </c>
      <c r="AH61" s="69" t="str">
        <f t="shared" si="129"/>
        <v/>
      </c>
      <c r="AI61" s="70" t="str">
        <f t="shared" si="22"/>
        <v/>
      </c>
      <c r="AJ61" s="64" t="str">
        <f t="shared" si="130"/>
        <v/>
      </c>
      <c r="AK61" s="64" t="str">
        <f t="shared" si="131"/>
        <v/>
      </c>
      <c r="AL61" s="64" t="str">
        <f t="shared" si="132"/>
        <v/>
      </c>
      <c r="AM61" s="64" t="str">
        <f t="shared" si="133"/>
        <v/>
      </c>
      <c r="AN61" s="64" t="str">
        <f t="shared" si="134"/>
        <v/>
      </c>
    </row>
    <row r="62" spans="1:40" ht="25.5" thickTop="1" thickBot="1" x14ac:dyDescent="0.4">
      <c r="C62" s="113" t="s">
        <v>1404</v>
      </c>
      <c r="D62" s="112"/>
      <c r="E62" s="52"/>
      <c r="F62" s="53"/>
      <c r="G62" s="53"/>
      <c r="H62" s="52"/>
      <c r="I62" s="52"/>
      <c r="J62" s="54"/>
      <c r="K62" s="54"/>
      <c r="L62" s="55" t="str">
        <f t="shared" ref="L62:L72" si="135">IF(C62="","",_xlfn.CONCAT("            { line: ","""",C62,", ",M62:AN62,""", sC: ","""",B62,"""},"))</f>
        <v xml:space="preserve">            { line: "en la tierra de los vivos., ", sC: ""},</v>
      </c>
      <c r="M62" s="56" t="str">
        <f t="shared" ref="M62:M72" si="136">IF(N62="","","(")</f>
        <v/>
      </c>
      <c r="N62" s="57" t="str">
        <f t="shared" ref="N62:N72" si="137">IF(D62="","",D62)</f>
        <v/>
      </c>
      <c r="O62" s="58" t="str">
        <f t="shared" ref="O62:O72" si="138">IF(N62="","",",")</f>
        <v/>
      </c>
      <c r="P62" s="59" t="str">
        <f t="shared" ref="P62:P72" si="139">IF(E62="","",E62)</f>
        <v/>
      </c>
      <c r="Q62" s="60" t="str">
        <f t="shared" ref="Q62:Q72" si="140">IF(N62="","",",")</f>
        <v/>
      </c>
      <c r="R62" s="61" t="str">
        <f t="shared" ref="R62:R72" si="141">IF(N62="Do",10,IF(N62="Re",22,IF(N62="Mi",20,IF(N62="Fa",20,IF(N62="Sol",14,IF(N62="La",20,IF(N62="Si",20,IF(N62="Do#",14,IF(N62="Fa#",15,IF(N62="Sol#",20,""))))))))))</f>
        <v/>
      </c>
      <c r="S62" s="56" t="str">
        <f t="shared" ref="S62:S72" si="142">IF(N62="","",")")</f>
        <v/>
      </c>
      <c r="T62" s="62" t="str">
        <f t="shared" ref="T62:T72" si="143">IF(U62="","","(")</f>
        <v/>
      </c>
      <c r="U62" s="63" t="str">
        <f t="shared" ref="U62:U72" si="144">IF(F62="","",F62)</f>
        <v/>
      </c>
      <c r="V62" s="64" t="str">
        <f t="shared" ref="V62:V72" si="145">IF(U62="","",",")</f>
        <v/>
      </c>
      <c r="W62" s="65" t="str">
        <f t="shared" ref="W62:W72" si="146">IF(G62="","",G62)</f>
        <v/>
      </c>
      <c r="X62" s="64" t="str">
        <f t="shared" ref="X62:X72" si="147">IF(U62="","",",")</f>
        <v/>
      </c>
      <c r="Y62" s="64" t="str">
        <f t="shared" ref="Y62:Y72" si="148">IF(U62="","",250)</f>
        <v/>
      </c>
      <c r="Z62" s="56" t="str">
        <f t="shared" ref="Z62:Z72" si="149">IF(U62="","",")")</f>
        <v/>
      </c>
      <c r="AA62" s="66" t="str">
        <f t="shared" ref="AA62:AA72" si="150">IF(AB62="","","(")</f>
        <v/>
      </c>
      <c r="AB62" s="57" t="str">
        <f t="shared" ref="AB62:AB72" si="151">IF(H62="","",H62)</f>
        <v/>
      </c>
      <c r="AC62" s="67" t="str">
        <f t="shared" ref="AC62:AC72" si="152">IF(AB62="","",",")</f>
        <v/>
      </c>
      <c r="AD62" s="59" t="str">
        <f t="shared" ref="AD62:AD72" si="153">IF(I62="","",I62)</f>
        <v/>
      </c>
      <c r="AE62" s="68" t="str">
        <f t="shared" ref="AE62:AE72" si="154">IF(AB62="","",",")</f>
        <v/>
      </c>
      <c r="AF62" s="61" t="str">
        <f t="shared" ref="AF62:AF72" si="155">IF(AB62="","",350)</f>
        <v/>
      </c>
      <c r="AG62" s="61" t="str">
        <f t="shared" ref="AG62:AG72" si="156">IF(AB62="","",")")</f>
        <v/>
      </c>
      <c r="AH62" s="69" t="str">
        <f t="shared" ref="AH62:AH72" si="157">IF(AI62="","","(")</f>
        <v/>
      </c>
      <c r="AI62" s="70" t="str">
        <f t="shared" ref="AI62:AI72" si="158">IF(J62="","",J62)</f>
        <v/>
      </c>
      <c r="AJ62" s="64" t="str">
        <f t="shared" ref="AJ62:AJ72" si="159">IF(AI62="","",",")</f>
        <v/>
      </c>
      <c r="AK62" s="64" t="str">
        <f t="shared" ref="AK62:AK72" si="160">IF(K62="","",K62)</f>
        <v/>
      </c>
      <c r="AL62" s="64" t="str">
        <f t="shared" ref="AL62:AL72" si="161">IF(AI62="","",",")</f>
        <v/>
      </c>
      <c r="AM62" s="64" t="str">
        <f t="shared" ref="AM62:AM72" si="162">IF(AI62="","",450)</f>
        <v/>
      </c>
      <c r="AN62" s="64" t="str">
        <f t="shared" ref="AN62:AN72" si="163">IF(AI62="","",")")</f>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67" si="164">IF(N64="","","(")</f>
        <v/>
      </c>
      <c r="N64" s="57" t="str">
        <f t="shared" ref="N64:N67" si="165">IF(D64="","",D64)</f>
        <v/>
      </c>
      <c r="O64" s="58" t="str">
        <f t="shared" ref="O64:O67" si="166">IF(N64="","",",")</f>
        <v/>
      </c>
      <c r="P64" s="59" t="str">
        <f t="shared" ref="P64:P67" si="167">IF(E64="","",E64)</f>
        <v/>
      </c>
      <c r="Q64" s="60" t="str">
        <f t="shared" ref="Q64:Q67" si="168">IF(N64="","",",")</f>
        <v/>
      </c>
      <c r="R64" s="61" t="str">
        <f t="shared" si="141"/>
        <v/>
      </c>
      <c r="S64" s="56" t="str">
        <f t="shared" ref="S64:S67" si="169">IF(N64="","",")")</f>
        <v/>
      </c>
      <c r="T64" s="62" t="str">
        <f t="shared" ref="T64:T67" si="170">IF(U64="","","(")</f>
        <v/>
      </c>
      <c r="U64" s="63" t="str">
        <f t="shared" ref="U64:U67" si="171">IF(F64="","",F64)</f>
        <v/>
      </c>
      <c r="V64" s="64" t="str">
        <f t="shared" ref="V64:V67" si="172">IF(U64="","",",")</f>
        <v/>
      </c>
      <c r="W64" s="65" t="str">
        <f t="shared" ref="W64:W67" si="173">IF(G64="","",G64)</f>
        <v/>
      </c>
      <c r="X64" s="64" t="str">
        <f t="shared" ref="X64:X67" si="174">IF(U64="","",",")</f>
        <v/>
      </c>
      <c r="Y64" s="64" t="str">
        <f t="shared" ref="Y64:Y67" si="175">IF(U64="","",250)</f>
        <v/>
      </c>
      <c r="Z64" s="56" t="str">
        <f t="shared" ref="Z64:Z67" si="176">IF(U64="","",")")</f>
        <v/>
      </c>
      <c r="AA64" s="66" t="str">
        <f t="shared" ref="AA64:AA67" si="177">IF(AB64="","","(")</f>
        <v/>
      </c>
      <c r="AB64" s="57" t="str">
        <f t="shared" ref="AB64:AB67" si="178">IF(H64="","",H64)</f>
        <v/>
      </c>
      <c r="AC64" s="67" t="str">
        <f t="shared" ref="AC64:AC67" si="179">IF(AB64="","",",")</f>
        <v/>
      </c>
      <c r="AD64" s="59" t="str">
        <f t="shared" ref="AD64:AD67" si="180">IF(I64="","",I64)</f>
        <v/>
      </c>
      <c r="AE64" s="68" t="str">
        <f t="shared" ref="AE64:AE67" si="181">IF(AB64="","",",")</f>
        <v/>
      </c>
      <c r="AF64" s="61" t="str">
        <f t="shared" ref="AF64:AF67" si="182">IF(AB64="","",350)</f>
        <v/>
      </c>
      <c r="AG64" s="61" t="str">
        <f t="shared" ref="AG64:AG67" si="183">IF(AB64="","",")")</f>
        <v/>
      </c>
      <c r="AH64" s="69" t="str">
        <f t="shared" ref="AH64:AH67" si="184">IF(AI64="","","(")</f>
        <v/>
      </c>
      <c r="AI64" s="70" t="str">
        <f t="shared" ref="AI64:AI67" si="185">IF(J64="","",J64)</f>
        <v/>
      </c>
      <c r="AJ64" s="64" t="str">
        <f t="shared" ref="AJ64:AJ67" si="186">IF(AI64="","",",")</f>
        <v/>
      </c>
      <c r="AK64" s="64" t="str">
        <f t="shared" ref="AK64:AK67" si="187">IF(K64="","",K64)</f>
        <v/>
      </c>
      <c r="AL64" s="64" t="str">
        <f t="shared" ref="AL64:AL67" si="188">IF(AI64="","",",")</f>
        <v/>
      </c>
      <c r="AM64" s="64" t="str">
        <f t="shared" ref="AM64:AM67" si="189">IF(AI64="","",450)</f>
        <v/>
      </c>
      <c r="AN64" s="64" t="str">
        <f t="shared" ref="AN64:AN67" si="190">IF(AI64="","",")")</f>
        <v/>
      </c>
    </row>
    <row r="65" spans="1:40" ht="25.5" thickTop="1" thickBot="1" x14ac:dyDescent="0.4">
      <c r="B65" t="s">
        <v>997</v>
      </c>
      <c r="C65" s="82" t="s">
        <v>1422</v>
      </c>
      <c r="D65" s="83" t="s">
        <v>1013</v>
      </c>
      <c r="E65" s="83" t="s">
        <v>1012</v>
      </c>
      <c r="F65" s="83" t="s">
        <v>1048</v>
      </c>
      <c r="G65" s="83" t="s">
        <v>1012</v>
      </c>
      <c r="H65" s="83"/>
      <c r="I65" s="83"/>
      <c r="J65" s="83"/>
      <c r="K65" s="83"/>
      <c r="L65" s="84" t="str">
        <f>IF(C65="","",_xlfn.CONCAT("       triggerLine: ","""",C65,", ",M65:AN65,""", sC: ","""",B65,""", lines: ["))</f>
        <v xml:space="preserve">       triggerLine: "ESTE ES EL PAN DE LOS ÁNGELES, (La,m,20)(Re,m,250)", sC: "ta as", lines: [</v>
      </c>
      <c r="M65" s="56" t="str">
        <f t="shared" si="164"/>
        <v>(</v>
      </c>
      <c r="N65" s="57" t="str">
        <f t="shared" si="165"/>
        <v>La</v>
      </c>
      <c r="O65" s="58" t="str">
        <f t="shared" si="166"/>
        <v>,</v>
      </c>
      <c r="P65" s="59" t="str">
        <f t="shared" si="167"/>
        <v>m</v>
      </c>
      <c r="Q65" s="60" t="str">
        <f t="shared" si="168"/>
        <v>,</v>
      </c>
      <c r="R65" s="61">
        <f t="shared" si="141"/>
        <v>20</v>
      </c>
      <c r="S65" s="56" t="str">
        <f t="shared" si="169"/>
        <v>)</v>
      </c>
      <c r="T65" s="62" t="str">
        <f t="shared" si="170"/>
        <v>(</v>
      </c>
      <c r="U65" s="63" t="str">
        <f t="shared" si="171"/>
        <v>Re</v>
      </c>
      <c r="V65" s="64" t="str">
        <f t="shared" si="172"/>
        <v>,</v>
      </c>
      <c r="W65" s="65" t="str">
        <f t="shared" si="173"/>
        <v>m</v>
      </c>
      <c r="X65" s="64" t="str">
        <f t="shared" si="174"/>
        <v>,</v>
      </c>
      <c r="Y65" s="64">
        <f t="shared" si="175"/>
        <v>250</v>
      </c>
      <c r="Z65" s="56" t="str">
        <f t="shared" si="176"/>
        <v>)</v>
      </c>
      <c r="AA65" s="66" t="str">
        <f t="shared" si="177"/>
        <v/>
      </c>
      <c r="AB65" s="57" t="str">
        <f t="shared" si="178"/>
        <v/>
      </c>
      <c r="AC65" s="67" t="str">
        <f t="shared" si="179"/>
        <v/>
      </c>
      <c r="AD65" s="59" t="str">
        <f t="shared" si="180"/>
        <v/>
      </c>
      <c r="AE65" s="68" t="str">
        <f t="shared" si="181"/>
        <v/>
      </c>
      <c r="AF65" s="61" t="str">
        <f t="shared" si="182"/>
        <v/>
      </c>
      <c r="AG65" s="61" t="str">
        <f t="shared" si="183"/>
        <v/>
      </c>
      <c r="AH65" s="69" t="str">
        <f t="shared" si="184"/>
        <v/>
      </c>
      <c r="AI65" s="70" t="str">
        <f t="shared" si="185"/>
        <v/>
      </c>
      <c r="AJ65" s="64" t="str">
        <f t="shared" si="186"/>
        <v/>
      </c>
      <c r="AK65" s="64" t="str">
        <f t="shared" si="187"/>
        <v/>
      </c>
      <c r="AL65" s="64" t="str">
        <f t="shared" si="188"/>
        <v/>
      </c>
      <c r="AM65" s="64" t="str">
        <f t="shared" si="189"/>
        <v/>
      </c>
      <c r="AN65" s="64" t="str">
        <f t="shared" si="190"/>
        <v/>
      </c>
    </row>
    <row r="66" spans="1:40" ht="25.5" thickTop="1" thickBot="1" x14ac:dyDescent="0.4">
      <c r="B66" t="s">
        <v>999</v>
      </c>
      <c r="C66" s="85" t="s">
        <v>1357</v>
      </c>
      <c r="D66" s="86" t="s">
        <v>1013</v>
      </c>
      <c r="E66" s="86" t="s">
        <v>1012</v>
      </c>
      <c r="F66" s="86"/>
      <c r="G66" s="86"/>
      <c r="H66" s="87"/>
      <c r="I66" s="87"/>
      <c r="J66" s="87"/>
      <c r="K66" s="87"/>
      <c r="L66" s="88" t="str">
        <f>IF(C66="","",_xlfn.CONCAT("            { line: ","""",C66,", ",M66:AN66,""", sC: ","""",B66,"""},"))</f>
        <v xml:space="preserve">            { line: "PAN DE LOS QUE HACEN CAMINO., (La,m,20)", sC: "as"},</v>
      </c>
      <c r="M66" s="56" t="str">
        <f t="shared" si="164"/>
        <v>(</v>
      </c>
      <c r="N66" s="57" t="str">
        <f t="shared" si="165"/>
        <v>La</v>
      </c>
      <c r="O66" s="58" t="str">
        <f t="shared" si="166"/>
        <v>,</v>
      </c>
      <c r="P66" s="59" t="str">
        <f t="shared" si="167"/>
        <v>m</v>
      </c>
      <c r="Q66" s="60" t="str">
        <f t="shared" si="168"/>
        <v>,</v>
      </c>
      <c r="R66" s="61">
        <f t="shared" si="141"/>
        <v>20</v>
      </c>
      <c r="S66" s="56" t="str">
        <f t="shared" si="169"/>
        <v>)</v>
      </c>
      <c r="T66" s="62" t="str">
        <f t="shared" si="170"/>
        <v/>
      </c>
      <c r="U66" s="63" t="str">
        <f t="shared" si="171"/>
        <v/>
      </c>
      <c r="V66" s="64" t="str">
        <f t="shared" si="172"/>
        <v/>
      </c>
      <c r="W66" s="65" t="str">
        <f t="shared" si="173"/>
        <v/>
      </c>
      <c r="X66" s="64" t="str">
        <f t="shared" si="174"/>
        <v/>
      </c>
      <c r="Y66" s="64" t="str">
        <f t="shared" si="175"/>
        <v/>
      </c>
      <c r="Z66" s="56" t="str">
        <f t="shared" si="176"/>
        <v/>
      </c>
      <c r="AA66" s="66" t="str">
        <f t="shared" si="177"/>
        <v/>
      </c>
      <c r="AB66" s="57" t="str">
        <f t="shared" si="178"/>
        <v/>
      </c>
      <c r="AC66" s="67" t="str">
        <f t="shared" si="179"/>
        <v/>
      </c>
      <c r="AD66" s="59" t="str">
        <f t="shared" si="180"/>
        <v/>
      </c>
      <c r="AE66" s="68" t="str">
        <f t="shared" si="181"/>
        <v/>
      </c>
      <c r="AF66" s="61" t="str">
        <f t="shared" si="182"/>
        <v/>
      </c>
      <c r="AG66" s="61" t="str">
        <f t="shared" si="183"/>
        <v/>
      </c>
      <c r="AH66" s="69" t="str">
        <f t="shared" si="184"/>
        <v/>
      </c>
      <c r="AI66" s="70" t="str">
        <f t="shared" si="185"/>
        <v/>
      </c>
      <c r="AJ66" s="64" t="str">
        <f t="shared" si="186"/>
        <v/>
      </c>
      <c r="AK66" s="64" t="str">
        <f t="shared" si="187"/>
        <v/>
      </c>
      <c r="AL66" s="64" t="str">
        <f t="shared" si="188"/>
        <v/>
      </c>
      <c r="AM66" s="64" t="str">
        <f t="shared" si="189"/>
        <v/>
      </c>
      <c r="AN66" s="64" t="str">
        <f t="shared" si="190"/>
        <v/>
      </c>
    </row>
    <row r="67" spans="1:40" ht="25.5" thickTop="1" thickBot="1" x14ac:dyDescent="0.4">
      <c r="B67" t="s">
        <v>999</v>
      </c>
      <c r="C67" s="93" t="s">
        <v>1358</v>
      </c>
      <c r="D67" s="83" t="s">
        <v>1011</v>
      </c>
      <c r="E67" s="83"/>
      <c r="F67" s="83"/>
      <c r="G67" s="83"/>
      <c r="H67" s="83"/>
      <c r="I67" s="83"/>
      <c r="J67" s="83"/>
      <c r="K67" s="83"/>
      <c r="L67" s="94" t="str">
        <f>IF(C67="","",_xlfn.CONCAT("            { line: ","""",C67,", ",M67:AN67,""", sC: ","""",B67,"""},  ]},"))</f>
        <v xml:space="preserve">            { line: "ESTE ES EL PAN DE LOS HIJOS., (Mi,,20)", sC: "as"},  ]},</v>
      </c>
      <c r="M67" s="56" t="str">
        <f t="shared" si="164"/>
        <v>(</v>
      </c>
      <c r="N67" s="57" t="str">
        <f t="shared" si="165"/>
        <v>Mi</v>
      </c>
      <c r="O67" s="58" t="str">
        <f t="shared" si="166"/>
        <v>,</v>
      </c>
      <c r="P67" s="59" t="str">
        <f t="shared" si="167"/>
        <v/>
      </c>
      <c r="Q67" s="60" t="str">
        <f t="shared" si="168"/>
        <v>,</v>
      </c>
      <c r="R67" s="61">
        <f t="shared" si="141"/>
        <v>20</v>
      </c>
      <c r="S67" s="56" t="str">
        <f t="shared" si="169"/>
        <v>)</v>
      </c>
      <c r="T67" s="62" t="str">
        <f t="shared" si="170"/>
        <v/>
      </c>
      <c r="U67" s="63" t="str">
        <f t="shared" si="171"/>
        <v/>
      </c>
      <c r="V67" s="64" t="str">
        <f t="shared" si="172"/>
        <v/>
      </c>
      <c r="W67" s="65" t="str">
        <f t="shared" si="173"/>
        <v/>
      </c>
      <c r="X67" s="64" t="str">
        <f t="shared" si="174"/>
        <v/>
      </c>
      <c r="Y67" s="64" t="str">
        <f t="shared" si="175"/>
        <v/>
      </c>
      <c r="Z67" s="56" t="str">
        <f t="shared" si="176"/>
        <v/>
      </c>
      <c r="AA67" s="66" t="str">
        <f t="shared" si="177"/>
        <v/>
      </c>
      <c r="AB67" s="57" t="str">
        <f t="shared" si="178"/>
        <v/>
      </c>
      <c r="AC67" s="67" t="str">
        <f t="shared" si="179"/>
        <v/>
      </c>
      <c r="AD67" s="59" t="str">
        <f t="shared" si="180"/>
        <v/>
      </c>
      <c r="AE67" s="68" t="str">
        <f t="shared" si="181"/>
        <v/>
      </c>
      <c r="AF67" s="61" t="str">
        <f t="shared" si="182"/>
        <v/>
      </c>
      <c r="AG67" s="61" t="str">
        <f t="shared" si="183"/>
        <v/>
      </c>
      <c r="AH67" s="69" t="str">
        <f t="shared" si="184"/>
        <v/>
      </c>
      <c r="AI67" s="70" t="str">
        <f t="shared" si="185"/>
        <v/>
      </c>
      <c r="AJ67" s="64" t="str">
        <f t="shared" si="186"/>
        <v/>
      </c>
      <c r="AK67" s="64" t="str">
        <f t="shared" si="187"/>
        <v/>
      </c>
      <c r="AL67" s="64" t="str">
        <f t="shared" si="188"/>
        <v/>
      </c>
      <c r="AM67" s="64" t="str">
        <f t="shared" si="189"/>
        <v/>
      </c>
      <c r="AN67" s="64" t="str">
        <f t="shared" si="190"/>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ref="R68" si="191">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1014</v>
      </c>
      <c r="C69" s="113" t="s">
        <v>1405</v>
      </c>
      <c r="D69" s="112" t="s">
        <v>1013</v>
      </c>
      <c r="E69" s="52" t="s">
        <v>1012</v>
      </c>
      <c r="F69" s="53" t="s">
        <v>1048</v>
      </c>
      <c r="G69" s="53" t="s">
        <v>1012</v>
      </c>
      <c r="H69" s="52"/>
      <c r="I69" s="52"/>
      <c r="J69" s="54"/>
      <c r="K69" s="54"/>
      <c r="L69" s="78" t="str">
        <f t="shared" si="135"/>
        <v xml:space="preserve">            { line: "¡Oh, Señor, que todo sabes!, (La,m,20)(Re,m,250)", sC: "tc"},</v>
      </c>
      <c r="M69" s="56" t="str">
        <f t="shared" si="136"/>
        <v>(</v>
      </c>
      <c r="N69" s="57" t="str">
        <f t="shared" si="137"/>
        <v>La</v>
      </c>
      <c r="O69" s="58" t="str">
        <f t="shared" si="138"/>
        <v>,</v>
      </c>
      <c r="P69" s="59" t="str">
        <f t="shared" si="139"/>
        <v>m</v>
      </c>
      <c r="Q69" s="60" t="str">
        <f t="shared" si="140"/>
        <v>,</v>
      </c>
      <c r="R69" s="61">
        <f t="shared" si="141"/>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C70" s="113" t="s">
        <v>1406</v>
      </c>
      <c r="D70" s="112" t="s">
        <v>1013</v>
      </c>
      <c r="E70" s="52" t="s">
        <v>1012</v>
      </c>
      <c r="F70" s="53"/>
      <c r="G70" s="53"/>
      <c r="H70" s="52"/>
      <c r="I70" s="52"/>
      <c r="J70" s="54"/>
      <c r="K70" s="54"/>
      <c r="L70" s="55" t="str">
        <f t="shared" si="135"/>
        <v xml:space="preserve">            { line: "¡Oh, Señor, que todo puedes!, (La,m,20)", sC: ""},</v>
      </c>
      <c r="M70" s="56" t="str">
        <f t="shared" si="136"/>
        <v>(</v>
      </c>
      <c r="N70" s="57" t="str">
        <f t="shared" si="137"/>
        <v>La</v>
      </c>
      <c r="O70" s="58" t="str">
        <f t="shared" si="138"/>
        <v>,</v>
      </c>
      <c r="P70" s="59" t="str">
        <f t="shared" si="139"/>
        <v>m</v>
      </c>
      <c r="Q70" s="60" t="str">
        <f t="shared" si="140"/>
        <v>,</v>
      </c>
      <c r="R70" s="61">
        <f t="shared" si="141"/>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5.5" thickTop="1" thickBot="1" x14ac:dyDescent="0.4">
      <c r="C71" s="113" t="s">
        <v>1407</v>
      </c>
      <c r="D71" s="112" t="s">
        <v>1011</v>
      </c>
      <c r="E71" s="52"/>
      <c r="F71" s="53"/>
      <c r="G71" s="53"/>
      <c r="H71" s="52"/>
      <c r="I71" s="52"/>
      <c r="J71" s="54"/>
      <c r="K71" s="54"/>
      <c r="L71" s="55" t="str">
        <f t="shared" si="135"/>
        <v xml:space="preserve">            { line: "¡Que nos sacias en la tierra!, (Mi,,20)", sC: ""},</v>
      </c>
      <c r="M71" s="56" t="str">
        <f t="shared" si="136"/>
        <v>(</v>
      </c>
      <c r="N71" s="57" t="str">
        <f t="shared" si="137"/>
        <v>Mi</v>
      </c>
      <c r="O71" s="58" t="str">
        <f t="shared" si="138"/>
        <v>,</v>
      </c>
      <c r="P71" s="59" t="str">
        <f t="shared" si="139"/>
        <v/>
      </c>
      <c r="Q71" s="60" t="str">
        <f t="shared" si="140"/>
        <v>,</v>
      </c>
      <c r="R71" s="61">
        <f t="shared" si="141"/>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5.5" thickTop="1" thickBot="1" x14ac:dyDescent="0.4">
      <c r="C72" s="113" t="s">
        <v>1408</v>
      </c>
      <c r="D72" s="112" t="s">
        <v>1013</v>
      </c>
      <c r="E72" s="52" t="s">
        <v>1012</v>
      </c>
      <c r="F72" s="53" t="s">
        <v>1048</v>
      </c>
      <c r="G72" s="53" t="s">
        <v>1012</v>
      </c>
      <c r="H72" s="52"/>
      <c r="I72" s="52"/>
      <c r="J72" s="54"/>
      <c r="K72" s="54"/>
      <c r="L72" s="55" t="str">
        <f t="shared" si="135"/>
        <v xml:space="preserve">            { line: "Conduce a tus hermanos, (La,m,20)(Re,m,250)", sC: ""},</v>
      </c>
      <c r="M72" s="56" t="str">
        <f t="shared" si="136"/>
        <v>(</v>
      </c>
      <c r="N72" s="57" t="str">
        <f t="shared" si="137"/>
        <v>La</v>
      </c>
      <c r="O72" s="58" t="str">
        <f t="shared" si="138"/>
        <v>,</v>
      </c>
      <c r="P72" s="59" t="str">
        <f t="shared" si="139"/>
        <v>m</v>
      </c>
      <c r="Q72" s="60" t="str">
        <f t="shared" si="140"/>
        <v>,</v>
      </c>
      <c r="R72" s="61">
        <f t="shared" si="141"/>
        <v>20</v>
      </c>
      <c r="S72" s="56" t="str">
        <f t="shared" si="142"/>
        <v>)</v>
      </c>
      <c r="T72" s="62" t="str">
        <f t="shared" si="143"/>
        <v>(</v>
      </c>
      <c r="U72" s="63" t="str">
        <f t="shared" si="144"/>
        <v>Re</v>
      </c>
      <c r="V72" s="64" t="str">
        <f t="shared" si="145"/>
        <v>,</v>
      </c>
      <c r="W72" s="65" t="str">
        <f t="shared" si="146"/>
        <v>m</v>
      </c>
      <c r="X72" s="64" t="str">
        <f t="shared" si="147"/>
        <v>,</v>
      </c>
      <c r="Y72" s="64">
        <f t="shared" si="148"/>
        <v>250</v>
      </c>
      <c r="Z72" s="56" t="str">
        <f t="shared" si="149"/>
        <v>)</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5.5" thickTop="1" thickBot="1" x14ac:dyDescent="0.4">
      <c r="C73" s="113" t="s">
        <v>1409</v>
      </c>
      <c r="D73" s="112" t="s">
        <v>1013</v>
      </c>
      <c r="E73" s="52" t="s">
        <v>1012</v>
      </c>
      <c r="F73" s="53"/>
      <c r="G73" s="53"/>
      <c r="H73" s="52"/>
      <c r="I73" s="52"/>
      <c r="J73" s="54"/>
      <c r="K73" s="54"/>
      <c r="L73" s="55" t="str">
        <f t="shared" si="113"/>
        <v xml:space="preserve">            { line: "a la cena del cielo;, (La,m,20)", sC: ""},</v>
      </c>
      <c r="M73" s="56" t="str">
        <f t="shared" si="114"/>
        <v>(</v>
      </c>
      <c r="N73" s="57" t="str">
        <f t="shared" si="2"/>
        <v>La</v>
      </c>
      <c r="O73" s="58" t="str">
        <f t="shared" si="115"/>
        <v>,</v>
      </c>
      <c r="P73" s="59" t="str">
        <f t="shared" si="4"/>
        <v>m</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C74" s="113" t="s">
        <v>1410</v>
      </c>
      <c r="D74" s="112" t="s">
        <v>1011</v>
      </c>
      <c r="E74" s="52"/>
      <c r="F74" s="53"/>
      <c r="G74" s="53"/>
      <c r="H74" s="52"/>
      <c r="I74" s="52"/>
      <c r="J74" s="54"/>
      <c r="K74" s="54"/>
      <c r="L74" s="55" t="str">
        <f t="shared" si="113"/>
        <v xml:space="preserve">            { line: "en el gozo de los santos., (Mi,,20)", sC: ""},</v>
      </c>
      <c r="M74" s="56" t="str">
        <f t="shared" si="114"/>
        <v>(</v>
      </c>
      <c r="N74" s="57" t="str">
        <f t="shared" si="2"/>
        <v>Mi</v>
      </c>
      <c r="O74" s="58" t="str">
        <f t="shared" si="115"/>
        <v>,</v>
      </c>
      <c r="P74" s="59" t="str">
        <f t="shared" si="4"/>
        <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79" si="192">IF(N76="","","(")</f>
        <v/>
      </c>
      <c r="N76" s="57" t="str">
        <f t="shared" ref="N76:N79" si="193">IF(D76="","",D76)</f>
        <v/>
      </c>
      <c r="O76" s="58" t="str">
        <f t="shared" ref="O76:O79" si="194">IF(N76="","",",")</f>
        <v/>
      </c>
      <c r="P76" s="59" t="str">
        <f t="shared" ref="P76:P79" si="195">IF(E76="","",E76)</f>
        <v/>
      </c>
      <c r="Q76" s="60" t="str">
        <f t="shared" ref="Q76:Q79" si="196">IF(N76="","",",")</f>
        <v/>
      </c>
      <c r="R76" s="61" t="str">
        <f t="shared" si="28"/>
        <v/>
      </c>
      <c r="S76" s="56" t="str">
        <f t="shared" ref="S76:S79" si="197">IF(N76="","",")")</f>
        <v/>
      </c>
      <c r="T76" s="62" t="str">
        <f t="shared" ref="T76:T79" si="198">IF(U76="","","(")</f>
        <v/>
      </c>
      <c r="U76" s="63" t="str">
        <f t="shared" ref="U76:U79" si="199">IF(F76="","",F76)</f>
        <v/>
      </c>
      <c r="V76" s="64" t="str">
        <f t="shared" ref="V76:V79" si="200">IF(U76="","",",")</f>
        <v/>
      </c>
      <c r="W76" s="65" t="str">
        <f t="shared" ref="W76:W79" si="201">IF(G76="","",G76)</f>
        <v/>
      </c>
      <c r="X76" s="64" t="str">
        <f t="shared" ref="X76:X79" si="202">IF(U76="","",",")</f>
        <v/>
      </c>
      <c r="Y76" s="64" t="str">
        <f t="shared" ref="Y76:Y79" si="203">IF(U76="","",250)</f>
        <v/>
      </c>
      <c r="Z76" s="56" t="str">
        <f t="shared" ref="Z76:Z79" si="204">IF(U76="","",")")</f>
        <v/>
      </c>
      <c r="AA76" s="66" t="str">
        <f t="shared" ref="AA76:AA79" si="205">IF(AB76="","","(")</f>
        <v/>
      </c>
      <c r="AB76" s="57" t="str">
        <f t="shared" ref="AB76:AB79" si="206">IF(H76="","",H76)</f>
        <v/>
      </c>
      <c r="AC76" s="67" t="str">
        <f t="shared" ref="AC76:AC79" si="207">IF(AB76="","",",")</f>
        <v/>
      </c>
      <c r="AD76" s="59" t="str">
        <f t="shared" ref="AD76:AD79" si="208">IF(I76="","",I76)</f>
        <v/>
      </c>
      <c r="AE76" s="68" t="str">
        <f t="shared" ref="AE76:AE79" si="209">IF(AB76="","",",")</f>
        <v/>
      </c>
      <c r="AF76" s="61" t="str">
        <f t="shared" ref="AF76:AF79" si="210">IF(AB76="","",350)</f>
        <v/>
      </c>
      <c r="AG76" s="61" t="str">
        <f t="shared" ref="AG76:AG79" si="211">IF(AB76="","",")")</f>
        <v/>
      </c>
      <c r="AH76" s="69" t="str">
        <f t="shared" ref="AH76:AH79" si="212">IF(AI76="","","(")</f>
        <v/>
      </c>
      <c r="AI76" s="70" t="str">
        <f t="shared" ref="AI76:AI79" si="213">IF(J76="","",J76)</f>
        <v/>
      </c>
      <c r="AJ76" s="64" t="str">
        <f t="shared" ref="AJ76:AJ79" si="214">IF(AI76="","",",")</f>
        <v/>
      </c>
      <c r="AK76" s="64" t="str">
        <f t="shared" ref="AK76:AK79" si="215">IF(K76="","",K76)</f>
        <v/>
      </c>
      <c r="AL76" s="64" t="str">
        <f t="shared" ref="AL76:AL79" si="216">IF(AI76="","",",")</f>
        <v/>
      </c>
      <c r="AM76" s="64" t="str">
        <f t="shared" ref="AM76:AM79" si="217">IF(AI76="","",450)</f>
        <v/>
      </c>
      <c r="AN76" s="64" t="str">
        <f t="shared" ref="AN76:AN79" si="218">IF(AI76="","",")")</f>
        <v/>
      </c>
    </row>
    <row r="77" spans="1:40" ht="25.5" thickTop="1" thickBot="1" x14ac:dyDescent="0.4">
      <c r="B77" t="s">
        <v>997</v>
      </c>
      <c r="C77" s="82" t="s">
        <v>1422</v>
      </c>
      <c r="D77" s="83" t="s">
        <v>1013</v>
      </c>
      <c r="E77" s="83" t="s">
        <v>1012</v>
      </c>
      <c r="F77" s="83" t="s">
        <v>1048</v>
      </c>
      <c r="G77" s="83" t="s">
        <v>1012</v>
      </c>
      <c r="H77" s="83"/>
      <c r="I77" s="83"/>
      <c r="J77" s="83"/>
      <c r="K77" s="83"/>
      <c r="L77" s="84" t="str">
        <f>IF(C77="","",_xlfn.CONCAT("       triggerLine: ","""",C77,", ",M77:AN77,""", sC: ","""",B77,""", lines: ["))</f>
        <v xml:space="preserve">       triggerLine: "ESTE ES EL PAN DE LOS ÁNGELES, (La,m,20)(Re,m,250)", sC: "ta as", lines: [</v>
      </c>
      <c r="M77" s="56" t="str">
        <f t="shared" si="192"/>
        <v>(</v>
      </c>
      <c r="N77" s="57" t="str">
        <f t="shared" si="193"/>
        <v>La</v>
      </c>
      <c r="O77" s="58" t="str">
        <f t="shared" si="194"/>
        <v>,</v>
      </c>
      <c r="P77" s="59" t="str">
        <f t="shared" si="195"/>
        <v>m</v>
      </c>
      <c r="Q77" s="60" t="str">
        <f t="shared" si="196"/>
        <v>,</v>
      </c>
      <c r="R77" s="61">
        <f t="shared" si="28"/>
        <v>20</v>
      </c>
      <c r="S77" s="56" t="str">
        <f t="shared" si="197"/>
        <v>)</v>
      </c>
      <c r="T77" s="62" t="str">
        <f t="shared" si="198"/>
        <v>(</v>
      </c>
      <c r="U77" s="63" t="str">
        <f t="shared" si="199"/>
        <v>Re</v>
      </c>
      <c r="V77" s="64" t="str">
        <f t="shared" si="200"/>
        <v>,</v>
      </c>
      <c r="W77" s="65" t="str">
        <f t="shared" si="201"/>
        <v>m</v>
      </c>
      <c r="X77" s="64" t="str">
        <f t="shared" si="202"/>
        <v>,</v>
      </c>
      <c r="Y77" s="64">
        <f t="shared" si="203"/>
        <v>250</v>
      </c>
      <c r="Z77" s="56" t="str">
        <f t="shared" si="204"/>
        <v>)</v>
      </c>
      <c r="AA77" s="66" t="str">
        <f t="shared" si="205"/>
        <v/>
      </c>
      <c r="AB77" s="57" t="str">
        <f t="shared" si="206"/>
        <v/>
      </c>
      <c r="AC77" s="67" t="str">
        <f t="shared" si="207"/>
        <v/>
      </c>
      <c r="AD77" s="59" t="str">
        <f t="shared" si="208"/>
        <v/>
      </c>
      <c r="AE77" s="68" t="str">
        <f t="shared" si="209"/>
        <v/>
      </c>
      <c r="AF77" s="61" t="str">
        <f t="shared" si="210"/>
        <v/>
      </c>
      <c r="AG77" s="61" t="str">
        <f t="shared" si="211"/>
        <v/>
      </c>
      <c r="AH77" s="69" t="str">
        <f t="shared" si="212"/>
        <v/>
      </c>
      <c r="AI77" s="70" t="str">
        <f t="shared" si="213"/>
        <v/>
      </c>
      <c r="AJ77" s="64" t="str">
        <f t="shared" si="214"/>
        <v/>
      </c>
      <c r="AK77" s="64" t="str">
        <f t="shared" si="215"/>
        <v/>
      </c>
      <c r="AL77" s="64" t="str">
        <f t="shared" si="216"/>
        <v/>
      </c>
      <c r="AM77" s="64" t="str">
        <f t="shared" si="217"/>
        <v/>
      </c>
      <c r="AN77" s="64" t="str">
        <f t="shared" si="218"/>
        <v/>
      </c>
    </row>
    <row r="78" spans="1:40" ht="25.5" thickTop="1" thickBot="1" x14ac:dyDescent="0.4">
      <c r="B78" t="s">
        <v>999</v>
      </c>
      <c r="C78" s="85" t="s">
        <v>1357</v>
      </c>
      <c r="D78" s="86" t="s">
        <v>1013</v>
      </c>
      <c r="E78" s="86" t="s">
        <v>1012</v>
      </c>
      <c r="F78" s="86"/>
      <c r="G78" s="86"/>
      <c r="H78" s="87"/>
      <c r="I78" s="87"/>
      <c r="J78" s="87"/>
      <c r="K78" s="87"/>
      <c r="L78" s="88" t="str">
        <f>IF(C78="","",_xlfn.CONCAT("            { line: ","""",C78,", ",M78:AN78,""", sC: ","""",B78,"""},"))</f>
        <v xml:space="preserve">            { line: "PAN DE LOS QUE HACEN CAMINO., (La,m,20)", sC: "as"},</v>
      </c>
      <c r="M78" s="56" t="str">
        <f t="shared" si="192"/>
        <v>(</v>
      </c>
      <c r="N78" s="57" t="str">
        <f t="shared" si="193"/>
        <v>La</v>
      </c>
      <c r="O78" s="58" t="str">
        <f t="shared" si="194"/>
        <v>,</v>
      </c>
      <c r="P78" s="59" t="str">
        <f t="shared" si="195"/>
        <v>m</v>
      </c>
      <c r="Q78" s="60" t="str">
        <f t="shared" si="196"/>
        <v>,</v>
      </c>
      <c r="R78" s="61">
        <f t="shared" si="28"/>
        <v>20</v>
      </c>
      <c r="S78" s="56" t="str">
        <f t="shared" si="197"/>
        <v>)</v>
      </c>
      <c r="T78" s="62" t="str">
        <f t="shared" si="198"/>
        <v/>
      </c>
      <c r="U78" s="63" t="str">
        <f t="shared" si="199"/>
        <v/>
      </c>
      <c r="V78" s="64" t="str">
        <f t="shared" si="200"/>
        <v/>
      </c>
      <c r="W78" s="65" t="str">
        <f t="shared" si="201"/>
        <v/>
      </c>
      <c r="X78" s="64" t="str">
        <f t="shared" si="202"/>
        <v/>
      </c>
      <c r="Y78" s="64" t="str">
        <f t="shared" si="203"/>
        <v/>
      </c>
      <c r="Z78" s="56" t="str">
        <f t="shared" si="204"/>
        <v/>
      </c>
      <c r="AA78" s="66" t="str">
        <f t="shared" si="205"/>
        <v/>
      </c>
      <c r="AB78" s="57" t="str">
        <f t="shared" si="206"/>
        <v/>
      </c>
      <c r="AC78" s="67" t="str">
        <f t="shared" si="207"/>
        <v/>
      </c>
      <c r="AD78" s="59" t="str">
        <f t="shared" si="208"/>
        <v/>
      </c>
      <c r="AE78" s="68" t="str">
        <f t="shared" si="209"/>
        <v/>
      </c>
      <c r="AF78" s="61" t="str">
        <f t="shared" si="210"/>
        <v/>
      </c>
      <c r="AG78" s="61" t="str">
        <f t="shared" si="211"/>
        <v/>
      </c>
      <c r="AH78" s="69" t="str">
        <f t="shared" si="212"/>
        <v/>
      </c>
      <c r="AI78" s="70" t="str">
        <f t="shared" si="213"/>
        <v/>
      </c>
      <c r="AJ78" s="64" t="str">
        <f t="shared" si="214"/>
        <v/>
      </c>
      <c r="AK78" s="64" t="str">
        <f t="shared" si="215"/>
        <v/>
      </c>
      <c r="AL78" s="64" t="str">
        <f t="shared" si="216"/>
        <v/>
      </c>
      <c r="AM78" s="64" t="str">
        <f t="shared" si="217"/>
        <v/>
      </c>
      <c r="AN78" s="64" t="str">
        <f t="shared" si="218"/>
        <v/>
      </c>
    </row>
    <row r="79" spans="1:40" ht="25.5" thickTop="1" thickBot="1" x14ac:dyDescent="0.4">
      <c r="B79" t="s">
        <v>999</v>
      </c>
      <c r="C79" s="93" t="s">
        <v>1358</v>
      </c>
      <c r="D79" s="83" t="s">
        <v>1011</v>
      </c>
      <c r="E79" s="83"/>
      <c r="F79" s="83"/>
      <c r="G79" s="83"/>
      <c r="H79" s="83"/>
      <c r="I79" s="83"/>
      <c r="J79" s="83"/>
      <c r="K79" s="83"/>
      <c r="L79" s="94" t="str">
        <f>IF(C79="","",_xlfn.CONCAT("            { line: ","""",C79,", ",M79:AN79,""", sC: ","""",B79,"""},  ]},"))</f>
        <v xml:space="preserve">            { line: "ESTE ES EL PAN DE LOS HIJOS., (Mi,,20)", sC: "as"},  ]},</v>
      </c>
      <c r="M79" s="56" t="str">
        <f t="shared" si="192"/>
        <v>(</v>
      </c>
      <c r="N79" s="57" t="str">
        <f t="shared" si="193"/>
        <v>Mi</v>
      </c>
      <c r="O79" s="58" t="str">
        <f t="shared" si="194"/>
        <v>,</v>
      </c>
      <c r="P79" s="59" t="str">
        <f t="shared" si="195"/>
        <v/>
      </c>
      <c r="Q79" s="60" t="str">
        <f t="shared" si="196"/>
        <v>,</v>
      </c>
      <c r="R79" s="61">
        <f t="shared" si="28"/>
        <v>20</v>
      </c>
      <c r="S79" s="56" t="str">
        <f t="shared" si="197"/>
        <v>)</v>
      </c>
      <c r="T79" s="62" t="str">
        <f t="shared" si="198"/>
        <v/>
      </c>
      <c r="U79" s="63" t="str">
        <f t="shared" si="199"/>
        <v/>
      </c>
      <c r="V79" s="64" t="str">
        <f t="shared" si="200"/>
        <v/>
      </c>
      <c r="W79" s="65" t="str">
        <f t="shared" si="201"/>
        <v/>
      </c>
      <c r="X79" s="64" t="str">
        <f t="shared" si="202"/>
        <v/>
      </c>
      <c r="Y79" s="64" t="str">
        <f t="shared" si="203"/>
        <v/>
      </c>
      <c r="Z79" s="56" t="str">
        <f t="shared" si="204"/>
        <v/>
      </c>
      <c r="AA79" s="66" t="str">
        <f t="shared" si="205"/>
        <v/>
      </c>
      <c r="AB79" s="57" t="str">
        <f t="shared" si="206"/>
        <v/>
      </c>
      <c r="AC79" s="67" t="str">
        <f t="shared" si="207"/>
        <v/>
      </c>
      <c r="AD79" s="59" t="str">
        <f t="shared" si="208"/>
        <v/>
      </c>
      <c r="AE79" s="68" t="str">
        <f t="shared" si="209"/>
        <v/>
      </c>
      <c r="AF79" s="61" t="str">
        <f t="shared" si="210"/>
        <v/>
      </c>
      <c r="AG79" s="61" t="str">
        <f t="shared" si="211"/>
        <v/>
      </c>
      <c r="AH79" s="69" t="str">
        <f t="shared" si="212"/>
        <v/>
      </c>
      <c r="AI79" s="70" t="str">
        <f t="shared" si="213"/>
        <v/>
      </c>
      <c r="AJ79" s="64" t="str">
        <f t="shared" si="214"/>
        <v/>
      </c>
      <c r="AK79" s="64" t="str">
        <f t="shared" si="215"/>
        <v/>
      </c>
      <c r="AL79" s="64" t="str">
        <f t="shared" si="216"/>
        <v/>
      </c>
      <c r="AM79" s="64" t="str">
        <f t="shared" si="217"/>
        <v/>
      </c>
      <c r="AN79" s="64" t="str">
        <f t="shared" si="218"/>
        <v/>
      </c>
    </row>
    <row r="80" spans="1:40" ht="27.75" thickTop="1" thickBot="1" x14ac:dyDescent="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5.5" thickTop="1" thickBot="1" x14ac:dyDescent="0.4">
      <c r="C81" s="113" t="s">
        <v>1411</v>
      </c>
      <c r="D81" s="112"/>
      <c r="E81" s="52"/>
      <c r="F81" s="53"/>
      <c r="G81" s="53"/>
      <c r="H81" s="52"/>
      <c r="I81" s="52"/>
      <c r="J81" s="54"/>
      <c r="K81" s="54"/>
      <c r="L81" s="55" t="str">
        <f t="shared" si="113"/>
        <v xml:space="preserve">            { line: "NOTA:, ", sC: ""},</v>
      </c>
      <c r="M81" s="56" t="str">
        <f t="shared" si="114"/>
        <v/>
      </c>
      <c r="N81" s="57" t="str">
        <f t="shared" si="2"/>
        <v/>
      </c>
      <c r="O81" s="58" t="str">
        <f t="shared" si="115"/>
        <v/>
      </c>
      <c r="P81" s="59" t="str">
        <f t="shared" si="4"/>
        <v/>
      </c>
      <c r="Q81" s="60" t="str">
        <f t="shared" si="116"/>
        <v/>
      </c>
      <c r="R81" s="61" t="str">
        <f t="shared" si="28"/>
        <v/>
      </c>
      <c r="S81" s="56" t="str">
        <f t="shared" si="117"/>
        <v/>
      </c>
      <c r="T81" s="62" t="str">
        <f t="shared" si="118"/>
        <v/>
      </c>
      <c r="U81" s="63" t="str">
        <f t="shared" si="8"/>
        <v/>
      </c>
      <c r="V81" s="64" t="str">
        <f t="shared" si="119"/>
        <v/>
      </c>
      <c r="W81" s="65" t="str">
        <f t="shared" si="10"/>
        <v/>
      </c>
      <c r="X81" s="64" t="str">
        <f t="shared" si="120"/>
        <v/>
      </c>
      <c r="Y81" s="64" t="str">
        <f t="shared" si="121"/>
        <v/>
      </c>
      <c r="Z81" s="56" t="str">
        <f t="shared" si="122"/>
        <v/>
      </c>
      <c r="AA81" s="66" t="str">
        <f t="shared" si="123"/>
        <v/>
      </c>
      <c r="AB81" s="57" t="str">
        <f t="shared" si="15"/>
        <v/>
      </c>
      <c r="AC81" s="67" t="str">
        <f t="shared" si="124"/>
        <v/>
      </c>
      <c r="AD81" s="59" t="str">
        <f t="shared" si="125"/>
        <v/>
      </c>
      <c r="AE81" s="68" t="str">
        <f t="shared" si="126"/>
        <v/>
      </c>
      <c r="AF81" s="61" t="str">
        <f t="shared" si="127"/>
        <v/>
      </c>
      <c r="AG81" s="61" t="str">
        <f t="shared" si="128"/>
        <v/>
      </c>
      <c r="AH81" s="69" t="str">
        <f t="shared" si="129"/>
        <v/>
      </c>
      <c r="AI81" s="70" t="str">
        <f t="shared" si="22"/>
        <v/>
      </c>
      <c r="AJ81" s="64" t="str">
        <f t="shared" si="130"/>
        <v/>
      </c>
      <c r="AK81" s="64" t="str">
        <f t="shared" si="131"/>
        <v/>
      </c>
      <c r="AL81" s="64" t="str">
        <f t="shared" si="132"/>
        <v/>
      </c>
      <c r="AM81" s="64" t="str">
        <f t="shared" si="133"/>
        <v/>
      </c>
      <c r="AN81" s="64" t="str">
        <f t="shared" si="134"/>
        <v/>
      </c>
    </row>
    <row r="82" spans="1:40" ht="25.5" thickTop="1" thickBot="1" x14ac:dyDescent="0.4">
      <c r="C82" s="113" t="s">
        <v>1412</v>
      </c>
      <c r="D82" s="112"/>
      <c r="E82" s="52"/>
      <c r="F82" s="53"/>
      <c r="G82" s="53"/>
      <c r="H82" s="52"/>
      <c r="I82" s="52"/>
      <c r="J82" s="54"/>
      <c r="K82" s="54"/>
      <c r="L82" s="55" t="str">
        <f t="shared" si="113"/>
        <v xml:space="preserve">            { line: "En la convivencia de itinerantes de España del año, ", sC: ""},</v>
      </c>
      <c r="M82" s="56" t="str">
        <f t="shared" si="114"/>
        <v/>
      </c>
      <c r="N82" s="57" t="str">
        <f t="shared" si="2"/>
        <v/>
      </c>
      <c r="O82" s="58" t="str">
        <f t="shared" si="115"/>
        <v/>
      </c>
      <c r="P82" s="59" t="str">
        <f t="shared" si="4"/>
        <v/>
      </c>
      <c r="Q82" s="60" t="str">
        <f t="shared" si="116"/>
        <v/>
      </c>
      <c r="R82" s="61" t="str">
        <f t="shared" si="28"/>
        <v/>
      </c>
      <c r="S82" s="56" t="str">
        <f t="shared" si="117"/>
        <v/>
      </c>
      <c r="T82" s="62" t="str">
        <f t="shared" si="118"/>
        <v/>
      </c>
      <c r="U82" s="63" t="str">
        <f t="shared" si="8"/>
        <v/>
      </c>
      <c r="V82" s="64" t="str">
        <f t="shared" si="119"/>
        <v/>
      </c>
      <c r="W82" s="65" t="str">
        <f t="shared" si="10"/>
        <v/>
      </c>
      <c r="X82" s="64" t="str">
        <f t="shared" si="120"/>
        <v/>
      </c>
      <c r="Y82" s="64" t="str">
        <f t="shared" si="121"/>
        <v/>
      </c>
      <c r="Z82" s="56" t="str">
        <f t="shared" si="122"/>
        <v/>
      </c>
      <c r="AA82" s="66" t="str">
        <f t="shared" si="123"/>
        <v/>
      </c>
      <c r="AB82" s="57" t="str">
        <f t="shared" si="15"/>
        <v/>
      </c>
      <c r="AC82" s="67" t="str">
        <f t="shared" si="124"/>
        <v/>
      </c>
      <c r="AD82" s="59" t="str">
        <f t="shared" si="125"/>
        <v/>
      </c>
      <c r="AE82" s="68" t="str">
        <f t="shared" si="126"/>
        <v/>
      </c>
      <c r="AF82" s="61" t="str">
        <f t="shared" si="127"/>
        <v/>
      </c>
      <c r="AG82" s="61" t="str">
        <f t="shared" si="128"/>
        <v/>
      </c>
      <c r="AH82" s="69" t="str">
        <f t="shared" si="129"/>
        <v/>
      </c>
      <c r="AI82" s="70" t="str">
        <f t="shared" si="22"/>
        <v/>
      </c>
      <c r="AJ82" s="64" t="str">
        <f t="shared" si="130"/>
        <v/>
      </c>
      <c r="AK82" s="64" t="str">
        <f t="shared" si="131"/>
        <v/>
      </c>
      <c r="AL82" s="64" t="str">
        <f t="shared" si="132"/>
        <v/>
      </c>
      <c r="AM82" s="64" t="str">
        <f t="shared" si="133"/>
        <v/>
      </c>
      <c r="AN82" s="64" t="str">
        <f t="shared" si="134"/>
        <v/>
      </c>
    </row>
    <row r="83" spans="1:40" ht="25.5" thickTop="1" thickBot="1" x14ac:dyDescent="0.4">
      <c r="C83" s="113" t="s">
        <v>1413</v>
      </c>
      <c r="D83" s="112"/>
      <c r="E83" s="52"/>
      <c r="F83" s="53"/>
      <c r="G83" s="53"/>
      <c r="H83" s="52"/>
      <c r="I83" s="52"/>
      <c r="J83" s="54"/>
      <c r="K83" s="54"/>
      <c r="L83" s="55" t="str">
        <f t="shared" si="113"/>
        <v xml:space="preserve">            { line: "2003, Kiko cantó este himno en la Eucaristía como, ", sC: ""},</v>
      </c>
      <c r="M83" s="56" t="str">
        <f t="shared" si="114"/>
        <v/>
      </c>
      <c r="N83" s="57" t="str">
        <f t="shared" si="2"/>
        <v/>
      </c>
      <c r="O83" s="58" t="str">
        <f t="shared" si="115"/>
        <v/>
      </c>
      <c r="P83" s="59" t="str">
        <f t="shared" si="4"/>
        <v/>
      </c>
      <c r="Q83" s="60" t="str">
        <f t="shared" si="116"/>
        <v/>
      </c>
      <c r="R83" s="61" t="str">
        <f t="shared" si="28"/>
        <v/>
      </c>
      <c r="S83" s="56" t="str">
        <f t="shared" si="117"/>
        <v/>
      </c>
      <c r="T83" s="62" t="str">
        <f t="shared" si="118"/>
        <v/>
      </c>
      <c r="U83" s="63" t="str">
        <f t="shared" si="8"/>
        <v/>
      </c>
      <c r="V83" s="64" t="str">
        <f t="shared" si="119"/>
        <v/>
      </c>
      <c r="W83" s="65" t="str">
        <f t="shared" si="10"/>
        <v/>
      </c>
      <c r="X83" s="64" t="str">
        <f t="shared" si="120"/>
        <v/>
      </c>
      <c r="Y83" s="64" t="str">
        <f t="shared" si="121"/>
        <v/>
      </c>
      <c r="Z83" s="56" t="str">
        <f t="shared" si="122"/>
        <v/>
      </c>
      <c r="AA83" s="66" t="str">
        <f t="shared" si="123"/>
        <v/>
      </c>
      <c r="AB83" s="57" t="str">
        <f t="shared" si="15"/>
        <v/>
      </c>
      <c r="AC83" s="67" t="str">
        <f t="shared" si="124"/>
        <v/>
      </c>
      <c r="AD83" s="59" t="str">
        <f t="shared" si="125"/>
        <v/>
      </c>
      <c r="AE83" s="68" t="str">
        <f t="shared" si="126"/>
        <v/>
      </c>
      <c r="AF83" s="61" t="str">
        <f t="shared" si="127"/>
        <v/>
      </c>
      <c r="AG83" s="61" t="str">
        <f t="shared" si="128"/>
        <v/>
      </c>
      <c r="AH83" s="69" t="str">
        <f t="shared" si="129"/>
        <v/>
      </c>
      <c r="AI83" s="70" t="str">
        <f t="shared" si="22"/>
        <v/>
      </c>
      <c r="AJ83" s="64" t="str">
        <f t="shared" si="130"/>
        <v/>
      </c>
      <c r="AK83" s="64" t="str">
        <f t="shared" si="131"/>
        <v/>
      </c>
      <c r="AL83" s="64" t="str">
        <f t="shared" si="132"/>
        <v/>
      </c>
      <c r="AM83" s="64" t="str">
        <f t="shared" si="133"/>
        <v/>
      </c>
      <c r="AN83" s="64" t="str">
        <f t="shared" si="134"/>
        <v/>
      </c>
    </row>
    <row r="84" spans="1:40" ht="25.5" thickTop="1" thickBot="1" x14ac:dyDescent="0.4">
      <c r="C84" s="113" t="s">
        <v>1414</v>
      </c>
      <c r="D84" s="112"/>
      <c r="E84" s="52"/>
      <c r="F84" s="53"/>
      <c r="G84" s="53"/>
      <c r="H84" s="52"/>
      <c r="I84" s="52"/>
      <c r="J84" s="54"/>
      <c r="K84" s="54"/>
      <c r="L84" s="55" t="str">
        <f t="shared" si="113"/>
        <v xml:space="preserve">            { line: "canto de entrada. En aquella ocasión, utilizó como, ", sC: ""},</v>
      </c>
      <c r="M84" s="56" t="str">
        <f t="shared" si="114"/>
        <v/>
      </c>
      <c r="N84" s="57" t="str">
        <f t="shared" si="2"/>
        <v/>
      </c>
      <c r="O84" s="58" t="str">
        <f t="shared" si="115"/>
        <v/>
      </c>
      <c r="P84" s="59" t="str">
        <f t="shared" si="4"/>
        <v/>
      </c>
      <c r="Q84" s="60" t="str">
        <f t="shared" si="116"/>
        <v/>
      </c>
      <c r="R84" s="61" t="str">
        <f t="shared" si="28"/>
        <v/>
      </c>
      <c r="S84" s="56" t="str">
        <f t="shared" si="117"/>
        <v/>
      </c>
      <c r="T84" s="62" t="str">
        <f t="shared" si="118"/>
        <v/>
      </c>
      <c r="U84" s="63" t="str">
        <f t="shared" si="8"/>
        <v/>
      </c>
      <c r="V84" s="64" t="str">
        <f t="shared" si="119"/>
        <v/>
      </c>
      <c r="W84" s="65" t="str">
        <f t="shared" si="10"/>
        <v/>
      </c>
      <c r="X84" s="64" t="str">
        <f t="shared" si="120"/>
        <v/>
      </c>
      <c r="Y84" s="64" t="str">
        <f t="shared" si="121"/>
        <v/>
      </c>
      <c r="Z84" s="56" t="str">
        <f t="shared" si="122"/>
        <v/>
      </c>
      <c r="AA84" s="66" t="str">
        <f t="shared" si="123"/>
        <v/>
      </c>
      <c r="AB84" s="57" t="str">
        <f t="shared" si="15"/>
        <v/>
      </c>
      <c r="AC84" s="67" t="str">
        <f t="shared" si="124"/>
        <v/>
      </c>
      <c r="AD84" s="59" t="str">
        <f t="shared" si="125"/>
        <v/>
      </c>
      <c r="AE84" s="68" t="str">
        <f t="shared" si="126"/>
        <v/>
      </c>
      <c r="AF84" s="61" t="str">
        <f t="shared" si="127"/>
        <v/>
      </c>
      <c r="AG84" s="61" t="str">
        <f t="shared" si="128"/>
        <v/>
      </c>
      <c r="AH84" s="69" t="str">
        <f t="shared" si="129"/>
        <v/>
      </c>
      <c r="AI84" s="70" t="str">
        <f t="shared" si="22"/>
        <v/>
      </c>
      <c r="AJ84" s="64" t="str">
        <f t="shared" si="130"/>
        <v/>
      </c>
      <c r="AK84" s="64" t="str">
        <f t="shared" si="131"/>
        <v/>
      </c>
      <c r="AL84" s="64" t="str">
        <f t="shared" si="132"/>
        <v/>
      </c>
      <c r="AM84" s="64" t="str">
        <f t="shared" si="133"/>
        <v/>
      </c>
      <c r="AN84" s="64" t="str">
        <f t="shared" si="134"/>
        <v/>
      </c>
    </row>
    <row r="85" spans="1:40" ht="25.5" thickTop="1" thickBot="1" x14ac:dyDescent="0.4">
      <c r="C85" s="113" t="s">
        <v>1415</v>
      </c>
      <c r="D85" s="112"/>
      <c r="E85" s="52"/>
      <c r="F85" s="53"/>
      <c r="G85" s="53"/>
      <c r="H85" s="52"/>
      <c r="I85" s="52"/>
      <c r="J85" s="54"/>
      <c r="K85" s="54"/>
      <c r="L85" s="55" t="str">
        <f t="shared" si="113"/>
        <v xml:space="preserve">            { line: "estribillo el texto en latín que reproducimos a, ", sC: ""},</v>
      </c>
      <c r="M85" s="56" t="str">
        <f t="shared" si="114"/>
        <v/>
      </c>
      <c r="N85" s="57" t="str">
        <f t="shared" si="2"/>
        <v/>
      </c>
      <c r="O85" s="58" t="str">
        <f t="shared" si="115"/>
        <v/>
      </c>
      <c r="P85" s="59" t="str">
        <f t="shared" si="4"/>
        <v/>
      </c>
      <c r="Q85" s="60" t="str">
        <f t="shared" si="116"/>
        <v/>
      </c>
      <c r="R85" s="61" t="str">
        <f t="shared" si="28"/>
        <v/>
      </c>
      <c r="S85" s="56" t="str">
        <f t="shared" si="117"/>
        <v/>
      </c>
      <c r="T85" s="62" t="str">
        <f t="shared" si="118"/>
        <v/>
      </c>
      <c r="U85" s="63" t="str">
        <f t="shared" si="8"/>
        <v/>
      </c>
      <c r="V85" s="64" t="str">
        <f t="shared" si="119"/>
        <v/>
      </c>
      <c r="W85" s="65" t="str">
        <f t="shared" si="10"/>
        <v/>
      </c>
      <c r="X85" s="64" t="str">
        <f t="shared" si="120"/>
        <v/>
      </c>
      <c r="Y85" s="64" t="str">
        <f t="shared" si="121"/>
        <v/>
      </c>
      <c r="Z85" s="56" t="str">
        <f t="shared" si="122"/>
        <v/>
      </c>
      <c r="AA85" s="66" t="str">
        <f t="shared" si="123"/>
        <v/>
      </c>
      <c r="AB85" s="57" t="str">
        <f t="shared" si="15"/>
        <v/>
      </c>
      <c r="AC85" s="67" t="str">
        <f t="shared" si="124"/>
        <v/>
      </c>
      <c r="AD85" s="59" t="str">
        <f t="shared" si="125"/>
        <v/>
      </c>
      <c r="AE85" s="68" t="str">
        <f t="shared" si="126"/>
        <v/>
      </c>
      <c r="AF85" s="61" t="str">
        <f t="shared" si="127"/>
        <v/>
      </c>
      <c r="AG85" s="61" t="str">
        <f t="shared" si="128"/>
        <v/>
      </c>
      <c r="AH85" s="69" t="str">
        <f t="shared" si="129"/>
        <v/>
      </c>
      <c r="AI85" s="70" t="str">
        <f t="shared" si="22"/>
        <v/>
      </c>
      <c r="AJ85" s="64" t="str">
        <f t="shared" si="130"/>
        <v/>
      </c>
      <c r="AK85" s="64" t="str">
        <f t="shared" si="131"/>
        <v/>
      </c>
      <c r="AL85" s="64" t="str">
        <f t="shared" si="132"/>
        <v/>
      </c>
      <c r="AM85" s="64" t="str">
        <f t="shared" si="133"/>
        <v/>
      </c>
      <c r="AN85" s="64" t="str">
        <f t="shared" si="134"/>
        <v/>
      </c>
    </row>
    <row r="86" spans="1:40" ht="25.5" thickTop="1" thickBot="1" x14ac:dyDescent="0.4">
      <c r="C86" s="113" t="s">
        <v>1416</v>
      </c>
      <c r="D86" s="112"/>
      <c r="E86" s="52"/>
      <c r="F86" s="53"/>
      <c r="G86" s="53"/>
      <c r="H86" s="52"/>
      <c r="I86" s="52"/>
      <c r="J86" s="54"/>
      <c r="K86" s="54"/>
      <c r="L86" s="78" t="str">
        <f t="shared" si="113"/>
        <v xml:space="preserve">            { line: "continuación, con el fin de que pueda ser utilizado, ", sC: ""},</v>
      </c>
      <c r="M86" s="56" t="str">
        <f t="shared" si="114"/>
        <v/>
      </c>
      <c r="N86" s="57" t="str">
        <f t="shared" si="2"/>
        <v/>
      </c>
      <c r="O86" s="58" t="str">
        <f t="shared" si="115"/>
        <v/>
      </c>
      <c r="P86" s="59" t="str">
        <f t="shared" si="4"/>
        <v/>
      </c>
      <c r="Q86" s="60" t="str">
        <f t="shared" si="116"/>
        <v/>
      </c>
      <c r="R86" s="61" t="str">
        <f t="shared" si="28"/>
        <v/>
      </c>
      <c r="S86" s="56" t="str">
        <f t="shared" si="117"/>
        <v/>
      </c>
      <c r="T86" s="62" t="str">
        <f t="shared" si="118"/>
        <v/>
      </c>
      <c r="U86" s="63" t="str">
        <f t="shared" si="8"/>
        <v/>
      </c>
      <c r="V86" s="64" t="str">
        <f t="shared" si="119"/>
        <v/>
      </c>
      <c r="W86" s="65" t="str">
        <f t="shared" si="10"/>
        <v/>
      </c>
      <c r="X86" s="64" t="str">
        <f t="shared" si="120"/>
        <v/>
      </c>
      <c r="Y86" s="64" t="str">
        <f t="shared" si="121"/>
        <v/>
      </c>
      <c r="Z86" s="56" t="str">
        <f t="shared" si="122"/>
        <v/>
      </c>
      <c r="AA86" s="66" t="str">
        <f t="shared" si="123"/>
        <v/>
      </c>
      <c r="AB86" s="57" t="str">
        <f t="shared" si="15"/>
        <v/>
      </c>
      <c r="AC86" s="67" t="str">
        <f t="shared" si="124"/>
        <v/>
      </c>
      <c r="AD86" s="59" t="str">
        <f t="shared" si="125"/>
        <v/>
      </c>
      <c r="AE86" s="68" t="str">
        <f t="shared" si="126"/>
        <v/>
      </c>
      <c r="AF86" s="61" t="str">
        <f t="shared" si="127"/>
        <v/>
      </c>
      <c r="AG86" s="61" t="str">
        <f t="shared" si="128"/>
        <v/>
      </c>
      <c r="AH86" s="69" t="str">
        <f t="shared" si="129"/>
        <v/>
      </c>
      <c r="AI86" s="70" t="str">
        <f t="shared" si="22"/>
        <v/>
      </c>
      <c r="AJ86" s="64" t="str">
        <f t="shared" si="130"/>
        <v/>
      </c>
      <c r="AK86" s="64" t="str">
        <f t="shared" si="131"/>
        <v/>
      </c>
      <c r="AL86" s="64" t="str">
        <f t="shared" si="132"/>
        <v/>
      </c>
      <c r="AM86" s="64" t="str">
        <f t="shared" si="133"/>
        <v/>
      </c>
      <c r="AN86" s="64" t="str">
        <f t="shared" si="134"/>
        <v/>
      </c>
    </row>
    <row r="87" spans="1:40" ht="25.5" thickTop="1" thickBot="1" x14ac:dyDescent="0.4">
      <c r="C87" s="113" t="s">
        <v>1417</v>
      </c>
      <c r="D87" s="112"/>
      <c r="E87" s="52"/>
      <c r="F87" s="53"/>
      <c r="G87" s="53"/>
      <c r="H87" s="52"/>
      <c r="I87" s="52"/>
      <c r="J87" s="54"/>
      <c r="K87" s="54"/>
      <c r="L87" s="78" t="str">
        <f t="shared" si="113"/>
        <v xml:space="preserve">            { line: "por los salmistas si así lo consideráis apropiado para, ", sC: ""},</v>
      </c>
      <c r="M87" s="56" t="str">
        <f t="shared" si="114"/>
        <v/>
      </c>
      <c r="N87" s="57" t="str">
        <f t="shared" si="2"/>
        <v/>
      </c>
      <c r="O87" s="58" t="str">
        <f t="shared" si="115"/>
        <v/>
      </c>
      <c r="P87" s="59" t="str">
        <f t="shared" si="4"/>
        <v/>
      </c>
      <c r="Q87" s="60" t="str">
        <f t="shared" si="116"/>
        <v/>
      </c>
      <c r="R87" s="61" t="str">
        <f t="shared" si="28"/>
        <v/>
      </c>
      <c r="S87" s="56" t="str">
        <f t="shared" si="117"/>
        <v/>
      </c>
      <c r="T87" s="62" t="str">
        <f t="shared" si="118"/>
        <v/>
      </c>
      <c r="U87" s="63" t="str">
        <f t="shared" si="8"/>
        <v/>
      </c>
      <c r="V87" s="64" t="str">
        <f t="shared" si="119"/>
        <v/>
      </c>
      <c r="W87" s="65" t="str">
        <f t="shared" si="10"/>
        <v/>
      </c>
      <c r="X87" s="64" t="str">
        <f t="shared" si="120"/>
        <v/>
      </c>
      <c r="Y87" s="64" t="str">
        <f t="shared" si="121"/>
        <v/>
      </c>
      <c r="Z87" s="56" t="str">
        <f t="shared" si="122"/>
        <v/>
      </c>
      <c r="AA87" s="66" t="str">
        <f t="shared" si="123"/>
        <v/>
      </c>
      <c r="AB87" s="57" t="str">
        <f t="shared" si="15"/>
        <v/>
      </c>
      <c r="AC87" s="67" t="str">
        <f t="shared" si="124"/>
        <v/>
      </c>
      <c r="AD87" s="59" t="str">
        <f t="shared" si="125"/>
        <v/>
      </c>
      <c r="AE87" s="68" t="str">
        <f t="shared" si="126"/>
        <v/>
      </c>
      <c r="AF87" s="61" t="str">
        <f t="shared" si="127"/>
        <v/>
      </c>
      <c r="AG87" s="61" t="str">
        <f t="shared" si="128"/>
        <v/>
      </c>
      <c r="AH87" s="69" t="str">
        <f t="shared" si="129"/>
        <v/>
      </c>
      <c r="AI87" s="70" t="str">
        <f t="shared" si="22"/>
        <v/>
      </c>
      <c r="AJ87" s="64" t="str">
        <f t="shared" si="130"/>
        <v/>
      </c>
      <c r="AK87" s="64" t="str">
        <f t="shared" si="131"/>
        <v/>
      </c>
      <c r="AL87" s="64" t="str">
        <f t="shared" si="132"/>
        <v/>
      </c>
      <c r="AM87" s="64" t="str">
        <f t="shared" si="133"/>
        <v/>
      </c>
      <c r="AN87" s="64" t="str">
        <f t="shared" si="134"/>
        <v/>
      </c>
    </row>
    <row r="88" spans="1:40" ht="25.5" thickTop="1" thickBot="1" x14ac:dyDescent="0.4">
      <c r="C88" s="113" t="s">
        <v>1418</v>
      </c>
      <c r="D88" s="112"/>
      <c r="E88" s="52"/>
      <c r="F88" s="53"/>
      <c r="G88" s="53"/>
      <c r="H88" s="52"/>
      <c r="I88" s="52"/>
      <c r="J88" s="54"/>
      <c r="K88" s="54"/>
      <c r="L88" s="78" t="str">
        <f t="shared" si="113"/>
        <v xml:space="preserve">            { line: "la celebración., ", sC: ""},</v>
      </c>
      <c r="M88" s="56" t="str">
        <f t="shared" si="114"/>
        <v/>
      </c>
      <c r="N88" s="57" t="str">
        <f t="shared" si="2"/>
        <v/>
      </c>
      <c r="O88" s="58" t="str">
        <f t="shared" si="115"/>
        <v/>
      </c>
      <c r="P88" s="59" t="str">
        <f t="shared" si="4"/>
        <v/>
      </c>
      <c r="Q88" s="60" t="str">
        <f t="shared" si="116"/>
        <v/>
      </c>
      <c r="R88" s="61" t="str">
        <f t="shared" si="28"/>
        <v/>
      </c>
      <c r="S88" s="56" t="str">
        <f t="shared" si="117"/>
        <v/>
      </c>
      <c r="T88" s="62" t="str">
        <f t="shared" si="118"/>
        <v/>
      </c>
      <c r="U88" s="63" t="str">
        <f t="shared" si="8"/>
        <v/>
      </c>
      <c r="V88" s="64" t="str">
        <f t="shared" si="119"/>
        <v/>
      </c>
      <c r="W88" s="65" t="str">
        <f t="shared" si="10"/>
        <v/>
      </c>
      <c r="X88" s="64" t="str">
        <f t="shared" si="120"/>
        <v/>
      </c>
      <c r="Y88" s="64" t="str">
        <f t="shared" si="121"/>
        <v/>
      </c>
      <c r="Z88" s="56" t="str">
        <f t="shared" si="122"/>
        <v/>
      </c>
      <c r="AA88" s="66" t="str">
        <f t="shared" si="123"/>
        <v/>
      </c>
      <c r="AB88" s="57" t="str">
        <f t="shared" si="15"/>
        <v/>
      </c>
      <c r="AC88" s="67" t="str">
        <f t="shared" si="124"/>
        <v/>
      </c>
      <c r="AD88" s="59" t="str">
        <f t="shared" si="125"/>
        <v/>
      </c>
      <c r="AE88" s="68" t="str">
        <f t="shared" si="126"/>
        <v/>
      </c>
      <c r="AF88" s="61" t="str">
        <f t="shared" si="127"/>
        <v/>
      </c>
      <c r="AG88" s="61" t="str">
        <f t="shared" si="128"/>
        <v/>
      </c>
      <c r="AH88" s="69" t="str">
        <f t="shared" si="129"/>
        <v/>
      </c>
      <c r="AI88" s="70" t="str">
        <f t="shared" si="22"/>
        <v/>
      </c>
      <c r="AJ88" s="64" t="str">
        <f t="shared" si="130"/>
        <v/>
      </c>
      <c r="AK88" s="64" t="str">
        <f t="shared" si="131"/>
        <v/>
      </c>
      <c r="AL88" s="64" t="str">
        <f t="shared" si="132"/>
        <v/>
      </c>
      <c r="AM88" s="64" t="str">
        <f t="shared" si="133"/>
        <v/>
      </c>
      <c r="AN88" s="64" t="str">
        <f t="shared" si="134"/>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ref="R89:R94" si="219">IF(N89="Do",10,IF(N89="Re",22,IF(N89="Mi",20,IF(N89="Fa",20,IF(N89="Sol",14,IF(N89="La",20,IF(N89="Si",20,IF(N89="Do#",14,IF(N89="Fa#",15,IF(N89="Sol#",20,""))))))))))</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C90" s="79" t="s">
        <v>995</v>
      </c>
      <c r="D90" s="80"/>
      <c r="E90" s="80"/>
      <c r="F90" s="80"/>
      <c r="G90" s="80"/>
      <c r="H90" s="80"/>
      <c r="I90" s="80"/>
      <c r="J90" s="80"/>
      <c r="K90" s="80"/>
      <c r="L90" s="81" t="s">
        <v>996</v>
      </c>
      <c r="M90" s="56" t="str">
        <f t="shared" ref="M90:M93" si="220">IF(N90="","","(")</f>
        <v/>
      </c>
      <c r="N90" s="57" t="str">
        <f t="shared" ref="N90:N93" si="221">IF(D90="","",D90)</f>
        <v/>
      </c>
      <c r="O90" s="58" t="str">
        <f t="shared" ref="O90:O93" si="222">IF(N90="","",",")</f>
        <v/>
      </c>
      <c r="P90" s="59" t="str">
        <f t="shared" ref="P90:P93" si="223">IF(E90="","",E90)</f>
        <v/>
      </c>
      <c r="Q90" s="60" t="str">
        <f t="shared" ref="Q90:Q93" si="224">IF(N90="","",",")</f>
        <v/>
      </c>
      <c r="R90" s="61" t="str">
        <f t="shared" si="219"/>
        <v/>
      </c>
      <c r="S90" s="56" t="str">
        <f t="shared" ref="S90:S93" si="225">IF(N90="","",")")</f>
        <v/>
      </c>
      <c r="T90" s="62" t="str">
        <f t="shared" ref="T90:T93" si="226">IF(U90="","","(")</f>
        <v/>
      </c>
      <c r="U90" s="63" t="str">
        <f t="shared" ref="U90:U93" si="227">IF(F90="","",F90)</f>
        <v/>
      </c>
      <c r="V90" s="64" t="str">
        <f t="shared" ref="V90:V93" si="228">IF(U90="","",",")</f>
        <v/>
      </c>
      <c r="W90" s="65" t="str">
        <f t="shared" ref="W90:W93" si="229">IF(G90="","",G90)</f>
        <v/>
      </c>
      <c r="X90" s="64" t="str">
        <f t="shared" ref="X90:X93" si="230">IF(U90="","",",")</f>
        <v/>
      </c>
      <c r="Y90" s="64" t="str">
        <f t="shared" ref="Y90:Y93" si="231">IF(U90="","",250)</f>
        <v/>
      </c>
      <c r="Z90" s="56" t="str">
        <f t="shared" ref="Z90:Z93" si="232">IF(U90="","",")")</f>
        <v/>
      </c>
      <c r="AA90" s="66" t="str">
        <f t="shared" ref="AA90:AA93" si="233">IF(AB90="","","(")</f>
        <v/>
      </c>
      <c r="AB90" s="57" t="str">
        <f t="shared" ref="AB90:AB93" si="234">IF(H90="","",H90)</f>
        <v/>
      </c>
      <c r="AC90" s="67" t="str">
        <f t="shared" ref="AC90:AC93" si="235">IF(AB90="","",",")</f>
        <v/>
      </c>
      <c r="AD90" s="59" t="str">
        <f t="shared" ref="AD90:AD93" si="236">IF(I90="","",I90)</f>
        <v/>
      </c>
      <c r="AE90" s="68" t="str">
        <f t="shared" ref="AE90:AE93" si="237">IF(AB90="","",",")</f>
        <v/>
      </c>
      <c r="AF90" s="61" t="str">
        <f t="shared" ref="AF90:AF93" si="238">IF(AB90="","",350)</f>
        <v/>
      </c>
      <c r="AG90" s="61" t="str">
        <f t="shared" ref="AG90:AG93" si="239">IF(AB90="","",")")</f>
        <v/>
      </c>
      <c r="AH90" s="69" t="str">
        <f t="shared" ref="AH90:AH93" si="240">IF(AI90="","","(")</f>
        <v/>
      </c>
      <c r="AI90" s="70" t="str">
        <f t="shared" ref="AI90:AI93" si="241">IF(J90="","",J90)</f>
        <v/>
      </c>
      <c r="AJ90" s="64" t="str">
        <f t="shared" ref="AJ90:AJ93" si="242">IF(AI90="","",",")</f>
        <v/>
      </c>
      <c r="AK90" s="64" t="str">
        <f t="shared" ref="AK90:AK93" si="243">IF(K90="","",K90)</f>
        <v/>
      </c>
      <c r="AL90" s="64" t="str">
        <f t="shared" ref="AL90:AL93" si="244">IF(AI90="","",",")</f>
        <v/>
      </c>
      <c r="AM90" s="64" t="str">
        <f t="shared" ref="AM90:AM93" si="245">IF(AI90="","",450)</f>
        <v/>
      </c>
      <c r="AN90" s="64" t="str">
        <f t="shared" ref="AN90:AN93" si="246">IF(AI90="","",")")</f>
        <v/>
      </c>
    </row>
    <row r="91" spans="1:40" ht="25.5" thickTop="1" thickBot="1" x14ac:dyDescent="0.4">
      <c r="B91" t="s">
        <v>997</v>
      </c>
      <c r="C91" s="82" t="s">
        <v>1419</v>
      </c>
      <c r="D91" s="83" t="s">
        <v>1013</v>
      </c>
      <c r="E91" s="83" t="s">
        <v>1012</v>
      </c>
      <c r="F91" s="83" t="s">
        <v>1048</v>
      </c>
      <c r="G91" s="83" t="s">
        <v>1012</v>
      </c>
      <c r="H91" s="83"/>
      <c r="I91" s="83"/>
      <c r="J91" s="83"/>
      <c r="K91" s="83"/>
      <c r="L91" s="84" t="str">
        <f>IF(C91="","",_xlfn.CONCAT("       triggerLine: ","""",C91,", ",M91:AN91,""", sC: ","""",B91,""", lines: ["))</f>
        <v xml:space="preserve">       triggerLine: "LAUDA, SION, SALVATOREM,, (La,m,20)(Re,m,250)", sC: "ta as", lines: [</v>
      </c>
      <c r="M91" s="56" t="str">
        <f t="shared" si="220"/>
        <v>(</v>
      </c>
      <c r="N91" s="57" t="str">
        <f t="shared" si="221"/>
        <v>La</v>
      </c>
      <c r="O91" s="58" t="str">
        <f t="shared" si="222"/>
        <v>,</v>
      </c>
      <c r="P91" s="59" t="str">
        <f t="shared" si="223"/>
        <v>m</v>
      </c>
      <c r="Q91" s="60" t="str">
        <f t="shared" si="224"/>
        <v>,</v>
      </c>
      <c r="R91" s="61">
        <f t="shared" si="219"/>
        <v>20</v>
      </c>
      <c r="S91" s="56" t="str">
        <f t="shared" si="225"/>
        <v>)</v>
      </c>
      <c r="T91" s="62" t="str">
        <f t="shared" si="226"/>
        <v>(</v>
      </c>
      <c r="U91" s="63" t="str">
        <f t="shared" si="227"/>
        <v>Re</v>
      </c>
      <c r="V91" s="64" t="str">
        <f t="shared" si="228"/>
        <v>,</v>
      </c>
      <c r="W91" s="65" t="str">
        <f t="shared" si="229"/>
        <v>m</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5.5" thickTop="1" thickBot="1" x14ac:dyDescent="0.4">
      <c r="B92" t="s">
        <v>999</v>
      </c>
      <c r="C92" s="85" t="s">
        <v>1420</v>
      </c>
      <c r="D92" s="86" t="s">
        <v>1013</v>
      </c>
      <c r="E92" s="86" t="s">
        <v>1012</v>
      </c>
      <c r="F92" s="86"/>
      <c r="G92" s="86"/>
      <c r="H92" s="87"/>
      <c r="I92" s="87"/>
      <c r="J92" s="87"/>
      <c r="K92" s="87"/>
      <c r="L92" s="88" t="str">
        <f>IF(C92="","",_xlfn.CONCAT("            { line: ","""",C92,", ",M92:AN92,""", sC: ","""",B92,"""},"))</f>
        <v xml:space="preserve">            { line: "LAUDA DUCEM ET PASTOREM, (La,m,20)", sC: "as"},</v>
      </c>
      <c r="M92" s="56" t="str">
        <f t="shared" si="220"/>
        <v>(</v>
      </c>
      <c r="N92" s="57" t="str">
        <f t="shared" si="221"/>
        <v>La</v>
      </c>
      <c r="O92" s="58" t="str">
        <f t="shared" si="222"/>
        <v>,</v>
      </c>
      <c r="P92" s="59" t="str">
        <f t="shared" si="223"/>
        <v>m</v>
      </c>
      <c r="Q92" s="60" t="str">
        <f t="shared" si="224"/>
        <v>,</v>
      </c>
      <c r="R92" s="61">
        <f t="shared" si="219"/>
        <v>20</v>
      </c>
      <c r="S92" s="56" t="str">
        <f t="shared" si="225"/>
        <v>)</v>
      </c>
      <c r="T92" s="62" t="str">
        <f t="shared" si="226"/>
        <v/>
      </c>
      <c r="U92" s="63" t="str">
        <f t="shared" si="227"/>
        <v/>
      </c>
      <c r="V92" s="64" t="str">
        <f t="shared" si="228"/>
        <v/>
      </c>
      <c r="W92" s="65" t="str">
        <f t="shared" si="229"/>
        <v/>
      </c>
      <c r="X92" s="64" t="str">
        <f t="shared" si="230"/>
        <v/>
      </c>
      <c r="Y92" s="64" t="str">
        <f t="shared" si="231"/>
        <v/>
      </c>
      <c r="Z92" s="56" t="str">
        <f t="shared" si="232"/>
        <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5.5" thickTop="1" thickBot="1" x14ac:dyDescent="0.4">
      <c r="B93" t="s">
        <v>999</v>
      </c>
      <c r="C93" s="93" t="s">
        <v>1421</v>
      </c>
      <c r="D93" s="83" t="s">
        <v>1011</v>
      </c>
      <c r="E93" s="83"/>
      <c r="F93" s="83"/>
      <c r="G93" s="83"/>
      <c r="H93" s="83"/>
      <c r="I93" s="83"/>
      <c r="J93" s="83"/>
      <c r="K93" s="83"/>
      <c r="L93" s="94" t="str">
        <f>IF(C93="","",_xlfn.CONCAT("            { line: ","""",C93,", ",M93:AN93,""", sC: ","""",B93,"""},  ]},"))</f>
        <v xml:space="preserve">            { line: "IN HYMNIS ET CANTICIS., (Mi,,20)", sC: "as"},  ]},</v>
      </c>
      <c r="M93" s="56" t="str">
        <f t="shared" si="220"/>
        <v>(</v>
      </c>
      <c r="N93" s="57" t="str">
        <f t="shared" si="221"/>
        <v>Mi</v>
      </c>
      <c r="O93" s="58" t="str">
        <f t="shared" si="222"/>
        <v>,</v>
      </c>
      <c r="P93" s="59" t="str">
        <f t="shared" si="223"/>
        <v/>
      </c>
      <c r="Q93" s="60" t="str">
        <f t="shared" si="224"/>
        <v>,</v>
      </c>
      <c r="R93" s="61">
        <f t="shared" si="219"/>
        <v>20</v>
      </c>
      <c r="S93" s="56" t="str">
        <f t="shared" si="225"/>
        <v>)</v>
      </c>
      <c r="T93" s="62" t="str">
        <f t="shared" si="226"/>
        <v/>
      </c>
      <c r="U93" s="63" t="str">
        <f t="shared" si="227"/>
        <v/>
      </c>
      <c r="V93" s="64" t="str">
        <f t="shared" si="228"/>
        <v/>
      </c>
      <c r="W93" s="65" t="str">
        <f t="shared" si="229"/>
        <v/>
      </c>
      <c r="X93" s="64" t="str">
        <f t="shared" si="230"/>
        <v/>
      </c>
      <c r="Y93" s="64" t="str">
        <f t="shared" si="231"/>
        <v/>
      </c>
      <c r="Z93" s="56" t="str">
        <f t="shared" si="232"/>
        <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19"/>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4">
      <c r="A95" s="95"/>
      <c r="B95" s="95"/>
      <c r="C95" s="95"/>
      <c r="D95" s="95"/>
      <c r="E95" s="95"/>
      <c r="F95" s="95"/>
      <c r="G95" s="95"/>
      <c r="H95" s="95"/>
      <c r="I95" s="95"/>
      <c r="J95" s="95"/>
      <c r="K95" s="95"/>
      <c r="L95" s="99" t="e">
        <f>_xlfn.CONCAT("]}, // ULTIMA LINEA DEL CANTO: ",L1)</f>
        <v>#N/A</v>
      </c>
      <c r="M95" s="95"/>
    </row>
    <row r="96" spans="1:40" ht="20.25" x14ac:dyDescent="0.25">
      <c r="L96" s="100" t="s">
        <v>1008</v>
      </c>
      <c r="M96" s="101"/>
    </row>
    <row r="97" spans="13:13" x14ac:dyDescent="0.2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B85EE-DA38-4E91-BB9C-9E2239887E42}">
  <sheetPr codeName="Sheet82">
    <tabColor rgb="FF00B0F0"/>
  </sheetPr>
  <dimension ref="A1:AN78"/>
  <sheetViews>
    <sheetView zoomScale="85" zoomScaleNormal="85" workbookViewId="0">
      <pane xSplit="2" ySplit="1" topLeftCell="C1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105</v>
      </c>
      <c r="E1" s="40"/>
      <c r="F1" s="40"/>
      <c r="G1" s="40"/>
      <c r="H1" s="40"/>
      <c r="I1" s="40"/>
      <c r="J1" s="40"/>
      <c r="K1" s="40"/>
      <c r="L1" s="41" t="str">
        <f ca="1">UPPER(VLOOKUP(C1,Table223[],3,FALSE))</f>
        <v>LEVANTO MIS OJOS A LOS MONTES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LEVANTO MIS OJOS A LOS MONTES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levantomisojosalosmontes</v>
      </c>
      <c r="L7" s="48" t="str">
        <f ca="1">_xlfn.CONCAT("        id: ","""",C7,"""",",")</f>
        <v xml:space="preserve">        id: "levantomisojosalosmontes",</v>
      </c>
    </row>
    <row r="8" spans="2:32" ht="23.25" x14ac:dyDescent="0.25">
      <c r="C8" t="str">
        <f ca="1">PROPER(L1)</f>
        <v>Levanto Mis Ojos A Los Montes</v>
      </c>
      <c r="L8" s="48" t="str">
        <f ca="1">_xlfn.CONCAT("        tt: ","""",C8,"""",",")</f>
        <v xml:space="preserve">        tt: "Levanto Mis Ojos A Los Montes",</v>
      </c>
    </row>
    <row r="9" spans="2:32" ht="23.25" x14ac:dyDescent="0.25">
      <c r="C9" t="str">
        <f ca="1">PROPER(L1)</f>
        <v>Levanto Mis Ojos A Los Montes</v>
      </c>
      <c r="L9" s="48" t="str">
        <f ca="1">_xlfn.CONCAT("        title: ","""",C9,"""",",")</f>
        <v xml:space="preserve">        title: "Levanto Mis Ojos A Los Montes",</v>
      </c>
    </row>
    <row r="10" spans="2:32" ht="23.25" x14ac:dyDescent="0.25">
      <c r="C10" t="str">
        <f ca="1">VLOOKUP(C1,Table223[],4,FALSE)</f>
        <v>Salmo 121 (120)</v>
      </c>
      <c r="L10" s="48" t="str">
        <f ca="1">_xlfn.CONCAT("        ","subtitle: ","""",C10,"""",",")</f>
        <v xml:space="preserve">        subtitle: "Salmo 121 (120)",</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105</v>
      </c>
      <c r="L16" s="48" t="str">
        <f ca="1">_xlfn.CONCAT("        dbno: ","""",C16,"""",",")</f>
        <v xml:space="preserve">        dbno: "105",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levantomisojosalosmontes</v>
      </c>
      <c r="L19" s="48" t="str">
        <f ca="1">_xlfn.CONCAT("        audioSrc: ","""/audio/",C19,".mp3""",",")</f>
        <v xml:space="preserve">        audioSrc: "/audio/levantomisojosalosmontes.mp3",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+C1-2</f>
        <v>103</v>
      </c>
      <c r="C26" t="str">
        <f ca="1">VLOOKUP(B26,Table4[],13,FALSE)</f>
        <v>"/resucito/src/index.html?canto=laudasion"</v>
      </c>
      <c r="L26" s="48" t="str">
        <f ca="1">_xlfn.CONCAT("        ant: ",C26,",")</f>
        <v xml:space="preserve">        ant: "/resucito/src/index.html?canto=laudasion",</v>
      </c>
    </row>
    <row r="27" spans="1:40" ht="23.25" x14ac:dyDescent="0.25">
      <c r="B27">
        <f ca="1">+C1+1</f>
        <v>106</v>
      </c>
      <c r="C27" t="str">
        <f ca="1">VLOOKUP(B27,Table4[],13,FALSE)</f>
        <v>"/resucito/src/index.html?canto=lleguehastatupresenciamiclamor"</v>
      </c>
      <c r="L27" s="48" t="str">
        <f ca="1">_xlfn.CONCAT("        sig: ",C27,",")</f>
        <v xml:space="preserve">        sig: "/resucito/src/index.html?canto=lleguehastatupresenciamiclamor",</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1423</v>
      </c>
      <c r="D30" s="112" t="s">
        <v>1016</v>
      </c>
      <c r="E30" s="52"/>
      <c r="F30" s="53" t="s">
        <v>984</v>
      </c>
      <c r="G30" s="53" t="s">
        <v>1012</v>
      </c>
      <c r="H30" s="52"/>
      <c r="I30" s="52"/>
      <c r="J30" s="54"/>
      <c r="K30" s="54"/>
      <c r="L30" s="55" t="str">
        <f t="shared" ref="L30:L31" si="0">IF(C30="","",_xlfn.CONCAT("            { line: ","""",C30,", ",M30:AN30,""", sC: ","""",B30,"""},"))</f>
        <v xml:space="preserve">            { line: "LEVANTO MIS OJOS A LOS MONTES:, (Sol,,14)(Si,m,250)", sC: "ta as"},</v>
      </c>
      <c r="M30" s="56" t="str">
        <f t="shared" ref="M30:M34" si="1">IF(N30="","","(")</f>
        <v>(</v>
      </c>
      <c r="N30" s="57" t="str">
        <f t="shared" ref="N30:N66" si="2">IF(D30="","",D30)</f>
        <v>Sol</v>
      </c>
      <c r="O30" s="58" t="str">
        <f t="shared" ref="O30:O34" si="3">IF(N30="","",",")</f>
        <v>,</v>
      </c>
      <c r="P30" s="59" t="str">
        <f t="shared" ref="P30:P66"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66" si="8">IF(F30="","",F30)</f>
        <v>Si</v>
      </c>
      <c r="V30" s="64" t="str">
        <f t="shared" ref="V30:V34" si="9">IF(U30="","",",")</f>
        <v>,</v>
      </c>
      <c r="W30" s="65" t="str">
        <f t="shared" ref="W30:W66" si="10">IF(G30="","",G30)</f>
        <v>m</v>
      </c>
      <c r="X30" s="64" t="str">
        <f t="shared" ref="X30:X34" si="11">IF(U30="","",",")</f>
        <v>,</v>
      </c>
      <c r="Y30" s="64">
        <f t="shared" ref="Y30:Y34" si="12">IF(U30="","",250)</f>
        <v>250</v>
      </c>
      <c r="Z30" s="56" t="str">
        <f t="shared" ref="Z30:Z34" si="13">IF(U30="","",")")</f>
        <v>)</v>
      </c>
      <c r="AA30" s="66" t="str">
        <f t="shared" ref="AA30:AA34" si="14">IF(AB30="","","(")</f>
        <v/>
      </c>
      <c r="AB30" s="57" t="str">
        <f t="shared" ref="AB30:AB6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1424</v>
      </c>
      <c r="D31" s="112" t="s">
        <v>1049</v>
      </c>
      <c r="E31" s="52"/>
      <c r="F31" s="53" t="s">
        <v>1048</v>
      </c>
      <c r="G31" s="53">
        <v>7</v>
      </c>
      <c r="H31" s="52" t="s">
        <v>1016</v>
      </c>
      <c r="I31" s="52"/>
      <c r="J31" s="54"/>
      <c r="K31" s="54"/>
      <c r="L31" s="55" t="str">
        <f t="shared" si="0"/>
        <v xml:space="preserve">            { line: "¿DE DÓNDE ME VENDRÁ EL AUXILIO?, (Do,,10)(Re,7,250)(Sol,,350)", sC: "as"},</v>
      </c>
      <c r="M31" s="56" t="str">
        <f t="shared" si="1"/>
        <v>(</v>
      </c>
      <c r="N31" s="57" t="str">
        <f t="shared" si="2"/>
        <v>Do</v>
      </c>
      <c r="O31" s="58" t="str">
        <f t="shared" si="3"/>
        <v>,</v>
      </c>
      <c r="P31" s="59" t="str">
        <f t="shared" si="4"/>
        <v/>
      </c>
      <c r="Q31" s="60" t="str">
        <f t="shared" si="5"/>
        <v>,</v>
      </c>
      <c r="R31" s="61">
        <f t="shared" ref="R31:R66" si="28">IF(N31="Do",10,IF(N31="Re",22,IF(N31="Mi",20,IF(N31="Fa",20,IF(N31="Sol",14,IF(N31="La",20,IF(N31="Si",20,IF(N31="Do#",14,IF(N31="Fa#",15,IF(N31="Sol#",20,""))))))))))</f>
        <v>10</v>
      </c>
      <c r="S31" s="56" t="str">
        <f t="shared" si="6"/>
        <v>)</v>
      </c>
      <c r="T31" s="62" t="str">
        <f t="shared" si="7"/>
        <v>(</v>
      </c>
      <c r="U31" s="63" t="str">
        <f t="shared" si="8"/>
        <v>Re</v>
      </c>
      <c r="V31" s="64" t="str">
        <f t="shared" si="9"/>
        <v>,</v>
      </c>
      <c r="W31" s="65">
        <f t="shared" si="10"/>
        <v>7</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1425</v>
      </c>
      <c r="D32" s="112" t="s">
        <v>1049</v>
      </c>
      <c r="E32" s="52"/>
      <c r="F32" s="53" t="s">
        <v>1016</v>
      </c>
      <c r="G32" s="53"/>
      <c r="H32" s="52"/>
      <c r="I32" s="52"/>
      <c r="J32" s="54"/>
      <c r="K32" s="54"/>
      <c r="L32" s="55" t="str">
        <f>IF(C32="","",_xlfn.CONCAT("            { line: ","""",C32,", ",M32:AN32,""", sC: ","""",B32,"""},"))</f>
        <v xml:space="preserve">            { line: "EL AUXILIO ME VIENE DEL SEÑOR,, (Do,,10)(Sol,,250)",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1426</v>
      </c>
      <c r="D33" s="112" t="s">
        <v>1048</v>
      </c>
      <c r="E33" s="52"/>
      <c r="F33" s="53" t="s">
        <v>1049</v>
      </c>
      <c r="G33" s="53"/>
      <c r="H33" s="52" t="s">
        <v>1016</v>
      </c>
      <c r="I33" s="52"/>
      <c r="J33" s="54"/>
      <c r="K33" s="54"/>
      <c r="L33" s="55" t="str">
        <f>IF(C33="","",_xlfn.CONCAT("            { line: ","""",C33,", ",M33:AN33,""", sC: ","""",B33,"""},"))</f>
        <v xml:space="preserve">            { line: "QUE HIZO EL CIELO Y LA TIERRA., (Re,,22)(Do,,250)(Sol,,350)",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Do</v>
      </c>
      <c r="V33" s="64" t="str">
        <f t="shared" si="9"/>
        <v>,</v>
      </c>
      <c r="W33" s="65" t="str">
        <f t="shared" si="10"/>
        <v/>
      </c>
      <c r="X33" s="64" t="str">
        <f t="shared" si="11"/>
        <v>,</v>
      </c>
      <c r="Y33" s="64">
        <f t="shared" si="12"/>
        <v>250</v>
      </c>
      <c r="Z33" s="56" t="str">
        <f t="shared" si="13"/>
        <v>)</v>
      </c>
      <c r="AA33" s="66" t="str">
        <f t="shared" si="14"/>
        <v>(</v>
      </c>
      <c r="AB33" s="57" t="str">
        <f t="shared" si="15"/>
        <v>Sol</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1425</v>
      </c>
      <c r="D34" s="112" t="s">
        <v>1049</v>
      </c>
      <c r="E34" s="52"/>
      <c r="F34" s="53" t="s">
        <v>1048</v>
      </c>
      <c r="G34" s="53">
        <v>7</v>
      </c>
      <c r="H34" s="52" t="s">
        <v>1016</v>
      </c>
      <c r="I34" s="52"/>
      <c r="J34" s="54"/>
      <c r="K34" s="54"/>
      <c r="L34" s="55" t="str">
        <f t="shared" ref="L34:L40" si="29">IF(C34="","",_xlfn.CONCAT("            { line: ","""",C34,", ",M34:AN34,""", sC: ","""",B34,"""},"))</f>
        <v xml:space="preserve">            { line: "EL AUXILIO ME VIENE DEL SEÑOR,, (Do,,10)(Re,7,250)(Sol,,350)", sC: "as"},</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Re</v>
      </c>
      <c r="V34" s="64" t="str">
        <f t="shared" si="9"/>
        <v>,</v>
      </c>
      <c r="W34" s="65">
        <f t="shared" si="10"/>
        <v>7</v>
      </c>
      <c r="X34" s="64" t="str">
        <f t="shared" si="11"/>
        <v>,</v>
      </c>
      <c r="Y34" s="64">
        <f t="shared" si="12"/>
        <v>250</v>
      </c>
      <c r="Z34" s="56" t="str">
        <f t="shared" si="13"/>
        <v>)</v>
      </c>
      <c r="AA34" s="66" t="str">
        <f t="shared" si="14"/>
        <v>(</v>
      </c>
      <c r="AB34" s="57" t="str">
        <f t="shared" si="15"/>
        <v>Sol</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1426</v>
      </c>
      <c r="D35" s="112" t="s">
        <v>1049</v>
      </c>
      <c r="E35" s="52"/>
      <c r="F35" s="53" t="s">
        <v>1048</v>
      </c>
      <c r="G35" s="53">
        <v>7</v>
      </c>
      <c r="H35" s="52" t="s">
        <v>1016</v>
      </c>
      <c r="I35" s="52"/>
      <c r="J35" s="54"/>
      <c r="K35" s="54"/>
      <c r="L35" s="55" t="str">
        <f t="shared" si="29"/>
        <v xml:space="preserve">            { line: "QUE HIZO EL CIELO Y LA TIERRA., (Do,,10)(Re,7,250)(Sol,,350)", sC: "as"},</v>
      </c>
      <c r="M35" s="56" t="str">
        <f>IF(N35="","","(")</f>
        <v>(</v>
      </c>
      <c r="N35" s="57" t="str">
        <f>IF(D35="","",D35)</f>
        <v>Do</v>
      </c>
      <c r="O35" s="58" t="str">
        <f>IF(N35="","",",")</f>
        <v>,</v>
      </c>
      <c r="P35" s="59" t="str">
        <f>IF(E35="","",E35)</f>
        <v/>
      </c>
      <c r="Q35" s="60" t="str">
        <f>IF(N35="","",",")</f>
        <v>,</v>
      </c>
      <c r="R35" s="61">
        <f t="shared" si="28"/>
        <v>10</v>
      </c>
      <c r="S35" s="56" t="str">
        <f>IF(N35="","",")")</f>
        <v>)</v>
      </c>
      <c r="T35" s="62" t="str">
        <f>IF(U35="","","(")</f>
        <v>(</v>
      </c>
      <c r="U35" s="63" t="str">
        <f>IF(F35="","",F35)</f>
        <v>Re</v>
      </c>
      <c r="V35" s="64" t="str">
        <f>IF(U35="","",",")</f>
        <v>,</v>
      </c>
      <c r="W35" s="65">
        <f>IF(G35="","",G35)</f>
        <v>7</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1427</v>
      </c>
      <c r="D37" s="112" t="s">
        <v>1016</v>
      </c>
      <c r="E37" s="52"/>
      <c r="F37" s="53" t="s">
        <v>984</v>
      </c>
      <c r="G37" s="53" t="s">
        <v>1012</v>
      </c>
      <c r="H37" s="52"/>
      <c r="I37" s="52"/>
      <c r="J37" s="54"/>
      <c r="K37" s="54"/>
      <c r="L37" s="55" t="str">
        <f t="shared" si="29"/>
        <v xml:space="preserve">            { line: "No permitirá que resbale tu pie,, (Sol,,14)(Si,m,250)", sC: "tc"},</v>
      </c>
      <c r="M37" s="56" t="str">
        <f>IF(N37="","","(")</f>
        <v>(</v>
      </c>
      <c r="N37" s="57" t="str">
        <f>IF(D37="","",D37)</f>
        <v>Sol</v>
      </c>
      <c r="O37" s="58" t="str">
        <f>IF(N37="","",",")</f>
        <v>,</v>
      </c>
      <c r="P37" s="59" t="str">
        <f>IF(E37="","",E37)</f>
        <v/>
      </c>
      <c r="Q37" s="60" t="str">
        <f>IF(N37="","",",")</f>
        <v>,</v>
      </c>
      <c r="R37" s="61">
        <f t="shared" si="28"/>
        <v>14</v>
      </c>
      <c r="S37" s="56" t="str">
        <f>IF(N37="","",")")</f>
        <v>)</v>
      </c>
      <c r="T37" s="62" t="str">
        <f>IF(U37="","","(")</f>
        <v>(</v>
      </c>
      <c r="U37" s="63" t="str">
        <f>IF(F37="","",F37)</f>
        <v>Si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1428</v>
      </c>
      <c r="D38" s="112" t="s">
        <v>1049</v>
      </c>
      <c r="E38" s="52"/>
      <c r="F38" s="53" t="s">
        <v>1048</v>
      </c>
      <c r="G38" s="53">
        <v>7</v>
      </c>
      <c r="H38" s="52" t="s">
        <v>1016</v>
      </c>
      <c r="I38" s="52"/>
      <c r="J38" s="54"/>
      <c r="K38" s="54"/>
      <c r="L38" s="55" t="str">
        <f t="shared" si="29"/>
        <v xml:space="preserve">            { line: "tu guardián no duerme;, (Do,,10)(Re,7,250)(Sol,,350)", sC: ""},</v>
      </c>
      <c r="M38" s="56" t="str">
        <f>IF(N38="","","(")</f>
        <v>(</v>
      </c>
      <c r="N38" s="57" t="str">
        <f>IF(D38="","",D38)</f>
        <v>Do</v>
      </c>
      <c r="O38" s="58" t="str">
        <f>IF(N38="","",",")</f>
        <v>,</v>
      </c>
      <c r="P38" s="59" t="str">
        <f>IF(E38="","",E38)</f>
        <v/>
      </c>
      <c r="Q38" s="60" t="str">
        <f>IF(N38="","",",")</f>
        <v>,</v>
      </c>
      <c r="R38" s="61">
        <f t="shared" si="28"/>
        <v>10</v>
      </c>
      <c r="S38" s="56" t="str">
        <f>IF(N38="","",")")</f>
        <v>)</v>
      </c>
      <c r="T38" s="62" t="str">
        <f>IF(U38="","","(")</f>
        <v>(</v>
      </c>
      <c r="U38" s="63" t="str">
        <f>IF(F38="","",F38)</f>
        <v>Re</v>
      </c>
      <c r="V38" s="64" t="str">
        <f>IF(U38="","",",")</f>
        <v>,</v>
      </c>
      <c r="W38" s="65">
        <f>IF(G38="","",G38)</f>
        <v>7</v>
      </c>
      <c r="X38" s="64" t="str">
        <f>IF(U38="","",",")</f>
        <v>,</v>
      </c>
      <c r="Y38" s="64">
        <f>IF(U38="","",250)</f>
        <v>250</v>
      </c>
      <c r="Z38" s="56" t="str">
        <f>IF(U38="","",")")</f>
        <v>)</v>
      </c>
      <c r="AA38" s="66" t="str">
        <f>IF(AB38="","","(")</f>
        <v>(</v>
      </c>
      <c r="AB38" s="57" t="str">
        <f>IF(H38="","",H38)</f>
        <v>Sol</v>
      </c>
      <c r="AC38" s="67" t="str">
        <f>IF(AB38="","",",")</f>
        <v>,</v>
      </c>
      <c r="AD38" s="59" t="str">
        <f>IF(I38="","",I38)</f>
        <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1429</v>
      </c>
      <c r="D39" s="112" t="s">
        <v>1049</v>
      </c>
      <c r="E39" s="52"/>
      <c r="F39" s="53" t="s">
        <v>1016</v>
      </c>
      <c r="G39" s="53"/>
      <c r="H39" s="52"/>
      <c r="I39" s="52"/>
      <c r="J39" s="54"/>
      <c r="K39" s="54"/>
      <c r="L39" s="55" t="str">
        <f t="shared" si="29"/>
        <v xml:space="preserve">            { line: "no duerme ni reposa, (Do,,10)(Sol,,250)",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1430</v>
      </c>
      <c r="D40" s="112" t="s">
        <v>1048</v>
      </c>
      <c r="E40" s="52"/>
      <c r="F40" s="53" t="s">
        <v>1049</v>
      </c>
      <c r="G40" s="53"/>
      <c r="H40" s="52" t="s">
        <v>1016</v>
      </c>
      <c r="I40" s="52"/>
      <c r="J40" s="54"/>
      <c r="K40" s="54"/>
      <c r="L40" s="55" t="str">
        <f t="shared" si="29"/>
        <v xml:space="preserve">            { line: "el guardián de Israel., (Re,,22)(Do,,250)(Sol,,350)", sC: ""},</v>
      </c>
      <c r="M40" s="56" t="str">
        <f>IF(N40="","","(")</f>
        <v>(</v>
      </c>
      <c r="N40" s="57" t="str">
        <f>IF(D40="","",D40)</f>
        <v>Re</v>
      </c>
      <c r="O40" s="58" t="str">
        <f>IF(N40="","",",")</f>
        <v>,</v>
      </c>
      <c r="P40" s="59" t="str">
        <f>IF(E40="","",E40)</f>
        <v/>
      </c>
      <c r="Q40" s="60" t="str">
        <f>IF(N40="","",",")</f>
        <v>,</v>
      </c>
      <c r="R40" s="61">
        <f t="shared" si="28"/>
        <v>22</v>
      </c>
      <c r="S40" s="56" t="str">
        <f>IF(N40="","",")")</f>
        <v>)</v>
      </c>
      <c r="T40" s="62" t="str">
        <f>IF(U40="","","(")</f>
        <v>(</v>
      </c>
      <c r="U40" s="63" t="str">
        <f>IF(F40="","",F40)</f>
        <v>Do</v>
      </c>
      <c r="V40" s="64" t="str">
        <f>IF(U40="","",",")</f>
        <v>,</v>
      </c>
      <c r="W40" s="65" t="str">
        <f>IF(G40="","",G40)</f>
        <v/>
      </c>
      <c r="X40" s="64" t="str">
        <f>IF(U40="","",",")</f>
        <v>,</v>
      </c>
      <c r="Y40" s="64">
        <f>IF(U40="","",250)</f>
        <v>250</v>
      </c>
      <c r="Z40" s="56" t="str">
        <f>IF(U40="","",")")</f>
        <v>)</v>
      </c>
      <c r="AA40" s="66" t="str">
        <f>IF(AB40="","","(")</f>
        <v>(</v>
      </c>
      <c r="AB40" s="57" t="str">
        <f>IF(H40="","",H40)</f>
        <v>Sol</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8"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1439</v>
      </c>
      <c r="D43" s="83" t="s">
        <v>1016</v>
      </c>
      <c r="E43" s="83"/>
      <c r="F43" s="83" t="s">
        <v>984</v>
      </c>
      <c r="G43" s="83" t="s">
        <v>1012</v>
      </c>
      <c r="H43" s="83"/>
      <c r="I43" s="83"/>
      <c r="J43" s="83"/>
      <c r="K43" s="83"/>
      <c r="L43" s="84" t="str">
        <f>IF(C43="","",_xlfn.CONCAT("       triggerLine: ","""",C43,", ",M43:AN43,""", sC: ","""",B43,""", lines: ["))</f>
        <v xml:space="preserve">       triggerLine: "LEVANTO MIS OJOS A LOS MONTES, (Sol,,14)(Si,m,250)", sC: "ta as", lines: [</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v>
      </c>
      <c r="U43" s="63" t="str">
        <f t="shared" si="39"/>
        <v>Si</v>
      </c>
      <c r="V43" s="64" t="str">
        <f t="shared" si="40"/>
        <v>,</v>
      </c>
      <c r="W43" s="65" t="str">
        <f t="shared" si="41"/>
        <v>m</v>
      </c>
      <c r="X43" s="64" t="str">
        <f t="shared" si="42"/>
        <v>,</v>
      </c>
      <c r="Y43" s="64">
        <f t="shared" si="43"/>
        <v>250</v>
      </c>
      <c r="Z43" s="56" t="str">
        <f t="shared" si="44"/>
        <v>)</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1424</v>
      </c>
      <c r="D44" s="86" t="s">
        <v>1049</v>
      </c>
      <c r="E44" s="86"/>
      <c r="F44" s="86" t="s">
        <v>1048</v>
      </c>
      <c r="G44" s="86">
        <v>7</v>
      </c>
      <c r="H44" s="87" t="s">
        <v>1016</v>
      </c>
      <c r="I44" s="87"/>
      <c r="J44" s="87"/>
      <c r="K44" s="87"/>
      <c r="L44" s="88" t="str">
        <f>IF(C44="","",_xlfn.CONCAT("            { line: ","""",C44,", ",M44:AN44,""", sC: ","""",B44,"""},"))</f>
        <v xml:space="preserve">            { line: "¿DE DÓNDE ME VENDRÁ EL AUXILIO?, (Do,,10)(Re,7,250)(Sol,,350)", sC: "as"},</v>
      </c>
      <c r="M44" s="56" t="str">
        <f t="shared" si="32"/>
        <v>(</v>
      </c>
      <c r="N44" s="57" t="str">
        <f t="shared" si="33"/>
        <v>Do</v>
      </c>
      <c r="O44" s="58" t="str">
        <f t="shared" si="34"/>
        <v>,</v>
      </c>
      <c r="P44" s="59" t="str">
        <f t="shared" si="35"/>
        <v/>
      </c>
      <c r="Q44" s="60" t="str">
        <f t="shared" si="36"/>
        <v>,</v>
      </c>
      <c r="R44" s="61">
        <f t="shared" si="31"/>
        <v>10</v>
      </c>
      <c r="S44" s="56" t="str">
        <f t="shared" si="37"/>
        <v>)</v>
      </c>
      <c r="T44" s="62" t="str">
        <f t="shared" si="38"/>
        <v>(</v>
      </c>
      <c r="U44" s="63" t="str">
        <f t="shared" si="39"/>
        <v>Re</v>
      </c>
      <c r="V44" s="64" t="str">
        <f t="shared" si="40"/>
        <v>,</v>
      </c>
      <c r="W44" s="65">
        <f t="shared" si="41"/>
        <v>7</v>
      </c>
      <c r="X44" s="64" t="str">
        <f t="shared" si="42"/>
        <v>,</v>
      </c>
      <c r="Y44" s="64">
        <f t="shared" si="43"/>
        <v>250</v>
      </c>
      <c r="Z44" s="56" t="str">
        <f t="shared" si="44"/>
        <v>)</v>
      </c>
      <c r="AA44" s="66" t="str">
        <f t="shared" si="45"/>
        <v>(</v>
      </c>
      <c r="AB44" s="57" t="str">
        <f t="shared" si="46"/>
        <v>Sol</v>
      </c>
      <c r="AC44" s="67" t="str">
        <f t="shared" si="47"/>
        <v>,</v>
      </c>
      <c r="AD44" s="59" t="str">
        <f t="shared" si="48"/>
        <v/>
      </c>
      <c r="AE44" s="68" t="str">
        <f t="shared" si="49"/>
        <v>,</v>
      </c>
      <c r="AF44" s="61">
        <f t="shared" si="50"/>
        <v>350</v>
      </c>
      <c r="AG44" s="61" t="str">
        <f t="shared" si="51"/>
        <v>)</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1425</v>
      </c>
      <c r="D45" s="89" t="s">
        <v>1049</v>
      </c>
      <c r="E45" s="89"/>
      <c r="F45" s="89" t="s">
        <v>1016</v>
      </c>
      <c r="G45" s="89"/>
      <c r="H45" s="90"/>
      <c r="I45" s="90"/>
      <c r="J45" s="90"/>
      <c r="K45" s="90"/>
      <c r="L45" s="88" t="str">
        <f>IF(C45="","",_xlfn.CONCAT("            { line: ","""",C45,", ",M45:AN45,""", sC: ","""",B45,"""},"))</f>
        <v xml:space="preserve">            { line: "EL AUXILIO ME VIENE DEL SEÑOR,, (Do,,10)(Sol,,250)", sC: "as"},</v>
      </c>
      <c r="M45" s="56" t="str">
        <f t="shared" si="32"/>
        <v>(</v>
      </c>
      <c r="N45" s="57" t="str">
        <f t="shared" si="33"/>
        <v>Do</v>
      </c>
      <c r="O45" s="58" t="str">
        <f t="shared" si="34"/>
        <v>,</v>
      </c>
      <c r="P45" s="59" t="str">
        <f t="shared" si="35"/>
        <v/>
      </c>
      <c r="Q45" s="60" t="str">
        <f t="shared" si="36"/>
        <v>,</v>
      </c>
      <c r="R45" s="61">
        <f t="shared" si="31"/>
        <v>10</v>
      </c>
      <c r="S45" s="56" t="str">
        <f t="shared" si="37"/>
        <v>)</v>
      </c>
      <c r="T45" s="62" t="str">
        <f t="shared" si="38"/>
        <v>(</v>
      </c>
      <c r="U45" s="63" t="str">
        <f t="shared" si="39"/>
        <v>Sol</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1426</v>
      </c>
      <c r="D46" s="86" t="s">
        <v>1048</v>
      </c>
      <c r="E46" s="86"/>
      <c r="F46" s="86" t="s">
        <v>1049</v>
      </c>
      <c r="G46" s="86"/>
      <c r="H46" s="87" t="s">
        <v>1016</v>
      </c>
      <c r="I46" s="87"/>
      <c r="J46" s="87"/>
      <c r="K46" s="87"/>
      <c r="L46" s="88" t="str">
        <f>IF(C46="","",_xlfn.CONCAT("            { line: ","""",C46,", ",M46:AN46,""", sC: ","""",B46,"""},"))</f>
        <v xml:space="preserve">            { line: "QUE HIZO EL CIELO Y LA TIERRA., (Re,,22)(Do,,250)(Sol,,350)", sC: "as"},</v>
      </c>
      <c r="M46" s="56" t="str">
        <f t="shared" si="32"/>
        <v>(</v>
      </c>
      <c r="N46" s="57" t="str">
        <f t="shared" si="33"/>
        <v>Re</v>
      </c>
      <c r="O46" s="58" t="str">
        <f t="shared" si="34"/>
        <v>,</v>
      </c>
      <c r="P46" s="59" t="str">
        <f t="shared" si="35"/>
        <v/>
      </c>
      <c r="Q46" s="60" t="str">
        <f t="shared" si="36"/>
        <v>,</v>
      </c>
      <c r="R46" s="61">
        <f t="shared" si="31"/>
        <v>22</v>
      </c>
      <c r="S46" s="56" t="str">
        <f t="shared" si="37"/>
        <v>)</v>
      </c>
      <c r="T46" s="62" t="str">
        <f t="shared" si="38"/>
        <v>(</v>
      </c>
      <c r="U46" s="63" t="str">
        <f t="shared" si="39"/>
        <v>Do</v>
      </c>
      <c r="V46" s="64" t="str">
        <f t="shared" si="40"/>
        <v>,</v>
      </c>
      <c r="W46" s="65" t="str">
        <f t="shared" si="41"/>
        <v/>
      </c>
      <c r="X46" s="64" t="str">
        <f t="shared" si="42"/>
        <v>,</v>
      </c>
      <c r="Y46" s="64">
        <f t="shared" si="43"/>
        <v>250</v>
      </c>
      <c r="Z46" s="56" t="str">
        <f t="shared" si="44"/>
        <v>)</v>
      </c>
      <c r="AA46" s="66" t="str">
        <f t="shared" si="45"/>
        <v>(</v>
      </c>
      <c r="AB46" s="57" t="str">
        <f t="shared" si="46"/>
        <v>Sol</v>
      </c>
      <c r="AC46" s="67" t="str">
        <f t="shared" si="47"/>
        <v>,</v>
      </c>
      <c r="AD46" s="59" t="str">
        <f t="shared" si="48"/>
        <v/>
      </c>
      <c r="AE46" s="68" t="str">
        <f t="shared" si="49"/>
        <v>,</v>
      </c>
      <c r="AF46" s="61">
        <f t="shared" si="50"/>
        <v>350</v>
      </c>
      <c r="AG46" s="61" t="str">
        <f t="shared" si="51"/>
        <v>)</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1425</v>
      </c>
      <c r="D47" s="89" t="s">
        <v>1049</v>
      </c>
      <c r="E47" s="89"/>
      <c r="F47" s="89" t="s">
        <v>1048</v>
      </c>
      <c r="G47" s="89">
        <v>7</v>
      </c>
      <c r="H47" s="90" t="s">
        <v>1016</v>
      </c>
      <c r="I47" s="90"/>
      <c r="J47" s="90"/>
      <c r="K47" s="90"/>
      <c r="L47" s="88" t="str">
        <f>IF(C47="","",_xlfn.CONCAT("            { line: ","""",C47,", ",M47:AN47,""", sC: ","""",B47,"""},"))</f>
        <v xml:space="preserve">            { line: "EL AUXILIO ME VIENE DEL SEÑOR,, (Do,,10)(Re,7,250)(Sol,,350)", sC: "as"},</v>
      </c>
      <c r="M47" s="56" t="str">
        <f t="shared" si="32"/>
        <v>(</v>
      </c>
      <c r="N47" s="57" t="str">
        <f t="shared" si="33"/>
        <v>Do</v>
      </c>
      <c r="O47" s="58" t="str">
        <f t="shared" si="34"/>
        <v>,</v>
      </c>
      <c r="P47" s="59" t="str">
        <f t="shared" si="35"/>
        <v/>
      </c>
      <c r="Q47" s="60" t="str">
        <f t="shared" si="36"/>
        <v>,</v>
      </c>
      <c r="R47" s="61">
        <f t="shared" si="31"/>
        <v>10</v>
      </c>
      <c r="S47" s="56" t="str">
        <f t="shared" si="37"/>
        <v>)</v>
      </c>
      <c r="T47" s="62" t="str">
        <f t="shared" si="38"/>
        <v>(</v>
      </c>
      <c r="U47" s="63" t="str">
        <f t="shared" si="39"/>
        <v>Re</v>
      </c>
      <c r="V47" s="64" t="str">
        <f t="shared" si="40"/>
        <v>,</v>
      </c>
      <c r="W47" s="65">
        <f t="shared" si="41"/>
        <v>7</v>
      </c>
      <c r="X47" s="64" t="str">
        <f t="shared" si="42"/>
        <v>,</v>
      </c>
      <c r="Y47" s="64">
        <f t="shared" si="43"/>
        <v>250</v>
      </c>
      <c r="Z47" s="56" t="str">
        <f t="shared" si="44"/>
        <v>)</v>
      </c>
      <c r="AA47" s="66" t="str">
        <f t="shared" si="45"/>
        <v>(</v>
      </c>
      <c r="AB47" s="57" t="str">
        <f t="shared" si="46"/>
        <v>Sol</v>
      </c>
      <c r="AC47" s="67" t="str">
        <f t="shared" si="47"/>
        <v>,</v>
      </c>
      <c r="AD47" s="59" t="str">
        <f t="shared" si="48"/>
        <v/>
      </c>
      <c r="AE47" s="68" t="str">
        <f t="shared" si="49"/>
        <v>,</v>
      </c>
      <c r="AF47" s="61">
        <f t="shared" si="50"/>
        <v>350</v>
      </c>
      <c r="AG47" s="61" t="str">
        <f t="shared" si="51"/>
        <v>)</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1426</v>
      </c>
      <c r="D48" s="83" t="s">
        <v>1049</v>
      </c>
      <c r="E48" s="83"/>
      <c r="F48" s="83" t="s">
        <v>1048</v>
      </c>
      <c r="G48" s="83">
        <v>7</v>
      </c>
      <c r="H48" s="83" t="s">
        <v>1016</v>
      </c>
      <c r="I48" s="83"/>
      <c r="J48" s="83"/>
      <c r="K48" s="83"/>
      <c r="L48" s="94" t="str">
        <f>IF(C48="","",_xlfn.CONCAT("            { line: ","""",C48,", ",M48:AN48,""", sC: ","""",B48,"""},  ]},"))</f>
        <v xml:space="preserve">            { line: "QUE HIZO EL CIELO Y LA TIERRA., (Do,,10)(Re,7,250)(Sol,,350)", sC: "as"},  ]},</v>
      </c>
      <c r="M48" s="56" t="str">
        <f t="shared" si="32"/>
        <v>(</v>
      </c>
      <c r="N48" s="57" t="str">
        <f t="shared" si="33"/>
        <v>Do</v>
      </c>
      <c r="O48" s="58" t="str">
        <f t="shared" si="34"/>
        <v>,</v>
      </c>
      <c r="P48" s="59" t="str">
        <f t="shared" si="35"/>
        <v/>
      </c>
      <c r="Q48" s="60" t="str">
        <f t="shared" si="36"/>
        <v>,</v>
      </c>
      <c r="R48" s="61">
        <f t="shared" si="31"/>
        <v>10</v>
      </c>
      <c r="S48" s="56" t="str">
        <f t="shared" si="37"/>
        <v>)</v>
      </c>
      <c r="T48" s="62" t="str">
        <f t="shared" si="38"/>
        <v>(</v>
      </c>
      <c r="U48" s="63" t="str">
        <f t="shared" si="39"/>
        <v>Re</v>
      </c>
      <c r="V48" s="64" t="str">
        <f t="shared" si="40"/>
        <v>,</v>
      </c>
      <c r="W48" s="65">
        <f t="shared" si="41"/>
        <v>7</v>
      </c>
      <c r="X48" s="64" t="str">
        <f t="shared" si="42"/>
        <v>,</v>
      </c>
      <c r="Y48" s="64">
        <f t="shared" si="43"/>
        <v>250</v>
      </c>
      <c r="Z48" s="56" t="str">
        <f t="shared" si="44"/>
        <v>)</v>
      </c>
      <c r="AA48" s="66" t="str">
        <f t="shared" si="45"/>
        <v>(</v>
      </c>
      <c r="AB48" s="57" t="str">
        <f t="shared" si="46"/>
        <v>Sol</v>
      </c>
      <c r="AC48" s="67" t="str">
        <f t="shared" si="47"/>
        <v>,</v>
      </c>
      <c r="AD48" s="59" t="str">
        <f t="shared" si="48"/>
        <v/>
      </c>
      <c r="AE48" s="68" t="str">
        <f t="shared" si="49"/>
        <v>,</v>
      </c>
      <c r="AF48" s="61">
        <f t="shared" si="50"/>
        <v>350</v>
      </c>
      <c r="AG48" s="61" t="str">
        <f t="shared" si="51"/>
        <v>)</v>
      </c>
      <c r="AH48" s="69" t="str">
        <f t="shared" si="52"/>
        <v/>
      </c>
      <c r="AI48" s="70" t="str">
        <f t="shared" si="53"/>
        <v/>
      </c>
      <c r="AJ48" s="64" t="str">
        <f t="shared" si="54"/>
        <v/>
      </c>
      <c r="AK48" s="64" t="str">
        <f t="shared" si="55"/>
        <v/>
      </c>
      <c r="AL48" s="64" t="str">
        <f t="shared" si="56"/>
        <v/>
      </c>
      <c r="AM48" s="64" t="str">
        <f t="shared" si="57"/>
        <v/>
      </c>
      <c r="AN48" s="64" t="str">
        <f t="shared" si="58"/>
        <v/>
      </c>
    </row>
    <row r="49" spans="1:40" ht="36.75" thickTop="1" thickBot="1" x14ac:dyDescent="0.4">
      <c r="A49" s="76"/>
      <c r="B49" s="76"/>
      <c r="C49" s="76" t="s">
        <v>1101</v>
      </c>
      <c r="D49" s="77"/>
      <c r="E49" s="77"/>
      <c r="F49" s="77"/>
      <c r="G49" s="77"/>
      <c r="H49" s="77"/>
      <c r="I49" s="77"/>
      <c r="J49" s="77"/>
      <c r="K49" s="77"/>
      <c r="L49" s="50" t="s">
        <v>994</v>
      </c>
      <c r="M49" s="104"/>
      <c r="N49" s="57"/>
      <c r="O49" s="105"/>
      <c r="P49" s="59"/>
      <c r="Q49" s="106"/>
      <c r="R49" s="61" t="str">
        <f t="shared" si="28"/>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thickTop="1" thickBot="1" x14ac:dyDescent="0.4">
      <c r="B50" t="s">
        <v>1014</v>
      </c>
      <c r="C50" s="113" t="s">
        <v>1431</v>
      </c>
      <c r="D50" s="112" t="s">
        <v>1016</v>
      </c>
      <c r="E50" s="52"/>
      <c r="F50" s="53" t="s">
        <v>984</v>
      </c>
      <c r="G50" s="53" t="s">
        <v>1012</v>
      </c>
      <c r="H50" s="52"/>
      <c r="I50" s="52"/>
      <c r="J50" s="54"/>
      <c r="K50" s="54"/>
      <c r="L50" s="55" t="str">
        <f t="shared" ref="L50:L66" si="59">IF(C50="","",_xlfn.CONCAT("            { line: ","""",C50,", ",M50:AN50,""", sC: ","""",B50,"""},"))</f>
        <v xml:space="preserve">            { line: "El Señor te guarda a su sombra,, (Sol,,14)(Si,m,250)", sC: "tc"},</v>
      </c>
      <c r="M50" s="56" t="str">
        <f t="shared" ref="M50:M66" si="60">IF(N50="","","(")</f>
        <v>(</v>
      </c>
      <c r="N50" s="57" t="str">
        <f t="shared" si="2"/>
        <v>Sol</v>
      </c>
      <c r="O50" s="58" t="str">
        <f t="shared" ref="O50:O66" si="61">IF(N50="","",",")</f>
        <v>,</v>
      </c>
      <c r="P50" s="59" t="str">
        <f t="shared" si="4"/>
        <v/>
      </c>
      <c r="Q50" s="60" t="str">
        <f t="shared" ref="Q50:Q66" si="62">IF(N50="","",",")</f>
        <v>,</v>
      </c>
      <c r="R50" s="61">
        <f t="shared" si="28"/>
        <v>14</v>
      </c>
      <c r="S50" s="56" t="str">
        <f t="shared" ref="S50:S66" si="63">IF(N50="","",")")</f>
        <v>)</v>
      </c>
      <c r="T50" s="62" t="str">
        <f t="shared" ref="T50:T66" si="64">IF(U50="","","(")</f>
        <v>(</v>
      </c>
      <c r="U50" s="63" t="str">
        <f t="shared" si="8"/>
        <v>Si</v>
      </c>
      <c r="V50" s="64" t="str">
        <f t="shared" ref="V50:V66" si="65">IF(U50="","",",")</f>
        <v>,</v>
      </c>
      <c r="W50" s="65" t="str">
        <f t="shared" si="10"/>
        <v>m</v>
      </c>
      <c r="X50" s="64" t="str">
        <f t="shared" ref="X50:X66" si="66">IF(U50="","",",")</f>
        <v>,</v>
      </c>
      <c r="Y50" s="64">
        <f t="shared" ref="Y50:Y66" si="67">IF(U50="","",250)</f>
        <v>250</v>
      </c>
      <c r="Z50" s="56" t="str">
        <f t="shared" ref="Z50:Z66" si="68">IF(U50="","",")")</f>
        <v>)</v>
      </c>
      <c r="AA50" s="66" t="str">
        <f t="shared" ref="AA50:AA66" si="69">IF(AB50="","","(")</f>
        <v/>
      </c>
      <c r="AB50" s="57" t="str">
        <f t="shared" si="15"/>
        <v/>
      </c>
      <c r="AC50" s="67" t="str">
        <f t="shared" ref="AC50:AC66" si="70">IF(AB50="","",",")</f>
        <v/>
      </c>
      <c r="AD50" s="59" t="str">
        <f t="shared" ref="AD50:AD66" si="71">IF(I50="","",I50)</f>
        <v/>
      </c>
      <c r="AE50" s="68" t="str">
        <f t="shared" ref="AE50:AE66" si="72">IF(AB50="","",",")</f>
        <v/>
      </c>
      <c r="AF50" s="61" t="str">
        <f t="shared" ref="AF50:AF66" si="73">IF(AB50="","",350)</f>
        <v/>
      </c>
      <c r="AG50" s="61" t="str">
        <f t="shared" ref="AG50:AG66" si="74">IF(AB50="","",")")</f>
        <v/>
      </c>
      <c r="AH50" s="69" t="str">
        <f t="shared" ref="AH50:AH66" si="75">IF(AI50="","","(")</f>
        <v/>
      </c>
      <c r="AI50" s="70" t="str">
        <f t="shared" si="22"/>
        <v/>
      </c>
      <c r="AJ50" s="64" t="str">
        <f t="shared" ref="AJ50:AJ66" si="76">IF(AI50="","",",")</f>
        <v/>
      </c>
      <c r="AK50" s="64" t="str">
        <f t="shared" ref="AK50:AK66" si="77">IF(K50="","",K50)</f>
        <v/>
      </c>
      <c r="AL50" s="64" t="str">
        <f t="shared" ref="AL50:AL66" si="78">IF(AI50="","",",")</f>
        <v/>
      </c>
      <c r="AM50" s="64" t="str">
        <f t="shared" ref="AM50:AM66" si="79">IF(AI50="","",450)</f>
        <v/>
      </c>
      <c r="AN50" s="64" t="str">
        <f t="shared" ref="AN50:AN66" si="80">IF(AI50="","",")")</f>
        <v/>
      </c>
    </row>
    <row r="51" spans="1:40" ht="25.5" thickTop="1" thickBot="1" x14ac:dyDescent="0.4">
      <c r="C51" s="113" t="s">
        <v>1432</v>
      </c>
      <c r="D51" s="112" t="s">
        <v>1049</v>
      </c>
      <c r="E51" s="52"/>
      <c r="F51" s="53" t="s">
        <v>1048</v>
      </c>
      <c r="G51" s="53">
        <v>7</v>
      </c>
      <c r="H51" s="52" t="s">
        <v>1016</v>
      </c>
      <c r="I51" s="52"/>
      <c r="J51" s="54"/>
      <c r="K51" s="54"/>
      <c r="L51" s="55" t="str">
        <f t="shared" si="59"/>
        <v xml:space="preserve">            { line: "Él está a tu derecha;, (Do,,10)(Re,7,250)(Sol,,350)", sC: ""},</v>
      </c>
      <c r="M51" s="56" t="str">
        <f t="shared" si="60"/>
        <v>(</v>
      </c>
      <c r="N51" s="57" t="str">
        <f t="shared" si="2"/>
        <v>Do</v>
      </c>
      <c r="O51" s="58" t="str">
        <f t="shared" si="61"/>
        <v>,</v>
      </c>
      <c r="P51" s="59" t="str">
        <f t="shared" si="4"/>
        <v/>
      </c>
      <c r="Q51" s="60" t="str">
        <f t="shared" si="62"/>
        <v>,</v>
      </c>
      <c r="R51" s="61">
        <f t="shared" si="28"/>
        <v>10</v>
      </c>
      <c r="S51" s="56" t="str">
        <f t="shared" si="63"/>
        <v>)</v>
      </c>
      <c r="T51" s="62" t="str">
        <f t="shared" si="64"/>
        <v>(</v>
      </c>
      <c r="U51" s="63" t="str">
        <f t="shared" si="8"/>
        <v>Re</v>
      </c>
      <c r="V51" s="64" t="str">
        <f t="shared" si="65"/>
        <v>,</v>
      </c>
      <c r="W51" s="65">
        <f t="shared" si="10"/>
        <v>7</v>
      </c>
      <c r="X51" s="64" t="str">
        <f t="shared" si="66"/>
        <v>,</v>
      </c>
      <c r="Y51" s="64">
        <f t="shared" si="67"/>
        <v>250</v>
      </c>
      <c r="Z51" s="56" t="str">
        <f t="shared" si="68"/>
        <v>)</v>
      </c>
      <c r="AA51" s="66" t="str">
        <f t="shared" si="69"/>
        <v>(</v>
      </c>
      <c r="AB51" s="57" t="str">
        <f t="shared" si="15"/>
        <v>Sol</v>
      </c>
      <c r="AC51" s="67" t="str">
        <f t="shared" si="70"/>
        <v>,</v>
      </c>
      <c r="AD51" s="59" t="str">
        <f t="shared" si="71"/>
        <v/>
      </c>
      <c r="AE51" s="68" t="str">
        <f t="shared" si="72"/>
        <v>,</v>
      </c>
      <c r="AF51" s="61">
        <f t="shared" si="73"/>
        <v>350</v>
      </c>
      <c r="AG51" s="61" t="str">
        <f t="shared" si="74"/>
        <v>)</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5.5" thickTop="1" thickBot="1" x14ac:dyDescent="0.4">
      <c r="C52" s="113" t="s">
        <v>1433</v>
      </c>
      <c r="D52" s="112" t="s">
        <v>1049</v>
      </c>
      <c r="E52" s="52"/>
      <c r="F52" s="53" t="s">
        <v>1016</v>
      </c>
      <c r="G52" s="53"/>
      <c r="H52" s="52"/>
      <c r="I52" s="52"/>
      <c r="J52" s="54"/>
      <c r="K52" s="54"/>
      <c r="L52" s="55" t="str">
        <f t="shared" si="59"/>
        <v xml:space="preserve">            { line: "de día el sol no te hará daño,, (Do,,10)(Sol,,250)", sC: ""},</v>
      </c>
      <c r="M52" s="56" t="str">
        <f t="shared" si="60"/>
        <v>(</v>
      </c>
      <c r="N52" s="57" t="str">
        <f t="shared" si="2"/>
        <v>Do</v>
      </c>
      <c r="O52" s="58" t="str">
        <f t="shared" si="61"/>
        <v>,</v>
      </c>
      <c r="P52" s="59" t="str">
        <f t="shared" si="4"/>
        <v/>
      </c>
      <c r="Q52" s="60" t="str">
        <f t="shared" si="62"/>
        <v>,</v>
      </c>
      <c r="R52" s="61">
        <f t="shared" si="28"/>
        <v>10</v>
      </c>
      <c r="S52" s="56" t="str">
        <f t="shared" si="63"/>
        <v>)</v>
      </c>
      <c r="T52" s="62" t="str">
        <f t="shared" si="64"/>
        <v>(</v>
      </c>
      <c r="U52" s="63" t="str">
        <f t="shared" si="8"/>
        <v>Sol</v>
      </c>
      <c r="V52" s="64" t="str">
        <f t="shared" si="65"/>
        <v>,</v>
      </c>
      <c r="W52" s="65" t="str">
        <f t="shared" si="10"/>
        <v/>
      </c>
      <c r="X52" s="64" t="str">
        <f t="shared" si="66"/>
        <v>,</v>
      </c>
      <c r="Y52" s="64">
        <f t="shared" si="67"/>
        <v>250</v>
      </c>
      <c r="Z52" s="56" t="str">
        <f t="shared" si="68"/>
        <v>)</v>
      </c>
      <c r="AA52" s="66" t="str">
        <f t="shared" si="69"/>
        <v/>
      </c>
      <c r="AB52" s="57" t="str">
        <f t="shared" si="15"/>
        <v/>
      </c>
      <c r="AC52" s="67" t="str">
        <f t="shared" si="70"/>
        <v/>
      </c>
      <c r="AD52" s="59" t="str">
        <f t="shared" si="71"/>
        <v/>
      </c>
      <c r="AE52" s="68" t="str">
        <f t="shared" si="72"/>
        <v/>
      </c>
      <c r="AF52" s="61" t="str">
        <f t="shared" si="73"/>
        <v/>
      </c>
      <c r="AG52" s="61" t="str">
        <f t="shared" si="74"/>
        <v/>
      </c>
      <c r="AH52" s="69" t="str">
        <f t="shared" si="75"/>
        <v/>
      </c>
      <c r="AI52" s="70" t="str">
        <f t="shared" si="22"/>
        <v/>
      </c>
      <c r="AJ52" s="64" t="str">
        <f t="shared" si="76"/>
        <v/>
      </c>
      <c r="AK52" s="64" t="str">
        <f t="shared" si="77"/>
        <v/>
      </c>
      <c r="AL52" s="64" t="str">
        <f t="shared" si="78"/>
        <v/>
      </c>
      <c r="AM52" s="64" t="str">
        <f t="shared" si="79"/>
        <v/>
      </c>
      <c r="AN52" s="64" t="str">
        <f t="shared" si="80"/>
        <v/>
      </c>
    </row>
    <row r="53" spans="1:40" ht="25.5" thickTop="1" thickBot="1" x14ac:dyDescent="0.4">
      <c r="C53" s="113" t="s">
        <v>1434</v>
      </c>
      <c r="D53" s="112" t="s">
        <v>1048</v>
      </c>
      <c r="E53" s="52"/>
      <c r="F53" s="53" t="s">
        <v>1049</v>
      </c>
      <c r="G53" s="53"/>
      <c r="H53" s="52" t="s">
        <v>1016</v>
      </c>
      <c r="I53" s="52"/>
      <c r="J53" s="54"/>
      <c r="K53" s="54"/>
      <c r="L53" s="55" t="str">
        <f t="shared" si="59"/>
        <v xml:space="preserve">            { line: "ni la luna de noche., (Re,,22)(Do,,250)(Sol,,350)", sC: ""},</v>
      </c>
      <c r="M53" s="56" t="str">
        <f t="shared" si="60"/>
        <v>(</v>
      </c>
      <c r="N53" s="57" t="str">
        <f t="shared" si="2"/>
        <v>Re</v>
      </c>
      <c r="O53" s="58" t="str">
        <f t="shared" si="61"/>
        <v>,</v>
      </c>
      <c r="P53" s="59" t="str">
        <f t="shared" si="4"/>
        <v/>
      </c>
      <c r="Q53" s="60" t="str">
        <f t="shared" si="62"/>
        <v>,</v>
      </c>
      <c r="R53" s="61">
        <f t="shared" si="28"/>
        <v>22</v>
      </c>
      <c r="S53" s="56" t="str">
        <f t="shared" si="63"/>
        <v>)</v>
      </c>
      <c r="T53" s="62" t="str">
        <f t="shared" si="64"/>
        <v>(</v>
      </c>
      <c r="U53" s="63" t="str">
        <f t="shared" si="8"/>
        <v>Do</v>
      </c>
      <c r="V53" s="64" t="str">
        <f t="shared" si="65"/>
        <v>,</v>
      </c>
      <c r="W53" s="65" t="str">
        <f t="shared" si="10"/>
        <v/>
      </c>
      <c r="X53" s="64" t="str">
        <f t="shared" si="66"/>
        <v>,</v>
      </c>
      <c r="Y53" s="64">
        <f t="shared" si="67"/>
        <v>250</v>
      </c>
      <c r="Z53" s="56" t="str">
        <f t="shared" si="68"/>
        <v>)</v>
      </c>
      <c r="AA53" s="66" t="str">
        <f t="shared" si="69"/>
        <v>(</v>
      </c>
      <c r="AB53" s="57" t="str">
        <f t="shared" si="15"/>
        <v>Sol</v>
      </c>
      <c r="AC53" s="67" t="str">
        <f t="shared" si="70"/>
        <v>,</v>
      </c>
      <c r="AD53" s="59" t="str">
        <f t="shared" si="71"/>
        <v/>
      </c>
      <c r="AE53" s="68" t="str">
        <f t="shared" si="72"/>
        <v>,</v>
      </c>
      <c r="AF53" s="61">
        <f t="shared" si="73"/>
        <v>350</v>
      </c>
      <c r="AG53" s="61" t="str">
        <f t="shared" si="74"/>
        <v>)</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1">IF(N55="","","(")</f>
        <v/>
      </c>
      <c r="N55" s="57" t="str">
        <f t="shared" ref="N55:N61" si="82">IF(D55="","",D55)</f>
        <v/>
      </c>
      <c r="O55" s="58" t="str">
        <f t="shared" ref="O55:O61" si="83">IF(N55="","",",")</f>
        <v/>
      </c>
      <c r="P55" s="59" t="str">
        <f t="shared" ref="P55:P61" si="84">IF(E55="","",E55)</f>
        <v/>
      </c>
      <c r="Q55" s="60" t="str">
        <f t="shared" ref="Q55:Q61" si="85">IF(N55="","",",")</f>
        <v/>
      </c>
      <c r="R55" s="61" t="str">
        <f t="shared" si="28"/>
        <v/>
      </c>
      <c r="S55" s="56" t="str">
        <f t="shared" ref="S55:S61" si="86">IF(N55="","",")")</f>
        <v/>
      </c>
      <c r="T55" s="62" t="str">
        <f t="shared" ref="T55:T61" si="87">IF(U55="","","(")</f>
        <v/>
      </c>
      <c r="U55" s="63" t="str">
        <f t="shared" ref="U55:U61" si="88">IF(F55="","",F55)</f>
        <v/>
      </c>
      <c r="V55" s="64" t="str">
        <f t="shared" ref="V55:V61" si="89">IF(U55="","",",")</f>
        <v/>
      </c>
      <c r="W55" s="65" t="str">
        <f t="shared" ref="W55:W61" si="90">IF(G55="","",G55)</f>
        <v/>
      </c>
      <c r="X55" s="64" t="str">
        <f t="shared" ref="X55:X61" si="91">IF(U55="","",",")</f>
        <v/>
      </c>
      <c r="Y55" s="64" t="str">
        <f t="shared" ref="Y55:Y61" si="92">IF(U55="","",250)</f>
        <v/>
      </c>
      <c r="Z55" s="56" t="str">
        <f t="shared" ref="Z55:Z61" si="93">IF(U55="","",")")</f>
        <v/>
      </c>
      <c r="AA55" s="66" t="str">
        <f t="shared" ref="AA55:AA61" si="94">IF(AB55="","","(")</f>
        <v/>
      </c>
      <c r="AB55" s="57" t="str">
        <f t="shared" ref="AB55:AB61" si="95">IF(H55="","",H55)</f>
        <v/>
      </c>
      <c r="AC55" s="67" t="str">
        <f t="shared" ref="AC55:AC61" si="96">IF(AB55="","",",")</f>
        <v/>
      </c>
      <c r="AD55" s="59" t="str">
        <f t="shared" ref="AD55:AD61" si="97">IF(I55="","",I55)</f>
        <v/>
      </c>
      <c r="AE55" s="68" t="str">
        <f t="shared" ref="AE55:AE61" si="98">IF(AB55="","",",")</f>
        <v/>
      </c>
      <c r="AF55" s="61" t="str">
        <f t="shared" ref="AF55:AF61" si="99">IF(AB55="","",350)</f>
        <v/>
      </c>
      <c r="AG55" s="61" t="str">
        <f t="shared" ref="AG55:AG61" si="100">IF(AB55="","",")")</f>
        <v/>
      </c>
      <c r="AH55" s="69" t="str">
        <f t="shared" ref="AH55:AH61" si="101">IF(AI55="","","(")</f>
        <v/>
      </c>
      <c r="AI55" s="70" t="str">
        <f t="shared" ref="AI55:AI61" si="102">IF(J55="","",J55)</f>
        <v/>
      </c>
      <c r="AJ55" s="64" t="str">
        <f t="shared" ref="AJ55:AJ61" si="103">IF(AI55="","",",")</f>
        <v/>
      </c>
      <c r="AK55" s="64" t="str">
        <f t="shared" ref="AK55:AK61" si="104">IF(K55="","",K55)</f>
        <v/>
      </c>
      <c r="AL55" s="64" t="str">
        <f t="shared" ref="AL55:AL61" si="105">IF(AI55="","",",")</f>
        <v/>
      </c>
      <c r="AM55" s="64" t="str">
        <f t="shared" ref="AM55:AM61" si="106">IF(AI55="","",450)</f>
        <v/>
      </c>
      <c r="AN55" s="64" t="str">
        <f t="shared" ref="AN55:AN61" si="107">IF(AI55="","",")")</f>
        <v/>
      </c>
    </row>
    <row r="56" spans="1:40" ht="25.5" thickTop="1" thickBot="1" x14ac:dyDescent="0.4">
      <c r="B56" t="s">
        <v>997</v>
      </c>
      <c r="C56" s="82" t="s">
        <v>1439</v>
      </c>
      <c r="D56" s="83" t="s">
        <v>1016</v>
      </c>
      <c r="E56" s="83"/>
      <c r="F56" s="83" t="s">
        <v>984</v>
      </c>
      <c r="G56" s="83" t="s">
        <v>1012</v>
      </c>
      <c r="H56" s="83"/>
      <c r="I56" s="83"/>
      <c r="J56" s="83"/>
      <c r="K56" s="83"/>
      <c r="L56" s="84" t="str">
        <f>IF(C56="","",_xlfn.CONCAT("       triggerLine: ","""",C56,", ",M56:AN56,""", sC: ","""",B56,""", lines: ["))</f>
        <v xml:space="preserve">       triggerLine: "LEVANTO MIS OJOS A LOS MONTES, (Sol,,14)(Si,m,250)", sC: "ta as", lines: [</v>
      </c>
      <c r="M56" s="56" t="str">
        <f t="shared" si="81"/>
        <v>(</v>
      </c>
      <c r="N56" s="57" t="str">
        <f t="shared" si="82"/>
        <v>Sol</v>
      </c>
      <c r="O56" s="58" t="str">
        <f t="shared" si="83"/>
        <v>,</v>
      </c>
      <c r="P56" s="59" t="str">
        <f t="shared" si="84"/>
        <v/>
      </c>
      <c r="Q56" s="60" t="str">
        <f t="shared" si="85"/>
        <v>,</v>
      </c>
      <c r="R56" s="61">
        <f t="shared" si="28"/>
        <v>14</v>
      </c>
      <c r="S56" s="56" t="str">
        <f t="shared" si="86"/>
        <v>)</v>
      </c>
      <c r="T56" s="62" t="str">
        <f t="shared" si="87"/>
        <v>(</v>
      </c>
      <c r="U56" s="63" t="str">
        <f t="shared" si="88"/>
        <v>Si</v>
      </c>
      <c r="V56" s="64" t="str">
        <f t="shared" si="89"/>
        <v>,</v>
      </c>
      <c r="W56" s="65" t="str">
        <f t="shared" si="90"/>
        <v>m</v>
      </c>
      <c r="X56" s="64" t="str">
        <f t="shared" si="91"/>
        <v>,</v>
      </c>
      <c r="Y56" s="64">
        <f t="shared" si="92"/>
        <v>250</v>
      </c>
      <c r="Z56" s="56" t="str">
        <f t="shared" si="93"/>
        <v>)</v>
      </c>
      <c r="AA56" s="66" t="str">
        <f t="shared" si="94"/>
        <v/>
      </c>
      <c r="AB56" s="57" t="str">
        <f t="shared" si="95"/>
        <v/>
      </c>
      <c r="AC56" s="67" t="str">
        <f t="shared" si="96"/>
        <v/>
      </c>
      <c r="AD56" s="59" t="str">
        <f t="shared" si="97"/>
        <v/>
      </c>
      <c r="AE56" s="68" t="str">
        <f t="shared" si="98"/>
        <v/>
      </c>
      <c r="AF56" s="61" t="str">
        <f t="shared" si="99"/>
        <v/>
      </c>
      <c r="AG56" s="61" t="str">
        <f t="shared" si="100"/>
        <v/>
      </c>
      <c r="AH56" s="69" t="str">
        <f t="shared" si="101"/>
        <v/>
      </c>
      <c r="AI56" s="70" t="str">
        <f t="shared" si="102"/>
        <v/>
      </c>
      <c r="AJ56" s="64" t="str">
        <f t="shared" si="103"/>
        <v/>
      </c>
      <c r="AK56" s="64" t="str">
        <f t="shared" si="104"/>
        <v/>
      </c>
      <c r="AL56" s="64" t="str">
        <f t="shared" si="105"/>
        <v/>
      </c>
      <c r="AM56" s="64" t="str">
        <f t="shared" si="106"/>
        <v/>
      </c>
      <c r="AN56" s="64" t="str">
        <f t="shared" si="107"/>
        <v/>
      </c>
    </row>
    <row r="57" spans="1:40" ht="25.5" thickTop="1" thickBot="1" x14ac:dyDescent="0.4">
      <c r="B57" t="s">
        <v>999</v>
      </c>
      <c r="C57" s="85" t="s">
        <v>1424</v>
      </c>
      <c r="D57" s="86" t="s">
        <v>1049</v>
      </c>
      <c r="E57" s="86"/>
      <c r="F57" s="86" t="s">
        <v>1048</v>
      </c>
      <c r="G57" s="86">
        <v>7</v>
      </c>
      <c r="H57" s="87" t="s">
        <v>1016</v>
      </c>
      <c r="I57" s="87"/>
      <c r="J57" s="87"/>
      <c r="K57" s="87"/>
      <c r="L57" s="88" t="str">
        <f>IF(C57="","",_xlfn.CONCAT("            { line: ","""",C57,", ",M57:AN57,""", sC: ","""",B57,"""},"))</f>
        <v xml:space="preserve">            { line: "¿DE DÓNDE ME VENDRÁ EL AUXILIO?, (Do,,10)(Re,7,250)(Sol,,350)", sC: "as"},</v>
      </c>
      <c r="M57" s="56" t="str">
        <f t="shared" si="81"/>
        <v>(</v>
      </c>
      <c r="N57" s="57" t="str">
        <f t="shared" si="82"/>
        <v>Do</v>
      </c>
      <c r="O57" s="58" t="str">
        <f t="shared" si="83"/>
        <v>,</v>
      </c>
      <c r="P57" s="59" t="str">
        <f t="shared" si="84"/>
        <v/>
      </c>
      <c r="Q57" s="60" t="str">
        <f t="shared" si="85"/>
        <v>,</v>
      </c>
      <c r="R57" s="61">
        <f t="shared" si="28"/>
        <v>10</v>
      </c>
      <c r="S57" s="56" t="str">
        <f t="shared" si="86"/>
        <v>)</v>
      </c>
      <c r="T57" s="62" t="str">
        <f t="shared" si="87"/>
        <v>(</v>
      </c>
      <c r="U57" s="63" t="str">
        <f t="shared" si="88"/>
        <v>Re</v>
      </c>
      <c r="V57" s="64" t="str">
        <f t="shared" si="89"/>
        <v>,</v>
      </c>
      <c r="W57" s="65">
        <f t="shared" si="90"/>
        <v>7</v>
      </c>
      <c r="X57" s="64" t="str">
        <f t="shared" si="91"/>
        <v>,</v>
      </c>
      <c r="Y57" s="64">
        <f t="shared" si="92"/>
        <v>250</v>
      </c>
      <c r="Z57" s="56" t="str">
        <f t="shared" si="93"/>
        <v>)</v>
      </c>
      <c r="AA57" s="66" t="str">
        <f t="shared" si="94"/>
        <v>(</v>
      </c>
      <c r="AB57" s="57" t="str">
        <f t="shared" si="95"/>
        <v>Sol</v>
      </c>
      <c r="AC57" s="67" t="str">
        <f t="shared" si="96"/>
        <v>,</v>
      </c>
      <c r="AD57" s="59" t="str">
        <f t="shared" si="97"/>
        <v/>
      </c>
      <c r="AE57" s="68" t="str">
        <f t="shared" si="98"/>
        <v>,</v>
      </c>
      <c r="AF57" s="61">
        <f t="shared" si="99"/>
        <v>350</v>
      </c>
      <c r="AG57" s="61" t="str">
        <f t="shared" si="100"/>
        <v>)</v>
      </c>
      <c r="AH57" s="69" t="str">
        <f t="shared" si="101"/>
        <v/>
      </c>
      <c r="AI57" s="70" t="str">
        <f t="shared" si="102"/>
        <v/>
      </c>
      <c r="AJ57" s="64" t="str">
        <f t="shared" si="103"/>
        <v/>
      </c>
      <c r="AK57" s="64" t="str">
        <f t="shared" si="104"/>
        <v/>
      </c>
      <c r="AL57" s="64" t="str">
        <f t="shared" si="105"/>
        <v/>
      </c>
      <c r="AM57" s="64" t="str">
        <f t="shared" si="106"/>
        <v/>
      </c>
      <c r="AN57" s="64" t="str">
        <f t="shared" si="107"/>
        <v/>
      </c>
    </row>
    <row r="58" spans="1:40" ht="25.5" thickTop="1" thickBot="1" x14ac:dyDescent="0.4">
      <c r="B58" t="s">
        <v>999</v>
      </c>
      <c r="C58" s="85" t="s">
        <v>1425</v>
      </c>
      <c r="D58" s="89" t="s">
        <v>1049</v>
      </c>
      <c r="E58" s="89"/>
      <c r="F58" s="89" t="s">
        <v>1016</v>
      </c>
      <c r="G58" s="89"/>
      <c r="H58" s="90"/>
      <c r="I58" s="90"/>
      <c r="J58" s="90"/>
      <c r="K58" s="90"/>
      <c r="L58" s="88" t="str">
        <f>IF(C58="","",_xlfn.CONCAT("            { line: ","""",C58,", ",M58:AN58,""", sC: ","""",B58,"""},"))</f>
        <v xml:space="preserve">            { line: "EL AUXILIO ME VIENE DEL SEÑOR,, (Do,,10)(Sol,,250)", sC: "as"},</v>
      </c>
      <c r="M58" s="56" t="str">
        <f t="shared" si="81"/>
        <v>(</v>
      </c>
      <c r="N58" s="57" t="str">
        <f t="shared" si="82"/>
        <v>Do</v>
      </c>
      <c r="O58" s="58" t="str">
        <f t="shared" si="83"/>
        <v>,</v>
      </c>
      <c r="P58" s="59" t="str">
        <f t="shared" si="84"/>
        <v/>
      </c>
      <c r="Q58" s="60" t="str">
        <f t="shared" si="85"/>
        <v>,</v>
      </c>
      <c r="R58" s="61">
        <f t="shared" si="28"/>
        <v>10</v>
      </c>
      <c r="S58" s="56" t="str">
        <f t="shared" si="86"/>
        <v>)</v>
      </c>
      <c r="T58" s="62" t="str">
        <f t="shared" si="87"/>
        <v>(</v>
      </c>
      <c r="U58" s="63" t="str">
        <f t="shared" si="88"/>
        <v>Sol</v>
      </c>
      <c r="V58" s="64" t="str">
        <f t="shared" si="89"/>
        <v>,</v>
      </c>
      <c r="W58" s="65" t="str">
        <f t="shared" si="90"/>
        <v/>
      </c>
      <c r="X58" s="64" t="str">
        <f t="shared" si="91"/>
        <v>,</v>
      </c>
      <c r="Y58" s="64">
        <f t="shared" si="92"/>
        <v>250</v>
      </c>
      <c r="Z58" s="56" t="str">
        <f t="shared" si="93"/>
        <v>)</v>
      </c>
      <c r="AA58" s="66" t="str">
        <f t="shared" si="94"/>
        <v/>
      </c>
      <c r="AB58" s="57" t="str">
        <f t="shared" si="95"/>
        <v/>
      </c>
      <c r="AC58" s="67" t="str">
        <f t="shared" si="96"/>
        <v/>
      </c>
      <c r="AD58" s="59" t="str">
        <f t="shared" si="97"/>
        <v/>
      </c>
      <c r="AE58" s="68" t="str">
        <f t="shared" si="98"/>
        <v/>
      </c>
      <c r="AF58" s="61" t="str">
        <f t="shared" si="99"/>
        <v/>
      </c>
      <c r="AG58" s="61" t="str">
        <f t="shared" si="100"/>
        <v/>
      </c>
      <c r="AH58" s="69" t="str">
        <f t="shared" si="101"/>
        <v/>
      </c>
      <c r="AI58" s="70" t="str">
        <f t="shared" si="102"/>
        <v/>
      </c>
      <c r="AJ58" s="64" t="str">
        <f t="shared" si="103"/>
        <v/>
      </c>
      <c r="AK58" s="64" t="str">
        <f t="shared" si="104"/>
        <v/>
      </c>
      <c r="AL58" s="64" t="str">
        <f t="shared" si="105"/>
        <v/>
      </c>
      <c r="AM58" s="64" t="str">
        <f t="shared" si="106"/>
        <v/>
      </c>
      <c r="AN58" s="64" t="str">
        <f t="shared" si="107"/>
        <v/>
      </c>
    </row>
    <row r="59" spans="1:40" ht="25.5" thickTop="1" thickBot="1" x14ac:dyDescent="0.4">
      <c r="B59" t="s">
        <v>999</v>
      </c>
      <c r="C59" s="85" t="s">
        <v>1426</v>
      </c>
      <c r="D59" s="86" t="s">
        <v>1048</v>
      </c>
      <c r="E59" s="86"/>
      <c r="F59" s="86" t="s">
        <v>1049</v>
      </c>
      <c r="G59" s="86"/>
      <c r="H59" s="87" t="s">
        <v>1016</v>
      </c>
      <c r="I59" s="87"/>
      <c r="J59" s="87"/>
      <c r="K59" s="87"/>
      <c r="L59" s="88" t="str">
        <f>IF(C59="","",_xlfn.CONCAT("            { line: ","""",C59,", ",M59:AN59,""", sC: ","""",B59,"""},"))</f>
        <v xml:space="preserve">            { line: "QUE HIZO EL CIELO Y LA TIERRA., (Re,,22)(Do,,250)(Sol,,350)", sC: "as"},</v>
      </c>
      <c r="M59" s="56" t="str">
        <f t="shared" si="81"/>
        <v>(</v>
      </c>
      <c r="N59" s="57" t="str">
        <f t="shared" si="82"/>
        <v>Re</v>
      </c>
      <c r="O59" s="58" t="str">
        <f t="shared" si="83"/>
        <v>,</v>
      </c>
      <c r="P59" s="59" t="str">
        <f t="shared" si="84"/>
        <v/>
      </c>
      <c r="Q59" s="60" t="str">
        <f t="shared" si="85"/>
        <v>,</v>
      </c>
      <c r="R59" s="61">
        <f t="shared" si="28"/>
        <v>22</v>
      </c>
      <c r="S59" s="56" t="str">
        <f t="shared" si="86"/>
        <v>)</v>
      </c>
      <c r="T59" s="62" t="str">
        <f t="shared" si="87"/>
        <v>(</v>
      </c>
      <c r="U59" s="63" t="str">
        <f t="shared" si="88"/>
        <v>Do</v>
      </c>
      <c r="V59" s="64" t="str">
        <f t="shared" si="89"/>
        <v>,</v>
      </c>
      <c r="W59" s="65" t="str">
        <f t="shared" si="90"/>
        <v/>
      </c>
      <c r="X59" s="64" t="str">
        <f t="shared" si="91"/>
        <v>,</v>
      </c>
      <c r="Y59" s="64">
        <f t="shared" si="92"/>
        <v>250</v>
      </c>
      <c r="Z59" s="56" t="str">
        <f t="shared" si="93"/>
        <v>)</v>
      </c>
      <c r="AA59" s="66" t="str">
        <f t="shared" si="94"/>
        <v>(</v>
      </c>
      <c r="AB59" s="57" t="str">
        <f t="shared" si="95"/>
        <v>Sol</v>
      </c>
      <c r="AC59" s="67" t="str">
        <f t="shared" si="96"/>
        <v>,</v>
      </c>
      <c r="AD59" s="59" t="str">
        <f t="shared" si="97"/>
        <v/>
      </c>
      <c r="AE59" s="68" t="str">
        <f t="shared" si="98"/>
        <v>,</v>
      </c>
      <c r="AF59" s="61">
        <f t="shared" si="99"/>
        <v>350</v>
      </c>
      <c r="AG59" s="61" t="str">
        <f t="shared" si="100"/>
        <v>)</v>
      </c>
      <c r="AH59" s="69" t="str">
        <f t="shared" si="101"/>
        <v/>
      </c>
      <c r="AI59" s="70" t="str">
        <f t="shared" si="102"/>
        <v/>
      </c>
      <c r="AJ59" s="64" t="str">
        <f t="shared" si="103"/>
        <v/>
      </c>
      <c r="AK59" s="64" t="str">
        <f t="shared" si="104"/>
        <v/>
      </c>
      <c r="AL59" s="64" t="str">
        <f t="shared" si="105"/>
        <v/>
      </c>
      <c r="AM59" s="64" t="str">
        <f t="shared" si="106"/>
        <v/>
      </c>
      <c r="AN59" s="64" t="str">
        <f t="shared" si="107"/>
        <v/>
      </c>
    </row>
    <row r="60" spans="1:40" ht="25.5" thickTop="1" thickBot="1" x14ac:dyDescent="0.4">
      <c r="B60" t="s">
        <v>999</v>
      </c>
      <c r="C60" s="85" t="s">
        <v>1425</v>
      </c>
      <c r="D60" s="89" t="s">
        <v>1049</v>
      </c>
      <c r="E60" s="89"/>
      <c r="F60" s="89" t="s">
        <v>1048</v>
      </c>
      <c r="G60" s="89">
        <v>7</v>
      </c>
      <c r="H60" s="90" t="s">
        <v>1016</v>
      </c>
      <c r="I60" s="90"/>
      <c r="J60" s="90"/>
      <c r="K60" s="90"/>
      <c r="L60" s="88" t="str">
        <f>IF(C60="","",_xlfn.CONCAT("            { line: ","""",C60,", ",M60:AN60,""", sC: ","""",B60,"""},"))</f>
        <v xml:space="preserve">            { line: "EL AUXILIO ME VIENE DEL SEÑOR,, (Do,,10)(Re,7,250)(Sol,,350)", sC: "as"},</v>
      </c>
      <c r="M60" s="56" t="str">
        <f t="shared" si="81"/>
        <v>(</v>
      </c>
      <c r="N60" s="57" t="str">
        <f t="shared" si="82"/>
        <v>Do</v>
      </c>
      <c r="O60" s="58" t="str">
        <f t="shared" si="83"/>
        <v>,</v>
      </c>
      <c r="P60" s="59" t="str">
        <f t="shared" si="84"/>
        <v/>
      </c>
      <c r="Q60" s="60" t="str">
        <f t="shared" si="85"/>
        <v>,</v>
      </c>
      <c r="R60" s="61">
        <f t="shared" si="28"/>
        <v>10</v>
      </c>
      <c r="S60" s="56" t="str">
        <f t="shared" si="86"/>
        <v>)</v>
      </c>
      <c r="T60" s="62" t="str">
        <f t="shared" si="87"/>
        <v>(</v>
      </c>
      <c r="U60" s="63" t="str">
        <f t="shared" si="88"/>
        <v>Re</v>
      </c>
      <c r="V60" s="64" t="str">
        <f t="shared" si="89"/>
        <v>,</v>
      </c>
      <c r="W60" s="65">
        <f t="shared" si="90"/>
        <v>7</v>
      </c>
      <c r="X60" s="64" t="str">
        <f t="shared" si="91"/>
        <v>,</v>
      </c>
      <c r="Y60" s="64">
        <f t="shared" si="92"/>
        <v>250</v>
      </c>
      <c r="Z60" s="56" t="str">
        <f t="shared" si="93"/>
        <v>)</v>
      </c>
      <c r="AA60" s="66" t="str">
        <f t="shared" si="94"/>
        <v>(</v>
      </c>
      <c r="AB60" s="57" t="str">
        <f t="shared" si="95"/>
        <v>Sol</v>
      </c>
      <c r="AC60" s="67" t="str">
        <f t="shared" si="96"/>
        <v>,</v>
      </c>
      <c r="AD60" s="59" t="str">
        <f t="shared" si="97"/>
        <v/>
      </c>
      <c r="AE60" s="68" t="str">
        <f t="shared" si="98"/>
        <v>,</v>
      </c>
      <c r="AF60" s="61">
        <f t="shared" si="99"/>
        <v>350</v>
      </c>
      <c r="AG60" s="61" t="str">
        <f t="shared" si="100"/>
        <v>)</v>
      </c>
      <c r="AH60" s="69" t="str">
        <f t="shared" si="101"/>
        <v/>
      </c>
      <c r="AI60" s="70" t="str">
        <f t="shared" si="102"/>
        <v/>
      </c>
      <c r="AJ60" s="64" t="str">
        <f t="shared" si="103"/>
        <v/>
      </c>
      <c r="AK60" s="64" t="str">
        <f t="shared" si="104"/>
        <v/>
      </c>
      <c r="AL60" s="64" t="str">
        <f t="shared" si="105"/>
        <v/>
      </c>
      <c r="AM60" s="64" t="str">
        <f t="shared" si="106"/>
        <v/>
      </c>
      <c r="AN60" s="64" t="str">
        <f t="shared" si="107"/>
        <v/>
      </c>
    </row>
    <row r="61" spans="1:40" ht="25.5" thickTop="1" thickBot="1" x14ac:dyDescent="0.4">
      <c r="B61" t="s">
        <v>999</v>
      </c>
      <c r="C61" s="93" t="s">
        <v>1426</v>
      </c>
      <c r="D61" s="83" t="s">
        <v>1049</v>
      </c>
      <c r="E61" s="83"/>
      <c r="F61" s="83" t="s">
        <v>1048</v>
      </c>
      <c r="G61" s="83">
        <v>7</v>
      </c>
      <c r="H61" s="83" t="s">
        <v>1016</v>
      </c>
      <c r="I61" s="83"/>
      <c r="J61" s="83"/>
      <c r="K61" s="83"/>
      <c r="L61" s="94" t="str">
        <f>IF(C61="","",_xlfn.CONCAT("            { line: ","""",C61,", ",M61:AN61,""", sC: ","""",B61,"""},  ]},"))</f>
        <v xml:space="preserve">            { line: "QUE HIZO EL CIELO Y LA TIERRA., (Do,,10)(Re,7,250)(Sol,,350)", sC: "as"},  ]},</v>
      </c>
      <c r="M61" s="56" t="str">
        <f t="shared" si="81"/>
        <v>(</v>
      </c>
      <c r="N61" s="57" t="str">
        <f t="shared" si="82"/>
        <v>Do</v>
      </c>
      <c r="O61" s="58" t="str">
        <f t="shared" si="83"/>
        <v>,</v>
      </c>
      <c r="P61" s="59" t="str">
        <f t="shared" si="84"/>
        <v/>
      </c>
      <c r="Q61" s="60" t="str">
        <f t="shared" si="85"/>
        <v>,</v>
      </c>
      <c r="R61" s="61">
        <f t="shared" si="28"/>
        <v>10</v>
      </c>
      <c r="S61" s="56" t="str">
        <f t="shared" si="86"/>
        <v>)</v>
      </c>
      <c r="T61" s="62" t="str">
        <f t="shared" si="87"/>
        <v>(</v>
      </c>
      <c r="U61" s="63" t="str">
        <f t="shared" si="88"/>
        <v>Re</v>
      </c>
      <c r="V61" s="64" t="str">
        <f t="shared" si="89"/>
        <v>,</v>
      </c>
      <c r="W61" s="65">
        <f t="shared" si="90"/>
        <v>7</v>
      </c>
      <c r="X61" s="64" t="str">
        <f t="shared" si="91"/>
        <v>,</v>
      </c>
      <c r="Y61" s="64">
        <f t="shared" si="92"/>
        <v>250</v>
      </c>
      <c r="Z61" s="56" t="str">
        <f t="shared" si="93"/>
        <v>)</v>
      </c>
      <c r="AA61" s="66" t="str">
        <f t="shared" si="94"/>
        <v>(</v>
      </c>
      <c r="AB61" s="57" t="str">
        <f t="shared" si="95"/>
        <v>Sol</v>
      </c>
      <c r="AC61" s="67" t="str">
        <f t="shared" si="96"/>
        <v>,</v>
      </c>
      <c r="AD61" s="59" t="str">
        <f t="shared" si="97"/>
        <v/>
      </c>
      <c r="AE61" s="68" t="str">
        <f t="shared" si="98"/>
        <v>,</v>
      </c>
      <c r="AF61" s="61">
        <f t="shared" si="99"/>
        <v>350</v>
      </c>
      <c r="AG61" s="61" t="str">
        <f t="shared" si="100"/>
        <v>)</v>
      </c>
      <c r="AH61" s="69" t="str">
        <f t="shared" si="101"/>
        <v/>
      </c>
      <c r="AI61" s="70" t="str">
        <f t="shared" si="102"/>
        <v/>
      </c>
      <c r="AJ61" s="64" t="str">
        <f t="shared" si="103"/>
        <v/>
      </c>
      <c r="AK61" s="64" t="str">
        <f t="shared" si="104"/>
        <v/>
      </c>
      <c r="AL61" s="64" t="str">
        <f t="shared" si="105"/>
        <v/>
      </c>
      <c r="AM61" s="64" t="str">
        <f t="shared" si="106"/>
        <v/>
      </c>
      <c r="AN61" s="64" t="str">
        <f t="shared" si="10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ref="R62" si="108">IF(N62="Do",10,IF(N62="Re",22,IF(N62="Mi",20,IF(N62="Fa",20,IF(N62="Sol",14,IF(N62="La",20,IF(N62="Si",20,IF(N62="Do#",14,IF(N62="Fa#",15,IF(N62="Sol#",20,""))))))))))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B63" t="s">
        <v>1014</v>
      </c>
      <c r="C63" s="113" t="s">
        <v>1435</v>
      </c>
      <c r="D63" s="112" t="s">
        <v>1016</v>
      </c>
      <c r="E63" s="52"/>
      <c r="F63" s="53" t="s">
        <v>984</v>
      </c>
      <c r="G63" s="53" t="s">
        <v>1012</v>
      </c>
      <c r="H63" s="52"/>
      <c r="I63" s="52"/>
      <c r="J63" s="54"/>
      <c r="K63" s="54"/>
      <c r="L63" s="55" t="str">
        <f t="shared" si="59"/>
        <v xml:space="preserve">            { line: "El Señor te guarda de todo mal,, (Sol,,14)(Si,m,250)", sC: "tc"},</v>
      </c>
      <c r="M63" s="56" t="str">
        <f t="shared" si="60"/>
        <v>(</v>
      </c>
      <c r="N63" s="57" t="str">
        <f t="shared" si="2"/>
        <v>Sol</v>
      </c>
      <c r="O63" s="58" t="str">
        <f t="shared" si="61"/>
        <v>,</v>
      </c>
      <c r="P63" s="59" t="str">
        <f t="shared" si="4"/>
        <v/>
      </c>
      <c r="Q63" s="60" t="str">
        <f t="shared" si="62"/>
        <v>,</v>
      </c>
      <c r="R63" s="61">
        <f t="shared" si="28"/>
        <v>14</v>
      </c>
      <c r="S63" s="56" t="str">
        <f t="shared" si="63"/>
        <v>)</v>
      </c>
      <c r="T63" s="62" t="str">
        <f t="shared" si="64"/>
        <v>(</v>
      </c>
      <c r="U63" s="63" t="str">
        <f t="shared" si="8"/>
        <v>Si</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C64" s="113" t="s">
        <v>1436</v>
      </c>
      <c r="D64" s="112" t="s">
        <v>1049</v>
      </c>
      <c r="E64" s="52"/>
      <c r="F64" s="53" t="s">
        <v>1048</v>
      </c>
      <c r="G64" s="53">
        <v>7</v>
      </c>
      <c r="H64" s="52" t="s">
        <v>1016</v>
      </c>
      <c r="I64" s="52"/>
      <c r="J64" s="54"/>
      <c r="K64" s="54"/>
      <c r="L64" s="55" t="str">
        <f t="shared" si="59"/>
        <v xml:space="preserve">            { line: "él guarda tu alma;, (Do,,10)(Re,7,250)(Sol,,350)",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v>
      </c>
      <c r="U64" s="63" t="str">
        <f t="shared" si="8"/>
        <v>Re</v>
      </c>
      <c r="V64" s="64" t="str">
        <f t="shared" si="65"/>
        <v>,</v>
      </c>
      <c r="W64" s="65">
        <f t="shared" si="10"/>
        <v>7</v>
      </c>
      <c r="X64" s="64" t="str">
        <f t="shared" si="66"/>
        <v>,</v>
      </c>
      <c r="Y64" s="64">
        <f t="shared" si="67"/>
        <v>250</v>
      </c>
      <c r="Z64" s="56" t="str">
        <f t="shared" si="68"/>
        <v>)</v>
      </c>
      <c r="AA64" s="66" t="str">
        <f t="shared" si="69"/>
        <v>(</v>
      </c>
      <c r="AB64" s="57" t="str">
        <f t="shared" si="15"/>
        <v>Sol</v>
      </c>
      <c r="AC64" s="67" t="str">
        <f t="shared" si="70"/>
        <v>,</v>
      </c>
      <c r="AD64" s="59" t="str">
        <f t="shared" si="71"/>
        <v/>
      </c>
      <c r="AE64" s="68" t="str">
        <f t="shared" si="72"/>
        <v>,</v>
      </c>
      <c r="AF64" s="61">
        <f t="shared" si="73"/>
        <v>350</v>
      </c>
      <c r="AG64" s="61" t="str">
        <f t="shared" si="74"/>
        <v>)</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C65" s="113" t="s">
        <v>1437</v>
      </c>
      <c r="D65" s="112" t="s">
        <v>1049</v>
      </c>
      <c r="E65" s="52"/>
      <c r="F65" s="53" t="s">
        <v>1016</v>
      </c>
      <c r="G65" s="53"/>
      <c r="H65" s="52"/>
      <c r="I65" s="52"/>
      <c r="J65" s="54"/>
      <c r="K65" s="54"/>
      <c r="L65" s="55" t="str">
        <f t="shared" si="59"/>
        <v xml:space="preserve">            { line: "vigila tus entradas y salidas,, (Do,,10)(Sol,,250)", sC: ""},</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v>
      </c>
      <c r="U65" s="63" t="str">
        <f t="shared" si="8"/>
        <v>Sol</v>
      </c>
      <c r="V65" s="64" t="str">
        <f t="shared" si="65"/>
        <v>,</v>
      </c>
      <c r="W65" s="65" t="str">
        <f t="shared" si="10"/>
        <v/>
      </c>
      <c r="X65" s="64" t="str">
        <f t="shared" si="66"/>
        <v>,</v>
      </c>
      <c r="Y65" s="64">
        <f t="shared" si="67"/>
        <v>250</v>
      </c>
      <c r="Z65" s="56" t="str">
        <f t="shared" si="68"/>
        <v>)</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C66" s="113" t="s">
        <v>1438</v>
      </c>
      <c r="D66" s="112" t="s">
        <v>1048</v>
      </c>
      <c r="E66" s="52"/>
      <c r="F66" s="53" t="s">
        <v>1049</v>
      </c>
      <c r="G66" s="53"/>
      <c r="H66" s="52" t="s">
        <v>1016</v>
      </c>
      <c r="I66" s="52"/>
      <c r="J66" s="54"/>
      <c r="K66" s="54"/>
      <c r="L66" s="78" t="str">
        <f t="shared" si="59"/>
        <v xml:space="preserve">            { line: "ahora y por siempre., (Re,,22)(Do,,250)(Sol,,350)", sC: ""},</v>
      </c>
      <c r="M66" s="56" t="str">
        <f t="shared" si="60"/>
        <v>(</v>
      </c>
      <c r="N66" s="57" t="str">
        <f t="shared" si="2"/>
        <v>Re</v>
      </c>
      <c r="O66" s="58" t="str">
        <f t="shared" si="61"/>
        <v>,</v>
      </c>
      <c r="P66" s="59" t="str">
        <f t="shared" si="4"/>
        <v/>
      </c>
      <c r="Q66" s="60" t="str">
        <f t="shared" si="62"/>
        <v>,</v>
      </c>
      <c r="R66" s="61">
        <f t="shared" si="28"/>
        <v>22</v>
      </c>
      <c r="S66" s="56" t="str">
        <f t="shared" si="63"/>
        <v>)</v>
      </c>
      <c r="T66" s="62" t="str">
        <f t="shared" si="64"/>
        <v>(</v>
      </c>
      <c r="U66" s="63" t="str">
        <f t="shared" si="8"/>
        <v>Do</v>
      </c>
      <c r="V66" s="64" t="str">
        <f t="shared" si="65"/>
        <v>,</v>
      </c>
      <c r="W66" s="65" t="str">
        <f t="shared" si="10"/>
        <v/>
      </c>
      <c r="X66" s="64" t="str">
        <f t="shared" si="66"/>
        <v>,</v>
      </c>
      <c r="Y66" s="64">
        <f t="shared" si="67"/>
        <v>250</v>
      </c>
      <c r="Z66" s="56" t="str">
        <f t="shared" si="68"/>
        <v>)</v>
      </c>
      <c r="AA66" s="66" t="str">
        <f t="shared" si="69"/>
        <v>(</v>
      </c>
      <c r="AB66" s="57" t="str">
        <f t="shared" si="15"/>
        <v>Sol</v>
      </c>
      <c r="AC66" s="67" t="str">
        <f t="shared" si="70"/>
        <v>,</v>
      </c>
      <c r="AD66" s="59" t="str">
        <f t="shared" si="71"/>
        <v/>
      </c>
      <c r="AE66" s="68" t="str">
        <f t="shared" si="72"/>
        <v>,</v>
      </c>
      <c r="AF66" s="61">
        <f t="shared" si="73"/>
        <v>350</v>
      </c>
      <c r="AG66" s="61" t="str">
        <f t="shared" si="74"/>
        <v>)</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R75" si="10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si="109"/>
        <v/>
      </c>
      <c r="S68" s="56" t="str">
        <f t="shared" ref="S68:S74" si="115">IF(N68="","",")")</f>
        <v/>
      </c>
      <c r="T68" s="62" t="str">
        <f t="shared" ref="T68:T74" si="116">IF(U68="","","(")</f>
        <v/>
      </c>
      <c r="U68" s="63" t="str">
        <f t="shared" ref="U68:U74" si="117">IF(F68="","",F68)</f>
        <v/>
      </c>
      <c r="V68" s="64" t="str">
        <f t="shared" ref="V68:V74" si="118">IF(U68="","",",")</f>
        <v/>
      </c>
      <c r="W68" s="65" t="str">
        <f t="shared" ref="W68:W74" si="119">IF(G68="","",G68)</f>
        <v/>
      </c>
      <c r="X68" s="64" t="str">
        <f t="shared" ref="X68:X74" si="120">IF(U68="","",",")</f>
        <v/>
      </c>
      <c r="Y68" s="64" t="str">
        <f t="shared" ref="Y68:Y74" si="121">IF(U68="","",250)</f>
        <v/>
      </c>
      <c r="Z68" s="56" t="str">
        <f t="shared" ref="Z68:Z74" si="122">IF(U68="","",")")</f>
        <v/>
      </c>
      <c r="AA68" s="66" t="str">
        <f t="shared" ref="AA68:AA74" si="123">IF(AB68="","","(")</f>
        <v/>
      </c>
      <c r="AB68" s="57" t="str">
        <f t="shared" ref="AB68:AB74" si="124">IF(H68="","",H68)</f>
        <v/>
      </c>
      <c r="AC68" s="67" t="str">
        <f t="shared" ref="AC68:AC74" si="125">IF(AB68="","",",")</f>
        <v/>
      </c>
      <c r="AD68" s="59" t="str">
        <f t="shared" ref="AD68:AD74" si="126">IF(I68="","",I68)</f>
        <v/>
      </c>
      <c r="AE68" s="68" t="str">
        <f t="shared" ref="AE68:AE74" si="127">IF(AB68="","",",")</f>
        <v/>
      </c>
      <c r="AF68" s="61" t="str">
        <f t="shared" ref="AF68:AF74" si="128">IF(AB68="","",350)</f>
        <v/>
      </c>
      <c r="AG68" s="61" t="str">
        <f t="shared" ref="AG68:AG74" si="129">IF(AB68="","",")")</f>
        <v/>
      </c>
      <c r="AH68" s="69" t="str">
        <f t="shared" ref="AH68:AH74" si="130">IF(AI68="","","(")</f>
        <v/>
      </c>
      <c r="AI68" s="70" t="str">
        <f t="shared" ref="AI68:AI74" si="131">IF(J68="","",J68)</f>
        <v/>
      </c>
      <c r="AJ68" s="64" t="str">
        <f t="shared" ref="AJ68:AJ74" si="132">IF(AI68="","",",")</f>
        <v/>
      </c>
      <c r="AK68" s="64" t="str">
        <f t="shared" ref="AK68:AK74" si="133">IF(K68="","",K68)</f>
        <v/>
      </c>
      <c r="AL68" s="64" t="str">
        <f t="shared" ref="AL68:AL74" si="134">IF(AI68="","",",")</f>
        <v/>
      </c>
      <c r="AM68" s="64" t="str">
        <f t="shared" ref="AM68:AM74" si="135">IF(AI68="","",450)</f>
        <v/>
      </c>
      <c r="AN68" s="64" t="str">
        <f t="shared" ref="AN68:AN74" si="136">IF(AI68="","",")")</f>
        <v/>
      </c>
    </row>
    <row r="69" spans="1:40" ht="25.5" thickTop="1" thickBot="1" x14ac:dyDescent="0.4">
      <c r="B69" t="s">
        <v>997</v>
      </c>
      <c r="C69" s="82" t="s">
        <v>1439</v>
      </c>
      <c r="D69" s="83" t="s">
        <v>1016</v>
      </c>
      <c r="E69" s="83"/>
      <c r="F69" s="83" t="s">
        <v>984</v>
      </c>
      <c r="G69" s="83" t="s">
        <v>1012</v>
      </c>
      <c r="H69" s="83"/>
      <c r="I69" s="83"/>
      <c r="J69" s="83"/>
      <c r="K69" s="83"/>
      <c r="L69" s="84" t="str">
        <f>IF(C69="","",_xlfn.CONCAT("       triggerLine: ","""",C69,", ",M69:AN69,""", sC: ","""",B69,""", lines: ["))</f>
        <v xml:space="preserve">       triggerLine: "LEVANTO MIS OJOS A LOS MONTES, (Sol,,14)(Si,m,250)", sC: "ta as", lines: [</v>
      </c>
      <c r="M69" s="56" t="str">
        <f t="shared" si="110"/>
        <v>(</v>
      </c>
      <c r="N69" s="57" t="str">
        <f t="shared" si="111"/>
        <v>Sol</v>
      </c>
      <c r="O69" s="58" t="str">
        <f t="shared" si="112"/>
        <v>,</v>
      </c>
      <c r="P69" s="59" t="str">
        <f t="shared" si="113"/>
        <v/>
      </c>
      <c r="Q69" s="60" t="str">
        <f t="shared" si="114"/>
        <v>,</v>
      </c>
      <c r="R69" s="61">
        <f t="shared" si="109"/>
        <v>14</v>
      </c>
      <c r="S69" s="56" t="str">
        <f t="shared" si="115"/>
        <v>)</v>
      </c>
      <c r="T69" s="62" t="str">
        <f t="shared" si="116"/>
        <v>(</v>
      </c>
      <c r="U69" s="63" t="str">
        <f t="shared" si="117"/>
        <v>Si</v>
      </c>
      <c r="V69" s="64" t="str">
        <f t="shared" si="118"/>
        <v>,</v>
      </c>
      <c r="W69" s="65" t="str">
        <f t="shared" si="119"/>
        <v>m</v>
      </c>
      <c r="X69" s="64" t="str">
        <f t="shared" si="120"/>
        <v>,</v>
      </c>
      <c r="Y69" s="64">
        <f t="shared" si="121"/>
        <v>250</v>
      </c>
      <c r="Z69" s="56" t="str">
        <f t="shared" si="122"/>
        <v>)</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85" t="s">
        <v>1424</v>
      </c>
      <c r="D70" s="86" t="s">
        <v>1049</v>
      </c>
      <c r="E70" s="86"/>
      <c r="F70" s="86" t="s">
        <v>1048</v>
      </c>
      <c r="G70" s="86">
        <v>7</v>
      </c>
      <c r="H70" s="87" t="s">
        <v>1016</v>
      </c>
      <c r="I70" s="87"/>
      <c r="J70" s="87"/>
      <c r="K70" s="87"/>
      <c r="L70" s="88" t="str">
        <f>IF(C70="","",_xlfn.CONCAT("            { line: ","""",C70,", ",M70:AN70,""", sC: ","""",B70,"""},"))</f>
        <v xml:space="preserve">            { line: "¿DE DÓNDE ME VENDRÁ EL AUXILIO?, (Do,,10)(Re,7,250)(Sol,,350)", sC: "as"},</v>
      </c>
      <c r="M70" s="56" t="str">
        <f t="shared" si="110"/>
        <v>(</v>
      </c>
      <c r="N70" s="57" t="str">
        <f t="shared" si="111"/>
        <v>Do</v>
      </c>
      <c r="O70" s="58" t="str">
        <f t="shared" si="112"/>
        <v>,</v>
      </c>
      <c r="P70" s="59" t="str">
        <f t="shared" si="113"/>
        <v/>
      </c>
      <c r="Q70" s="60" t="str">
        <f t="shared" si="114"/>
        <v>,</v>
      </c>
      <c r="R70" s="61">
        <f t="shared" si="109"/>
        <v>10</v>
      </c>
      <c r="S70" s="56" t="str">
        <f t="shared" si="115"/>
        <v>)</v>
      </c>
      <c r="T70" s="62" t="str">
        <f t="shared" si="116"/>
        <v>(</v>
      </c>
      <c r="U70" s="63" t="str">
        <f t="shared" si="117"/>
        <v>Re</v>
      </c>
      <c r="V70" s="64" t="str">
        <f t="shared" si="118"/>
        <v>,</v>
      </c>
      <c r="W70" s="65">
        <f t="shared" si="119"/>
        <v>7</v>
      </c>
      <c r="X70" s="64" t="str">
        <f t="shared" si="120"/>
        <v>,</v>
      </c>
      <c r="Y70" s="64">
        <f t="shared" si="121"/>
        <v>250</v>
      </c>
      <c r="Z70" s="56" t="str">
        <f t="shared" si="122"/>
        <v>)</v>
      </c>
      <c r="AA70" s="66" t="str">
        <f t="shared" si="123"/>
        <v>(</v>
      </c>
      <c r="AB70" s="57" t="str">
        <f t="shared" si="124"/>
        <v>Sol</v>
      </c>
      <c r="AC70" s="67" t="str">
        <f t="shared" si="125"/>
        <v>,</v>
      </c>
      <c r="AD70" s="59" t="str">
        <f t="shared" si="126"/>
        <v/>
      </c>
      <c r="AE70" s="68" t="str">
        <f t="shared" si="127"/>
        <v>,</v>
      </c>
      <c r="AF70" s="61">
        <f t="shared" si="128"/>
        <v>350</v>
      </c>
      <c r="AG70" s="61" t="str">
        <f t="shared" si="129"/>
        <v>)</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5.5" thickTop="1" thickBot="1" x14ac:dyDescent="0.4">
      <c r="B71" t="s">
        <v>999</v>
      </c>
      <c r="C71" s="85" t="s">
        <v>1425</v>
      </c>
      <c r="D71" s="89" t="s">
        <v>1049</v>
      </c>
      <c r="E71" s="89"/>
      <c r="F71" s="89" t="s">
        <v>1016</v>
      </c>
      <c r="G71" s="89"/>
      <c r="H71" s="90"/>
      <c r="I71" s="90"/>
      <c r="J71" s="90"/>
      <c r="K71" s="90"/>
      <c r="L71" s="88" t="str">
        <f>IF(C71="","",_xlfn.CONCAT("            { line: ","""",C71,", ",M71:AN71,""", sC: ","""",B71,"""},"))</f>
        <v xml:space="preserve">            { line: "EL AUXILIO ME VIENE DEL SEÑOR,, (Do,,10)(Sol,,250)", sC: "as"},</v>
      </c>
      <c r="M71" s="56" t="str">
        <f t="shared" si="110"/>
        <v>(</v>
      </c>
      <c r="N71" s="57" t="str">
        <f t="shared" si="111"/>
        <v>Do</v>
      </c>
      <c r="O71" s="58" t="str">
        <f t="shared" si="112"/>
        <v>,</v>
      </c>
      <c r="P71" s="59" t="str">
        <f t="shared" si="113"/>
        <v/>
      </c>
      <c r="Q71" s="60" t="str">
        <f t="shared" si="114"/>
        <v>,</v>
      </c>
      <c r="R71" s="61">
        <f t="shared" si="109"/>
        <v>10</v>
      </c>
      <c r="S71" s="56" t="str">
        <f t="shared" si="115"/>
        <v>)</v>
      </c>
      <c r="T71" s="62" t="str">
        <f t="shared" si="116"/>
        <v>(</v>
      </c>
      <c r="U71" s="63" t="str">
        <f t="shared" si="117"/>
        <v>Sol</v>
      </c>
      <c r="V71" s="64" t="str">
        <f t="shared" si="118"/>
        <v>,</v>
      </c>
      <c r="W71" s="65" t="str">
        <f t="shared" si="119"/>
        <v/>
      </c>
      <c r="X71" s="64" t="str">
        <f t="shared" si="120"/>
        <v>,</v>
      </c>
      <c r="Y71" s="64">
        <f t="shared" si="121"/>
        <v>250</v>
      </c>
      <c r="Z71" s="56" t="str">
        <f t="shared" si="122"/>
        <v>)</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1:40" ht="25.5" thickTop="1" thickBot="1" x14ac:dyDescent="0.4">
      <c r="B72" t="s">
        <v>999</v>
      </c>
      <c r="C72" s="85" t="s">
        <v>1426</v>
      </c>
      <c r="D72" s="86" t="s">
        <v>1048</v>
      </c>
      <c r="E72" s="86"/>
      <c r="F72" s="86" t="s">
        <v>1049</v>
      </c>
      <c r="G72" s="86"/>
      <c r="H72" s="87" t="s">
        <v>1016</v>
      </c>
      <c r="I72" s="87"/>
      <c r="J72" s="87"/>
      <c r="K72" s="87"/>
      <c r="L72" s="88" t="str">
        <f>IF(C72="","",_xlfn.CONCAT("            { line: ","""",C72,", ",M72:AN72,""", sC: ","""",B72,"""},"))</f>
        <v xml:space="preserve">            { line: "QUE HIZO EL CIELO Y LA TIERRA., (Re,,22)(Do,,250)(Sol,,350)", sC: "as"},</v>
      </c>
      <c r="M72" s="56" t="str">
        <f t="shared" si="110"/>
        <v>(</v>
      </c>
      <c r="N72" s="57" t="str">
        <f t="shared" si="111"/>
        <v>Re</v>
      </c>
      <c r="O72" s="58" t="str">
        <f t="shared" si="112"/>
        <v>,</v>
      </c>
      <c r="P72" s="59" t="str">
        <f t="shared" si="113"/>
        <v/>
      </c>
      <c r="Q72" s="60" t="str">
        <f t="shared" si="114"/>
        <v>,</v>
      </c>
      <c r="R72" s="61">
        <f t="shared" si="109"/>
        <v>22</v>
      </c>
      <c r="S72" s="56" t="str">
        <f t="shared" si="115"/>
        <v>)</v>
      </c>
      <c r="T72" s="62" t="str">
        <f t="shared" si="116"/>
        <v>(</v>
      </c>
      <c r="U72" s="63" t="str">
        <f t="shared" si="117"/>
        <v>Do</v>
      </c>
      <c r="V72" s="64" t="str">
        <f t="shared" si="118"/>
        <v>,</v>
      </c>
      <c r="W72" s="65" t="str">
        <f t="shared" si="119"/>
        <v/>
      </c>
      <c r="X72" s="64" t="str">
        <f t="shared" si="120"/>
        <v>,</v>
      </c>
      <c r="Y72" s="64">
        <f t="shared" si="121"/>
        <v>250</v>
      </c>
      <c r="Z72" s="56" t="str">
        <f t="shared" si="122"/>
        <v>)</v>
      </c>
      <c r="AA72" s="66" t="str">
        <f t="shared" si="123"/>
        <v>(</v>
      </c>
      <c r="AB72" s="57" t="str">
        <f t="shared" si="124"/>
        <v>Sol</v>
      </c>
      <c r="AC72" s="67" t="str">
        <f t="shared" si="125"/>
        <v>,</v>
      </c>
      <c r="AD72" s="59" t="str">
        <f t="shared" si="126"/>
        <v/>
      </c>
      <c r="AE72" s="68" t="str">
        <f t="shared" si="127"/>
        <v>,</v>
      </c>
      <c r="AF72" s="61">
        <f t="shared" si="128"/>
        <v>350</v>
      </c>
      <c r="AG72" s="61" t="str">
        <f t="shared" si="129"/>
        <v>)</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1:40" ht="25.5" thickTop="1" thickBot="1" x14ac:dyDescent="0.4">
      <c r="B73" t="s">
        <v>999</v>
      </c>
      <c r="C73" s="85" t="s">
        <v>1425</v>
      </c>
      <c r="D73" s="89" t="s">
        <v>1049</v>
      </c>
      <c r="E73" s="89"/>
      <c r="F73" s="89" t="s">
        <v>1048</v>
      </c>
      <c r="G73" s="89">
        <v>7</v>
      </c>
      <c r="H73" s="90" t="s">
        <v>1016</v>
      </c>
      <c r="I73" s="90"/>
      <c r="J73" s="90"/>
      <c r="K73" s="90"/>
      <c r="L73" s="88" t="str">
        <f>IF(C73="","",_xlfn.CONCAT("            { line: ","""",C73,", ",M73:AN73,""", sC: ","""",B73,"""},"))</f>
        <v xml:space="preserve">            { line: "EL AUXILIO ME VIENE DEL SEÑOR,, (Do,,10)(Re,7,250)(Sol,,350)", sC: "as"},</v>
      </c>
      <c r="M73" s="56" t="str">
        <f t="shared" si="110"/>
        <v>(</v>
      </c>
      <c r="N73" s="57" t="str">
        <f t="shared" si="111"/>
        <v>Do</v>
      </c>
      <c r="O73" s="58" t="str">
        <f t="shared" si="112"/>
        <v>,</v>
      </c>
      <c r="P73" s="59" t="str">
        <f t="shared" si="113"/>
        <v/>
      </c>
      <c r="Q73" s="60" t="str">
        <f t="shared" si="114"/>
        <v>,</v>
      </c>
      <c r="R73" s="61">
        <f t="shared" si="109"/>
        <v>10</v>
      </c>
      <c r="S73" s="56" t="str">
        <f t="shared" si="115"/>
        <v>)</v>
      </c>
      <c r="T73" s="62" t="str">
        <f t="shared" si="116"/>
        <v>(</v>
      </c>
      <c r="U73" s="63" t="str">
        <f t="shared" si="117"/>
        <v>Re</v>
      </c>
      <c r="V73" s="64" t="str">
        <f t="shared" si="118"/>
        <v>,</v>
      </c>
      <c r="W73" s="65">
        <f t="shared" si="119"/>
        <v>7</v>
      </c>
      <c r="X73" s="64" t="str">
        <f t="shared" si="120"/>
        <v>,</v>
      </c>
      <c r="Y73" s="64">
        <f t="shared" si="121"/>
        <v>250</v>
      </c>
      <c r="Z73" s="56" t="str">
        <f t="shared" si="122"/>
        <v>)</v>
      </c>
      <c r="AA73" s="66" t="str">
        <f t="shared" si="123"/>
        <v>(</v>
      </c>
      <c r="AB73" s="57" t="str">
        <f t="shared" si="124"/>
        <v>Sol</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1:40" ht="25.5" thickTop="1" thickBot="1" x14ac:dyDescent="0.4">
      <c r="B74" t="s">
        <v>999</v>
      </c>
      <c r="C74" s="93" t="s">
        <v>1426</v>
      </c>
      <c r="D74" s="83" t="s">
        <v>1049</v>
      </c>
      <c r="E74" s="83"/>
      <c r="F74" s="83" t="s">
        <v>1048</v>
      </c>
      <c r="G74" s="83">
        <v>7</v>
      </c>
      <c r="H74" s="83" t="s">
        <v>1016</v>
      </c>
      <c r="I74" s="83"/>
      <c r="J74" s="83"/>
      <c r="K74" s="83"/>
      <c r="L74" s="94" t="str">
        <f>IF(C74="","",_xlfn.CONCAT("            { line: ","""",C74,", ",M74:AN74,""", sC: ","""",B74,"""},  ]},"))</f>
        <v xml:space="preserve">            { line: "QUE HIZO EL CIELO Y LA TIERRA., (Do,,10)(Re,7,250)(Sol,,350)", sC: "as"},  ]},</v>
      </c>
      <c r="M74" s="56" t="str">
        <f t="shared" si="110"/>
        <v>(</v>
      </c>
      <c r="N74" s="57" t="str">
        <f t="shared" si="111"/>
        <v>Do</v>
      </c>
      <c r="O74" s="58" t="str">
        <f t="shared" si="112"/>
        <v>,</v>
      </c>
      <c r="P74" s="59" t="str">
        <f t="shared" si="113"/>
        <v/>
      </c>
      <c r="Q74" s="60" t="str">
        <f t="shared" si="114"/>
        <v>,</v>
      </c>
      <c r="R74" s="61">
        <f t="shared" si="109"/>
        <v>10</v>
      </c>
      <c r="S74" s="56" t="str">
        <f t="shared" si="115"/>
        <v>)</v>
      </c>
      <c r="T74" s="62" t="str">
        <f t="shared" si="116"/>
        <v>(</v>
      </c>
      <c r="U74" s="63" t="str">
        <f t="shared" si="117"/>
        <v>Re</v>
      </c>
      <c r="V74" s="64" t="str">
        <f t="shared" si="118"/>
        <v>,</v>
      </c>
      <c r="W74" s="65">
        <f t="shared" si="119"/>
        <v>7</v>
      </c>
      <c r="X74" s="64" t="str">
        <f t="shared" si="120"/>
        <v>,</v>
      </c>
      <c r="Y74" s="64">
        <f t="shared" si="121"/>
        <v>250</v>
      </c>
      <c r="Z74" s="56" t="str">
        <f t="shared" si="122"/>
        <v>)</v>
      </c>
      <c r="AA74" s="66" t="str">
        <f t="shared" si="123"/>
        <v>(</v>
      </c>
      <c r="AB74" s="57" t="str">
        <f t="shared" si="124"/>
        <v>Sol</v>
      </c>
      <c r="AC74" s="67" t="str">
        <f t="shared" si="125"/>
        <v>,</v>
      </c>
      <c r="AD74" s="59" t="str">
        <f t="shared" si="126"/>
        <v/>
      </c>
      <c r="AE74" s="68" t="str">
        <f t="shared" si="127"/>
        <v>,</v>
      </c>
      <c r="AF74" s="61">
        <f t="shared" si="128"/>
        <v>350</v>
      </c>
      <c r="AG74" s="61" t="str">
        <f t="shared" si="129"/>
        <v>)</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109"/>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 customHeight="1" thickTop="1" x14ac:dyDescent="0.4">
      <c r="A76" s="95"/>
      <c r="B76" s="95"/>
      <c r="C76" s="95"/>
      <c r="D76" s="95"/>
      <c r="E76" s="95"/>
      <c r="F76" s="95"/>
      <c r="G76" s="95"/>
      <c r="H76" s="95"/>
      <c r="I76" s="95"/>
      <c r="J76" s="95"/>
      <c r="K76" s="95"/>
      <c r="L76" s="99" t="str">
        <f ca="1">_xlfn.CONCAT("]}, // ULTIMA LINEA DEL CANTO: ",L1)</f>
        <v>]}, // ULTIMA LINEA DEL CANTO: LEVANTO MIS OJOS A LOS MONTES</v>
      </c>
      <c r="M76" s="95"/>
    </row>
    <row r="77" spans="1:40" ht="20.25" x14ac:dyDescent="0.25">
      <c r="L77" s="100" t="s">
        <v>1008</v>
      </c>
      <c r="M77" s="101"/>
    </row>
    <row r="78" spans="1: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58D8-E31B-4AA0-B72C-A1D5A6A3BA89}">
  <sheetPr codeName="Sheet83">
    <tabColor rgb="FF00B0F0"/>
  </sheetPr>
  <dimension ref="A1:AN67"/>
  <sheetViews>
    <sheetView zoomScale="85" zoomScaleNormal="85" workbookViewId="0">
      <pane xSplit="2" ySplit="1" topLeftCell="C35" activePane="bottomRight" state="frozen"/>
      <selection pane="topRight" activeCell="C1" sqref="C1"/>
      <selection pane="bottomLeft" activeCell="A2" sqref="A2"/>
      <selection pane="bottomRight" activeCell="C65" sqref="C6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106</v>
      </c>
      <c r="E1" s="40"/>
      <c r="F1" s="40"/>
      <c r="G1" s="40"/>
      <c r="H1" s="40"/>
      <c r="I1" s="40"/>
      <c r="J1" s="40"/>
      <c r="K1" s="40"/>
      <c r="L1" s="41" t="str">
        <f ca="1">UPPER(VLOOKUP(C1,Table223[],3,FALSE))</f>
        <v>LLEGUE HASTA TU PRESENCIA MI CLAMOR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LLEGUE HASTA TU PRESENCIA MI CLAMOR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lleguehastatupresenciamiclamor</v>
      </c>
      <c r="L7" s="48" t="str">
        <f ca="1">_xlfn.CONCAT("        id: ","""",C7,"""",",")</f>
        <v xml:space="preserve">        id: "lleguehastatupresenciamiclamor",</v>
      </c>
    </row>
    <row r="8" spans="2:32" ht="23.25" x14ac:dyDescent="0.25">
      <c r="C8" t="str">
        <f ca="1">PROPER(L1)</f>
        <v>Llegue Hasta Tu Presencia Mi Clamor</v>
      </c>
      <c r="L8" s="48" t="str">
        <f ca="1">_xlfn.CONCAT("        tt: ","""",C8,"""",",")</f>
        <v xml:space="preserve">        tt: "Llegue Hasta Tu Presencia Mi Clamor",</v>
      </c>
    </row>
    <row r="9" spans="2:32" ht="23.25" x14ac:dyDescent="0.25">
      <c r="C9" t="str">
        <f ca="1">PROPER(L1)</f>
        <v>Llegue Hasta Tu Presencia Mi Clamor</v>
      </c>
      <c r="L9" s="48" t="str">
        <f ca="1">_xlfn.CONCAT("        title: ","""",C9,"""",",")</f>
        <v xml:space="preserve">        title: "Llegue Hasta Tu Presencia Mi Clamor",</v>
      </c>
    </row>
    <row r="10" spans="2:32" ht="23.25" x14ac:dyDescent="0.25">
      <c r="C10" t="str">
        <f ca="1">VLOOKUP(C1,Table223[],4,FALSE)</f>
        <v>Salmo 119 (118)</v>
      </c>
      <c r="L10" s="48" t="str">
        <f ca="1">_xlfn.CONCAT("        ","subtitle: ","""",C10,"""",",")</f>
        <v xml:space="preserve">        subtitle: "Salmo 119 (118)",</v>
      </c>
    </row>
    <row r="11" spans="2:32" ht="23.25" x14ac:dyDescent="0.25">
      <c r="C11" t="str">
        <f ca="1">_xlfn.CONCAT("category: [",VLOOKUP(C1,Table223[],16,FALSE),"],")</f>
        <v>category: ["Precatecumenado","Cuaresma","Penitencial","Adviento","Navidad","Entrada","Antiguo Testamento"],</v>
      </c>
      <c r="L11" s="48" t="str">
        <f ca="1">_xlfn.CONCAT("        ",C11)</f>
        <v xml:space="preserve">        category: ["Precatecumenado","Cuaresma","Penitencial","Adviento","Navidad","Entrada","Antiguo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106</v>
      </c>
      <c r="L16" s="48" t="str">
        <f ca="1">_xlfn.CONCAT("        dbno: ","""",C16,"""",",")</f>
        <v xml:space="preserve">        dbno: "106",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lleguehastatupresenciamiclamor</v>
      </c>
      <c r="L19" s="48" t="str">
        <f ca="1">_xlfn.CONCAT("        audioSrc: ","""/audio/",C19,".mp3""",",")</f>
        <v xml:space="preserve">        audioSrc: "/audio/lleguehastatupresenciamiclamor.mp3",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105</v>
      </c>
      <c r="C26" t="str">
        <f ca="1">VLOOKUP(B26,Table4[],13,FALSE)</f>
        <v>"/resucito/src/index.html?canto=levantomisojosalosmontes"</v>
      </c>
      <c r="L26" s="48" t="str">
        <f ca="1">_xlfn.CONCAT("        ant: ",C26,",")</f>
        <v xml:space="preserve">        ant: "/resucito/src/index.html?canto=levantomisojosalosmontes",</v>
      </c>
    </row>
    <row r="27" spans="1:40" ht="23.25" x14ac:dyDescent="0.25">
      <c r="B27">
        <f ca="1">+C1+1</f>
        <v>107</v>
      </c>
      <c r="C27" t="str">
        <f ca="1">VLOOKUP(B27,Table4[],13,FALSE)</f>
        <v>"/resucito/src/index.html?canto=llevamealcielo"</v>
      </c>
      <c r="L27" s="48" t="str">
        <f ca="1">_xlfn.CONCAT("        sig: ",C27,",")</f>
        <v xml:space="preserve">        sig: "/resucito/src/index.html?canto=llevamealcielo",</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1440</v>
      </c>
      <c r="D30" s="112" t="s">
        <v>1013</v>
      </c>
      <c r="E30" s="52" t="s">
        <v>1012</v>
      </c>
      <c r="F30" s="53" t="s">
        <v>1015</v>
      </c>
      <c r="G30" s="53"/>
      <c r="H30" s="52" t="s">
        <v>1011</v>
      </c>
      <c r="I30" s="52"/>
      <c r="J30" s="54"/>
      <c r="K30" s="54"/>
      <c r="L30" s="55" t="str">
        <f t="shared" ref="L30:L32" si="0">IF(C30="","",_xlfn.CONCAT("            { line: ","""",C30,", ",M30:AN30,""", sC: ","""",B30,"""},"))</f>
        <v xml:space="preserve">            { line: "¡Señor, Señor Jesús!, (La,m,20)(Fa,,250)(Mi,,350)", sC: "tc"},</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t="str">
        <f t="shared" ref="W30:W35" si="10">IF(G30="","",G30)</f>
        <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7.75" thickTop="1" thickBot="1" x14ac:dyDescent="0.4">
      <c r="A31" s="73"/>
      <c r="B31" s="73"/>
      <c r="C31" s="73"/>
      <c r="D31" s="74"/>
      <c r="E31" s="74"/>
      <c r="F31" s="74"/>
      <c r="G31" s="74"/>
      <c r="H31" s="74"/>
      <c r="I31" s="74"/>
      <c r="J31" s="74"/>
      <c r="K31" s="74"/>
      <c r="L31" s="75" t="s">
        <v>993</v>
      </c>
      <c r="M31" s="56"/>
      <c r="N31" s="57"/>
      <c r="O31" s="58"/>
      <c r="P31" s="59"/>
      <c r="Q31" s="60"/>
      <c r="R31" s="61" t="str">
        <f t="shared" ref="R31" si="28">IF(N31="Do",10,IF(N31="Re",22,IF(N31="Mi",20,IF(N31="Fa",20,IF(N31="Sol",14,IF(N31="La",20,IF(N31="Si",20,IF(N31="Do#",14,IF(N31="Fa#",15,IF(N31="Sol#",20,""))))))))))</f>
        <v/>
      </c>
      <c r="S31" s="56"/>
      <c r="T31" s="62"/>
      <c r="U31" s="63"/>
      <c r="V31" s="64"/>
      <c r="W31" s="65"/>
      <c r="X31" s="64"/>
      <c r="Y31" s="64"/>
      <c r="Z31" s="56"/>
      <c r="AA31" s="66"/>
      <c r="AB31" s="57"/>
      <c r="AC31" s="67"/>
      <c r="AD31" s="59"/>
      <c r="AE31" s="68"/>
      <c r="AF31" s="61"/>
      <c r="AG31" s="61"/>
      <c r="AH31" s="69"/>
      <c r="AI31" s="70"/>
      <c r="AJ31" s="64"/>
      <c r="AK31" s="64"/>
      <c r="AL31" s="64"/>
      <c r="AM31" s="64"/>
      <c r="AN31" s="64"/>
    </row>
    <row r="32" spans="1:40" ht="25.5" thickTop="1" thickBot="1" x14ac:dyDescent="0.4">
      <c r="C32" s="113" t="s">
        <v>1441</v>
      </c>
      <c r="D32" s="112" t="s">
        <v>1013</v>
      </c>
      <c r="E32" s="52" t="s">
        <v>1012</v>
      </c>
      <c r="F32" s="53"/>
      <c r="G32" s="53"/>
      <c r="H32" s="52"/>
      <c r="I32" s="52"/>
      <c r="J32" s="54"/>
      <c r="K32" s="54"/>
      <c r="L32" s="55" t="str">
        <f t="shared" si="0"/>
        <v xml:space="preserve">            { line: "Llegue hasta tu presencia mi clamor,, (La,m,20)", sC: ""},</v>
      </c>
      <c r="M32" s="56" t="str">
        <f t="shared" si="1"/>
        <v>(</v>
      </c>
      <c r="N32" s="57" t="str">
        <f t="shared" si="2"/>
        <v>La</v>
      </c>
      <c r="O32" s="58" t="str">
        <f t="shared" si="3"/>
        <v>,</v>
      </c>
      <c r="P32" s="59" t="str">
        <f t="shared" si="4"/>
        <v>m</v>
      </c>
      <c r="Q32" s="60" t="str">
        <f t="shared" si="5"/>
        <v>,</v>
      </c>
      <c r="R32" s="61">
        <f t="shared" ref="R32:R64" si="29">IF(N32="Do",10,IF(N32="Re",22,IF(N32="Mi",20,IF(N32="Fa",20,IF(N32="Sol",14,IF(N32="La",20,IF(N32="Si",20,IF(N32="Do#",14,IF(N32="Fa#",15,IF(N32="Sol#",20,""))))))))))</f>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1442</v>
      </c>
      <c r="D33" s="112" t="s">
        <v>1015</v>
      </c>
      <c r="E33" s="52"/>
      <c r="F33" s="53"/>
      <c r="G33" s="53"/>
      <c r="H33" s="52"/>
      <c r="I33" s="52"/>
      <c r="J33" s="54"/>
      <c r="K33" s="54"/>
      <c r="L33" s="55" t="str">
        <f>IF(C33="","",_xlfn.CONCAT("            { line: ","""",C33,", ",M33:AN33,""", sC: ","""",B33,"""},"))</f>
        <v xml:space="preserve">            { line: "brota de mis labios tu canción,, (Fa,,20)", sC: ""},</v>
      </c>
      <c r="M33" s="56" t="str">
        <f t="shared" si="1"/>
        <v>(</v>
      </c>
      <c r="N33" s="57" t="str">
        <f t="shared" si="2"/>
        <v>Fa</v>
      </c>
      <c r="O33" s="58" t="str">
        <f t="shared" si="3"/>
        <v>,</v>
      </c>
      <c r="P33" s="59" t="str">
        <f t="shared" si="4"/>
        <v/>
      </c>
      <c r="Q33" s="60" t="str">
        <f t="shared" si="5"/>
        <v>,</v>
      </c>
      <c r="R33" s="61">
        <f t="shared" si="29"/>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1443</v>
      </c>
      <c r="D34" s="112" t="s">
        <v>1016</v>
      </c>
      <c r="E34" s="52"/>
      <c r="F34" s="53"/>
      <c r="G34" s="53"/>
      <c r="H34" s="52"/>
      <c r="I34" s="52"/>
      <c r="J34" s="54"/>
      <c r="K34" s="54"/>
      <c r="L34" s="55" t="str">
        <f>IF(C34="","",_xlfn.CONCAT("            { line: ","""",C34,", ",M34:AN34,""", sC: ","""",B34,"""},"))</f>
        <v xml:space="preserve">            { line: "canta mi lengua tus palabras,, (Sol,,14)", sC: ""},</v>
      </c>
      <c r="M34" s="56" t="str">
        <f t="shared" si="1"/>
        <v>(</v>
      </c>
      <c r="N34" s="57" t="str">
        <f t="shared" si="2"/>
        <v>Sol</v>
      </c>
      <c r="O34" s="58" t="str">
        <f t="shared" si="3"/>
        <v>,</v>
      </c>
      <c r="P34" s="59" t="str">
        <f t="shared" si="4"/>
        <v/>
      </c>
      <c r="Q34" s="60" t="str">
        <f t="shared" si="5"/>
        <v>,</v>
      </c>
      <c r="R34" s="61">
        <f t="shared" si="29"/>
        <v>14</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1444</v>
      </c>
      <c r="D35" s="112" t="s">
        <v>1015</v>
      </c>
      <c r="E35" s="52"/>
      <c r="F35" s="53" t="s">
        <v>1011</v>
      </c>
      <c r="G35" s="53"/>
      <c r="H35" s="52"/>
      <c r="I35" s="52"/>
      <c r="J35" s="54"/>
      <c r="K35" s="54"/>
      <c r="L35" s="55" t="str">
        <f t="shared" ref="L35:L45" si="30">IF(C35="","",_xlfn.CONCAT("            { line: ","""",C35,", ",M35:AN35,""", sC: ","""",B35,"""},"))</f>
        <v xml:space="preserve">            { line: "alma mía, Jesús., (Fa,,20)(Mi,,250)", sC: ""},</v>
      </c>
      <c r="M35" s="56" t="str">
        <f t="shared" si="1"/>
        <v>(</v>
      </c>
      <c r="N35" s="57" t="str">
        <f t="shared" si="2"/>
        <v>Fa</v>
      </c>
      <c r="O35" s="58" t="str">
        <f t="shared" si="3"/>
        <v>,</v>
      </c>
      <c r="P35" s="59" t="str">
        <f t="shared" si="4"/>
        <v/>
      </c>
      <c r="Q35" s="60" t="str">
        <f t="shared" si="5"/>
        <v>,</v>
      </c>
      <c r="R35" s="61">
        <f t="shared" si="29"/>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9"/>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1445</v>
      </c>
      <c r="D37" s="112" t="s">
        <v>1013</v>
      </c>
      <c r="E37" s="52" t="s">
        <v>1012</v>
      </c>
      <c r="F37" s="53"/>
      <c r="G37" s="53"/>
      <c r="H37" s="52"/>
      <c r="I37" s="52"/>
      <c r="J37" s="54"/>
      <c r="K37" s="54"/>
      <c r="L37" s="55" t="str">
        <f t="shared" si="30"/>
        <v xml:space="preserve">            { line: "Sea conmigo tu mano para ayudarme,, (La,m,20)", sC: ""},</v>
      </c>
      <c r="M37" s="56" t="str">
        <f>IF(N37="","","(")</f>
        <v>(</v>
      </c>
      <c r="N37" s="57" t="str">
        <f>IF(D37="","",D37)</f>
        <v>La</v>
      </c>
      <c r="O37" s="58" t="str">
        <f>IF(N37="","",",")</f>
        <v>,</v>
      </c>
      <c r="P37" s="59" t="str">
        <f>IF(E37="","",E37)</f>
        <v>m</v>
      </c>
      <c r="Q37" s="60" t="str">
        <f>IF(N37="","",",")</f>
        <v>,</v>
      </c>
      <c r="R37" s="61">
        <f t="shared" si="29"/>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1446</v>
      </c>
      <c r="D38" s="112" t="s">
        <v>1015</v>
      </c>
      <c r="E38" s="52"/>
      <c r="F38" s="53"/>
      <c r="G38" s="53"/>
      <c r="H38" s="52"/>
      <c r="I38" s="52"/>
      <c r="J38" s="54"/>
      <c r="K38" s="54"/>
      <c r="L38" s="55" t="str">
        <f t="shared" si="30"/>
        <v xml:space="preserve">            { line: "de ti anhelo la salvación,, (Fa,,20)", sC: ""},</v>
      </c>
      <c r="M38" s="56" t="str">
        <f>IF(N38="","","(")</f>
        <v>(</v>
      </c>
      <c r="N38" s="57" t="str">
        <f>IF(D38="","",D38)</f>
        <v>Fa</v>
      </c>
      <c r="O38" s="58" t="str">
        <f>IF(N38="","",",")</f>
        <v>,</v>
      </c>
      <c r="P38" s="59" t="str">
        <f>IF(E38="","",E38)</f>
        <v/>
      </c>
      <c r="Q38" s="60" t="str">
        <f>IF(N38="","",",")</f>
        <v>,</v>
      </c>
      <c r="R38" s="61">
        <f t="shared" si="29"/>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1447</v>
      </c>
      <c r="D39" s="112" t="s">
        <v>1016</v>
      </c>
      <c r="E39" s="52"/>
      <c r="F39" s="53"/>
      <c r="G39" s="53"/>
      <c r="H39" s="52"/>
      <c r="I39" s="52"/>
      <c r="J39" s="54"/>
      <c r="K39" s="54"/>
      <c r="L39" s="55" t="str">
        <f t="shared" si="30"/>
        <v xml:space="preserve">            { line: "viva mi alma para alabarte,, (Sol,,14)", sC: ""},</v>
      </c>
      <c r="M39" s="56" t="str">
        <f>IF(N39="","","(")</f>
        <v>(</v>
      </c>
      <c r="N39" s="57" t="str">
        <f>IF(D39="","",D39)</f>
        <v>Sol</v>
      </c>
      <c r="O39" s="58" t="str">
        <f>IF(N39="","",",")</f>
        <v>,</v>
      </c>
      <c r="P39" s="59" t="str">
        <f>IF(E39="","",E39)</f>
        <v/>
      </c>
      <c r="Q39" s="60" t="str">
        <f>IF(N39="","",",")</f>
        <v>,</v>
      </c>
      <c r="R39" s="61">
        <f t="shared" si="29"/>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1448</v>
      </c>
      <c r="D40" s="112" t="s">
        <v>1015</v>
      </c>
      <c r="E40" s="52"/>
      <c r="F40" s="53" t="s">
        <v>1011</v>
      </c>
      <c r="G40" s="53"/>
      <c r="H40" s="52"/>
      <c r="I40" s="52"/>
      <c r="J40" s="54"/>
      <c r="K40" s="54"/>
      <c r="L40" s="55" t="str">
        <f t="shared" si="30"/>
        <v xml:space="preserve">            { line: "mírame, ando errante., (Fa,,20)(Mi,,250)", sC: ""},</v>
      </c>
      <c r="M40" s="56" t="str">
        <f>IF(N40="","","(")</f>
        <v>(</v>
      </c>
      <c r="N40" s="57" t="str">
        <f>IF(D40="","",D40)</f>
        <v>Fa</v>
      </c>
      <c r="O40" s="58" t="str">
        <f>IF(N40="","",",")</f>
        <v>,</v>
      </c>
      <c r="P40" s="59" t="str">
        <f>IF(E40="","",E40)</f>
        <v/>
      </c>
      <c r="Q40" s="60" t="str">
        <f>IF(N40="","",",")</f>
        <v>,</v>
      </c>
      <c r="R40" s="61">
        <f t="shared" si="29"/>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997</v>
      </c>
      <c r="C42" s="113" t="s">
        <v>1449</v>
      </c>
      <c r="D42" s="112" t="s">
        <v>1013</v>
      </c>
      <c r="E42" s="52" t="s">
        <v>1012</v>
      </c>
      <c r="F42" s="53" t="s">
        <v>1016</v>
      </c>
      <c r="G42" s="53"/>
      <c r="H42" s="52"/>
      <c r="I42" s="52"/>
      <c r="J42" s="54"/>
      <c r="K42" s="54"/>
      <c r="L42" s="55" t="str">
        <f t="shared" si="30"/>
        <v xml:space="preserve">            { line: "VEN, EN BUSCA DE TU SIERVO,, (La,m,20)(Sol,,250)", sC: "ta as"},</v>
      </c>
      <c r="M42" s="56" t="str">
        <f>IF(N42="","","(")</f>
        <v>(</v>
      </c>
      <c r="N42" s="57" t="str">
        <f>IF(D42="","",D42)</f>
        <v>La</v>
      </c>
      <c r="O42" s="58" t="str">
        <f>IF(N42="","",",")</f>
        <v>,</v>
      </c>
      <c r="P42" s="59" t="str">
        <f>IF(E42="","",E42)</f>
        <v>m</v>
      </c>
      <c r="Q42" s="60" t="str">
        <f>IF(N42="","",",")</f>
        <v>,</v>
      </c>
      <c r="R42" s="61">
        <f t="shared" si="29"/>
        <v>20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1450</v>
      </c>
      <c r="D43" s="112" t="s">
        <v>1015</v>
      </c>
      <c r="E43" s="52"/>
      <c r="F43" s="53" t="s">
        <v>1011</v>
      </c>
      <c r="G43" s="53"/>
      <c r="H43" s="52"/>
      <c r="I43" s="52"/>
      <c r="J43" s="54"/>
      <c r="K43" s="54"/>
      <c r="L43" s="55" t="str">
        <f t="shared" si="30"/>
        <v xml:space="preserve">            { line: "VEN, SEÑOR JESÚS., (Fa,,20)(Mi,,250)", sC: "as"},</v>
      </c>
      <c r="M43" s="56" t="str">
        <f t="shared" ref="M43:M45" si="32">IF(N43="","","(")</f>
        <v>(</v>
      </c>
      <c r="N43" s="57" t="str">
        <f t="shared" ref="N43:N45" si="33">IF(D43="","",D43)</f>
        <v>Fa</v>
      </c>
      <c r="O43" s="58" t="str">
        <f t="shared" ref="O43:O45" si="34">IF(N43="","",",")</f>
        <v>,</v>
      </c>
      <c r="P43" s="59" t="str">
        <f t="shared" ref="P43:P45" si="35">IF(E43="","",E43)</f>
        <v/>
      </c>
      <c r="Q43" s="60" t="str">
        <f t="shared" ref="Q43:Q45" si="36">IF(N43="","",",")</f>
        <v>,</v>
      </c>
      <c r="R43" s="61">
        <f t="shared" si="29"/>
        <v>20</v>
      </c>
      <c r="S43" s="56" t="str">
        <f t="shared" ref="S43:S45" si="37">IF(N43="","",")")</f>
        <v>)</v>
      </c>
      <c r="T43" s="62" t="str">
        <f t="shared" ref="T43:T45" si="38">IF(U43="","","(")</f>
        <v>(</v>
      </c>
      <c r="U43" s="63" t="str">
        <f t="shared" ref="U43:U45" si="39">IF(F43="","",F43)</f>
        <v>Mi</v>
      </c>
      <c r="V43" s="64" t="str">
        <f t="shared" ref="V43:V45" si="40">IF(U43="","",",")</f>
        <v>,</v>
      </c>
      <c r="W43" s="65" t="str">
        <f t="shared" ref="W43:W45" si="41">IF(G43="","",G43)</f>
        <v/>
      </c>
      <c r="X43" s="64" t="str">
        <f t="shared" ref="X43:X45" si="42">IF(U43="","",",")</f>
        <v>,</v>
      </c>
      <c r="Y43" s="64">
        <f t="shared" ref="Y43:Y45" si="43">IF(U43="","",250)</f>
        <v>250</v>
      </c>
      <c r="Z43" s="56" t="str">
        <f t="shared" ref="Z43:Z45" si="44">IF(U43="","",")")</f>
        <v>)</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999</v>
      </c>
      <c r="C44" s="113" t="s">
        <v>1451</v>
      </c>
      <c r="D44" s="112" t="s">
        <v>1013</v>
      </c>
      <c r="E44" s="52" t="s">
        <v>1012</v>
      </c>
      <c r="F44" s="53" t="s">
        <v>1016</v>
      </c>
      <c r="G44" s="53"/>
      <c r="H44" s="52"/>
      <c r="I44" s="52"/>
      <c r="J44" s="54"/>
      <c r="K44" s="54"/>
      <c r="L44" s="55" t="str">
        <f t="shared" si="30"/>
        <v xml:space="preserve">            { line: "VEN, QUE YO SIN TI ME PIERDO,, (La,m,20)(Sol,,250)", sC: "as"},</v>
      </c>
      <c r="M44" s="56" t="str">
        <f t="shared" si="32"/>
        <v>(</v>
      </c>
      <c r="N44" s="57" t="str">
        <f t="shared" si="33"/>
        <v>La</v>
      </c>
      <c r="O44" s="58" t="str">
        <f t="shared" si="34"/>
        <v>,</v>
      </c>
      <c r="P44" s="59" t="str">
        <f t="shared" si="35"/>
        <v>m</v>
      </c>
      <c r="Q44" s="60" t="str">
        <f t="shared" si="36"/>
        <v>,</v>
      </c>
      <c r="R44" s="61">
        <f t="shared" si="29"/>
        <v>20</v>
      </c>
      <c r="S44" s="56" t="str">
        <f t="shared" si="37"/>
        <v>)</v>
      </c>
      <c r="T44" s="62" t="str">
        <f t="shared" si="38"/>
        <v>(</v>
      </c>
      <c r="U44" s="63" t="str">
        <f t="shared" si="39"/>
        <v>Sol</v>
      </c>
      <c r="V44" s="64" t="str">
        <f t="shared" si="40"/>
        <v>,</v>
      </c>
      <c r="W44" s="65" t="str">
        <f t="shared" si="41"/>
        <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1454</v>
      </c>
      <c r="C45" s="113" t="s">
        <v>1450</v>
      </c>
      <c r="D45" s="112" t="s">
        <v>1015</v>
      </c>
      <c r="E45" s="52"/>
      <c r="F45" s="53" t="s">
        <v>1011</v>
      </c>
      <c r="G45" s="53"/>
      <c r="H45" s="52"/>
      <c r="I45" s="52"/>
      <c r="J45" s="54"/>
      <c r="K45" s="54"/>
      <c r="L45" s="55" t="str">
        <f t="shared" si="30"/>
        <v xml:space="preserve">            { line: "VEN, SEÑOR JESÚS., (Fa,,20)(Mi,,250)", sC: "sa"},</v>
      </c>
      <c r="M45" s="56" t="str">
        <f t="shared" si="32"/>
        <v>(</v>
      </c>
      <c r="N45" s="57" t="str">
        <f t="shared" si="33"/>
        <v>Fa</v>
      </c>
      <c r="O45" s="58" t="str">
        <f t="shared" si="34"/>
        <v>,</v>
      </c>
      <c r="P45" s="59" t="str">
        <f t="shared" si="35"/>
        <v/>
      </c>
      <c r="Q45" s="60" t="str">
        <f t="shared" si="36"/>
        <v>,</v>
      </c>
      <c r="R45" s="61">
        <f t="shared" si="29"/>
        <v>20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9"/>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9"/>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C48" s="79" t="s">
        <v>995</v>
      </c>
      <c r="D48" s="80"/>
      <c r="E48" s="80"/>
      <c r="F48" s="80"/>
      <c r="G48" s="80"/>
      <c r="H48" s="80"/>
      <c r="I48" s="80"/>
      <c r="J48" s="80"/>
      <c r="K48" s="80"/>
      <c r="L48" s="81" t="s">
        <v>996</v>
      </c>
      <c r="M48" s="56" t="str">
        <f t="shared" ref="M48:M56" si="59">IF(N48="","","(")</f>
        <v/>
      </c>
      <c r="N48" s="57" t="str">
        <f t="shared" ref="N48:N56" si="60">IF(D48="","",D48)</f>
        <v/>
      </c>
      <c r="O48" s="58" t="str">
        <f t="shared" ref="O48:O56" si="61">IF(N48="","",",")</f>
        <v/>
      </c>
      <c r="P48" s="59" t="str">
        <f t="shared" ref="P48:P56" si="62">IF(E48="","",E48)</f>
        <v/>
      </c>
      <c r="Q48" s="60" t="str">
        <f t="shared" ref="Q48:Q56" si="63">IF(N48="","",",")</f>
        <v/>
      </c>
      <c r="R48" s="61" t="str">
        <f t="shared" si="29"/>
        <v/>
      </c>
      <c r="S48" s="56" t="str">
        <f t="shared" ref="S48:S56" si="64">IF(N48="","",")")</f>
        <v/>
      </c>
      <c r="T48" s="62" t="str">
        <f t="shared" ref="T48:T56" si="65">IF(U48="","","(")</f>
        <v/>
      </c>
      <c r="U48" s="63" t="str">
        <f t="shared" ref="U48:U56" si="66">IF(F48="","",F48)</f>
        <v/>
      </c>
      <c r="V48" s="64" t="str">
        <f t="shared" ref="V48:V56" si="67">IF(U48="","",",")</f>
        <v/>
      </c>
      <c r="W48" s="65" t="str">
        <f t="shared" ref="W48:W56" si="68">IF(G48="","",G48)</f>
        <v/>
      </c>
      <c r="X48" s="64" t="str">
        <f t="shared" ref="X48:X56" si="69">IF(U48="","",",")</f>
        <v/>
      </c>
      <c r="Y48" s="64" t="str">
        <f t="shared" ref="Y48:Y56" si="70">IF(U48="","",250)</f>
        <v/>
      </c>
      <c r="Z48" s="56" t="str">
        <f t="shared" ref="Z48:Z56" si="71">IF(U48="","",")")</f>
        <v/>
      </c>
      <c r="AA48" s="66" t="str">
        <f t="shared" ref="AA48:AA56" si="72">IF(AB48="","","(")</f>
        <v/>
      </c>
      <c r="AB48" s="57" t="str">
        <f t="shared" ref="AB48:AB56" si="73">IF(H48="","",H48)</f>
        <v/>
      </c>
      <c r="AC48" s="67" t="str">
        <f t="shared" ref="AC48:AC56" si="74">IF(AB48="","",",")</f>
        <v/>
      </c>
      <c r="AD48" s="59" t="str">
        <f t="shared" ref="AD48:AD56" si="75">IF(I48="","",I48)</f>
        <v/>
      </c>
      <c r="AE48" s="68" t="str">
        <f t="shared" ref="AE48:AE56" si="76">IF(AB48="","",",")</f>
        <v/>
      </c>
      <c r="AF48" s="61" t="str">
        <f t="shared" ref="AF48:AF56" si="77">IF(AB48="","",350)</f>
        <v/>
      </c>
      <c r="AG48" s="61" t="str">
        <f t="shared" ref="AG48:AG56" si="78">IF(AB48="","",")")</f>
        <v/>
      </c>
      <c r="AH48" s="69" t="str">
        <f t="shared" ref="AH48:AH56" si="79">IF(AI48="","","(")</f>
        <v/>
      </c>
      <c r="AI48" s="70" t="str">
        <f t="shared" ref="AI48:AI56" si="80">IF(J48="","",J48)</f>
        <v/>
      </c>
      <c r="AJ48" s="64" t="str">
        <f t="shared" ref="AJ48:AJ56" si="81">IF(AI48="","",",")</f>
        <v/>
      </c>
      <c r="AK48" s="64" t="str">
        <f t="shared" ref="AK48:AK56" si="82">IF(K48="","",K48)</f>
        <v/>
      </c>
      <c r="AL48" s="64" t="str">
        <f t="shared" ref="AL48:AL56" si="83">IF(AI48="","",",")</f>
        <v/>
      </c>
      <c r="AM48" s="64" t="str">
        <f t="shared" ref="AM48:AM56" si="84">IF(AI48="","",450)</f>
        <v/>
      </c>
      <c r="AN48" s="64" t="str">
        <f t="shared" ref="AN48:AN56" si="85">IF(AI48="","",")")</f>
        <v/>
      </c>
    </row>
    <row r="49" spans="1:40" ht="25.5" thickTop="1" thickBot="1" x14ac:dyDescent="0.4">
      <c r="B49" t="s">
        <v>1014</v>
      </c>
      <c r="C49" s="117" t="s">
        <v>1452</v>
      </c>
      <c r="D49" s="97" t="s">
        <v>1013</v>
      </c>
      <c r="E49" s="97" t="s">
        <v>1012</v>
      </c>
      <c r="F49" s="97"/>
      <c r="G49" s="97"/>
      <c r="H49" s="83"/>
      <c r="I49" s="83"/>
      <c r="J49" s="83"/>
      <c r="K49" s="83"/>
      <c r="L49" s="84" t="str">
        <f>IF(C49="","",_xlfn.CONCAT("       triggerLine: ","""",C49,", ",M49:AN49,""", sC: ","""",B49,""", lines: ["))</f>
        <v xml:space="preserve">       triggerLine: "Llegue hasta tu presencia mi clamor,..., (La,m,20)", sC: "tc", lines: [</v>
      </c>
      <c r="M49" s="56" t="str">
        <f t="shared" si="59"/>
        <v>(</v>
      </c>
      <c r="N49" s="57" t="str">
        <f t="shared" si="60"/>
        <v>La</v>
      </c>
      <c r="O49" s="58" t="str">
        <f t="shared" si="61"/>
        <v>,</v>
      </c>
      <c r="P49" s="59" t="str">
        <f t="shared" si="62"/>
        <v>m</v>
      </c>
      <c r="Q49" s="60" t="str">
        <f t="shared" si="63"/>
        <v>,</v>
      </c>
      <c r="R49" s="61">
        <f t="shared" si="29"/>
        <v>20</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8" t="s">
        <v>1442</v>
      </c>
      <c r="D50" s="89" t="s">
        <v>1015</v>
      </c>
      <c r="E50" s="89"/>
      <c r="F50" s="89"/>
      <c r="G50" s="89"/>
      <c r="H50" s="90"/>
      <c r="I50" s="90"/>
      <c r="J50" s="90"/>
      <c r="K50" s="90"/>
      <c r="L50" s="88" t="str">
        <f t="shared" ref="L50:L54" si="86">IF(C50="","",_xlfn.CONCAT("            { line: ","""",C50,", ",M50:AN50,""", sC: ","""",B50,"""},"))</f>
        <v xml:space="preserve">            { line: "brota de mis labios tu canción,, (Fa,,20)", sC: ""},</v>
      </c>
      <c r="M50" s="56" t="str">
        <f t="shared" ref="M50:M54" si="87">IF(N50="","","(")</f>
        <v>(</v>
      </c>
      <c r="N50" s="57" t="str">
        <f t="shared" ref="N50:N54" si="88">IF(D50="","",D50)</f>
        <v>Fa</v>
      </c>
      <c r="O50" s="58" t="str">
        <f t="shared" ref="O50:O54" si="89">IF(N50="","",",")</f>
        <v>,</v>
      </c>
      <c r="P50" s="59" t="str">
        <f t="shared" ref="P50:P54" si="90">IF(E50="","",E50)</f>
        <v/>
      </c>
      <c r="Q50" s="60" t="str">
        <f t="shared" ref="Q50:Q54" si="91">IF(N50="","",",")</f>
        <v>,</v>
      </c>
      <c r="R50" s="61">
        <f t="shared" ref="R50:R54" si="92">IF(N50="Do",10,IF(N50="Re",22,IF(N50="Mi",20,IF(N50="Fa",20,IF(N50="Sol",14,IF(N50="La",20,IF(N50="Si",20,IF(N50="Do#",14,IF(N50="Fa#",15,IF(N50="Sol#",20,""))))))))))</f>
        <v>20</v>
      </c>
      <c r="S50" s="56" t="str">
        <f t="shared" ref="S50:S54" si="93">IF(N50="","",")")</f>
        <v>)</v>
      </c>
      <c r="T50" s="62" t="str">
        <f t="shared" ref="T50:T54" si="94">IF(U50="","","(")</f>
        <v/>
      </c>
      <c r="U50" s="63" t="str">
        <f t="shared" ref="U50:U54" si="95">IF(F50="","",F50)</f>
        <v/>
      </c>
      <c r="V50" s="64" t="str">
        <f t="shared" ref="V50:V54" si="96">IF(U50="","",",")</f>
        <v/>
      </c>
      <c r="W50" s="65" t="str">
        <f t="shared" ref="W50:W54" si="97">IF(G50="","",G50)</f>
        <v/>
      </c>
      <c r="X50" s="64" t="str">
        <f t="shared" ref="X50:X54" si="98">IF(U50="","",",")</f>
        <v/>
      </c>
      <c r="Y50" s="64" t="str">
        <f t="shared" ref="Y50:Y54" si="99">IF(U50="","",250)</f>
        <v/>
      </c>
      <c r="Z50" s="56" t="str">
        <f t="shared" ref="Z50:Z54" si="100">IF(U50="","",")")</f>
        <v/>
      </c>
      <c r="AA50" s="66" t="str">
        <f t="shared" ref="AA50:AA54" si="101">IF(AB50="","","(")</f>
        <v/>
      </c>
      <c r="AB50" s="57" t="str">
        <f t="shared" ref="AB50:AB54" si="102">IF(H50="","",H50)</f>
        <v/>
      </c>
      <c r="AC50" s="67" t="str">
        <f t="shared" ref="AC50:AC54" si="103">IF(AB50="","",",")</f>
        <v/>
      </c>
      <c r="AD50" s="59" t="str">
        <f t="shared" ref="AD50:AD54" si="104">IF(I50="","",I50)</f>
        <v/>
      </c>
      <c r="AE50" s="68" t="str">
        <f t="shared" ref="AE50:AE54" si="105">IF(AB50="","",",")</f>
        <v/>
      </c>
      <c r="AF50" s="61" t="str">
        <f t="shared" ref="AF50:AF54" si="106">IF(AB50="","",350)</f>
        <v/>
      </c>
      <c r="AG50" s="61" t="str">
        <f t="shared" ref="AG50:AG54" si="107">IF(AB50="","",")")</f>
        <v/>
      </c>
      <c r="AH50" s="69" t="str">
        <f t="shared" ref="AH50:AH54" si="108">IF(AI50="","","(")</f>
        <v/>
      </c>
      <c r="AI50" s="70" t="str">
        <f t="shared" ref="AI50:AI54" si="109">IF(J50="","",J50)</f>
        <v/>
      </c>
      <c r="AJ50" s="64" t="str">
        <f t="shared" ref="AJ50:AJ54" si="110">IF(AI50="","",",")</f>
        <v/>
      </c>
      <c r="AK50" s="64" t="str">
        <f t="shared" ref="AK50:AK54" si="111">IF(K50="","",K50)</f>
        <v/>
      </c>
      <c r="AL50" s="64" t="str">
        <f t="shared" ref="AL50:AL54" si="112">IF(AI50="","",",")</f>
        <v/>
      </c>
      <c r="AM50" s="64" t="str">
        <f t="shared" ref="AM50:AM54" si="113">IF(AI50="","",450)</f>
        <v/>
      </c>
      <c r="AN50" s="64" t="str">
        <f t="shared" ref="AN50:AN54" si="114">IF(AI50="","",")")</f>
        <v/>
      </c>
    </row>
    <row r="51" spans="1:40" ht="25.5" thickTop="1" thickBot="1" x14ac:dyDescent="0.4">
      <c r="C51" s="118" t="s">
        <v>1443</v>
      </c>
      <c r="D51" s="89" t="s">
        <v>1016</v>
      </c>
      <c r="E51" s="89"/>
      <c r="F51" s="89"/>
      <c r="G51" s="89"/>
      <c r="H51" s="90"/>
      <c r="I51" s="90"/>
      <c r="J51" s="90"/>
      <c r="K51" s="90"/>
      <c r="L51" s="88" t="str">
        <f t="shared" si="86"/>
        <v xml:space="preserve">            { line: "canta mi lengua tus palabras,, (Sol,,14)", sC: ""},</v>
      </c>
      <c r="M51" s="56" t="str">
        <f t="shared" si="87"/>
        <v>(</v>
      </c>
      <c r="N51" s="57" t="str">
        <f t="shared" si="88"/>
        <v>Sol</v>
      </c>
      <c r="O51" s="58" t="str">
        <f t="shared" si="89"/>
        <v>,</v>
      </c>
      <c r="P51" s="59" t="str">
        <f t="shared" si="90"/>
        <v/>
      </c>
      <c r="Q51" s="60" t="str">
        <f t="shared" si="91"/>
        <v>,</v>
      </c>
      <c r="R51" s="61">
        <f t="shared" si="92"/>
        <v>14</v>
      </c>
      <c r="S51" s="56" t="str">
        <f t="shared" si="93"/>
        <v>)</v>
      </c>
      <c r="T51" s="62" t="str">
        <f t="shared" si="94"/>
        <v/>
      </c>
      <c r="U51" s="63" t="str">
        <f t="shared" si="95"/>
        <v/>
      </c>
      <c r="V51" s="64" t="str">
        <f t="shared" si="96"/>
        <v/>
      </c>
      <c r="W51" s="65" t="str">
        <f t="shared" si="97"/>
        <v/>
      </c>
      <c r="X51" s="64" t="str">
        <f t="shared" si="98"/>
        <v/>
      </c>
      <c r="Y51" s="64" t="str">
        <f t="shared" si="99"/>
        <v/>
      </c>
      <c r="Z51" s="56" t="str">
        <f t="shared" si="100"/>
        <v/>
      </c>
      <c r="AA51" s="66" t="str">
        <f t="shared" si="101"/>
        <v/>
      </c>
      <c r="AB51" s="57" t="str">
        <f t="shared" si="102"/>
        <v/>
      </c>
      <c r="AC51" s="67" t="str">
        <f t="shared" si="103"/>
        <v/>
      </c>
      <c r="AD51" s="59" t="str">
        <f t="shared" si="104"/>
        <v/>
      </c>
      <c r="AE51" s="68" t="str">
        <f t="shared" si="105"/>
        <v/>
      </c>
      <c r="AF51" s="61" t="str">
        <f t="shared" si="106"/>
        <v/>
      </c>
      <c r="AG51" s="61" t="str">
        <f t="shared" si="107"/>
        <v/>
      </c>
      <c r="AH51" s="69" t="str">
        <f t="shared" si="108"/>
        <v/>
      </c>
      <c r="AI51" s="70" t="str">
        <f t="shared" si="109"/>
        <v/>
      </c>
      <c r="AJ51" s="64" t="str">
        <f t="shared" si="110"/>
        <v/>
      </c>
      <c r="AK51" s="64" t="str">
        <f t="shared" si="111"/>
        <v/>
      </c>
      <c r="AL51" s="64" t="str">
        <f t="shared" si="112"/>
        <v/>
      </c>
      <c r="AM51" s="64" t="str">
        <f t="shared" si="113"/>
        <v/>
      </c>
      <c r="AN51" s="64" t="str">
        <f t="shared" si="114"/>
        <v/>
      </c>
    </row>
    <row r="52" spans="1:40" ht="25.5" thickTop="1" thickBot="1" x14ac:dyDescent="0.4">
      <c r="C52" s="118" t="s">
        <v>1444</v>
      </c>
      <c r="D52" s="89" t="s">
        <v>1015</v>
      </c>
      <c r="E52" s="89"/>
      <c r="F52" s="89" t="s">
        <v>1011</v>
      </c>
      <c r="G52" s="89"/>
      <c r="H52" s="90"/>
      <c r="I52" s="90"/>
      <c r="J52" s="90"/>
      <c r="K52" s="90"/>
      <c r="L52" s="88" t="str">
        <f t="shared" si="86"/>
        <v xml:space="preserve">            { line: "alma mía, Jesús., (Fa,,20)(Mi,,250)", sC: ""},</v>
      </c>
      <c r="M52" s="56" t="str">
        <f t="shared" si="87"/>
        <v>(</v>
      </c>
      <c r="N52" s="57" t="str">
        <f t="shared" si="88"/>
        <v>Fa</v>
      </c>
      <c r="O52" s="58" t="str">
        <f t="shared" si="89"/>
        <v>,</v>
      </c>
      <c r="P52" s="59" t="str">
        <f t="shared" si="90"/>
        <v/>
      </c>
      <c r="Q52" s="60" t="str">
        <f t="shared" si="91"/>
        <v>,</v>
      </c>
      <c r="R52" s="61">
        <f t="shared" si="92"/>
        <v>20</v>
      </c>
      <c r="S52" s="56" t="str">
        <f t="shared" si="93"/>
        <v>)</v>
      </c>
      <c r="T52" s="62" t="str">
        <f t="shared" si="94"/>
        <v>(</v>
      </c>
      <c r="U52" s="63" t="str">
        <f t="shared" si="95"/>
        <v>Mi</v>
      </c>
      <c r="V52" s="64" t="str">
        <f t="shared" si="96"/>
        <v>,</v>
      </c>
      <c r="W52" s="65" t="str">
        <f t="shared" si="97"/>
        <v/>
      </c>
      <c r="X52" s="64" t="str">
        <f t="shared" si="98"/>
        <v>,</v>
      </c>
      <c r="Y52" s="64">
        <f t="shared" si="99"/>
        <v>250</v>
      </c>
      <c r="Z52" s="56" t="str">
        <f t="shared" si="100"/>
        <v>)</v>
      </c>
      <c r="AA52" s="66" t="str">
        <f t="shared" si="101"/>
        <v/>
      </c>
      <c r="AB52" s="57" t="str">
        <f t="shared" si="102"/>
        <v/>
      </c>
      <c r="AC52" s="67" t="str">
        <f t="shared" si="103"/>
        <v/>
      </c>
      <c r="AD52" s="59" t="str">
        <f t="shared" si="104"/>
        <v/>
      </c>
      <c r="AE52" s="68" t="str">
        <f t="shared" si="105"/>
        <v/>
      </c>
      <c r="AF52" s="61" t="str">
        <f t="shared" si="106"/>
        <v/>
      </c>
      <c r="AG52" s="61" t="str">
        <f t="shared" si="107"/>
        <v/>
      </c>
      <c r="AH52" s="69" t="str">
        <f t="shared" si="108"/>
        <v/>
      </c>
      <c r="AI52" s="70" t="str">
        <f t="shared" si="109"/>
        <v/>
      </c>
      <c r="AJ52" s="64" t="str">
        <f t="shared" si="110"/>
        <v/>
      </c>
      <c r="AK52" s="64" t="str">
        <f t="shared" si="111"/>
        <v/>
      </c>
      <c r="AL52" s="64" t="str">
        <f t="shared" si="112"/>
        <v/>
      </c>
      <c r="AM52" s="64" t="str">
        <f t="shared" si="113"/>
        <v/>
      </c>
      <c r="AN52" s="64" t="str">
        <f t="shared" si="114"/>
        <v/>
      </c>
    </row>
    <row r="53" spans="1:40" ht="25.5" thickTop="1" thickBot="1" x14ac:dyDescent="0.4">
      <c r="C53" s="118" t="s">
        <v>1445</v>
      </c>
      <c r="D53" s="89" t="s">
        <v>1013</v>
      </c>
      <c r="E53" s="89" t="s">
        <v>1012</v>
      </c>
      <c r="F53" s="89"/>
      <c r="G53" s="89"/>
      <c r="H53" s="90"/>
      <c r="I53" s="90"/>
      <c r="J53" s="90"/>
      <c r="K53" s="90"/>
      <c r="L53" s="88" t="str">
        <f t="shared" si="86"/>
        <v xml:space="preserve">            { line: "Sea conmigo tu mano para ayudarme,, (La,m,20)", sC: ""},</v>
      </c>
      <c r="M53" s="56" t="str">
        <f t="shared" si="87"/>
        <v>(</v>
      </c>
      <c r="N53" s="57" t="str">
        <f t="shared" si="88"/>
        <v>La</v>
      </c>
      <c r="O53" s="58" t="str">
        <f t="shared" si="89"/>
        <v>,</v>
      </c>
      <c r="P53" s="59" t="str">
        <f t="shared" si="90"/>
        <v>m</v>
      </c>
      <c r="Q53" s="60" t="str">
        <f t="shared" si="91"/>
        <v>,</v>
      </c>
      <c r="R53" s="61">
        <f t="shared" si="92"/>
        <v>20</v>
      </c>
      <c r="S53" s="56" t="str">
        <f t="shared" si="93"/>
        <v>)</v>
      </c>
      <c r="T53" s="62" t="str">
        <f t="shared" si="94"/>
        <v/>
      </c>
      <c r="U53" s="63" t="str">
        <f t="shared" si="95"/>
        <v/>
      </c>
      <c r="V53" s="64" t="str">
        <f t="shared" si="96"/>
        <v/>
      </c>
      <c r="W53" s="65" t="str">
        <f t="shared" si="97"/>
        <v/>
      </c>
      <c r="X53" s="64" t="str">
        <f t="shared" si="98"/>
        <v/>
      </c>
      <c r="Y53" s="64" t="str">
        <f t="shared" si="99"/>
        <v/>
      </c>
      <c r="Z53" s="56" t="str">
        <f t="shared" si="100"/>
        <v/>
      </c>
      <c r="AA53" s="66" t="str">
        <f t="shared" si="101"/>
        <v/>
      </c>
      <c r="AB53" s="57" t="str">
        <f t="shared" si="102"/>
        <v/>
      </c>
      <c r="AC53" s="67" t="str">
        <f t="shared" si="103"/>
        <v/>
      </c>
      <c r="AD53" s="59" t="str">
        <f t="shared" si="104"/>
        <v/>
      </c>
      <c r="AE53" s="68" t="str">
        <f t="shared" si="105"/>
        <v/>
      </c>
      <c r="AF53" s="61" t="str">
        <f t="shared" si="106"/>
        <v/>
      </c>
      <c r="AG53" s="61" t="str">
        <f t="shared" si="107"/>
        <v/>
      </c>
      <c r="AH53" s="69" t="str">
        <f t="shared" si="108"/>
        <v/>
      </c>
      <c r="AI53" s="70" t="str">
        <f t="shared" si="109"/>
        <v/>
      </c>
      <c r="AJ53" s="64" t="str">
        <f t="shared" si="110"/>
        <v/>
      </c>
      <c r="AK53" s="64" t="str">
        <f t="shared" si="111"/>
        <v/>
      </c>
      <c r="AL53" s="64" t="str">
        <f t="shared" si="112"/>
        <v/>
      </c>
      <c r="AM53" s="64" t="str">
        <f t="shared" si="113"/>
        <v/>
      </c>
      <c r="AN53" s="64" t="str">
        <f t="shared" si="114"/>
        <v/>
      </c>
    </row>
    <row r="54" spans="1:40" ht="25.5" thickTop="1" thickBot="1" x14ac:dyDescent="0.4">
      <c r="C54" s="118" t="s">
        <v>1446</v>
      </c>
      <c r="D54" s="89" t="s">
        <v>1015</v>
      </c>
      <c r="E54" s="89"/>
      <c r="F54" s="89"/>
      <c r="G54" s="89"/>
      <c r="H54" s="90"/>
      <c r="I54" s="90"/>
      <c r="J54" s="90"/>
      <c r="K54" s="90"/>
      <c r="L54" s="88" t="str">
        <f t="shared" si="86"/>
        <v xml:space="preserve">            { line: "de ti anhelo la salvación,, (Fa,,20)", sC: ""},</v>
      </c>
      <c r="M54" s="56" t="str">
        <f t="shared" si="87"/>
        <v>(</v>
      </c>
      <c r="N54" s="57" t="str">
        <f t="shared" si="88"/>
        <v>Fa</v>
      </c>
      <c r="O54" s="58" t="str">
        <f t="shared" si="89"/>
        <v>,</v>
      </c>
      <c r="P54" s="59" t="str">
        <f t="shared" si="90"/>
        <v/>
      </c>
      <c r="Q54" s="60" t="str">
        <f t="shared" si="91"/>
        <v>,</v>
      </c>
      <c r="R54" s="61">
        <f t="shared" si="92"/>
        <v>20</v>
      </c>
      <c r="S54" s="56" t="str">
        <f t="shared" si="93"/>
        <v>)</v>
      </c>
      <c r="T54" s="62" t="str">
        <f t="shared" si="94"/>
        <v/>
      </c>
      <c r="U54" s="63" t="str">
        <f t="shared" si="95"/>
        <v/>
      </c>
      <c r="V54" s="64" t="str">
        <f t="shared" si="96"/>
        <v/>
      </c>
      <c r="W54" s="65" t="str">
        <f t="shared" si="97"/>
        <v/>
      </c>
      <c r="X54" s="64" t="str">
        <f t="shared" si="98"/>
        <v/>
      </c>
      <c r="Y54" s="64" t="str">
        <f t="shared" si="99"/>
        <v/>
      </c>
      <c r="Z54" s="56" t="str">
        <f t="shared" si="100"/>
        <v/>
      </c>
      <c r="AA54" s="66" t="str">
        <f t="shared" si="101"/>
        <v/>
      </c>
      <c r="AB54" s="57" t="str">
        <f t="shared" si="102"/>
        <v/>
      </c>
      <c r="AC54" s="67" t="str">
        <f t="shared" si="103"/>
        <v/>
      </c>
      <c r="AD54" s="59" t="str">
        <f t="shared" si="104"/>
        <v/>
      </c>
      <c r="AE54" s="68" t="str">
        <f t="shared" si="105"/>
        <v/>
      </c>
      <c r="AF54" s="61" t="str">
        <f t="shared" si="106"/>
        <v/>
      </c>
      <c r="AG54" s="61" t="str">
        <f t="shared" si="107"/>
        <v/>
      </c>
      <c r="AH54" s="69" t="str">
        <f t="shared" si="108"/>
        <v/>
      </c>
      <c r="AI54" s="70" t="str">
        <f t="shared" si="109"/>
        <v/>
      </c>
      <c r="AJ54" s="64" t="str">
        <f t="shared" si="110"/>
        <v/>
      </c>
      <c r="AK54" s="64" t="str">
        <f t="shared" si="111"/>
        <v/>
      </c>
      <c r="AL54" s="64" t="str">
        <f t="shared" si="112"/>
        <v/>
      </c>
      <c r="AM54" s="64" t="str">
        <f t="shared" si="113"/>
        <v/>
      </c>
      <c r="AN54" s="64" t="str">
        <f t="shared" si="114"/>
        <v/>
      </c>
    </row>
    <row r="55" spans="1:40" ht="25.5" thickTop="1" thickBot="1" x14ac:dyDescent="0.4">
      <c r="C55" s="118" t="s">
        <v>1447</v>
      </c>
      <c r="D55" s="86" t="s">
        <v>1016</v>
      </c>
      <c r="E55" s="86"/>
      <c r="F55" s="86"/>
      <c r="G55" s="86"/>
      <c r="H55" s="87"/>
      <c r="I55" s="87"/>
      <c r="J55" s="87"/>
      <c r="K55" s="87"/>
      <c r="L55" s="88" t="str">
        <f>IF(C55="","",_xlfn.CONCAT("            { line: ","""",C55,", ",M55:AN55,""", sC: ","""",B55,"""},"))</f>
        <v xml:space="preserve">            { line: "viva mi alma para alabarte,, (Sol,,14)", sC: ""},</v>
      </c>
      <c r="M55" s="56" t="str">
        <f t="shared" si="59"/>
        <v>(</v>
      </c>
      <c r="N55" s="57" t="str">
        <f t="shared" si="60"/>
        <v>Sol</v>
      </c>
      <c r="O55" s="58" t="str">
        <f t="shared" si="61"/>
        <v>,</v>
      </c>
      <c r="P55" s="59" t="str">
        <f t="shared" si="62"/>
        <v/>
      </c>
      <c r="Q55" s="60" t="str">
        <f t="shared" si="63"/>
        <v>,</v>
      </c>
      <c r="R55" s="61">
        <f t="shared" si="29"/>
        <v>14</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C56" s="119" t="s">
        <v>1448</v>
      </c>
      <c r="D56" s="97" t="s">
        <v>1015</v>
      </c>
      <c r="E56" s="97"/>
      <c r="F56" s="97" t="s">
        <v>1011</v>
      </c>
      <c r="G56" s="97"/>
      <c r="H56" s="83"/>
      <c r="I56" s="83"/>
      <c r="J56" s="83"/>
      <c r="K56" s="83"/>
      <c r="L56" s="94" t="str">
        <f>IF(C56="","",_xlfn.CONCAT("            { line: ","""",C56,", ",M56:AN56,""", sC: ","""",B56,"""},  ]},"))</f>
        <v xml:space="preserve">            { line: "mírame, ando errante., (Fa,,20)(Mi,,250)", sC: ""},  ]},</v>
      </c>
      <c r="M56" s="56" t="str">
        <f t="shared" si="59"/>
        <v>(</v>
      </c>
      <c r="N56" s="57" t="str">
        <f t="shared" si="60"/>
        <v>Fa</v>
      </c>
      <c r="O56" s="58" t="str">
        <f t="shared" si="61"/>
        <v>,</v>
      </c>
      <c r="P56" s="59" t="str">
        <f t="shared" si="62"/>
        <v/>
      </c>
      <c r="Q56" s="60" t="str">
        <f t="shared" si="63"/>
        <v>,</v>
      </c>
      <c r="R56" s="61">
        <f t="shared" si="29"/>
        <v>20</v>
      </c>
      <c r="S56" s="56" t="str">
        <f t="shared" si="64"/>
        <v>)</v>
      </c>
      <c r="T56" s="62" t="str">
        <f t="shared" si="65"/>
        <v>(</v>
      </c>
      <c r="U56" s="63" t="str">
        <f t="shared" si="66"/>
        <v>Mi</v>
      </c>
      <c r="V56" s="64" t="str">
        <f t="shared" si="67"/>
        <v>,</v>
      </c>
      <c r="W56" s="65" t="str">
        <f t="shared" si="68"/>
        <v/>
      </c>
      <c r="X56" s="64" t="str">
        <f t="shared" si="69"/>
        <v>,</v>
      </c>
      <c r="Y56" s="64">
        <f t="shared" si="70"/>
        <v>250</v>
      </c>
      <c r="Z56" s="56" t="str">
        <f t="shared" si="71"/>
        <v>)</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79" t="s">
        <v>995</v>
      </c>
      <c r="D58" s="80"/>
      <c r="E58" s="80"/>
      <c r="F58" s="80"/>
      <c r="G58" s="80"/>
      <c r="H58" s="80"/>
      <c r="I58" s="80"/>
      <c r="J58" s="80"/>
      <c r="K58" s="80"/>
      <c r="L58" s="81" t="s">
        <v>996</v>
      </c>
      <c r="M58" s="56" t="str">
        <f t="shared" ref="M58:M62" si="115">IF(N58="","","(")</f>
        <v/>
      </c>
      <c r="N58" s="57" t="str">
        <f t="shared" ref="N58:N62" si="116">IF(D58="","",D58)</f>
        <v/>
      </c>
      <c r="O58" s="58" t="str">
        <f t="shared" ref="O58:O62" si="117">IF(N58="","",",")</f>
        <v/>
      </c>
      <c r="P58" s="59" t="str">
        <f t="shared" ref="P58:P62" si="118">IF(E58="","",E58)</f>
        <v/>
      </c>
      <c r="Q58" s="60" t="str">
        <f t="shared" ref="Q58:Q62" si="119">IF(N58="","",",")</f>
        <v/>
      </c>
      <c r="R58" s="61" t="str">
        <f t="shared" ref="R58:R62" si="120">IF(N58="Do",10,IF(N58="Re",22,IF(N58="Mi",20,IF(N58="Fa",20,IF(N58="Sol",14,IF(N58="La",20,IF(N58="Si",20,IF(N58="Do#",14,IF(N58="Fa#",15,IF(N58="Sol#",20,""))))))))))</f>
        <v/>
      </c>
      <c r="S58" s="56" t="str">
        <f t="shared" ref="S58:S62" si="121">IF(N58="","",")")</f>
        <v/>
      </c>
      <c r="T58" s="62" t="str">
        <f t="shared" ref="T58:T62" si="122">IF(U58="","","(")</f>
        <v/>
      </c>
      <c r="U58" s="63" t="str">
        <f t="shared" ref="U58:U62" si="123">IF(F58="","",F58)</f>
        <v/>
      </c>
      <c r="V58" s="64" t="str">
        <f t="shared" ref="V58:V62" si="124">IF(U58="","",",")</f>
        <v/>
      </c>
      <c r="W58" s="65" t="str">
        <f t="shared" ref="W58:W62" si="125">IF(G58="","",G58)</f>
        <v/>
      </c>
      <c r="X58" s="64" t="str">
        <f t="shared" ref="X58:X62" si="126">IF(U58="","",",")</f>
        <v/>
      </c>
      <c r="Y58" s="64" t="str">
        <f t="shared" ref="Y58:Y62" si="127">IF(U58="","",250)</f>
        <v/>
      </c>
      <c r="Z58" s="56" t="str">
        <f t="shared" ref="Z58:Z62" si="128">IF(U58="","",")")</f>
        <v/>
      </c>
      <c r="AA58" s="66" t="str">
        <f t="shared" ref="AA58:AA62" si="129">IF(AB58="","","(")</f>
        <v/>
      </c>
      <c r="AB58" s="57" t="str">
        <f t="shared" ref="AB58:AB62" si="130">IF(H58="","",H58)</f>
        <v/>
      </c>
      <c r="AC58" s="67" t="str">
        <f t="shared" ref="AC58:AC62" si="131">IF(AB58="","",",")</f>
        <v/>
      </c>
      <c r="AD58" s="59" t="str">
        <f t="shared" ref="AD58:AD62" si="132">IF(I58="","",I58)</f>
        <v/>
      </c>
      <c r="AE58" s="68" t="str">
        <f t="shared" ref="AE58:AE62" si="133">IF(AB58="","",",")</f>
        <v/>
      </c>
      <c r="AF58" s="61" t="str">
        <f t="shared" ref="AF58:AF62" si="134">IF(AB58="","",350)</f>
        <v/>
      </c>
      <c r="AG58" s="61" t="str">
        <f t="shared" ref="AG58:AG62" si="135">IF(AB58="","",")")</f>
        <v/>
      </c>
      <c r="AH58" s="69" t="str">
        <f t="shared" ref="AH58:AH62" si="136">IF(AI58="","","(")</f>
        <v/>
      </c>
      <c r="AI58" s="70" t="str">
        <f t="shared" ref="AI58:AI62" si="137">IF(J58="","",J58)</f>
        <v/>
      </c>
      <c r="AJ58" s="64" t="str">
        <f t="shared" ref="AJ58:AJ62" si="138">IF(AI58="","",",")</f>
        <v/>
      </c>
      <c r="AK58" s="64" t="str">
        <f t="shared" ref="AK58:AK62" si="139">IF(K58="","",K58)</f>
        <v/>
      </c>
      <c r="AL58" s="64" t="str">
        <f t="shared" ref="AL58:AL62" si="140">IF(AI58="","",",")</f>
        <v/>
      </c>
      <c r="AM58" s="64" t="str">
        <f t="shared" ref="AM58:AM62" si="141">IF(AI58="","",450)</f>
        <v/>
      </c>
      <c r="AN58" s="64" t="str">
        <f t="shared" ref="AN58:AN62" si="142">IF(AI58="","",")")</f>
        <v/>
      </c>
    </row>
    <row r="59" spans="1:40" ht="25.5" thickTop="1" thickBot="1" x14ac:dyDescent="0.4">
      <c r="B59" t="s">
        <v>997</v>
      </c>
      <c r="C59" s="82" t="s">
        <v>1453</v>
      </c>
      <c r="D59" s="83" t="s">
        <v>1013</v>
      </c>
      <c r="E59" s="83" t="s">
        <v>1012</v>
      </c>
      <c r="F59" s="83" t="s">
        <v>1016</v>
      </c>
      <c r="G59" s="83"/>
      <c r="H59" s="83"/>
      <c r="I59" s="83"/>
      <c r="J59" s="83"/>
      <c r="K59" s="83"/>
      <c r="L59" s="84" t="str">
        <f>IF(C59="","",_xlfn.CONCAT("       triggerLine: ","""",C59,", ",M59:AN59,""", sC: ","""",B59,""", lines: ["))</f>
        <v xml:space="preserve">       triggerLine: "VEN, EN BUSCA DE TU SIERVO,..., (La,m,20)(Sol,,250)", sC: "ta as", lines: [</v>
      </c>
      <c r="M59" s="56" t="str">
        <f t="shared" si="115"/>
        <v>(</v>
      </c>
      <c r="N59" s="57" t="str">
        <f t="shared" si="116"/>
        <v>La</v>
      </c>
      <c r="O59" s="58" t="str">
        <f t="shared" si="117"/>
        <v>,</v>
      </c>
      <c r="P59" s="59" t="str">
        <f t="shared" si="118"/>
        <v>m</v>
      </c>
      <c r="Q59" s="60" t="str">
        <f t="shared" si="119"/>
        <v>,</v>
      </c>
      <c r="R59" s="61">
        <f t="shared" si="120"/>
        <v>20</v>
      </c>
      <c r="S59" s="56" t="str">
        <f t="shared" si="121"/>
        <v>)</v>
      </c>
      <c r="T59" s="62" t="str">
        <f t="shared" si="122"/>
        <v>(</v>
      </c>
      <c r="U59" s="63" t="str">
        <f t="shared" si="123"/>
        <v>Sol</v>
      </c>
      <c r="V59" s="64" t="str">
        <f t="shared" si="124"/>
        <v>,</v>
      </c>
      <c r="W59" s="65" t="str">
        <f t="shared" si="125"/>
        <v/>
      </c>
      <c r="X59" s="64" t="str">
        <f t="shared" si="126"/>
        <v>,</v>
      </c>
      <c r="Y59" s="64">
        <f t="shared" si="127"/>
        <v>250</v>
      </c>
      <c r="Z59" s="56" t="str">
        <f t="shared" si="128"/>
        <v>)</v>
      </c>
      <c r="AA59" s="66" t="str">
        <f t="shared" si="129"/>
        <v/>
      </c>
      <c r="AB59" s="57" t="str">
        <f t="shared" si="130"/>
        <v/>
      </c>
      <c r="AC59" s="67" t="str">
        <f t="shared" si="131"/>
        <v/>
      </c>
      <c r="AD59" s="59" t="str">
        <f t="shared" si="132"/>
        <v/>
      </c>
      <c r="AE59" s="68" t="str">
        <f t="shared" si="133"/>
        <v/>
      </c>
      <c r="AF59" s="61" t="str">
        <f t="shared" si="134"/>
        <v/>
      </c>
      <c r="AG59" s="61" t="str">
        <f t="shared" si="135"/>
        <v/>
      </c>
      <c r="AH59" s="69" t="str">
        <f t="shared" si="136"/>
        <v/>
      </c>
      <c r="AI59" s="70" t="str">
        <f t="shared" si="137"/>
        <v/>
      </c>
      <c r="AJ59" s="64" t="str">
        <f t="shared" si="138"/>
        <v/>
      </c>
      <c r="AK59" s="64" t="str">
        <f t="shared" si="139"/>
        <v/>
      </c>
      <c r="AL59" s="64" t="str">
        <f t="shared" si="140"/>
        <v/>
      </c>
      <c r="AM59" s="64" t="str">
        <f t="shared" si="141"/>
        <v/>
      </c>
      <c r="AN59" s="64" t="str">
        <f t="shared" si="142"/>
        <v/>
      </c>
    </row>
    <row r="60" spans="1:40" ht="25.5" thickTop="1" thickBot="1" x14ac:dyDescent="0.4">
      <c r="B60" t="s">
        <v>999</v>
      </c>
      <c r="C60" s="85" t="s">
        <v>1450</v>
      </c>
      <c r="D60" s="86" t="s">
        <v>1015</v>
      </c>
      <c r="E60" s="86"/>
      <c r="F60" s="86" t="s">
        <v>1011</v>
      </c>
      <c r="G60" s="86"/>
      <c r="H60" s="87"/>
      <c r="I60" s="87"/>
      <c r="J60" s="87"/>
      <c r="K60" s="87"/>
      <c r="L60" s="88" t="str">
        <f>IF(C60="","",_xlfn.CONCAT("            { line: ","""",C60,", ",M60:AN60,""", sC: ","""",B60,"""},"))</f>
        <v xml:space="preserve">            { line: "VEN, SEÑOR JESÚS., (Fa,,20)(Mi,,250)", sC: "as"},</v>
      </c>
      <c r="M60" s="56" t="str">
        <f t="shared" si="115"/>
        <v>(</v>
      </c>
      <c r="N60" s="57" t="str">
        <f t="shared" si="116"/>
        <v>Fa</v>
      </c>
      <c r="O60" s="58" t="str">
        <f t="shared" si="117"/>
        <v>,</v>
      </c>
      <c r="P60" s="59" t="str">
        <f t="shared" si="118"/>
        <v/>
      </c>
      <c r="Q60" s="60" t="str">
        <f t="shared" si="119"/>
        <v>,</v>
      </c>
      <c r="R60" s="61">
        <f t="shared" si="120"/>
        <v>20</v>
      </c>
      <c r="S60" s="56" t="str">
        <f t="shared" si="121"/>
        <v>)</v>
      </c>
      <c r="T60" s="62" t="str">
        <f t="shared" si="122"/>
        <v>(</v>
      </c>
      <c r="U60" s="63" t="str">
        <f t="shared" si="123"/>
        <v>Mi</v>
      </c>
      <c r="V60" s="64" t="str">
        <f t="shared" si="124"/>
        <v>,</v>
      </c>
      <c r="W60" s="65" t="str">
        <f t="shared" si="125"/>
        <v/>
      </c>
      <c r="X60" s="64" t="str">
        <f t="shared" si="126"/>
        <v>,</v>
      </c>
      <c r="Y60" s="64">
        <f t="shared" si="127"/>
        <v>250</v>
      </c>
      <c r="Z60" s="56" t="str">
        <f t="shared" si="128"/>
        <v>)</v>
      </c>
      <c r="AA60" s="66" t="str">
        <f t="shared" si="129"/>
        <v/>
      </c>
      <c r="AB60" s="57" t="str">
        <f t="shared" si="130"/>
        <v/>
      </c>
      <c r="AC60" s="67" t="str">
        <f t="shared" si="131"/>
        <v/>
      </c>
      <c r="AD60" s="59" t="str">
        <f t="shared" si="132"/>
        <v/>
      </c>
      <c r="AE60" s="68" t="str">
        <f t="shared" si="133"/>
        <v/>
      </c>
      <c r="AF60" s="61" t="str">
        <f t="shared" si="134"/>
        <v/>
      </c>
      <c r="AG60" s="61" t="str">
        <f t="shared" si="135"/>
        <v/>
      </c>
      <c r="AH60" s="69" t="str">
        <f t="shared" si="136"/>
        <v/>
      </c>
      <c r="AI60" s="70" t="str">
        <f t="shared" si="137"/>
        <v/>
      </c>
      <c r="AJ60" s="64" t="str">
        <f t="shared" si="138"/>
        <v/>
      </c>
      <c r="AK60" s="64" t="str">
        <f t="shared" si="139"/>
        <v/>
      </c>
      <c r="AL60" s="64" t="str">
        <f t="shared" si="140"/>
        <v/>
      </c>
      <c r="AM60" s="64" t="str">
        <f t="shared" si="141"/>
        <v/>
      </c>
      <c r="AN60" s="64" t="str">
        <f t="shared" si="142"/>
        <v/>
      </c>
    </row>
    <row r="61" spans="1:40" ht="25.5" thickTop="1" thickBot="1" x14ac:dyDescent="0.4">
      <c r="B61" t="s">
        <v>999</v>
      </c>
      <c r="C61" s="85" t="s">
        <v>1451</v>
      </c>
      <c r="D61" s="89" t="s">
        <v>1013</v>
      </c>
      <c r="E61" s="89" t="s">
        <v>1012</v>
      </c>
      <c r="F61" s="89" t="s">
        <v>1016</v>
      </c>
      <c r="G61" s="89"/>
      <c r="H61" s="90"/>
      <c r="I61" s="90"/>
      <c r="J61" s="90"/>
      <c r="K61" s="90"/>
      <c r="L61" s="88" t="str">
        <f>IF(C61="","",_xlfn.CONCAT("            { line: ","""",C61,", ",M61:AN61,""", sC: ","""",B61,"""},"))</f>
        <v xml:space="preserve">            { line: "VEN, QUE YO SIN TI ME PIERDO,, (La,m,20)(Sol,,250)", sC: "as"},</v>
      </c>
      <c r="M61" s="56" t="str">
        <f t="shared" si="115"/>
        <v>(</v>
      </c>
      <c r="N61" s="57" t="str">
        <f t="shared" si="116"/>
        <v>La</v>
      </c>
      <c r="O61" s="58" t="str">
        <f t="shared" si="117"/>
        <v>,</v>
      </c>
      <c r="P61" s="59" t="str">
        <f t="shared" si="118"/>
        <v>m</v>
      </c>
      <c r="Q61" s="60" t="str">
        <f t="shared" si="119"/>
        <v>,</v>
      </c>
      <c r="R61" s="61">
        <f t="shared" si="120"/>
        <v>20</v>
      </c>
      <c r="S61" s="56" t="str">
        <f t="shared" si="121"/>
        <v>)</v>
      </c>
      <c r="T61" s="62" t="str">
        <f t="shared" si="122"/>
        <v>(</v>
      </c>
      <c r="U61" s="63" t="str">
        <f t="shared" si="123"/>
        <v>Sol</v>
      </c>
      <c r="V61" s="64" t="str">
        <f t="shared" si="124"/>
        <v>,</v>
      </c>
      <c r="W61" s="65" t="str">
        <f t="shared" si="125"/>
        <v/>
      </c>
      <c r="X61" s="64" t="str">
        <f t="shared" si="126"/>
        <v>,</v>
      </c>
      <c r="Y61" s="64">
        <f t="shared" si="127"/>
        <v>250</v>
      </c>
      <c r="Z61" s="56" t="str">
        <f t="shared" si="128"/>
        <v>)</v>
      </c>
      <c r="AA61" s="66" t="str">
        <f t="shared" si="129"/>
        <v/>
      </c>
      <c r="AB61" s="57" t="str">
        <f t="shared" si="130"/>
        <v/>
      </c>
      <c r="AC61" s="67" t="str">
        <f t="shared" si="131"/>
        <v/>
      </c>
      <c r="AD61" s="59" t="str">
        <f t="shared" si="132"/>
        <v/>
      </c>
      <c r="AE61" s="68" t="str">
        <f t="shared" si="133"/>
        <v/>
      </c>
      <c r="AF61" s="61" t="str">
        <f t="shared" si="134"/>
        <v/>
      </c>
      <c r="AG61" s="61" t="str">
        <f t="shared" si="135"/>
        <v/>
      </c>
      <c r="AH61" s="69" t="str">
        <f t="shared" si="136"/>
        <v/>
      </c>
      <c r="AI61" s="70" t="str">
        <f t="shared" si="137"/>
        <v/>
      </c>
      <c r="AJ61" s="64" t="str">
        <f t="shared" si="138"/>
        <v/>
      </c>
      <c r="AK61" s="64" t="str">
        <f t="shared" si="139"/>
        <v/>
      </c>
      <c r="AL61" s="64" t="str">
        <f t="shared" si="140"/>
        <v/>
      </c>
      <c r="AM61" s="64" t="str">
        <f t="shared" si="141"/>
        <v/>
      </c>
      <c r="AN61" s="64" t="str">
        <f t="shared" si="142"/>
        <v/>
      </c>
    </row>
    <row r="62" spans="1:40" ht="25.5" thickTop="1" thickBot="1" x14ac:dyDescent="0.4">
      <c r="B62" t="s">
        <v>999</v>
      </c>
      <c r="C62" s="93" t="s">
        <v>1450</v>
      </c>
      <c r="D62" s="83" t="s">
        <v>1015</v>
      </c>
      <c r="E62" s="83"/>
      <c r="F62" s="83" t="s">
        <v>1011</v>
      </c>
      <c r="G62" s="83"/>
      <c r="H62" s="83"/>
      <c r="I62" s="83"/>
      <c r="J62" s="83"/>
      <c r="K62" s="83"/>
      <c r="L62" s="94" t="str">
        <f>IF(C62="","",_xlfn.CONCAT("            { line: ","""",C62,", ",M62:AN62,""", sC: ","""",B62,"""},  ]},"))</f>
        <v xml:space="preserve">            { line: "VEN, SEÑOR JESÚS., (Fa,,20)(Mi,,250)", sC: "as"},  ]},</v>
      </c>
      <c r="M62" s="56" t="str">
        <f t="shared" si="115"/>
        <v>(</v>
      </c>
      <c r="N62" s="57" t="str">
        <f t="shared" si="116"/>
        <v>Fa</v>
      </c>
      <c r="O62" s="58" t="str">
        <f t="shared" si="117"/>
        <v>,</v>
      </c>
      <c r="P62" s="59" t="str">
        <f t="shared" si="118"/>
        <v/>
      </c>
      <c r="Q62" s="60" t="str">
        <f t="shared" si="119"/>
        <v>,</v>
      </c>
      <c r="R62" s="61">
        <f t="shared" si="120"/>
        <v>20</v>
      </c>
      <c r="S62" s="56" t="str">
        <f t="shared" si="121"/>
        <v>)</v>
      </c>
      <c r="T62" s="62" t="str">
        <f t="shared" si="122"/>
        <v>(</v>
      </c>
      <c r="U62" s="63" t="str">
        <f t="shared" si="123"/>
        <v>Mi</v>
      </c>
      <c r="V62" s="64" t="str">
        <f t="shared" si="124"/>
        <v>,</v>
      </c>
      <c r="W62" s="65" t="str">
        <f t="shared" si="125"/>
        <v/>
      </c>
      <c r="X62" s="64" t="str">
        <f t="shared" si="126"/>
        <v>,</v>
      </c>
      <c r="Y62" s="64">
        <f t="shared" si="127"/>
        <v>250</v>
      </c>
      <c r="Z62" s="56" t="str">
        <f t="shared" si="128"/>
        <v>)</v>
      </c>
      <c r="AA62" s="66" t="str">
        <f t="shared" si="129"/>
        <v/>
      </c>
      <c r="AB62" s="57" t="str">
        <f t="shared" si="130"/>
        <v/>
      </c>
      <c r="AC62" s="67" t="str">
        <f t="shared" si="131"/>
        <v/>
      </c>
      <c r="AD62" s="59" t="str">
        <f t="shared" si="132"/>
        <v/>
      </c>
      <c r="AE62" s="68" t="str">
        <f t="shared" si="133"/>
        <v/>
      </c>
      <c r="AF62" s="61" t="str">
        <f t="shared" si="134"/>
        <v/>
      </c>
      <c r="AG62" s="61" t="str">
        <f t="shared" si="135"/>
        <v/>
      </c>
      <c r="AH62" s="69" t="str">
        <f t="shared" si="136"/>
        <v/>
      </c>
      <c r="AI62" s="70" t="str">
        <f t="shared" si="137"/>
        <v/>
      </c>
      <c r="AJ62" s="64" t="str">
        <f t="shared" si="138"/>
        <v/>
      </c>
      <c r="AK62" s="64" t="str">
        <f t="shared" si="139"/>
        <v/>
      </c>
      <c r="AL62" s="64" t="str">
        <f t="shared" si="140"/>
        <v/>
      </c>
      <c r="AM62" s="64" t="str">
        <f t="shared" si="141"/>
        <v/>
      </c>
      <c r="AN62" s="64" t="str">
        <f t="shared" si="142"/>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36.75" thickTop="1" thickBot="1" x14ac:dyDescent="0.4">
      <c r="A64" s="76"/>
      <c r="B64" s="76"/>
      <c r="C64" s="76" t="s">
        <v>1101</v>
      </c>
      <c r="D64" s="77"/>
      <c r="E64" s="77"/>
      <c r="F64" s="77"/>
      <c r="G64" s="77"/>
      <c r="H64" s="77"/>
      <c r="I64" s="77"/>
      <c r="J64" s="77"/>
      <c r="K64" s="77"/>
      <c r="L64" s="50" t="s">
        <v>994</v>
      </c>
      <c r="M64" s="104"/>
      <c r="N64" s="57"/>
      <c r="O64" s="105"/>
      <c r="P64" s="59"/>
      <c r="Q64" s="106"/>
      <c r="R64" s="61" t="str">
        <f t="shared" si="29"/>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13" ht="24" customHeight="1" thickTop="1" x14ac:dyDescent="0.4">
      <c r="A65" s="95"/>
      <c r="B65" s="95"/>
      <c r="C65" s="95"/>
      <c r="D65" s="95"/>
      <c r="E65" s="95"/>
      <c r="F65" s="95"/>
      <c r="G65" s="95"/>
      <c r="H65" s="95"/>
      <c r="I65" s="95"/>
      <c r="J65" s="95"/>
      <c r="K65" s="95"/>
      <c r="L65" s="99" t="str">
        <f ca="1">_xlfn.CONCAT("]}, // ULTIMA LINEA DEL CANTO: ",L1)</f>
        <v>]}, // ULTIMA LINEA DEL CANTO: LLEGUE HASTA TU PRESENCIA MI CLAMOR</v>
      </c>
      <c r="M65" s="95"/>
    </row>
    <row r="66" spans="1:13" ht="20.25" x14ac:dyDescent="0.25">
      <c r="L66" s="100" t="s">
        <v>1008</v>
      </c>
      <c r="M66" s="101"/>
    </row>
    <row r="67" spans="1:13" x14ac:dyDescent="0.2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8683-0CFD-4B15-9512-4BBA8438CC38}">
  <sheetPr codeName="Sheet84">
    <tabColor rgb="FF00B0F0"/>
  </sheetPr>
  <dimension ref="A1:AN97"/>
  <sheetViews>
    <sheetView zoomScale="85" zoomScaleNormal="85" workbookViewId="0">
      <pane xSplit="2" ySplit="1" topLeftCell="C42" activePane="bottomRight" state="frozen"/>
      <selection pane="topRight" activeCell="C1" sqref="C1"/>
      <selection pane="bottomLeft" activeCell="A2" sqref="A2"/>
      <selection pane="bottomRight" activeCell="C98" sqref="C9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107</v>
      </c>
      <c r="E1" s="40"/>
      <c r="F1" s="40"/>
      <c r="G1" s="40"/>
      <c r="H1" s="40"/>
      <c r="I1" s="40"/>
      <c r="J1" s="40"/>
      <c r="K1" s="40"/>
      <c r="L1" s="41" t="str">
        <f ca="1">UPPER(VLOOKUP(C1,Table223[],3,FALSE))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LLÉVAME AL CIELO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 ca="1">_xlfn.CONCAT("        id: ","""",C7,"""",",")</f>
        <v xml:space="preserve">        id: "llevamealcielo",</v>
      </c>
    </row>
    <row r="8" spans="2:32" ht="23.25" x14ac:dyDescent="0.25">
      <c r="C8" t="str">
        <f ca="1">PROPER(L1)</f>
        <v>Llévame Al Cielo</v>
      </c>
      <c r="L8" s="48" t="str">
        <f ca="1">_xlfn.CONCAT("        tt: ","""",C8,"""",",")</f>
        <v xml:space="preserve">        tt: "Llévame Al Cielo",</v>
      </c>
    </row>
    <row r="9" spans="2:32" ht="23.25" x14ac:dyDescent="0.25">
      <c r="C9" t="str">
        <f ca="1">PROPER(L1)</f>
        <v>Llévame Al Cielo</v>
      </c>
      <c r="L9" s="48" t="str">
        <f ca="1">_xlfn.CONCAT("        title: ","""",C9,"""",",")</f>
        <v xml:space="preserve">        title: "Llévame Al Cielo",</v>
      </c>
    </row>
    <row r="10" spans="2:32" ht="23.25" x14ac:dyDescent="0.25">
      <c r="C10" t="str">
        <f ca="1">VLOOKUP(C1,Table223[],4,FALSE)</f>
        <v>Filipenses 1,23</v>
      </c>
      <c r="L10" s="48" t="str">
        <f ca="1">_xlfn.CONCAT("        ","subtitle: ","""",C10,"""",",")</f>
        <v xml:space="preserve">        subtitle: "Filipenses 1,23",</v>
      </c>
    </row>
    <row r="11" spans="2:32" ht="23.25" x14ac:dyDescent="0.25">
      <c r="C11" t="str">
        <f ca="1">_xlfn.CONCAT("category: [",VLOOKUP(C1,Table223[],16,FALSE),"],")</f>
        <v>category: ["Precatecumenado","Adviento","Navidad","Pascua","Pentecostés","Final","Nuevo Testamento"],</v>
      </c>
      <c r="L11" s="48" t="str">
        <f ca="1">_xlfn.CONCAT("        ",C11)</f>
        <v xml:space="preserve">        category: ["Precatecumenado","Adviento","Navidad","Pascua","Pentecostés","Final","Nuevo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107</v>
      </c>
      <c r="L16" s="48" t="str">
        <f ca="1">_xlfn.CONCAT("        dbno: ","""",C16,"""",",")</f>
        <v xml:space="preserve">        dbno: "107",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llevamealcielo</v>
      </c>
      <c r="L19" s="48" t="str">
        <f ca="1">_xlfn.CONCAT("        audioSrc: ","""/audio/",C19,".mp3""",",")</f>
        <v xml:space="preserve">        audioSrc: "/audio/llevamealcielo.mp3",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106</v>
      </c>
      <c r="C26" t="str">
        <f ca="1">VLOOKUP(B26,Table4[],13,FALSE)</f>
        <v>"/resucito/src/index.html?canto=lleguehastatupresenciamiclamor"</v>
      </c>
      <c r="L26" s="48" t="str">
        <f ca="1">_xlfn.CONCAT("        ant: ",C26,",")</f>
        <v xml:space="preserve">        ant: "/resucito/src/index.html?canto=lleguehastatupresenciamiclamor",</v>
      </c>
    </row>
    <row r="27" spans="1:40" ht="23.25" x14ac:dyDescent="0.25">
      <c r="B27">
        <f ca="1">+C1+1</f>
        <v>108</v>
      </c>
      <c r="C27" t="str">
        <f ca="1">VLOOKUP(B27,Table4[],13,FALSE)</f>
        <v>"/resucito/src/index.html?canto=magnificat"</v>
      </c>
      <c r="L27" s="48" t="str">
        <f ca="1">_xlfn.CONCAT("        sig: ",C27,",")</f>
        <v xml:space="preserve">        sig: "/resucito/src/index.html?canto=magnificat",</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1455</v>
      </c>
      <c r="D30" s="112" t="s">
        <v>1011</v>
      </c>
      <c r="E30" s="52"/>
      <c r="F30" s="53"/>
      <c r="G30" s="53"/>
      <c r="H30" s="52"/>
      <c r="I30" s="52"/>
      <c r="J30" s="54"/>
      <c r="K30" s="54"/>
      <c r="L30" s="55" t="str">
        <f t="shared" ref="L30:L31" si="0">IF(C30="","",_xlfn.CONCAT("            { line: ","""",C30,", ",M30:AN30,""", sC: ","""",B30,"""},"))</f>
        <v xml:space="preserve">            { line: "LLÉVAME AL CIELO,, (Mi,,20)", sC: "ta as"},</v>
      </c>
      <c r="M30" s="56" t="str">
        <f t="shared" ref="M30:M34" si="1">IF(N30="","","(")</f>
        <v>(</v>
      </c>
      <c r="N30" s="57" t="str">
        <f t="shared" ref="N30:N59" si="2">IF(D30="","",D30)</f>
        <v>Mi</v>
      </c>
      <c r="O30" s="58" t="str">
        <f t="shared" ref="O30:O34" si="3">IF(N30="","",",")</f>
        <v>,</v>
      </c>
      <c r="P30" s="59" t="str">
        <f t="shared" ref="P30:P59"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59" si="8">IF(F30="","",F30)</f>
        <v/>
      </c>
      <c r="V30" s="64" t="str">
        <f t="shared" ref="V30:V34" si="9">IF(U30="","",",")</f>
        <v/>
      </c>
      <c r="W30" s="65" t="str">
        <f t="shared" ref="W30:W59" si="10">IF(G30="","",G30)</f>
        <v/>
      </c>
      <c r="X30" s="64" t="str">
        <f t="shared" ref="X30:X34" si="11">IF(U30="","",",")</f>
        <v/>
      </c>
      <c r="Y30" s="64" t="str">
        <f t="shared" ref="Y30:Y34" si="12">IF(U30="","",250)</f>
        <v/>
      </c>
      <c r="Z30" s="56" t="str">
        <f t="shared" ref="Z30:Z34" si="13">IF(U30="","",")")</f>
        <v/>
      </c>
      <c r="AA30" s="66" t="str">
        <f t="shared" ref="AA30:AA34" si="14">IF(AB30="","","(")</f>
        <v/>
      </c>
      <c r="AB30" s="57" t="str">
        <f t="shared" ref="AB30:AB59"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59"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1455</v>
      </c>
      <c r="D31" s="112"/>
      <c r="E31" s="52"/>
      <c r="F31" s="53"/>
      <c r="G31" s="53"/>
      <c r="H31" s="52"/>
      <c r="I31" s="52"/>
      <c r="J31" s="54"/>
      <c r="K31" s="54"/>
      <c r="L31" s="55" t="str">
        <f t="shared" si="0"/>
        <v xml:space="preserve">            { line: "LLÉVAME AL CIELO,, ", sC: "as"},</v>
      </c>
      <c r="M31" s="56" t="str">
        <f t="shared" si="1"/>
        <v/>
      </c>
      <c r="N31" s="57" t="str">
        <f t="shared" si="2"/>
        <v/>
      </c>
      <c r="O31" s="58" t="str">
        <f t="shared" si="3"/>
        <v/>
      </c>
      <c r="P31" s="59" t="str">
        <f t="shared" si="4"/>
        <v/>
      </c>
      <c r="Q31" s="60" t="str">
        <f t="shared" si="5"/>
        <v/>
      </c>
      <c r="R31" s="61" t="str">
        <f t="shared" ref="R31:R59"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1456</v>
      </c>
      <c r="D32" s="112" t="s">
        <v>1457</v>
      </c>
      <c r="E32" s="52" t="s">
        <v>1012</v>
      </c>
      <c r="F32" s="53" t="s">
        <v>1458</v>
      </c>
      <c r="G32" s="53"/>
      <c r="H32" s="52"/>
      <c r="I32" s="52"/>
      <c r="J32" s="54"/>
      <c r="K32" s="54"/>
      <c r="L32" s="55" t="str">
        <f>IF(C32="","",_xlfn.CONCAT("            { line: ","""",C32,", ",M32:AN32,""", sC: ","""",B32,"""},"))</f>
        <v xml:space="preserve">            { line: "OH, OH SEÑOR., (Do#,m,14)(Sol#,,250)", sC: "as"},</v>
      </c>
      <c r="M32" s="56" t="str">
        <f t="shared" si="1"/>
        <v>(</v>
      </c>
      <c r="N32" s="57" t="str">
        <f t="shared" si="2"/>
        <v>Do#</v>
      </c>
      <c r="O32" s="58" t="str">
        <f t="shared" si="3"/>
        <v>,</v>
      </c>
      <c r="P32" s="59" t="str">
        <f t="shared" si="4"/>
        <v>m</v>
      </c>
      <c r="Q32" s="60" t="str">
        <f t="shared" si="5"/>
        <v>,</v>
      </c>
      <c r="R32" s="61">
        <f t="shared" si="28"/>
        <v>14</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1459</v>
      </c>
      <c r="D33" s="112" t="s">
        <v>1011</v>
      </c>
      <c r="E33" s="52"/>
      <c r="F33" s="53"/>
      <c r="G33" s="53"/>
      <c r="H33" s="52"/>
      <c r="I33" s="52"/>
      <c r="J33" s="54"/>
      <c r="K33" s="54"/>
      <c r="L33" s="55" t="str">
        <f>IF(C33="","",_xlfn.CONCAT("            { line: ","""",C33,", ",M33:AN33,""", sC: ","""",B33,"""},"))</f>
        <v xml:space="preserve">            { line: "PORQUE MORIR,,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1459</v>
      </c>
      <c r="D34" s="112"/>
      <c r="E34" s="52"/>
      <c r="F34" s="53"/>
      <c r="G34" s="53"/>
      <c r="H34" s="52"/>
      <c r="I34" s="52"/>
      <c r="J34" s="54"/>
      <c r="K34" s="54"/>
      <c r="L34" s="55" t="str">
        <f t="shared" ref="L34:L45" si="29">IF(C34="","",_xlfn.CONCAT("            { line: ","""",C34,", ",M34:AN34,""", sC: ","""",B34,"""},"))</f>
        <v xml:space="preserve">            { line: "PORQUE MORIR,,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1460</v>
      </c>
      <c r="D35" s="112" t="s">
        <v>1457</v>
      </c>
      <c r="E35" s="52" t="s">
        <v>1012</v>
      </c>
      <c r="F35" s="53" t="s">
        <v>1458</v>
      </c>
      <c r="G35" s="53"/>
      <c r="H35" s="52"/>
      <c r="I35" s="52"/>
      <c r="J35" s="54"/>
      <c r="K35" s="54"/>
      <c r="L35" s="55" t="str">
        <f t="shared" si="29"/>
        <v xml:space="preserve">            { line: "ES CON MUCHO LO MEJOR,, (Do#,m,14)(Sol#,,250)", sC: "as"},</v>
      </c>
      <c r="M35" s="56" t="str">
        <f>IF(N35="","","(")</f>
        <v>(</v>
      </c>
      <c r="N35" s="57" t="str">
        <f>IF(D35="","",D35)</f>
        <v>Do#</v>
      </c>
      <c r="O35" s="58" t="str">
        <f>IF(N35="","",",")</f>
        <v>,</v>
      </c>
      <c r="P35" s="59" t="str">
        <f>IF(E35="","",E35)</f>
        <v>m</v>
      </c>
      <c r="Q35" s="60" t="str">
        <f>IF(N35="","",",")</f>
        <v>,</v>
      </c>
      <c r="R35" s="61">
        <f t="shared" si="28"/>
        <v>14</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1460</v>
      </c>
      <c r="D36" s="112" t="s">
        <v>1013</v>
      </c>
      <c r="E36" s="52"/>
      <c r="F36" s="53" t="s">
        <v>1011</v>
      </c>
      <c r="G36" s="53"/>
      <c r="H36" s="52"/>
      <c r="I36" s="52"/>
      <c r="J36" s="54"/>
      <c r="K36" s="54"/>
      <c r="L36" s="55" t="str">
        <f t="shared" si="29"/>
        <v xml:space="preserve">            { line: "ES CON MUCHO LO MEJOR,, (La,,20)(Mi,,250)", sC: "as"},</v>
      </c>
      <c r="M36" s="56" t="str">
        <f>IF(N36="","","(")</f>
        <v>(</v>
      </c>
      <c r="N36" s="57" t="str">
        <f>IF(D36="","",D36)</f>
        <v>La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1461</v>
      </c>
      <c r="D37" s="112" t="s">
        <v>1462</v>
      </c>
      <c r="E37" s="52"/>
      <c r="F37" s="53"/>
      <c r="G37" s="53"/>
      <c r="H37" s="52"/>
      <c r="I37" s="52"/>
      <c r="J37" s="54"/>
      <c r="K37" s="54"/>
      <c r="L37" s="55" t="str">
        <f t="shared" si="29"/>
        <v xml:space="preserve">            { line: "ESTAR CONTIGO,, (Si7,,)", sC: "as"},</v>
      </c>
      <c r="M37" s="56" t="str">
        <f>IF(N37="","","(")</f>
        <v>(</v>
      </c>
      <c r="N37" s="57" t="str">
        <f>IF(D37="","",D37)</f>
        <v>Si7</v>
      </c>
      <c r="O37" s="58" t="str">
        <f>IF(N37="","",",")</f>
        <v>,</v>
      </c>
      <c r="P37" s="59" t="str">
        <f>IF(E37="","",E37)</f>
        <v/>
      </c>
      <c r="Q37" s="60" t="str">
        <f>IF(N37="","",",")</f>
        <v>,</v>
      </c>
      <c r="R37" s="61" t="str">
        <f t="shared" si="28"/>
        <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1463</v>
      </c>
      <c r="D38" s="112" t="s">
        <v>1011</v>
      </c>
      <c r="E38" s="52"/>
      <c r="F38" s="53"/>
      <c r="G38" s="53"/>
      <c r="H38" s="52"/>
      <c r="I38" s="52"/>
      <c r="J38" s="54"/>
      <c r="K38" s="54"/>
      <c r="L38" s="55" t="str">
        <f t="shared" si="29"/>
        <v xml:space="preserve">            { line: "ESTAR CONTIGO.,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1464</v>
      </c>
      <c r="D40" s="112" t="s">
        <v>1011</v>
      </c>
      <c r="E40" s="52"/>
      <c r="F40" s="53"/>
      <c r="G40" s="53"/>
      <c r="H40" s="52"/>
      <c r="I40" s="52"/>
      <c r="J40" s="54"/>
      <c r="K40" s="54"/>
      <c r="L40" s="55" t="str">
        <f t="shared" si="29"/>
        <v xml:space="preserve">            { line: "Una cosa te ruego,, (Mi,,20)", sC: "tc"},</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1465</v>
      </c>
      <c r="D41" s="112"/>
      <c r="E41" s="52"/>
      <c r="F41" s="53"/>
      <c r="G41" s="53"/>
      <c r="H41" s="52"/>
      <c r="I41" s="52"/>
      <c r="J41" s="54"/>
      <c r="K41" s="54"/>
      <c r="L41" s="55" t="str">
        <f t="shared" si="29"/>
        <v xml:space="preserve">            { line: "eso solo te pido:, ", sC: ""},</v>
      </c>
      <c r="M41" s="56" t="str">
        <f t="shared" ref="M41:M45" si="31">IF(N41="","","(")</f>
        <v/>
      </c>
      <c r="N41" s="57" t="str">
        <f t="shared" ref="N41:N45" si="32">IF(D41="","",D41)</f>
        <v/>
      </c>
      <c r="O41" s="58" t="str">
        <f t="shared" ref="O41:O45" si="33">IF(N41="","",",")</f>
        <v/>
      </c>
      <c r="P41" s="59" t="str">
        <f t="shared" ref="P41:P45" si="34">IF(E41="","",E41)</f>
        <v/>
      </c>
      <c r="Q41" s="60" t="str">
        <f t="shared" ref="Q41:Q45" si="35">IF(N41="","",",")</f>
        <v/>
      </c>
      <c r="R41" s="61" t="str">
        <f t="shared" si="28"/>
        <v/>
      </c>
      <c r="S41" s="56" t="str">
        <f t="shared" ref="S41:S45" si="36">IF(N41="","",")")</f>
        <v/>
      </c>
      <c r="T41" s="62" t="str">
        <f t="shared" ref="T41:T45" si="37">IF(U41="","","(")</f>
        <v/>
      </c>
      <c r="U41" s="63" t="str">
        <f t="shared" ref="U41:U45" si="38">IF(F41="","",F41)</f>
        <v/>
      </c>
      <c r="V41" s="64" t="str">
        <f t="shared" ref="V41:V45" si="39">IF(U41="","",",")</f>
        <v/>
      </c>
      <c r="W41" s="65" t="str">
        <f t="shared" ref="W41:W45" si="40">IF(G41="","",G41)</f>
        <v/>
      </c>
      <c r="X41" s="64" t="str">
        <f t="shared" ref="X41:X45" si="41">IF(U41="","",",")</f>
        <v/>
      </c>
      <c r="Y41" s="64" t="str">
        <f t="shared" ref="Y41:Y45" si="42">IF(U41="","",250)</f>
        <v/>
      </c>
      <c r="Z41" s="56" t="str">
        <f t="shared" ref="Z41:Z45" si="43">IF(U41="","",")")</f>
        <v/>
      </c>
      <c r="AA41" s="66" t="str">
        <f t="shared" ref="AA41:AA45" si="44">IF(AB41="","","(")</f>
        <v/>
      </c>
      <c r="AB41" s="57" t="str">
        <f t="shared" ref="AB41:AB45" si="45">IF(H41="","",H41)</f>
        <v/>
      </c>
      <c r="AC41" s="67" t="str">
        <f t="shared" ref="AC41:AC45" si="46">IF(AB41="","",",")</f>
        <v/>
      </c>
      <c r="AD41" s="59" t="str">
        <f t="shared" ref="AD41:AD45" si="47">IF(I41="","",I41)</f>
        <v/>
      </c>
      <c r="AE41" s="68" t="str">
        <f t="shared" ref="AE41:AE45" si="48">IF(AB41="","",",")</f>
        <v/>
      </c>
      <c r="AF41" s="61" t="str">
        <f t="shared" ref="AF41:AF45" si="49">IF(AB41="","",350)</f>
        <v/>
      </c>
      <c r="AG41" s="61" t="str">
        <f t="shared" ref="AG41:AG45" si="50">IF(AB41="","",")")</f>
        <v/>
      </c>
      <c r="AH41" s="69" t="str">
        <f t="shared" ref="AH41:AH45" si="51">IF(AI41="","","(")</f>
        <v/>
      </c>
      <c r="AI41" s="70" t="str">
        <f t="shared" ref="AI41:AI45" si="52">IF(J41="","",J41)</f>
        <v/>
      </c>
      <c r="AJ41" s="64" t="str">
        <f t="shared" ref="AJ41:AJ45" si="53">IF(AI41="","",",")</f>
        <v/>
      </c>
      <c r="AK41" s="64" t="str">
        <f t="shared" ref="AK41:AK45" si="54">IF(K41="","",K41)</f>
        <v/>
      </c>
      <c r="AL41" s="64" t="str">
        <f t="shared" ref="AL41:AL45" si="55">IF(AI41="","",",")</f>
        <v/>
      </c>
      <c r="AM41" s="64" t="str">
        <f t="shared" ref="AM41:AM45" si="56">IF(AI41="","",450)</f>
        <v/>
      </c>
      <c r="AN41" s="64" t="str">
        <f t="shared" ref="AN41:AN45" si="57">IF(AI41="","",")")</f>
        <v/>
      </c>
    </row>
    <row r="42" spans="1:40" ht="25.5" thickTop="1" thickBot="1" x14ac:dyDescent="0.4">
      <c r="C42" s="113" t="s">
        <v>1466</v>
      </c>
      <c r="D42" s="112" t="s">
        <v>1457</v>
      </c>
      <c r="E42" s="52" t="s">
        <v>1012</v>
      </c>
      <c r="F42" s="53" t="s">
        <v>1458</v>
      </c>
      <c r="G42" s="53"/>
      <c r="H42" s="52"/>
      <c r="I42" s="52"/>
      <c r="J42" s="54"/>
      <c r="K42" s="54"/>
      <c r="L42" s="55" t="str">
        <f t="shared" si="29"/>
        <v xml:space="preserve">            { line: "no dudar nunca de tu amor,, (Do#,m,14)(Sol#,,250)", sC: ""},</v>
      </c>
      <c r="M42" s="56" t="str">
        <f t="shared" si="31"/>
        <v>(</v>
      </c>
      <c r="N42" s="57" t="str">
        <f t="shared" si="32"/>
        <v>Do#</v>
      </c>
      <c r="O42" s="58" t="str">
        <f t="shared" si="33"/>
        <v>,</v>
      </c>
      <c r="P42" s="59" t="str">
        <f t="shared" si="34"/>
        <v>m</v>
      </c>
      <c r="Q42" s="60" t="str">
        <f t="shared" si="35"/>
        <v>,</v>
      </c>
      <c r="R42" s="61">
        <f t="shared" si="28"/>
        <v>14</v>
      </c>
      <c r="S42" s="56" t="str">
        <f t="shared" si="36"/>
        <v>)</v>
      </c>
      <c r="T42" s="62" t="str">
        <f t="shared" si="37"/>
        <v>(</v>
      </c>
      <c r="U42" s="63" t="str">
        <f t="shared" si="38"/>
        <v>Sol#</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C43" s="113" t="s">
        <v>1467</v>
      </c>
      <c r="D43" s="112" t="s">
        <v>1013</v>
      </c>
      <c r="E43" s="52"/>
      <c r="F43" s="53" t="s">
        <v>1011</v>
      </c>
      <c r="G43" s="53"/>
      <c r="H43" s="52"/>
      <c r="I43" s="52"/>
      <c r="J43" s="54"/>
      <c r="K43" s="54"/>
      <c r="L43" s="55" t="str">
        <f t="shared" si="29"/>
        <v xml:space="preserve">            { line: "no dudar nunca de Ti,, (La,,20)(Mi,,250)", sC: ""},</v>
      </c>
      <c r="M43" s="56" t="str">
        <f t="shared" si="31"/>
        <v>(</v>
      </c>
      <c r="N43" s="57" t="str">
        <f t="shared" si="32"/>
        <v>La</v>
      </c>
      <c r="O43" s="58" t="str">
        <f t="shared" si="33"/>
        <v>,</v>
      </c>
      <c r="P43" s="59" t="str">
        <f t="shared" si="34"/>
        <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1468</v>
      </c>
      <c r="D44" s="112" t="s">
        <v>1462</v>
      </c>
      <c r="E44" s="52"/>
      <c r="F44" s="53"/>
      <c r="G44" s="53"/>
      <c r="H44" s="52"/>
      <c r="I44" s="52"/>
      <c r="J44" s="54"/>
      <c r="K44" s="54"/>
      <c r="L44" s="55" t="str">
        <f t="shared" si="29"/>
        <v xml:space="preserve">            { line: "estar contigo,, (Si7,,)", sC: ""},</v>
      </c>
      <c r="M44" s="56" t="str">
        <f t="shared" si="31"/>
        <v>(</v>
      </c>
      <c r="N44" s="57" t="str">
        <f t="shared" si="32"/>
        <v>Si7</v>
      </c>
      <c r="O44" s="58" t="str">
        <f t="shared" si="33"/>
        <v>,</v>
      </c>
      <c r="P44" s="59" t="str">
        <f t="shared" si="34"/>
        <v/>
      </c>
      <c r="Q44" s="60" t="str">
        <f t="shared" si="35"/>
        <v>,</v>
      </c>
      <c r="R44" s="61" t="str">
        <f t="shared" si="28"/>
        <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1469</v>
      </c>
      <c r="D45" s="112" t="s">
        <v>1011</v>
      </c>
      <c r="E45" s="52"/>
      <c r="F45" s="53"/>
      <c r="G45" s="53"/>
      <c r="H45" s="52"/>
      <c r="I45" s="52"/>
      <c r="J45" s="54"/>
      <c r="K45" s="54"/>
      <c r="L45" s="55" t="str">
        <f t="shared" si="29"/>
        <v xml:space="preserve">            { line: "estar contigo., (Mi,,20)", sC: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ref="R46:R56" si="58">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56" si="59">IF(N47="","","(")</f>
        <v/>
      </c>
      <c r="N47" s="57" t="str">
        <f t="shared" ref="N47:N56" si="60">IF(D47="","",D47)</f>
        <v/>
      </c>
      <c r="O47" s="58" t="str">
        <f t="shared" ref="O47:O56" si="61">IF(N47="","",",")</f>
        <v/>
      </c>
      <c r="P47" s="59" t="str">
        <f t="shared" ref="P47:P56" si="62">IF(E47="","",E47)</f>
        <v/>
      </c>
      <c r="Q47" s="60" t="str">
        <f t="shared" ref="Q47:Q56" si="63">IF(N47="","",",")</f>
        <v/>
      </c>
      <c r="R47" s="61" t="str">
        <f t="shared" si="58"/>
        <v/>
      </c>
      <c r="S47" s="56" t="str">
        <f t="shared" ref="S47:S56" si="64">IF(N47="","",")")</f>
        <v/>
      </c>
      <c r="T47" s="62" t="str">
        <f t="shared" ref="T47:T56" si="65">IF(U47="","","(")</f>
        <v/>
      </c>
      <c r="U47" s="63" t="str">
        <f t="shared" ref="U47:U56" si="66">IF(F47="","",F47)</f>
        <v/>
      </c>
      <c r="V47" s="64" t="str">
        <f t="shared" ref="V47:V56" si="67">IF(U47="","",",")</f>
        <v/>
      </c>
      <c r="W47" s="65" t="str">
        <f t="shared" ref="W47:W56" si="68">IF(G47="","",G47)</f>
        <v/>
      </c>
      <c r="X47" s="64" t="str">
        <f t="shared" ref="X47:X56" si="69">IF(U47="","",",")</f>
        <v/>
      </c>
      <c r="Y47" s="64" t="str">
        <f t="shared" ref="Y47:Y56" si="70">IF(U47="","",250)</f>
        <v/>
      </c>
      <c r="Z47" s="56" t="str">
        <f t="shared" ref="Z47:Z56" si="71">IF(U47="","",")")</f>
        <v/>
      </c>
      <c r="AA47" s="66" t="str">
        <f t="shared" ref="AA47:AA56" si="72">IF(AB47="","","(")</f>
        <v/>
      </c>
      <c r="AB47" s="57" t="str">
        <f t="shared" ref="AB47:AB56" si="73">IF(H47="","",H47)</f>
        <v/>
      </c>
      <c r="AC47" s="67" t="str">
        <f t="shared" ref="AC47:AC56" si="74">IF(AB47="","",",")</f>
        <v/>
      </c>
      <c r="AD47" s="59" t="str">
        <f t="shared" ref="AD47:AD56" si="75">IF(I47="","",I47)</f>
        <v/>
      </c>
      <c r="AE47" s="68" t="str">
        <f t="shared" ref="AE47:AE56" si="76">IF(AB47="","",",")</f>
        <v/>
      </c>
      <c r="AF47" s="61" t="str">
        <f t="shared" ref="AF47:AF56" si="77">IF(AB47="","",350)</f>
        <v/>
      </c>
      <c r="AG47" s="61" t="str">
        <f t="shared" ref="AG47:AG56" si="78">IF(AB47="","",")")</f>
        <v/>
      </c>
      <c r="AH47" s="69" t="str">
        <f t="shared" ref="AH47:AH56" si="79">IF(AI47="","","(")</f>
        <v/>
      </c>
      <c r="AI47" s="70" t="str">
        <f t="shared" ref="AI47:AI56" si="80">IF(J47="","",J47)</f>
        <v/>
      </c>
      <c r="AJ47" s="64" t="str">
        <f t="shared" ref="AJ47:AJ56" si="81">IF(AI47="","",",")</f>
        <v/>
      </c>
      <c r="AK47" s="64" t="str">
        <f t="shared" ref="AK47:AK56" si="82">IF(K47="","",K47)</f>
        <v/>
      </c>
      <c r="AL47" s="64" t="str">
        <f t="shared" ref="AL47:AL56" si="83">IF(AI47="","",",")</f>
        <v/>
      </c>
      <c r="AM47" s="64" t="str">
        <f t="shared" ref="AM47:AM56" si="84">IF(AI47="","",450)</f>
        <v/>
      </c>
      <c r="AN47" s="64" t="str">
        <f t="shared" ref="AN47:AN56" si="85">IF(AI47="","",")")</f>
        <v/>
      </c>
    </row>
    <row r="48" spans="1:40" ht="25.5" thickTop="1" thickBot="1" x14ac:dyDescent="0.4">
      <c r="B48" t="s">
        <v>997</v>
      </c>
      <c r="C48" s="82" t="s">
        <v>1475</v>
      </c>
      <c r="D48" s="83" t="s">
        <v>1011</v>
      </c>
      <c r="E48" s="83"/>
      <c r="F48" s="83"/>
      <c r="G48" s="83"/>
      <c r="H48" s="83"/>
      <c r="I48" s="83"/>
      <c r="J48" s="83"/>
      <c r="K48" s="83"/>
      <c r="L48" s="84" t="str">
        <f>IF(C48="","",_xlfn.CONCAT("       triggerLine: ","""",C48,", ",M48:AN48,""", sC: ","""",B48,""", lines: ["))</f>
        <v xml:space="preserve">       triggerLine: "LLÉVAME AL CIELO, (Mi,,20)", sC: "ta as", lines: [</v>
      </c>
      <c r="M48" s="56" t="str">
        <f t="shared" si="59"/>
        <v>(</v>
      </c>
      <c r="N48" s="57" t="str">
        <f t="shared" si="60"/>
        <v>Mi</v>
      </c>
      <c r="O48" s="58" t="str">
        <f t="shared" si="61"/>
        <v>,</v>
      </c>
      <c r="P48" s="59" t="str">
        <f t="shared" si="62"/>
        <v/>
      </c>
      <c r="Q48" s="60" t="str">
        <f t="shared" si="63"/>
        <v>,</v>
      </c>
      <c r="R48" s="61">
        <f t="shared" si="58"/>
        <v>20</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85" t="s">
        <v>1455</v>
      </c>
      <c r="D49" s="86"/>
      <c r="E49" s="86"/>
      <c r="F49" s="86"/>
      <c r="G49" s="86"/>
      <c r="H49" s="87"/>
      <c r="I49" s="87"/>
      <c r="J49" s="87"/>
      <c r="K49" s="87"/>
      <c r="L49" s="88" t="str">
        <f>IF(C49="","",_xlfn.CONCAT("            { line: ","""",C49,", ",M49:AN49,""", sC: ","""",B49,"""},"))</f>
        <v xml:space="preserve">            { line: "LLÉVAME AL CIELO,, ", sC: "as"},</v>
      </c>
      <c r="M49" s="56" t="str">
        <f t="shared" ref="M49:M50" si="86">IF(N49="","","(")</f>
        <v/>
      </c>
      <c r="N49" s="57" t="str">
        <f t="shared" ref="N49:N50" si="87">IF(D49="","",D49)</f>
        <v/>
      </c>
      <c r="O49" s="58" t="str">
        <f t="shared" ref="O49:O50" si="88">IF(N49="","",",")</f>
        <v/>
      </c>
      <c r="P49" s="59" t="str">
        <f t="shared" ref="P49:P50" si="89">IF(E49="","",E49)</f>
        <v/>
      </c>
      <c r="Q49" s="60" t="str">
        <f t="shared" ref="Q49:Q50" si="90">IF(N49="","",",")</f>
        <v/>
      </c>
      <c r="R49" s="61" t="str">
        <f t="shared" ref="R49:R50" si="91">IF(N49="Do",10,IF(N49="Re",22,IF(N49="Mi",20,IF(N49="Fa",20,IF(N49="Sol",14,IF(N49="La",20,IF(N49="Si",20,IF(N49="Do#",14,IF(N49="Fa#",15,IF(N49="Sol#",20,""))))))))))</f>
        <v/>
      </c>
      <c r="S49" s="56" t="str">
        <f t="shared" ref="S49:S50" si="92">IF(N49="","",")")</f>
        <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5.5" thickTop="1" thickBot="1" x14ac:dyDescent="0.4">
      <c r="B50" t="s">
        <v>999</v>
      </c>
      <c r="C50" s="85" t="s">
        <v>1456</v>
      </c>
      <c r="D50" s="89" t="s">
        <v>1457</v>
      </c>
      <c r="E50" s="89" t="s">
        <v>1012</v>
      </c>
      <c r="F50" s="89" t="s">
        <v>1458</v>
      </c>
      <c r="G50" s="89"/>
      <c r="H50" s="90"/>
      <c r="I50" s="90"/>
      <c r="J50" s="90"/>
      <c r="K50" s="90"/>
      <c r="L50" s="88" t="str">
        <f>IF(C50="","",_xlfn.CONCAT("            { line: ","""",C50,", ",M50:AN50,""", sC: ","""",B50,"""},"))</f>
        <v xml:space="preserve">            { line: "OH, OH SEÑOR., (Do#,m,14)(Sol#,,250)", sC: "as"},</v>
      </c>
      <c r="M50" s="56" t="str">
        <f t="shared" si="86"/>
        <v>(</v>
      </c>
      <c r="N50" s="57" t="str">
        <f t="shared" si="87"/>
        <v>Do#</v>
      </c>
      <c r="O50" s="58" t="str">
        <f t="shared" si="88"/>
        <v>,</v>
      </c>
      <c r="P50" s="59" t="str">
        <f t="shared" si="89"/>
        <v>m</v>
      </c>
      <c r="Q50" s="60" t="str">
        <f t="shared" si="90"/>
        <v>,</v>
      </c>
      <c r="R50" s="61">
        <f t="shared" si="91"/>
        <v>14</v>
      </c>
      <c r="S50" s="56" t="str">
        <f t="shared" si="92"/>
        <v>)</v>
      </c>
      <c r="T50" s="62" t="str">
        <f t="shared" si="93"/>
        <v>(</v>
      </c>
      <c r="U50" s="63" t="str">
        <f t="shared" si="94"/>
        <v>Sol#</v>
      </c>
      <c r="V50" s="64" t="str">
        <f t="shared" si="95"/>
        <v>,</v>
      </c>
      <c r="W50" s="65" t="str">
        <f t="shared" si="96"/>
        <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999</v>
      </c>
      <c r="C51" s="85" t="s">
        <v>1459</v>
      </c>
      <c r="D51" s="86" t="s">
        <v>1011</v>
      </c>
      <c r="E51" s="86"/>
      <c r="F51" s="86"/>
      <c r="G51" s="86"/>
      <c r="H51" s="87"/>
      <c r="I51" s="87"/>
      <c r="J51" s="87"/>
      <c r="K51" s="87"/>
      <c r="L51" s="88" t="str">
        <f>IF(C51="","",_xlfn.CONCAT("            { line: ","""",C51,", ",M51:AN51,""", sC: ","""",B51,"""},"))</f>
        <v xml:space="preserve">            { line: "PORQUE MORIR,, (Mi,,20)", sC: "as"},</v>
      </c>
      <c r="M51" s="56" t="str">
        <f t="shared" si="59"/>
        <v>(</v>
      </c>
      <c r="N51" s="57" t="str">
        <f t="shared" si="60"/>
        <v>Mi</v>
      </c>
      <c r="O51" s="58" t="str">
        <f t="shared" si="61"/>
        <v>,</v>
      </c>
      <c r="P51" s="59" t="str">
        <f t="shared" si="62"/>
        <v/>
      </c>
      <c r="Q51" s="60" t="str">
        <f t="shared" si="63"/>
        <v>,</v>
      </c>
      <c r="R51" s="61">
        <f t="shared" si="58"/>
        <v>20</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1459</v>
      </c>
      <c r="D52" s="89"/>
      <c r="E52" s="89"/>
      <c r="F52" s="89"/>
      <c r="G52" s="89"/>
      <c r="H52" s="90"/>
      <c r="I52" s="90"/>
      <c r="J52" s="90"/>
      <c r="K52" s="90"/>
      <c r="L52" s="88" t="str">
        <f>IF(C52="","",_xlfn.CONCAT("            { line: ","""",C52,", ",M52:AN52,""", sC: ","""",B52,"""},"))</f>
        <v xml:space="preserve">            { line: "PORQUE MORIR,,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1460</v>
      </c>
      <c r="D53" s="86" t="s">
        <v>1457</v>
      </c>
      <c r="E53" s="86" t="s">
        <v>1012</v>
      </c>
      <c r="F53" s="86" t="s">
        <v>1458</v>
      </c>
      <c r="G53" s="86"/>
      <c r="H53" s="87"/>
      <c r="I53" s="87"/>
      <c r="J53" s="87"/>
      <c r="K53" s="87"/>
      <c r="L53" s="88" t="str">
        <f>IF(C53="","",_xlfn.CONCAT("            { line: ","""",C53,", ",M53:AN53,""", sC: ","""",B53,"""},"))</f>
        <v xml:space="preserve">            { line: "ES CON MUCHO LO MEJOR,, (Do#,m,14)(Sol#,,250)", sC: "as"},</v>
      </c>
      <c r="M53" s="56" t="str">
        <f t="shared" si="59"/>
        <v>(</v>
      </c>
      <c r="N53" s="57" t="str">
        <f t="shared" si="60"/>
        <v>Do#</v>
      </c>
      <c r="O53" s="58" t="str">
        <f t="shared" si="61"/>
        <v>,</v>
      </c>
      <c r="P53" s="59" t="str">
        <f t="shared" si="62"/>
        <v>m</v>
      </c>
      <c r="Q53" s="60" t="str">
        <f t="shared" si="63"/>
        <v>,</v>
      </c>
      <c r="R53" s="61">
        <f t="shared" si="58"/>
        <v>14</v>
      </c>
      <c r="S53" s="56" t="str">
        <f t="shared" si="64"/>
        <v>)</v>
      </c>
      <c r="T53" s="62" t="str">
        <f t="shared" si="65"/>
        <v>(</v>
      </c>
      <c r="U53" s="63" t="str">
        <f t="shared" si="66"/>
        <v>Sol#</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1460</v>
      </c>
      <c r="D54" s="89" t="s">
        <v>1013</v>
      </c>
      <c r="E54" s="89"/>
      <c r="F54" s="89" t="s">
        <v>1011</v>
      </c>
      <c r="G54" s="89"/>
      <c r="H54" s="90"/>
      <c r="I54" s="90"/>
      <c r="J54" s="90"/>
      <c r="K54" s="90"/>
      <c r="L54" s="88" t="str">
        <f>IF(C54="","",_xlfn.CONCAT("            { line: ","""",C54,", ",M54:AN54,""", sC: ","""",B54,"""},"))</f>
        <v xml:space="preserve">            { line: "ES CON MUCHO LO MEJOR,, (La,,20)(Mi,,250)", sC: "as"},</v>
      </c>
      <c r="M54" s="56" t="str">
        <f t="shared" si="59"/>
        <v>(</v>
      </c>
      <c r="N54" s="57" t="str">
        <f t="shared" si="60"/>
        <v>La</v>
      </c>
      <c r="O54" s="58" t="str">
        <f t="shared" si="61"/>
        <v>,</v>
      </c>
      <c r="P54" s="59" t="str">
        <f t="shared" si="62"/>
        <v/>
      </c>
      <c r="Q54" s="60" t="str">
        <f t="shared" si="63"/>
        <v>,</v>
      </c>
      <c r="R54" s="61">
        <f t="shared" si="58"/>
        <v>20</v>
      </c>
      <c r="S54" s="56" t="str">
        <f t="shared" si="64"/>
        <v>)</v>
      </c>
      <c r="T54" s="62" t="str">
        <f t="shared" si="65"/>
        <v>(</v>
      </c>
      <c r="U54" s="63" t="str">
        <f t="shared" si="66"/>
        <v>Mi</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1461</v>
      </c>
      <c r="D55" s="91" t="s">
        <v>1462</v>
      </c>
      <c r="E55" s="91"/>
      <c r="F55" s="91"/>
      <c r="G55" s="91"/>
      <c r="H55" s="92"/>
      <c r="I55" s="92"/>
      <c r="J55" s="92"/>
      <c r="K55" s="92"/>
      <c r="L55" s="88" t="str">
        <f>IF(C55="","",_xlfn.CONCAT("            { line: ","""",C55,", ",M55:AN55,""", sC: ","""",B55,"""},"))</f>
        <v xml:space="preserve">            { line: "ESTAR CONTIGO,, (Si7,,)", sC: "as"},</v>
      </c>
      <c r="M55" s="56" t="str">
        <f t="shared" si="59"/>
        <v>(</v>
      </c>
      <c r="N55" s="57" t="str">
        <f t="shared" si="60"/>
        <v>Si7</v>
      </c>
      <c r="O55" s="58" t="str">
        <f t="shared" si="61"/>
        <v>,</v>
      </c>
      <c r="P55" s="59" t="str">
        <f t="shared" si="62"/>
        <v/>
      </c>
      <c r="Q55" s="60" t="str">
        <f t="shared" si="63"/>
        <v>,</v>
      </c>
      <c r="R55" s="61" t="str">
        <f t="shared" si="58"/>
        <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1463</v>
      </c>
      <c r="D56" s="83" t="s">
        <v>1011</v>
      </c>
      <c r="E56" s="83"/>
      <c r="F56" s="83"/>
      <c r="G56" s="83"/>
      <c r="H56" s="83"/>
      <c r="I56" s="83"/>
      <c r="J56" s="83"/>
      <c r="K56" s="83"/>
      <c r="L56" s="94" t="str">
        <f>IF(C56="","",_xlfn.CONCAT("            { line: ","""",C56,", ",M56:AN56,""", sC: ","""",B56,"""},  ]},"))</f>
        <v xml:space="preserve">            { line: "ESTAR CONTIGO., (Mi,,20)", sC: "as"},  ]},</v>
      </c>
      <c r="M56" s="56" t="str">
        <f t="shared" si="59"/>
        <v>(</v>
      </c>
      <c r="N56" s="57" t="str">
        <f t="shared" si="60"/>
        <v>Mi</v>
      </c>
      <c r="O56" s="58" t="str">
        <f t="shared" si="61"/>
        <v>,</v>
      </c>
      <c r="P56" s="59" t="str">
        <f t="shared" si="62"/>
        <v/>
      </c>
      <c r="Q56" s="60" t="str">
        <f t="shared" si="63"/>
        <v>,</v>
      </c>
      <c r="R56" s="61">
        <f t="shared" si="58"/>
        <v>20</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1470</v>
      </c>
      <c r="D58" s="112" t="s">
        <v>1011</v>
      </c>
      <c r="E58" s="52"/>
      <c r="F58" s="53"/>
      <c r="G58" s="53"/>
      <c r="H58" s="52"/>
      <c r="I58" s="52"/>
      <c r="J58" s="54"/>
      <c r="K58" s="54"/>
      <c r="L58" s="55" t="str">
        <f t="shared" ref="L58:L59" si="114">IF(C58="","",_xlfn.CONCAT("            { line: ","""",C58,", ",M58:AN58,""", sC: ","""",B58,"""},"))</f>
        <v xml:space="preserve">            { line: "Oh qué bueno,, (Mi,,20)", sC: "tc"},</v>
      </c>
      <c r="M58" s="56" t="str">
        <f t="shared" ref="M58:M59" si="115">IF(N58="","","(")</f>
        <v>(</v>
      </c>
      <c r="N58" s="57" t="str">
        <f t="shared" si="2"/>
        <v>Mi</v>
      </c>
      <c r="O58" s="58" t="str">
        <f t="shared" ref="O58:O59" si="116">IF(N58="","",",")</f>
        <v>,</v>
      </c>
      <c r="P58" s="59" t="str">
        <f t="shared" si="4"/>
        <v/>
      </c>
      <c r="Q58" s="60" t="str">
        <f t="shared" ref="Q58:Q59" si="117">IF(N58="","",",")</f>
        <v>,</v>
      </c>
      <c r="R58" s="61">
        <f t="shared" si="28"/>
        <v>20</v>
      </c>
      <c r="S58" s="56" t="str">
        <f t="shared" ref="S58:S59" si="118">IF(N58="","",")")</f>
        <v>)</v>
      </c>
      <c r="T58" s="62" t="str">
        <f t="shared" ref="T58:T59" si="119">IF(U58="","","(")</f>
        <v/>
      </c>
      <c r="U58" s="63" t="str">
        <f t="shared" si="8"/>
        <v/>
      </c>
      <c r="V58" s="64" t="str">
        <f t="shared" ref="V58:V59" si="120">IF(U58="","",",")</f>
        <v/>
      </c>
      <c r="W58" s="65" t="str">
        <f t="shared" si="10"/>
        <v/>
      </c>
      <c r="X58" s="64" t="str">
        <f t="shared" ref="X58:X59" si="121">IF(U58="","",",")</f>
        <v/>
      </c>
      <c r="Y58" s="64" t="str">
        <f t="shared" ref="Y58:Y59" si="122">IF(U58="","",250)</f>
        <v/>
      </c>
      <c r="Z58" s="56" t="str">
        <f t="shared" ref="Z58:Z59" si="123">IF(U58="","",")")</f>
        <v/>
      </c>
      <c r="AA58" s="66" t="str">
        <f t="shared" ref="AA58:AA59" si="124">IF(AB58="","","(")</f>
        <v/>
      </c>
      <c r="AB58" s="57" t="str">
        <f t="shared" si="15"/>
        <v/>
      </c>
      <c r="AC58" s="67" t="str">
        <f t="shared" ref="AC58:AC59" si="125">IF(AB58="","",",")</f>
        <v/>
      </c>
      <c r="AD58" s="59" t="str">
        <f t="shared" ref="AD58:AD59" si="126">IF(I58="","",I58)</f>
        <v/>
      </c>
      <c r="AE58" s="68" t="str">
        <f t="shared" ref="AE58:AE59" si="127">IF(AB58="","",",")</f>
        <v/>
      </c>
      <c r="AF58" s="61" t="str">
        <f t="shared" ref="AF58:AF59" si="128">IF(AB58="","",350)</f>
        <v/>
      </c>
      <c r="AG58" s="61" t="str">
        <f t="shared" ref="AG58:AG59" si="129">IF(AB58="","",")")</f>
        <v/>
      </c>
      <c r="AH58" s="69" t="str">
        <f t="shared" ref="AH58:AH59" si="130">IF(AI58="","","(")</f>
        <v/>
      </c>
      <c r="AI58" s="70" t="str">
        <f t="shared" si="22"/>
        <v/>
      </c>
      <c r="AJ58" s="64" t="str">
        <f t="shared" ref="AJ58:AJ59" si="131">IF(AI58="","",",")</f>
        <v/>
      </c>
      <c r="AK58" s="64" t="str">
        <f t="shared" ref="AK58:AK59" si="132">IF(K58="","",K58)</f>
        <v/>
      </c>
      <c r="AL58" s="64" t="str">
        <f t="shared" ref="AL58:AL59" si="133">IF(AI58="","",",")</f>
        <v/>
      </c>
      <c r="AM58" s="64" t="str">
        <f t="shared" ref="AM58:AM59" si="134">IF(AI58="","",450)</f>
        <v/>
      </c>
      <c r="AN58" s="64" t="str">
        <f t="shared" ref="AN58:AN59" si="135">IF(AI58="","",")")</f>
        <v/>
      </c>
    </row>
    <row r="59" spans="1:40" ht="25.5" thickTop="1" thickBot="1" x14ac:dyDescent="0.4">
      <c r="C59" s="113" t="s">
        <v>1471</v>
      </c>
      <c r="D59" s="112"/>
      <c r="E59" s="52"/>
      <c r="F59" s="53"/>
      <c r="G59" s="53"/>
      <c r="H59" s="52"/>
      <c r="I59" s="52"/>
      <c r="J59" s="54"/>
      <c r="K59" s="54"/>
      <c r="L59" s="55" t="str">
        <f t="shared" si="114"/>
        <v xml:space="preserve">            { line: "oh qué dulce,, ", sC: ""},</v>
      </c>
      <c r="M59" s="56" t="str">
        <f t="shared" si="115"/>
        <v/>
      </c>
      <c r="N59" s="57" t="str">
        <f t="shared" si="2"/>
        <v/>
      </c>
      <c r="O59" s="58" t="str">
        <f t="shared" si="116"/>
        <v/>
      </c>
      <c r="P59" s="59" t="str">
        <f t="shared" si="4"/>
        <v/>
      </c>
      <c r="Q59" s="60" t="str">
        <f t="shared" si="117"/>
        <v/>
      </c>
      <c r="R59" s="61" t="str">
        <f t="shared" si="28"/>
        <v/>
      </c>
      <c r="S59" s="56" t="str">
        <f t="shared" si="118"/>
        <v/>
      </c>
      <c r="T59" s="62" t="str">
        <f t="shared" si="119"/>
        <v/>
      </c>
      <c r="U59" s="63" t="str">
        <f t="shared" si="8"/>
        <v/>
      </c>
      <c r="V59" s="64" t="str">
        <f t="shared" si="120"/>
        <v/>
      </c>
      <c r="W59" s="65" t="str">
        <f t="shared" si="10"/>
        <v/>
      </c>
      <c r="X59" s="64" t="str">
        <f t="shared" si="121"/>
        <v/>
      </c>
      <c r="Y59" s="64" t="str">
        <f t="shared" si="122"/>
        <v/>
      </c>
      <c r="Z59" s="56" t="str">
        <f t="shared" si="123"/>
        <v/>
      </c>
      <c r="AA59" s="66" t="str">
        <f t="shared" si="124"/>
        <v/>
      </c>
      <c r="AB59" s="57" t="str">
        <f t="shared" si="15"/>
        <v/>
      </c>
      <c r="AC59" s="67" t="str">
        <f t="shared" si="125"/>
        <v/>
      </c>
      <c r="AD59" s="59" t="str">
        <f t="shared" si="126"/>
        <v/>
      </c>
      <c r="AE59" s="68" t="str">
        <f t="shared" si="127"/>
        <v/>
      </c>
      <c r="AF59" s="61" t="str">
        <f t="shared" si="128"/>
        <v/>
      </c>
      <c r="AG59" s="61" t="str">
        <f t="shared" si="129"/>
        <v/>
      </c>
      <c r="AH59" s="69" t="str">
        <f t="shared" si="130"/>
        <v/>
      </c>
      <c r="AI59" s="70" t="str">
        <f t="shared" si="22"/>
        <v/>
      </c>
      <c r="AJ59" s="64" t="str">
        <f t="shared" si="131"/>
        <v/>
      </c>
      <c r="AK59" s="64" t="str">
        <f t="shared" si="132"/>
        <v/>
      </c>
      <c r="AL59" s="64" t="str">
        <f t="shared" si="133"/>
        <v/>
      </c>
      <c r="AM59" s="64" t="str">
        <f t="shared" si="134"/>
        <v/>
      </c>
      <c r="AN59" s="64" t="str">
        <f t="shared" si="135"/>
        <v/>
      </c>
    </row>
    <row r="60" spans="1:40" ht="25.5" thickTop="1" thickBot="1" x14ac:dyDescent="0.4">
      <c r="C60" s="113" t="s">
        <v>1472</v>
      </c>
      <c r="D60" s="112" t="s">
        <v>1457</v>
      </c>
      <c r="E60" s="52" t="s">
        <v>1012</v>
      </c>
      <c r="F60" s="53" t="s">
        <v>1458</v>
      </c>
      <c r="G60" s="53"/>
      <c r="H60" s="52"/>
      <c r="I60" s="52"/>
      <c r="J60" s="54"/>
      <c r="K60" s="54"/>
      <c r="L60" s="55" t="str">
        <f t="shared" ref="L60:L63" si="136">IF(C60="","",_xlfn.CONCAT("            { line: ","""",C60,", ",M60:AN60,""", sC: ","""",B60,"""},"))</f>
        <v xml:space="preserve">            { line: "ha sido tu amor conmigo,, (Do#,m,14)(Sol#,,250)", sC: ""},</v>
      </c>
      <c r="M60" s="56" t="str">
        <f t="shared" ref="M60:M63" si="137">IF(N60="","","(")</f>
        <v>(</v>
      </c>
      <c r="N60" s="57" t="str">
        <f t="shared" ref="N60:N63" si="138">IF(D60="","",D60)</f>
        <v>Do#</v>
      </c>
      <c r="O60" s="58" t="str">
        <f t="shared" ref="O60:O63" si="139">IF(N60="","",",")</f>
        <v>,</v>
      </c>
      <c r="P60" s="59" t="str">
        <f t="shared" ref="P60:P63" si="140">IF(E60="","",E60)</f>
        <v>m</v>
      </c>
      <c r="Q60" s="60" t="str">
        <f t="shared" ref="Q60:Q63" si="141">IF(N60="","",",")</f>
        <v>,</v>
      </c>
      <c r="R60" s="61">
        <f t="shared" ref="R60:R74" si="142">IF(N60="Do",10,IF(N60="Re",22,IF(N60="Mi",20,IF(N60="Fa",20,IF(N60="Sol",14,IF(N60="La",20,IF(N60="Si",20,IF(N60="Do#",14,IF(N60="Fa#",15,IF(N60="Sol#",20,""))))))))))</f>
        <v>14</v>
      </c>
      <c r="S60" s="56" t="str">
        <f t="shared" ref="S60:S63" si="143">IF(N60="","",")")</f>
        <v>)</v>
      </c>
      <c r="T60" s="62" t="str">
        <f t="shared" ref="T60:T63" si="144">IF(U60="","","(")</f>
        <v>(</v>
      </c>
      <c r="U60" s="63" t="str">
        <f t="shared" ref="U60:U63" si="145">IF(F60="","",F60)</f>
        <v>Sol#</v>
      </c>
      <c r="V60" s="64" t="str">
        <f t="shared" ref="V60:V63" si="146">IF(U60="","",",")</f>
        <v>,</v>
      </c>
      <c r="W60" s="65" t="str">
        <f t="shared" ref="W60:W63" si="147">IF(G60="","",G60)</f>
        <v/>
      </c>
      <c r="X60" s="64" t="str">
        <f t="shared" ref="X60:X63" si="148">IF(U60="","",",")</f>
        <v>,</v>
      </c>
      <c r="Y60" s="64">
        <f t="shared" ref="Y60:Y63" si="149">IF(U60="","",250)</f>
        <v>250</v>
      </c>
      <c r="Z60" s="56" t="str">
        <f t="shared" ref="Z60:Z63" si="150">IF(U60="","",")")</f>
        <v>)</v>
      </c>
      <c r="AA60" s="66" t="str">
        <f t="shared" ref="AA60:AA63" si="151">IF(AB60="","","(")</f>
        <v/>
      </c>
      <c r="AB60" s="57" t="str">
        <f t="shared" ref="AB60:AB63" si="152">IF(H60="","",H60)</f>
        <v/>
      </c>
      <c r="AC60" s="67" t="str">
        <f t="shared" ref="AC60:AC63" si="153">IF(AB60="","",",")</f>
        <v/>
      </c>
      <c r="AD60" s="59" t="str">
        <f t="shared" ref="AD60:AD63" si="154">IF(I60="","",I60)</f>
        <v/>
      </c>
      <c r="AE60" s="68" t="str">
        <f t="shared" ref="AE60:AE63" si="155">IF(AB60="","",",")</f>
        <v/>
      </c>
      <c r="AF60" s="61" t="str">
        <f t="shared" ref="AF60:AF63" si="156">IF(AB60="","",350)</f>
        <v/>
      </c>
      <c r="AG60" s="61" t="str">
        <f t="shared" ref="AG60:AG63" si="157">IF(AB60="","",")")</f>
        <v/>
      </c>
      <c r="AH60" s="69" t="str">
        <f t="shared" ref="AH60:AH63" si="158">IF(AI60="","","(")</f>
        <v/>
      </c>
      <c r="AI60" s="70" t="str">
        <f t="shared" ref="AI60:AI63" si="159">IF(J60="","",J60)</f>
        <v/>
      </c>
      <c r="AJ60" s="64" t="str">
        <f t="shared" ref="AJ60:AJ63" si="160">IF(AI60="","",",")</f>
        <v/>
      </c>
      <c r="AK60" s="64" t="str">
        <f t="shared" ref="AK60:AK63" si="161">IF(K60="","",K60)</f>
        <v/>
      </c>
      <c r="AL60" s="64" t="str">
        <f t="shared" ref="AL60:AL63" si="162">IF(AI60="","",",")</f>
        <v/>
      </c>
      <c r="AM60" s="64" t="str">
        <f t="shared" ref="AM60:AM63" si="163">IF(AI60="","",450)</f>
        <v/>
      </c>
      <c r="AN60" s="64" t="str">
        <f t="shared" ref="AN60:AN63" si="164">IF(AI60="","",")")</f>
        <v/>
      </c>
    </row>
    <row r="61" spans="1:40" ht="25.5" thickTop="1" thickBot="1" x14ac:dyDescent="0.4">
      <c r="C61" s="113" t="s">
        <v>1472</v>
      </c>
      <c r="D61" s="112" t="s">
        <v>1013</v>
      </c>
      <c r="E61" s="52"/>
      <c r="F61" s="53" t="s">
        <v>1011</v>
      </c>
      <c r="G61" s="53"/>
      <c r="H61" s="52"/>
      <c r="I61" s="52"/>
      <c r="J61" s="54"/>
      <c r="K61" s="54"/>
      <c r="L61" s="55" t="str">
        <f t="shared" si="136"/>
        <v xml:space="preserve">            { line: "ha sido tu amor conmigo,, (La,,20)(Mi,,250)", sC: ""},</v>
      </c>
      <c r="M61" s="56" t="str">
        <f t="shared" si="137"/>
        <v>(</v>
      </c>
      <c r="N61" s="57" t="str">
        <f t="shared" si="138"/>
        <v>La</v>
      </c>
      <c r="O61" s="58" t="str">
        <f t="shared" si="139"/>
        <v>,</v>
      </c>
      <c r="P61" s="59" t="str">
        <f t="shared" si="140"/>
        <v/>
      </c>
      <c r="Q61" s="60" t="str">
        <f t="shared" si="141"/>
        <v>,</v>
      </c>
      <c r="R61" s="61">
        <f t="shared" si="142"/>
        <v>20</v>
      </c>
      <c r="S61" s="56" t="str">
        <f t="shared" si="143"/>
        <v>)</v>
      </c>
      <c r="T61" s="62" t="str">
        <f t="shared" si="144"/>
        <v>(</v>
      </c>
      <c r="U61" s="63" t="str">
        <f t="shared" si="145"/>
        <v>Mi</v>
      </c>
      <c r="V61" s="64" t="str">
        <f t="shared" si="146"/>
        <v>,</v>
      </c>
      <c r="W61" s="65" t="str">
        <f t="shared" si="147"/>
        <v/>
      </c>
      <c r="X61" s="64" t="str">
        <f t="shared" si="148"/>
        <v>,</v>
      </c>
      <c r="Y61" s="64">
        <f t="shared" si="149"/>
        <v>250</v>
      </c>
      <c r="Z61" s="56" t="str">
        <f t="shared" si="150"/>
        <v>)</v>
      </c>
      <c r="AA61" s="66" t="str">
        <f t="shared" si="151"/>
        <v/>
      </c>
      <c r="AB61" s="57" t="str">
        <f t="shared" si="152"/>
        <v/>
      </c>
      <c r="AC61" s="67" t="str">
        <f t="shared" si="153"/>
        <v/>
      </c>
      <c r="AD61" s="59" t="str">
        <f t="shared" si="154"/>
        <v/>
      </c>
      <c r="AE61" s="68" t="str">
        <f t="shared" si="155"/>
        <v/>
      </c>
      <c r="AF61" s="61" t="str">
        <f t="shared" si="156"/>
        <v/>
      </c>
      <c r="AG61" s="61" t="str">
        <f t="shared" si="157"/>
        <v/>
      </c>
      <c r="AH61" s="69" t="str">
        <f t="shared" si="158"/>
        <v/>
      </c>
      <c r="AI61" s="70" t="str">
        <f t="shared" si="159"/>
        <v/>
      </c>
      <c r="AJ61" s="64" t="str">
        <f t="shared" si="160"/>
        <v/>
      </c>
      <c r="AK61" s="64" t="str">
        <f t="shared" si="161"/>
        <v/>
      </c>
      <c r="AL61" s="64" t="str">
        <f t="shared" si="162"/>
        <v/>
      </c>
      <c r="AM61" s="64" t="str">
        <f t="shared" si="163"/>
        <v/>
      </c>
      <c r="AN61" s="64" t="str">
        <f t="shared" si="164"/>
        <v/>
      </c>
    </row>
    <row r="62" spans="1:40" ht="25.5" thickTop="1" thickBot="1" x14ac:dyDescent="0.4">
      <c r="C62" s="113" t="s">
        <v>1473</v>
      </c>
      <c r="D62" s="112" t="s">
        <v>1462</v>
      </c>
      <c r="E62" s="52"/>
      <c r="F62" s="53"/>
      <c r="G62" s="53"/>
      <c r="H62" s="52"/>
      <c r="I62" s="52"/>
      <c r="J62" s="54"/>
      <c r="K62" s="54"/>
      <c r="L62" s="55" t="str">
        <f t="shared" si="136"/>
        <v xml:space="preserve">            { line: "oh qué bueno,, (Si7,,)", sC: ""},</v>
      </c>
      <c r="M62" s="56" t="str">
        <f t="shared" si="137"/>
        <v>(</v>
      </c>
      <c r="N62" s="57" t="str">
        <f t="shared" si="138"/>
        <v>Si7</v>
      </c>
      <c r="O62" s="58" t="str">
        <f t="shared" si="139"/>
        <v>,</v>
      </c>
      <c r="P62" s="59" t="str">
        <f t="shared" si="140"/>
        <v/>
      </c>
      <c r="Q62" s="60" t="str">
        <f t="shared" si="141"/>
        <v>,</v>
      </c>
      <c r="R62" s="61" t="str">
        <f t="shared" si="142"/>
        <v/>
      </c>
      <c r="S62" s="56" t="str">
        <f t="shared" si="143"/>
        <v>)</v>
      </c>
      <c r="T62" s="62" t="str">
        <f t="shared" si="144"/>
        <v/>
      </c>
      <c r="U62" s="63" t="str">
        <f t="shared" si="145"/>
        <v/>
      </c>
      <c r="V62" s="64" t="str">
        <f t="shared" si="146"/>
        <v/>
      </c>
      <c r="W62" s="65" t="str">
        <f t="shared" si="147"/>
        <v/>
      </c>
      <c r="X62" s="64" t="str">
        <f t="shared" si="148"/>
        <v/>
      </c>
      <c r="Y62" s="64" t="str">
        <f t="shared" si="149"/>
        <v/>
      </c>
      <c r="Z62" s="56" t="str">
        <f t="shared" si="150"/>
        <v/>
      </c>
      <c r="AA62" s="66" t="str">
        <f t="shared" si="151"/>
        <v/>
      </c>
      <c r="AB62" s="57" t="str">
        <f t="shared" si="152"/>
        <v/>
      </c>
      <c r="AC62" s="67" t="str">
        <f t="shared" si="153"/>
        <v/>
      </c>
      <c r="AD62" s="59" t="str">
        <f t="shared" si="154"/>
        <v/>
      </c>
      <c r="AE62" s="68" t="str">
        <f t="shared" si="155"/>
        <v/>
      </c>
      <c r="AF62" s="61" t="str">
        <f t="shared" si="156"/>
        <v/>
      </c>
      <c r="AG62" s="61" t="str">
        <f t="shared" si="157"/>
        <v/>
      </c>
      <c r="AH62" s="69" t="str">
        <f t="shared" si="158"/>
        <v/>
      </c>
      <c r="AI62" s="70" t="str">
        <f t="shared" si="159"/>
        <v/>
      </c>
      <c r="AJ62" s="64" t="str">
        <f t="shared" si="160"/>
        <v/>
      </c>
      <c r="AK62" s="64" t="str">
        <f t="shared" si="161"/>
        <v/>
      </c>
      <c r="AL62" s="64" t="str">
        <f t="shared" si="162"/>
        <v/>
      </c>
      <c r="AM62" s="64" t="str">
        <f t="shared" si="163"/>
        <v/>
      </c>
      <c r="AN62" s="64" t="str">
        <f t="shared" si="164"/>
        <v/>
      </c>
    </row>
    <row r="63" spans="1:40" ht="25.5" thickTop="1" thickBot="1" x14ac:dyDescent="0.4">
      <c r="C63" s="113" t="s">
        <v>1474</v>
      </c>
      <c r="D63" s="112" t="s">
        <v>1011</v>
      </c>
      <c r="E63" s="52"/>
      <c r="F63" s="53"/>
      <c r="G63" s="53"/>
      <c r="H63" s="52"/>
      <c r="I63" s="52"/>
      <c r="J63" s="54"/>
      <c r="K63" s="54"/>
      <c r="L63" s="78" t="str">
        <f t="shared" si="136"/>
        <v xml:space="preserve">            { line: "oh qué dulce., (Mi,,20)", sC: ""},</v>
      </c>
      <c r="M63" s="56" t="str">
        <f t="shared" si="137"/>
        <v>(</v>
      </c>
      <c r="N63" s="57" t="str">
        <f t="shared" si="138"/>
        <v>Mi</v>
      </c>
      <c r="O63" s="58" t="str">
        <f t="shared" si="139"/>
        <v>,</v>
      </c>
      <c r="P63" s="59" t="str">
        <f t="shared" si="140"/>
        <v/>
      </c>
      <c r="Q63" s="60" t="str">
        <f t="shared" si="141"/>
        <v>,</v>
      </c>
      <c r="R63" s="61">
        <f t="shared" si="142"/>
        <v>20</v>
      </c>
      <c r="S63" s="56" t="str">
        <f t="shared" si="143"/>
        <v>)</v>
      </c>
      <c r="T63" s="62" t="str">
        <f t="shared" si="144"/>
        <v/>
      </c>
      <c r="U63" s="63" t="str">
        <f t="shared" si="145"/>
        <v/>
      </c>
      <c r="V63" s="64" t="str">
        <f t="shared" si="146"/>
        <v/>
      </c>
      <c r="W63" s="65" t="str">
        <f t="shared" si="147"/>
        <v/>
      </c>
      <c r="X63" s="64" t="str">
        <f t="shared" si="148"/>
        <v/>
      </c>
      <c r="Y63" s="64" t="str">
        <f t="shared" si="149"/>
        <v/>
      </c>
      <c r="Z63" s="56" t="str">
        <f t="shared" si="150"/>
        <v/>
      </c>
      <c r="AA63" s="66" t="str">
        <f t="shared" si="151"/>
        <v/>
      </c>
      <c r="AB63" s="57" t="str">
        <f t="shared" si="152"/>
        <v/>
      </c>
      <c r="AC63" s="67" t="str">
        <f t="shared" si="153"/>
        <v/>
      </c>
      <c r="AD63" s="59" t="str">
        <f t="shared" si="154"/>
        <v/>
      </c>
      <c r="AE63" s="68" t="str">
        <f t="shared" si="155"/>
        <v/>
      </c>
      <c r="AF63" s="61" t="str">
        <f t="shared" si="156"/>
        <v/>
      </c>
      <c r="AG63" s="61" t="str">
        <f t="shared" si="157"/>
        <v/>
      </c>
      <c r="AH63" s="69" t="str">
        <f t="shared" si="158"/>
        <v/>
      </c>
      <c r="AI63" s="70" t="str">
        <f t="shared" si="159"/>
        <v/>
      </c>
      <c r="AJ63" s="64" t="str">
        <f t="shared" si="160"/>
        <v/>
      </c>
      <c r="AK63" s="64" t="str">
        <f t="shared" si="161"/>
        <v/>
      </c>
      <c r="AL63" s="64" t="str">
        <f t="shared" si="162"/>
        <v/>
      </c>
      <c r="AM63" s="64" t="str">
        <f t="shared" si="163"/>
        <v/>
      </c>
      <c r="AN63" s="64" t="str">
        <f t="shared" si="164"/>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si="142"/>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C65" s="79" t="s">
        <v>995</v>
      </c>
      <c r="D65" s="80"/>
      <c r="E65" s="80"/>
      <c r="F65" s="80"/>
      <c r="G65" s="80"/>
      <c r="H65" s="80"/>
      <c r="I65" s="80"/>
      <c r="J65" s="80"/>
      <c r="K65" s="80"/>
      <c r="L65" s="81" t="s">
        <v>996</v>
      </c>
      <c r="M65" s="56" t="str">
        <f t="shared" ref="M65:M74" si="165">IF(N65="","","(")</f>
        <v/>
      </c>
      <c r="N65" s="57" t="str">
        <f t="shared" ref="N65:N74" si="166">IF(D65="","",D65)</f>
        <v/>
      </c>
      <c r="O65" s="58" t="str">
        <f t="shared" ref="O65:O74" si="167">IF(N65="","",",")</f>
        <v/>
      </c>
      <c r="P65" s="59" t="str">
        <f t="shared" ref="P65:P74" si="168">IF(E65="","",E65)</f>
        <v/>
      </c>
      <c r="Q65" s="60" t="str">
        <f t="shared" ref="Q65:Q74" si="169">IF(N65="","",",")</f>
        <v/>
      </c>
      <c r="R65" s="61" t="str">
        <f t="shared" si="142"/>
        <v/>
      </c>
      <c r="S65" s="56" t="str">
        <f t="shared" ref="S65:S74" si="170">IF(N65="","",")")</f>
        <v/>
      </c>
      <c r="T65" s="62" t="str">
        <f t="shared" ref="T65:T74" si="171">IF(U65="","","(")</f>
        <v/>
      </c>
      <c r="U65" s="63" t="str">
        <f t="shared" ref="U65:U74" si="172">IF(F65="","",F65)</f>
        <v/>
      </c>
      <c r="V65" s="64" t="str">
        <f t="shared" ref="V65:V74" si="173">IF(U65="","",",")</f>
        <v/>
      </c>
      <c r="W65" s="65" t="str">
        <f t="shared" ref="W65:W74" si="174">IF(G65="","",G65)</f>
        <v/>
      </c>
      <c r="X65" s="64" t="str">
        <f t="shared" ref="X65:X74" si="175">IF(U65="","",",")</f>
        <v/>
      </c>
      <c r="Y65" s="64" t="str">
        <f t="shared" ref="Y65:Y74" si="176">IF(U65="","",250)</f>
        <v/>
      </c>
      <c r="Z65" s="56" t="str">
        <f t="shared" ref="Z65:Z74" si="177">IF(U65="","",")")</f>
        <v/>
      </c>
      <c r="AA65" s="66" t="str">
        <f t="shared" ref="AA65:AA74" si="178">IF(AB65="","","(")</f>
        <v/>
      </c>
      <c r="AB65" s="57" t="str">
        <f t="shared" ref="AB65:AB74" si="179">IF(H65="","",H65)</f>
        <v/>
      </c>
      <c r="AC65" s="67" t="str">
        <f t="shared" ref="AC65:AC74" si="180">IF(AB65="","",",")</f>
        <v/>
      </c>
      <c r="AD65" s="59" t="str">
        <f t="shared" ref="AD65:AD74" si="181">IF(I65="","",I65)</f>
        <v/>
      </c>
      <c r="AE65" s="68" t="str">
        <f t="shared" ref="AE65:AE74" si="182">IF(AB65="","",",")</f>
        <v/>
      </c>
      <c r="AF65" s="61" t="str">
        <f t="shared" ref="AF65:AF74" si="183">IF(AB65="","",350)</f>
        <v/>
      </c>
      <c r="AG65" s="61" t="str">
        <f t="shared" ref="AG65:AG74" si="184">IF(AB65="","",")")</f>
        <v/>
      </c>
      <c r="AH65" s="69" t="str">
        <f t="shared" ref="AH65:AH74" si="185">IF(AI65="","","(")</f>
        <v/>
      </c>
      <c r="AI65" s="70" t="str">
        <f t="shared" ref="AI65:AI74" si="186">IF(J65="","",J65)</f>
        <v/>
      </c>
      <c r="AJ65" s="64" t="str">
        <f t="shared" ref="AJ65:AJ74" si="187">IF(AI65="","",",")</f>
        <v/>
      </c>
      <c r="AK65" s="64" t="str">
        <f t="shared" ref="AK65:AK74" si="188">IF(K65="","",K65)</f>
        <v/>
      </c>
      <c r="AL65" s="64" t="str">
        <f t="shared" ref="AL65:AL74" si="189">IF(AI65="","",",")</f>
        <v/>
      </c>
      <c r="AM65" s="64" t="str">
        <f t="shared" ref="AM65:AM74" si="190">IF(AI65="","",450)</f>
        <v/>
      </c>
      <c r="AN65" s="64" t="str">
        <f t="shared" ref="AN65:AN74" si="191">IF(AI65="","",")")</f>
        <v/>
      </c>
    </row>
    <row r="66" spans="1:40" ht="25.5" thickTop="1" thickBot="1" x14ac:dyDescent="0.4">
      <c r="B66" t="s">
        <v>997</v>
      </c>
      <c r="C66" s="82" t="s">
        <v>1475</v>
      </c>
      <c r="D66" s="83" t="s">
        <v>1011</v>
      </c>
      <c r="E66" s="83"/>
      <c r="F66" s="83"/>
      <c r="G66" s="83"/>
      <c r="H66" s="83"/>
      <c r="I66" s="83"/>
      <c r="J66" s="83"/>
      <c r="K66" s="83"/>
      <c r="L66" s="84" t="str">
        <f>IF(C66="","",_xlfn.CONCAT("       triggerLine: ","""",C66,", ",M66:AN66,""", sC: ","""",B66,""", lines: ["))</f>
        <v xml:space="preserve">       triggerLine: "LLÉVAME AL CIELO, (Mi,,20)", sC: "ta as", lines: [</v>
      </c>
      <c r="M66" s="56" t="str">
        <f t="shared" si="165"/>
        <v>(</v>
      </c>
      <c r="N66" s="57" t="str">
        <f t="shared" si="166"/>
        <v>Mi</v>
      </c>
      <c r="O66" s="58" t="str">
        <f t="shared" si="167"/>
        <v>,</v>
      </c>
      <c r="P66" s="59" t="str">
        <f t="shared" si="168"/>
        <v/>
      </c>
      <c r="Q66" s="60" t="str">
        <f t="shared" si="169"/>
        <v>,</v>
      </c>
      <c r="R66" s="61">
        <f t="shared" si="142"/>
        <v>20</v>
      </c>
      <c r="S66" s="56" t="str">
        <f t="shared" si="170"/>
        <v>)</v>
      </c>
      <c r="T66" s="62" t="str">
        <f t="shared" si="171"/>
        <v/>
      </c>
      <c r="U66" s="63" t="str">
        <f t="shared" si="172"/>
        <v/>
      </c>
      <c r="V66" s="64" t="str">
        <f t="shared" si="173"/>
        <v/>
      </c>
      <c r="W66" s="65" t="str">
        <f t="shared" si="174"/>
        <v/>
      </c>
      <c r="X66" s="64" t="str">
        <f t="shared" si="175"/>
        <v/>
      </c>
      <c r="Y66" s="64" t="str">
        <f t="shared" si="176"/>
        <v/>
      </c>
      <c r="Z66" s="56" t="str">
        <f t="shared" si="177"/>
        <v/>
      </c>
      <c r="AA66" s="66" t="str">
        <f t="shared" si="178"/>
        <v/>
      </c>
      <c r="AB66" s="57" t="str">
        <f t="shared" si="179"/>
        <v/>
      </c>
      <c r="AC66" s="67" t="str">
        <f t="shared" si="180"/>
        <v/>
      </c>
      <c r="AD66" s="59" t="str">
        <f t="shared" si="181"/>
        <v/>
      </c>
      <c r="AE66" s="68" t="str">
        <f t="shared" si="182"/>
        <v/>
      </c>
      <c r="AF66" s="61" t="str">
        <f t="shared" si="183"/>
        <v/>
      </c>
      <c r="AG66" s="61" t="str">
        <f t="shared" si="184"/>
        <v/>
      </c>
      <c r="AH66" s="69" t="str">
        <f t="shared" si="185"/>
        <v/>
      </c>
      <c r="AI66" s="70" t="str">
        <f t="shared" si="186"/>
        <v/>
      </c>
      <c r="AJ66" s="64" t="str">
        <f t="shared" si="187"/>
        <v/>
      </c>
      <c r="AK66" s="64" t="str">
        <f t="shared" si="188"/>
        <v/>
      </c>
      <c r="AL66" s="64" t="str">
        <f t="shared" si="189"/>
        <v/>
      </c>
      <c r="AM66" s="64" t="str">
        <f t="shared" si="190"/>
        <v/>
      </c>
      <c r="AN66" s="64" t="str">
        <f t="shared" si="191"/>
        <v/>
      </c>
    </row>
    <row r="67" spans="1:40" ht="25.5" thickTop="1" thickBot="1" x14ac:dyDescent="0.4">
      <c r="B67" t="s">
        <v>999</v>
      </c>
      <c r="C67" s="85" t="s">
        <v>1455</v>
      </c>
      <c r="D67" s="86"/>
      <c r="E67" s="86"/>
      <c r="F67" s="86"/>
      <c r="G67" s="86"/>
      <c r="H67" s="87"/>
      <c r="I67" s="87"/>
      <c r="J67" s="87"/>
      <c r="K67" s="87"/>
      <c r="L67" s="88" t="str">
        <f>IF(C67="","",_xlfn.CONCAT("            { line: ","""",C67,", ",M67:AN67,""", sC: ","""",B67,"""},"))</f>
        <v xml:space="preserve">            { line: "LLÉVAME AL CIELO,, ", sC: "as"},</v>
      </c>
      <c r="M67" s="56" t="str">
        <f t="shared" si="165"/>
        <v/>
      </c>
      <c r="N67" s="57" t="str">
        <f t="shared" si="166"/>
        <v/>
      </c>
      <c r="O67" s="58" t="str">
        <f t="shared" si="167"/>
        <v/>
      </c>
      <c r="P67" s="59" t="str">
        <f t="shared" si="168"/>
        <v/>
      </c>
      <c r="Q67" s="60" t="str">
        <f t="shared" si="169"/>
        <v/>
      </c>
      <c r="R67" s="61" t="str">
        <f t="shared" si="142"/>
        <v/>
      </c>
      <c r="S67" s="56" t="str">
        <f t="shared" si="170"/>
        <v/>
      </c>
      <c r="T67" s="62" t="str">
        <f t="shared" si="171"/>
        <v/>
      </c>
      <c r="U67" s="63" t="str">
        <f t="shared" si="172"/>
        <v/>
      </c>
      <c r="V67" s="64" t="str">
        <f t="shared" si="173"/>
        <v/>
      </c>
      <c r="W67" s="65" t="str">
        <f t="shared" si="174"/>
        <v/>
      </c>
      <c r="X67" s="64" t="str">
        <f t="shared" si="175"/>
        <v/>
      </c>
      <c r="Y67" s="64" t="str">
        <f t="shared" si="176"/>
        <v/>
      </c>
      <c r="Z67" s="56" t="str">
        <f t="shared" si="177"/>
        <v/>
      </c>
      <c r="AA67" s="66" t="str">
        <f t="shared" si="178"/>
        <v/>
      </c>
      <c r="AB67" s="57" t="str">
        <f t="shared" si="179"/>
        <v/>
      </c>
      <c r="AC67" s="67" t="str">
        <f t="shared" si="180"/>
        <v/>
      </c>
      <c r="AD67" s="59" t="str">
        <f t="shared" si="181"/>
        <v/>
      </c>
      <c r="AE67" s="68" t="str">
        <f t="shared" si="182"/>
        <v/>
      </c>
      <c r="AF67" s="61" t="str">
        <f t="shared" si="183"/>
        <v/>
      </c>
      <c r="AG67" s="61" t="str">
        <f t="shared" si="184"/>
        <v/>
      </c>
      <c r="AH67" s="69" t="str">
        <f t="shared" si="185"/>
        <v/>
      </c>
      <c r="AI67" s="70" t="str">
        <f t="shared" si="186"/>
        <v/>
      </c>
      <c r="AJ67" s="64" t="str">
        <f t="shared" si="187"/>
        <v/>
      </c>
      <c r="AK67" s="64" t="str">
        <f t="shared" si="188"/>
        <v/>
      </c>
      <c r="AL67" s="64" t="str">
        <f t="shared" si="189"/>
        <v/>
      </c>
      <c r="AM67" s="64" t="str">
        <f t="shared" si="190"/>
        <v/>
      </c>
      <c r="AN67" s="64" t="str">
        <f t="shared" si="191"/>
        <v/>
      </c>
    </row>
    <row r="68" spans="1:40" ht="25.5" thickTop="1" thickBot="1" x14ac:dyDescent="0.4">
      <c r="B68" t="s">
        <v>999</v>
      </c>
      <c r="C68" s="85" t="s">
        <v>1456</v>
      </c>
      <c r="D68" s="89" t="s">
        <v>1457</v>
      </c>
      <c r="E68" s="89" t="s">
        <v>1012</v>
      </c>
      <c r="F68" s="89" t="s">
        <v>1458</v>
      </c>
      <c r="G68" s="89"/>
      <c r="H68" s="90"/>
      <c r="I68" s="90"/>
      <c r="J68" s="90"/>
      <c r="K68" s="90"/>
      <c r="L68" s="88" t="str">
        <f>IF(C68="","",_xlfn.CONCAT("            { line: ","""",C68,", ",M68:AN68,""", sC: ","""",B68,"""},"))</f>
        <v xml:space="preserve">            { line: "OH, OH SEÑOR., (Do#,m,14)(Sol#,,250)", sC: "as"},</v>
      </c>
      <c r="M68" s="56" t="str">
        <f t="shared" si="165"/>
        <v>(</v>
      </c>
      <c r="N68" s="57" t="str">
        <f t="shared" si="166"/>
        <v>Do#</v>
      </c>
      <c r="O68" s="58" t="str">
        <f t="shared" si="167"/>
        <v>,</v>
      </c>
      <c r="P68" s="59" t="str">
        <f t="shared" si="168"/>
        <v>m</v>
      </c>
      <c r="Q68" s="60" t="str">
        <f t="shared" si="169"/>
        <v>,</v>
      </c>
      <c r="R68" s="61">
        <f t="shared" si="142"/>
        <v>14</v>
      </c>
      <c r="S68" s="56" t="str">
        <f t="shared" si="170"/>
        <v>)</v>
      </c>
      <c r="T68" s="62" t="str">
        <f t="shared" si="171"/>
        <v>(</v>
      </c>
      <c r="U68" s="63" t="str">
        <f t="shared" si="172"/>
        <v>Sol#</v>
      </c>
      <c r="V68" s="64" t="str">
        <f t="shared" si="173"/>
        <v>,</v>
      </c>
      <c r="W68" s="65" t="str">
        <f t="shared" si="174"/>
        <v/>
      </c>
      <c r="X68" s="64" t="str">
        <f t="shared" si="175"/>
        <v>,</v>
      </c>
      <c r="Y68" s="64">
        <f t="shared" si="176"/>
        <v>250</v>
      </c>
      <c r="Z68" s="56" t="str">
        <f t="shared" si="177"/>
        <v>)</v>
      </c>
      <c r="AA68" s="66" t="str">
        <f t="shared" si="178"/>
        <v/>
      </c>
      <c r="AB68" s="57" t="str">
        <f t="shared" si="179"/>
        <v/>
      </c>
      <c r="AC68" s="67" t="str">
        <f t="shared" si="180"/>
        <v/>
      </c>
      <c r="AD68" s="59" t="str">
        <f t="shared" si="181"/>
        <v/>
      </c>
      <c r="AE68" s="68" t="str">
        <f t="shared" si="182"/>
        <v/>
      </c>
      <c r="AF68" s="61" t="str">
        <f t="shared" si="183"/>
        <v/>
      </c>
      <c r="AG68" s="61" t="str">
        <f t="shared" si="184"/>
        <v/>
      </c>
      <c r="AH68" s="69" t="str">
        <f t="shared" si="185"/>
        <v/>
      </c>
      <c r="AI68" s="70" t="str">
        <f t="shared" si="186"/>
        <v/>
      </c>
      <c r="AJ68" s="64" t="str">
        <f t="shared" si="187"/>
        <v/>
      </c>
      <c r="AK68" s="64" t="str">
        <f t="shared" si="188"/>
        <v/>
      </c>
      <c r="AL68" s="64" t="str">
        <f t="shared" si="189"/>
        <v/>
      </c>
      <c r="AM68" s="64" t="str">
        <f t="shared" si="190"/>
        <v/>
      </c>
      <c r="AN68" s="64" t="str">
        <f t="shared" si="191"/>
        <v/>
      </c>
    </row>
    <row r="69" spans="1:40" ht="25.5" thickTop="1" thickBot="1" x14ac:dyDescent="0.4">
      <c r="B69" t="s">
        <v>999</v>
      </c>
      <c r="C69" s="85" t="s">
        <v>1459</v>
      </c>
      <c r="D69" s="86" t="s">
        <v>1011</v>
      </c>
      <c r="E69" s="86"/>
      <c r="F69" s="86"/>
      <c r="G69" s="86"/>
      <c r="H69" s="87"/>
      <c r="I69" s="87"/>
      <c r="J69" s="87"/>
      <c r="K69" s="87"/>
      <c r="L69" s="88" t="str">
        <f>IF(C69="","",_xlfn.CONCAT("            { line: ","""",C69,", ",M69:AN69,""", sC: ","""",B69,"""},"))</f>
        <v xml:space="preserve">            { line: "PORQUE MORIR,, (Mi,,20)", sC: "as"},</v>
      </c>
      <c r="M69" s="56" t="str">
        <f t="shared" si="165"/>
        <v>(</v>
      </c>
      <c r="N69" s="57" t="str">
        <f t="shared" si="166"/>
        <v>Mi</v>
      </c>
      <c r="O69" s="58" t="str">
        <f t="shared" si="167"/>
        <v>,</v>
      </c>
      <c r="P69" s="59" t="str">
        <f t="shared" si="168"/>
        <v/>
      </c>
      <c r="Q69" s="60" t="str">
        <f t="shared" si="169"/>
        <v>,</v>
      </c>
      <c r="R69" s="61">
        <f t="shared" si="142"/>
        <v>20</v>
      </c>
      <c r="S69" s="56" t="str">
        <f t="shared" si="170"/>
        <v>)</v>
      </c>
      <c r="T69" s="62" t="str">
        <f t="shared" si="171"/>
        <v/>
      </c>
      <c r="U69" s="63" t="str">
        <f t="shared" si="172"/>
        <v/>
      </c>
      <c r="V69" s="64" t="str">
        <f t="shared" si="173"/>
        <v/>
      </c>
      <c r="W69" s="65" t="str">
        <f t="shared" si="174"/>
        <v/>
      </c>
      <c r="X69" s="64" t="str">
        <f t="shared" si="175"/>
        <v/>
      </c>
      <c r="Y69" s="64" t="str">
        <f t="shared" si="176"/>
        <v/>
      </c>
      <c r="Z69" s="56" t="str">
        <f t="shared" si="177"/>
        <v/>
      </c>
      <c r="AA69" s="66" t="str">
        <f t="shared" si="178"/>
        <v/>
      </c>
      <c r="AB69" s="57" t="str">
        <f t="shared" si="179"/>
        <v/>
      </c>
      <c r="AC69" s="67" t="str">
        <f t="shared" si="180"/>
        <v/>
      </c>
      <c r="AD69" s="59" t="str">
        <f t="shared" si="181"/>
        <v/>
      </c>
      <c r="AE69" s="68" t="str">
        <f t="shared" si="182"/>
        <v/>
      </c>
      <c r="AF69" s="61" t="str">
        <f t="shared" si="183"/>
        <v/>
      </c>
      <c r="AG69" s="61" t="str">
        <f t="shared" si="184"/>
        <v/>
      </c>
      <c r="AH69" s="69" t="str">
        <f t="shared" si="185"/>
        <v/>
      </c>
      <c r="AI69" s="70" t="str">
        <f t="shared" si="186"/>
        <v/>
      </c>
      <c r="AJ69" s="64" t="str">
        <f t="shared" si="187"/>
        <v/>
      </c>
      <c r="AK69" s="64" t="str">
        <f t="shared" si="188"/>
        <v/>
      </c>
      <c r="AL69" s="64" t="str">
        <f t="shared" si="189"/>
        <v/>
      </c>
      <c r="AM69" s="64" t="str">
        <f t="shared" si="190"/>
        <v/>
      </c>
      <c r="AN69" s="64" t="str">
        <f t="shared" si="191"/>
        <v/>
      </c>
    </row>
    <row r="70" spans="1:40" ht="25.5" thickTop="1" thickBot="1" x14ac:dyDescent="0.4">
      <c r="B70" t="s">
        <v>999</v>
      </c>
      <c r="C70" s="85" t="s">
        <v>1459</v>
      </c>
      <c r="D70" s="89"/>
      <c r="E70" s="89"/>
      <c r="F70" s="89"/>
      <c r="G70" s="89"/>
      <c r="H70" s="90"/>
      <c r="I70" s="90"/>
      <c r="J70" s="90"/>
      <c r="K70" s="90"/>
      <c r="L70" s="88" t="str">
        <f>IF(C70="","",_xlfn.CONCAT("            { line: ","""",C70,", ",M70:AN70,""", sC: ","""",B70,"""},"))</f>
        <v xml:space="preserve">            { line: "PORQUE MORIR,, ", sC: "as"},</v>
      </c>
      <c r="M70" s="56" t="str">
        <f t="shared" si="165"/>
        <v/>
      </c>
      <c r="N70" s="57" t="str">
        <f t="shared" si="166"/>
        <v/>
      </c>
      <c r="O70" s="58" t="str">
        <f t="shared" si="167"/>
        <v/>
      </c>
      <c r="P70" s="59" t="str">
        <f t="shared" si="168"/>
        <v/>
      </c>
      <c r="Q70" s="60" t="str">
        <f t="shared" si="169"/>
        <v/>
      </c>
      <c r="R70" s="61" t="str">
        <f t="shared" si="142"/>
        <v/>
      </c>
      <c r="S70" s="56" t="str">
        <f t="shared" si="170"/>
        <v/>
      </c>
      <c r="T70" s="62" t="str">
        <f t="shared" si="171"/>
        <v/>
      </c>
      <c r="U70" s="63" t="str">
        <f t="shared" si="172"/>
        <v/>
      </c>
      <c r="V70" s="64" t="str">
        <f t="shared" si="173"/>
        <v/>
      </c>
      <c r="W70" s="65" t="str">
        <f t="shared" si="174"/>
        <v/>
      </c>
      <c r="X70" s="64" t="str">
        <f t="shared" si="175"/>
        <v/>
      </c>
      <c r="Y70" s="64" t="str">
        <f t="shared" si="176"/>
        <v/>
      </c>
      <c r="Z70" s="56" t="str">
        <f t="shared" si="177"/>
        <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5.5" thickTop="1" thickBot="1" x14ac:dyDescent="0.4">
      <c r="B71" t="s">
        <v>999</v>
      </c>
      <c r="C71" s="85" t="s">
        <v>1460</v>
      </c>
      <c r="D71" s="86" t="s">
        <v>1457</v>
      </c>
      <c r="E71" s="86" t="s">
        <v>1012</v>
      </c>
      <c r="F71" s="86" t="s">
        <v>1458</v>
      </c>
      <c r="G71" s="86"/>
      <c r="H71" s="87"/>
      <c r="I71" s="87"/>
      <c r="J71" s="87"/>
      <c r="K71" s="87"/>
      <c r="L71" s="88" t="str">
        <f>IF(C71="","",_xlfn.CONCAT("            { line: ","""",C71,", ",M71:AN71,""", sC: ","""",B71,"""},"))</f>
        <v xml:space="preserve">            { line: "ES CON MUCHO LO MEJOR,, (Do#,m,14)(Sol#,,250)", sC: "as"},</v>
      </c>
      <c r="M71" s="56" t="str">
        <f t="shared" si="165"/>
        <v>(</v>
      </c>
      <c r="N71" s="57" t="str">
        <f t="shared" si="166"/>
        <v>Do#</v>
      </c>
      <c r="O71" s="58" t="str">
        <f t="shared" si="167"/>
        <v>,</v>
      </c>
      <c r="P71" s="59" t="str">
        <f t="shared" si="168"/>
        <v>m</v>
      </c>
      <c r="Q71" s="60" t="str">
        <f t="shared" si="169"/>
        <v>,</v>
      </c>
      <c r="R71" s="61">
        <f t="shared" si="142"/>
        <v>14</v>
      </c>
      <c r="S71" s="56" t="str">
        <f t="shared" si="170"/>
        <v>)</v>
      </c>
      <c r="T71" s="62" t="str">
        <f t="shared" si="171"/>
        <v>(</v>
      </c>
      <c r="U71" s="63" t="str">
        <f t="shared" si="172"/>
        <v>Sol#</v>
      </c>
      <c r="V71" s="64" t="str">
        <f t="shared" si="173"/>
        <v>,</v>
      </c>
      <c r="W71" s="65" t="str">
        <f t="shared" si="174"/>
        <v/>
      </c>
      <c r="X71" s="64" t="str">
        <f t="shared" si="175"/>
        <v>,</v>
      </c>
      <c r="Y71" s="64">
        <f t="shared" si="176"/>
        <v>250</v>
      </c>
      <c r="Z71" s="56" t="str">
        <f t="shared" si="177"/>
        <v>)</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5.5" thickTop="1" thickBot="1" x14ac:dyDescent="0.4">
      <c r="B72" t="s">
        <v>999</v>
      </c>
      <c r="C72" s="85" t="s">
        <v>1460</v>
      </c>
      <c r="D72" s="89" t="s">
        <v>1013</v>
      </c>
      <c r="E72" s="89"/>
      <c r="F72" s="89" t="s">
        <v>1011</v>
      </c>
      <c r="G72" s="89"/>
      <c r="H72" s="90"/>
      <c r="I72" s="90"/>
      <c r="J72" s="90"/>
      <c r="K72" s="90"/>
      <c r="L72" s="88" t="str">
        <f>IF(C72="","",_xlfn.CONCAT("            { line: ","""",C72,", ",M72:AN72,""", sC: ","""",B72,"""},"))</f>
        <v xml:space="preserve">            { line: "ES CON MUCHO LO MEJOR,, (La,,20)(Mi,,250)", sC: "as"},</v>
      </c>
      <c r="M72" s="56" t="str">
        <f t="shared" si="165"/>
        <v>(</v>
      </c>
      <c r="N72" s="57" t="str">
        <f t="shared" si="166"/>
        <v>La</v>
      </c>
      <c r="O72" s="58" t="str">
        <f t="shared" si="167"/>
        <v>,</v>
      </c>
      <c r="P72" s="59" t="str">
        <f t="shared" si="168"/>
        <v/>
      </c>
      <c r="Q72" s="60" t="str">
        <f t="shared" si="169"/>
        <v>,</v>
      </c>
      <c r="R72" s="61">
        <f t="shared" si="142"/>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
      </c>
      <c r="AB72" s="57" t="str">
        <f t="shared" si="179"/>
        <v/>
      </c>
      <c r="AC72" s="67" t="str">
        <f t="shared" si="180"/>
        <v/>
      </c>
      <c r="AD72" s="59" t="str">
        <f t="shared" si="181"/>
        <v/>
      </c>
      <c r="AE72" s="68" t="str">
        <f t="shared" si="182"/>
        <v/>
      </c>
      <c r="AF72" s="61" t="str">
        <f t="shared" si="183"/>
        <v/>
      </c>
      <c r="AG72" s="61" t="str">
        <f t="shared" si="184"/>
        <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5.5" thickTop="1" thickBot="1" x14ac:dyDescent="0.4">
      <c r="B73" t="s">
        <v>999</v>
      </c>
      <c r="C73" s="85" t="s">
        <v>1461</v>
      </c>
      <c r="D73" s="91" t="s">
        <v>1462</v>
      </c>
      <c r="E73" s="91"/>
      <c r="F73" s="91"/>
      <c r="G73" s="91"/>
      <c r="H73" s="92"/>
      <c r="I73" s="92"/>
      <c r="J73" s="92"/>
      <c r="K73" s="92"/>
      <c r="L73" s="88" t="str">
        <f>IF(C73="","",_xlfn.CONCAT("            { line: ","""",C73,", ",M73:AN73,""", sC: ","""",B73,"""},"))</f>
        <v xml:space="preserve">            { line: "ESTAR CONTIGO,, (Si7,,)", sC: "as"},</v>
      </c>
      <c r="M73" s="56" t="str">
        <f t="shared" si="165"/>
        <v>(</v>
      </c>
      <c r="N73" s="57" t="str">
        <f t="shared" si="166"/>
        <v>Si7</v>
      </c>
      <c r="O73" s="58" t="str">
        <f t="shared" si="167"/>
        <v>,</v>
      </c>
      <c r="P73" s="59" t="str">
        <f t="shared" si="168"/>
        <v/>
      </c>
      <c r="Q73" s="60" t="str">
        <f t="shared" si="169"/>
        <v>,</v>
      </c>
      <c r="R73" s="61" t="str">
        <f t="shared" si="142"/>
        <v/>
      </c>
      <c r="S73" s="56" t="str">
        <f t="shared" si="170"/>
        <v>)</v>
      </c>
      <c r="T73" s="62" t="str">
        <f t="shared" si="171"/>
        <v/>
      </c>
      <c r="U73" s="63" t="str">
        <f t="shared" si="172"/>
        <v/>
      </c>
      <c r="V73" s="64" t="str">
        <f t="shared" si="173"/>
        <v/>
      </c>
      <c r="W73" s="65" t="str">
        <f t="shared" si="174"/>
        <v/>
      </c>
      <c r="X73" s="64" t="str">
        <f t="shared" si="175"/>
        <v/>
      </c>
      <c r="Y73" s="64" t="str">
        <f t="shared" si="176"/>
        <v/>
      </c>
      <c r="Z73" s="56" t="str">
        <f t="shared" si="177"/>
        <v/>
      </c>
      <c r="AA73" s="66" t="str">
        <f t="shared" si="178"/>
        <v/>
      </c>
      <c r="AB73" s="57" t="str">
        <f t="shared" si="179"/>
        <v/>
      </c>
      <c r="AC73" s="67" t="str">
        <f t="shared" si="180"/>
        <v/>
      </c>
      <c r="AD73" s="59" t="str">
        <f t="shared" si="181"/>
        <v/>
      </c>
      <c r="AE73" s="68" t="str">
        <f t="shared" si="182"/>
        <v/>
      </c>
      <c r="AF73" s="61" t="str">
        <f t="shared" si="183"/>
        <v/>
      </c>
      <c r="AG73" s="61" t="str">
        <f t="shared" si="184"/>
        <v/>
      </c>
      <c r="AH73" s="69" t="str">
        <f t="shared" si="185"/>
        <v/>
      </c>
      <c r="AI73" s="70" t="str">
        <f t="shared" si="186"/>
        <v/>
      </c>
      <c r="AJ73" s="64" t="str">
        <f t="shared" si="187"/>
        <v/>
      </c>
      <c r="AK73" s="64" t="str">
        <f t="shared" si="188"/>
        <v/>
      </c>
      <c r="AL73" s="64" t="str">
        <f t="shared" si="189"/>
        <v/>
      </c>
      <c r="AM73" s="64" t="str">
        <f t="shared" si="190"/>
        <v/>
      </c>
      <c r="AN73" s="64" t="str">
        <f t="shared" si="191"/>
        <v/>
      </c>
    </row>
    <row r="74" spans="1:40" ht="25.5" thickTop="1" thickBot="1" x14ac:dyDescent="0.4">
      <c r="B74" t="s">
        <v>999</v>
      </c>
      <c r="C74" s="93" t="s">
        <v>1463</v>
      </c>
      <c r="D74" s="83" t="s">
        <v>1011</v>
      </c>
      <c r="E74" s="83"/>
      <c r="F74" s="83"/>
      <c r="G74" s="83"/>
      <c r="H74" s="83"/>
      <c r="I74" s="83"/>
      <c r="J74" s="83"/>
      <c r="K74" s="83"/>
      <c r="L74" s="94" t="str">
        <f>IF(C74="","",_xlfn.CONCAT("            { line: ","""",C74,", ",M74:AN74,""", sC: ","""",B74,"""},  ]},"))</f>
        <v xml:space="preserve">            { line: "ESTAR CONTIGO., (Mi,,20)", sC: "as"},  ]},</v>
      </c>
      <c r="M74" s="56" t="str">
        <f t="shared" si="165"/>
        <v>(</v>
      </c>
      <c r="N74" s="57" t="str">
        <f t="shared" si="166"/>
        <v>Mi</v>
      </c>
      <c r="O74" s="58" t="str">
        <f t="shared" si="167"/>
        <v>,</v>
      </c>
      <c r="P74" s="59" t="str">
        <f t="shared" si="168"/>
        <v/>
      </c>
      <c r="Q74" s="60" t="str">
        <f t="shared" si="169"/>
        <v>,</v>
      </c>
      <c r="R74" s="61">
        <f t="shared" si="142"/>
        <v>20</v>
      </c>
      <c r="S74" s="56" t="str">
        <f t="shared" si="170"/>
        <v>)</v>
      </c>
      <c r="T74" s="62" t="str">
        <f t="shared" si="171"/>
        <v/>
      </c>
      <c r="U74" s="63" t="str">
        <f t="shared" si="172"/>
        <v/>
      </c>
      <c r="V74" s="64" t="str">
        <f t="shared" si="173"/>
        <v/>
      </c>
      <c r="W74" s="65" t="str">
        <f t="shared" si="174"/>
        <v/>
      </c>
      <c r="X74" s="64" t="str">
        <f t="shared" si="175"/>
        <v/>
      </c>
      <c r="Y74" s="64" t="str">
        <f t="shared" si="176"/>
        <v/>
      </c>
      <c r="Z74" s="56" t="str">
        <f t="shared" si="177"/>
        <v/>
      </c>
      <c r="AA74" s="66" t="str">
        <f t="shared" si="178"/>
        <v/>
      </c>
      <c r="AB74" s="57" t="str">
        <f t="shared" si="179"/>
        <v/>
      </c>
      <c r="AC74" s="67" t="str">
        <f t="shared" si="180"/>
        <v/>
      </c>
      <c r="AD74" s="59" t="str">
        <f t="shared" si="181"/>
        <v/>
      </c>
      <c r="AE74" s="68" t="str">
        <f t="shared" si="182"/>
        <v/>
      </c>
      <c r="AF74" s="61" t="str">
        <f t="shared" si="183"/>
        <v/>
      </c>
      <c r="AG74" s="61" t="str">
        <f t="shared" si="184"/>
        <v/>
      </c>
      <c r="AH74" s="69" t="str">
        <f t="shared" si="185"/>
        <v/>
      </c>
      <c r="AI74" s="70" t="str">
        <f t="shared" si="186"/>
        <v/>
      </c>
      <c r="AJ74" s="64" t="str">
        <f t="shared" si="187"/>
        <v/>
      </c>
      <c r="AK74" s="64" t="str">
        <f t="shared" si="188"/>
        <v/>
      </c>
      <c r="AL74" s="64" t="str">
        <f t="shared" si="189"/>
        <v/>
      </c>
      <c r="AM74" s="64" t="str">
        <f t="shared" si="190"/>
        <v/>
      </c>
      <c r="AN74" s="64" t="str">
        <f t="shared" si="191"/>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ref="R75:R93" si="192">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2" si="193">IF(N76="","","(")</f>
        <v/>
      </c>
      <c r="N76" s="57" t="str">
        <f t="shared" ref="N76:N82" si="194">IF(D76="","",D76)</f>
        <v/>
      </c>
      <c r="O76" s="58" t="str">
        <f t="shared" ref="O76:O82" si="195">IF(N76="","",",")</f>
        <v/>
      </c>
      <c r="P76" s="59" t="str">
        <f t="shared" ref="P76:P82" si="196">IF(E76="","",E76)</f>
        <v/>
      </c>
      <c r="Q76" s="60" t="str">
        <f t="shared" ref="Q76:Q82" si="197">IF(N76="","",",")</f>
        <v/>
      </c>
      <c r="R76" s="61" t="str">
        <f t="shared" si="192"/>
        <v/>
      </c>
      <c r="S76" s="56" t="str">
        <f t="shared" ref="S76:S82" si="198">IF(N76="","",")")</f>
        <v/>
      </c>
      <c r="T76" s="62" t="str">
        <f t="shared" ref="T76:T82" si="199">IF(U76="","","(")</f>
        <v/>
      </c>
      <c r="U76" s="63" t="str">
        <f t="shared" ref="U76:U82" si="200">IF(F76="","",F76)</f>
        <v/>
      </c>
      <c r="V76" s="64" t="str">
        <f t="shared" ref="V76:V82" si="201">IF(U76="","",",")</f>
        <v/>
      </c>
      <c r="W76" s="65" t="str">
        <f t="shared" ref="W76:W82" si="202">IF(G76="","",G76)</f>
        <v/>
      </c>
      <c r="X76" s="64" t="str">
        <f t="shared" ref="X76:X82" si="203">IF(U76="","",",")</f>
        <v/>
      </c>
      <c r="Y76" s="64" t="str">
        <f t="shared" ref="Y76:Y82" si="204">IF(U76="","",250)</f>
        <v/>
      </c>
      <c r="Z76" s="56" t="str">
        <f t="shared" ref="Z76:Z82" si="205">IF(U76="","",")")</f>
        <v/>
      </c>
      <c r="AA76" s="66" t="str">
        <f t="shared" ref="AA76:AA82" si="206">IF(AB76="","","(")</f>
        <v/>
      </c>
      <c r="AB76" s="57" t="str">
        <f t="shared" ref="AB76:AB82" si="207">IF(H76="","",H76)</f>
        <v/>
      </c>
      <c r="AC76" s="67" t="str">
        <f t="shared" ref="AC76:AC82" si="208">IF(AB76="","",",")</f>
        <v/>
      </c>
      <c r="AD76" s="59" t="str">
        <f t="shared" ref="AD76:AD82" si="209">IF(I76="","",I76)</f>
        <v/>
      </c>
      <c r="AE76" s="68" t="str">
        <f t="shared" ref="AE76:AE82" si="210">IF(AB76="","",",")</f>
        <v/>
      </c>
      <c r="AF76" s="61" t="str">
        <f t="shared" ref="AF76:AF82" si="211">IF(AB76="","",350)</f>
        <v/>
      </c>
      <c r="AG76" s="61" t="str">
        <f t="shared" ref="AG76:AG82" si="212">IF(AB76="","",")")</f>
        <v/>
      </c>
      <c r="AH76" s="69" t="str">
        <f t="shared" ref="AH76:AH82" si="213">IF(AI76="","","(")</f>
        <v/>
      </c>
      <c r="AI76" s="70" t="str">
        <f t="shared" ref="AI76:AI82" si="214">IF(J76="","",J76)</f>
        <v/>
      </c>
      <c r="AJ76" s="64" t="str">
        <f t="shared" ref="AJ76:AJ82" si="215">IF(AI76="","",",")</f>
        <v/>
      </c>
      <c r="AK76" s="64" t="str">
        <f t="shared" ref="AK76:AK82" si="216">IF(K76="","",K76)</f>
        <v/>
      </c>
      <c r="AL76" s="64" t="str">
        <f t="shared" ref="AL76:AL82" si="217">IF(AI76="","",",")</f>
        <v/>
      </c>
      <c r="AM76" s="64" t="str">
        <f t="shared" ref="AM76:AM82" si="218">IF(AI76="","",450)</f>
        <v/>
      </c>
      <c r="AN76" s="64" t="str">
        <f t="shared" ref="AN76:AN82" si="219">IF(AI76="","",")")</f>
        <v/>
      </c>
    </row>
    <row r="77" spans="1:40" ht="25.5" thickTop="1" thickBot="1" x14ac:dyDescent="0.4">
      <c r="B77" t="s">
        <v>997</v>
      </c>
      <c r="C77" s="82" t="s">
        <v>1476</v>
      </c>
      <c r="D77" s="83" t="s">
        <v>1011</v>
      </c>
      <c r="E77" s="83"/>
      <c r="F77" s="83"/>
      <c r="G77" s="83"/>
      <c r="H77" s="83"/>
      <c r="I77" s="83"/>
      <c r="J77" s="83"/>
      <c r="K77" s="83"/>
      <c r="L77" s="84" t="str">
        <f>IF(C77="","",_xlfn.CONCAT("       triggerLine: ","""",C77,", ",M77:AN77,""", sC: ","""",B77,""", lines: ["))</f>
        <v xml:space="preserve">       triggerLine: "Una cosa te ruego, (Mi,,20)", sC: "ta as", lines: [</v>
      </c>
      <c r="M77" s="56" t="str">
        <f t="shared" si="193"/>
        <v>(</v>
      </c>
      <c r="N77" s="57" t="str">
        <f t="shared" si="194"/>
        <v>Mi</v>
      </c>
      <c r="O77" s="58" t="str">
        <f t="shared" si="195"/>
        <v>,</v>
      </c>
      <c r="P77" s="59" t="str">
        <f t="shared" si="196"/>
        <v/>
      </c>
      <c r="Q77" s="60" t="str">
        <f t="shared" si="197"/>
        <v>,</v>
      </c>
      <c r="R77" s="61">
        <f t="shared" si="192"/>
        <v>20</v>
      </c>
      <c r="S77" s="56" t="str">
        <f t="shared" si="198"/>
        <v>)</v>
      </c>
      <c r="T77" s="62" t="str">
        <f t="shared" si="199"/>
        <v/>
      </c>
      <c r="U77" s="63" t="str">
        <f t="shared" si="200"/>
        <v/>
      </c>
      <c r="V77" s="64" t="str">
        <f t="shared" si="201"/>
        <v/>
      </c>
      <c r="W77" s="65" t="str">
        <f t="shared" si="202"/>
        <v/>
      </c>
      <c r="X77" s="64" t="str">
        <f t="shared" si="203"/>
        <v/>
      </c>
      <c r="Y77" s="64" t="str">
        <f t="shared" si="204"/>
        <v/>
      </c>
      <c r="Z77" s="56" t="str">
        <f t="shared" si="205"/>
        <v/>
      </c>
      <c r="AA77" s="66" t="str">
        <f t="shared" si="206"/>
        <v/>
      </c>
      <c r="AB77" s="57" t="str">
        <f t="shared" si="207"/>
        <v/>
      </c>
      <c r="AC77" s="67" t="str">
        <f t="shared" si="208"/>
        <v/>
      </c>
      <c r="AD77" s="59" t="str">
        <f t="shared" si="209"/>
        <v/>
      </c>
      <c r="AE77" s="68" t="str">
        <f t="shared" si="210"/>
        <v/>
      </c>
      <c r="AF77" s="61" t="str">
        <f t="shared" si="211"/>
        <v/>
      </c>
      <c r="AG77" s="61" t="str">
        <f t="shared" si="212"/>
        <v/>
      </c>
      <c r="AH77" s="69" t="str">
        <f t="shared" si="213"/>
        <v/>
      </c>
      <c r="AI77" s="70" t="str">
        <f t="shared" si="214"/>
        <v/>
      </c>
      <c r="AJ77" s="64" t="str">
        <f t="shared" si="215"/>
        <v/>
      </c>
      <c r="AK77" s="64" t="str">
        <f t="shared" si="216"/>
        <v/>
      </c>
      <c r="AL77" s="64" t="str">
        <f t="shared" si="217"/>
        <v/>
      </c>
      <c r="AM77" s="64" t="str">
        <f t="shared" si="218"/>
        <v/>
      </c>
      <c r="AN77" s="64" t="str">
        <f t="shared" si="219"/>
        <v/>
      </c>
    </row>
    <row r="78" spans="1:40" ht="25.5" thickTop="1" thickBot="1" x14ac:dyDescent="0.4">
      <c r="B78" t="s">
        <v>999</v>
      </c>
      <c r="C78" s="85" t="s">
        <v>1465</v>
      </c>
      <c r="D78" s="86"/>
      <c r="E78" s="86"/>
      <c r="F78" s="86"/>
      <c r="G78" s="86"/>
      <c r="H78" s="87"/>
      <c r="I78" s="87"/>
      <c r="J78" s="87"/>
      <c r="K78" s="87"/>
      <c r="L78" s="88" t="str">
        <f>IF(C78="","",_xlfn.CONCAT("            { line: ","""",C78,", ",M78:AN78,""", sC: ","""",B78,"""},"))</f>
        <v xml:space="preserve">            { line: "eso solo te pido:, ", sC: "as"},</v>
      </c>
      <c r="M78" s="56" t="str">
        <f t="shared" si="193"/>
        <v/>
      </c>
      <c r="N78" s="57" t="str">
        <f t="shared" si="194"/>
        <v/>
      </c>
      <c r="O78" s="58" t="str">
        <f t="shared" si="195"/>
        <v/>
      </c>
      <c r="P78" s="59" t="str">
        <f t="shared" si="196"/>
        <v/>
      </c>
      <c r="Q78" s="60" t="str">
        <f t="shared" si="197"/>
        <v/>
      </c>
      <c r="R78" s="61" t="str">
        <f t="shared" si="192"/>
        <v/>
      </c>
      <c r="S78" s="56" t="str">
        <f t="shared" si="198"/>
        <v/>
      </c>
      <c r="T78" s="62" t="str">
        <f t="shared" si="199"/>
        <v/>
      </c>
      <c r="U78" s="63" t="str">
        <f t="shared" si="200"/>
        <v/>
      </c>
      <c r="V78" s="64" t="str">
        <f t="shared" si="201"/>
        <v/>
      </c>
      <c r="W78" s="65" t="str">
        <f t="shared" si="202"/>
        <v/>
      </c>
      <c r="X78" s="64" t="str">
        <f t="shared" si="203"/>
        <v/>
      </c>
      <c r="Y78" s="64" t="str">
        <f t="shared" si="204"/>
        <v/>
      </c>
      <c r="Z78" s="56" t="str">
        <f t="shared" si="205"/>
        <v/>
      </c>
      <c r="AA78" s="66" t="str">
        <f t="shared" si="206"/>
        <v/>
      </c>
      <c r="AB78" s="57" t="str">
        <f t="shared" si="207"/>
        <v/>
      </c>
      <c r="AC78" s="67" t="str">
        <f t="shared" si="208"/>
        <v/>
      </c>
      <c r="AD78" s="59" t="str">
        <f t="shared" si="209"/>
        <v/>
      </c>
      <c r="AE78" s="68" t="str">
        <f t="shared" si="210"/>
        <v/>
      </c>
      <c r="AF78" s="61" t="str">
        <f t="shared" si="211"/>
        <v/>
      </c>
      <c r="AG78" s="61" t="str">
        <f t="shared" si="212"/>
        <v/>
      </c>
      <c r="AH78" s="69" t="str">
        <f t="shared" si="213"/>
        <v/>
      </c>
      <c r="AI78" s="70" t="str">
        <f t="shared" si="214"/>
        <v/>
      </c>
      <c r="AJ78" s="64" t="str">
        <f t="shared" si="215"/>
        <v/>
      </c>
      <c r="AK78" s="64" t="str">
        <f t="shared" si="216"/>
        <v/>
      </c>
      <c r="AL78" s="64" t="str">
        <f t="shared" si="217"/>
        <v/>
      </c>
      <c r="AM78" s="64" t="str">
        <f t="shared" si="218"/>
        <v/>
      </c>
      <c r="AN78" s="64" t="str">
        <f t="shared" si="219"/>
        <v/>
      </c>
    </row>
    <row r="79" spans="1:40" ht="25.5" thickTop="1" thickBot="1" x14ac:dyDescent="0.4">
      <c r="B79" t="s">
        <v>999</v>
      </c>
      <c r="C79" s="85" t="s">
        <v>1466</v>
      </c>
      <c r="D79" s="89" t="s">
        <v>1457</v>
      </c>
      <c r="E79" s="89" t="s">
        <v>1012</v>
      </c>
      <c r="F79" s="89" t="s">
        <v>1458</v>
      </c>
      <c r="G79" s="89"/>
      <c r="H79" s="90"/>
      <c r="I79" s="90"/>
      <c r="J79" s="90"/>
      <c r="K79" s="90"/>
      <c r="L79" s="88" t="str">
        <f>IF(C79="","",_xlfn.CONCAT("            { line: ","""",C79,", ",M79:AN79,""", sC: ","""",B79,"""},"))</f>
        <v xml:space="preserve">            { line: "no dudar nunca de tu amor,, (Do#,m,14)(Sol#,,250)", sC: "as"},</v>
      </c>
      <c r="M79" s="56" t="str">
        <f t="shared" si="193"/>
        <v>(</v>
      </c>
      <c r="N79" s="57" t="str">
        <f t="shared" si="194"/>
        <v>Do#</v>
      </c>
      <c r="O79" s="58" t="str">
        <f t="shared" si="195"/>
        <v>,</v>
      </c>
      <c r="P79" s="59" t="str">
        <f t="shared" si="196"/>
        <v>m</v>
      </c>
      <c r="Q79" s="60" t="str">
        <f t="shared" si="197"/>
        <v>,</v>
      </c>
      <c r="R79" s="61">
        <f t="shared" si="192"/>
        <v>14</v>
      </c>
      <c r="S79" s="56" t="str">
        <f t="shared" si="198"/>
        <v>)</v>
      </c>
      <c r="T79" s="62" t="str">
        <f t="shared" si="199"/>
        <v>(</v>
      </c>
      <c r="U79" s="63" t="str">
        <f t="shared" si="200"/>
        <v>Sol#</v>
      </c>
      <c r="V79" s="64" t="str">
        <f t="shared" si="201"/>
        <v>,</v>
      </c>
      <c r="W79" s="65" t="str">
        <f t="shared" si="202"/>
        <v/>
      </c>
      <c r="X79" s="64" t="str">
        <f t="shared" si="203"/>
        <v>,</v>
      </c>
      <c r="Y79" s="64">
        <f t="shared" si="204"/>
        <v>250</v>
      </c>
      <c r="Z79" s="56" t="str">
        <f t="shared" si="205"/>
        <v>)</v>
      </c>
      <c r="AA79" s="66" t="str">
        <f t="shared" si="206"/>
        <v/>
      </c>
      <c r="AB79" s="57" t="str">
        <f t="shared" si="207"/>
        <v/>
      </c>
      <c r="AC79" s="67" t="str">
        <f t="shared" si="208"/>
        <v/>
      </c>
      <c r="AD79" s="59" t="str">
        <f t="shared" si="209"/>
        <v/>
      </c>
      <c r="AE79" s="68" t="str">
        <f t="shared" si="210"/>
        <v/>
      </c>
      <c r="AF79" s="61" t="str">
        <f t="shared" si="211"/>
        <v/>
      </c>
      <c r="AG79" s="61" t="str">
        <f t="shared" si="212"/>
        <v/>
      </c>
      <c r="AH79" s="69" t="str">
        <f t="shared" si="213"/>
        <v/>
      </c>
      <c r="AI79" s="70" t="str">
        <f t="shared" si="214"/>
        <v/>
      </c>
      <c r="AJ79" s="64" t="str">
        <f t="shared" si="215"/>
        <v/>
      </c>
      <c r="AK79" s="64" t="str">
        <f t="shared" si="216"/>
        <v/>
      </c>
      <c r="AL79" s="64" t="str">
        <f t="shared" si="217"/>
        <v/>
      </c>
      <c r="AM79" s="64" t="str">
        <f t="shared" si="218"/>
        <v/>
      </c>
      <c r="AN79" s="64" t="str">
        <f t="shared" si="219"/>
        <v/>
      </c>
    </row>
    <row r="80" spans="1:40" ht="25.5" thickTop="1" thickBot="1" x14ac:dyDescent="0.4">
      <c r="B80" t="s">
        <v>999</v>
      </c>
      <c r="C80" s="85" t="s">
        <v>1467</v>
      </c>
      <c r="D80" s="86" t="s">
        <v>1013</v>
      </c>
      <c r="E80" s="86"/>
      <c r="F80" s="86" t="s">
        <v>1011</v>
      </c>
      <c r="G80" s="86"/>
      <c r="H80" s="87"/>
      <c r="I80" s="87"/>
      <c r="J80" s="87"/>
      <c r="K80" s="87"/>
      <c r="L80" s="88" t="str">
        <f>IF(C80="","",_xlfn.CONCAT("            { line: ","""",C80,", ",M80:AN80,""", sC: ","""",B80,"""},"))</f>
        <v xml:space="preserve">            { line: "no dudar nunca de Ti,, (La,,20)(Mi,,250)", sC: "as"},</v>
      </c>
      <c r="M80" s="56" t="str">
        <f t="shared" si="193"/>
        <v>(</v>
      </c>
      <c r="N80" s="57" t="str">
        <f t="shared" si="194"/>
        <v>La</v>
      </c>
      <c r="O80" s="58" t="str">
        <f t="shared" si="195"/>
        <v>,</v>
      </c>
      <c r="P80" s="59" t="str">
        <f t="shared" si="196"/>
        <v/>
      </c>
      <c r="Q80" s="60" t="str">
        <f t="shared" si="197"/>
        <v>,</v>
      </c>
      <c r="R80" s="61">
        <f t="shared" si="192"/>
        <v>20</v>
      </c>
      <c r="S80" s="56" t="str">
        <f t="shared" si="198"/>
        <v>)</v>
      </c>
      <c r="T80" s="62" t="str">
        <f t="shared" si="199"/>
        <v>(</v>
      </c>
      <c r="U80" s="63" t="str">
        <f t="shared" si="200"/>
        <v>Mi</v>
      </c>
      <c r="V80" s="64" t="str">
        <f t="shared" si="201"/>
        <v>,</v>
      </c>
      <c r="W80" s="65" t="str">
        <f t="shared" si="202"/>
        <v/>
      </c>
      <c r="X80" s="64" t="str">
        <f t="shared" si="203"/>
        <v>,</v>
      </c>
      <c r="Y80" s="64">
        <f t="shared" si="204"/>
        <v>250</v>
      </c>
      <c r="Z80" s="56" t="str">
        <f t="shared" si="205"/>
        <v>)</v>
      </c>
      <c r="AA80" s="66" t="str">
        <f t="shared" si="206"/>
        <v/>
      </c>
      <c r="AB80" s="57" t="str">
        <f t="shared" si="207"/>
        <v/>
      </c>
      <c r="AC80" s="67" t="str">
        <f t="shared" si="208"/>
        <v/>
      </c>
      <c r="AD80" s="59" t="str">
        <f t="shared" si="209"/>
        <v/>
      </c>
      <c r="AE80" s="68" t="str">
        <f t="shared" si="210"/>
        <v/>
      </c>
      <c r="AF80" s="61" t="str">
        <f t="shared" si="211"/>
        <v/>
      </c>
      <c r="AG80" s="61" t="str">
        <f t="shared" si="212"/>
        <v/>
      </c>
      <c r="AH80" s="69" t="str">
        <f t="shared" si="213"/>
        <v/>
      </c>
      <c r="AI80" s="70" t="str">
        <f t="shared" si="214"/>
        <v/>
      </c>
      <c r="AJ80" s="64" t="str">
        <f t="shared" si="215"/>
        <v/>
      </c>
      <c r="AK80" s="64" t="str">
        <f t="shared" si="216"/>
        <v/>
      </c>
      <c r="AL80" s="64" t="str">
        <f t="shared" si="217"/>
        <v/>
      </c>
      <c r="AM80" s="64" t="str">
        <f t="shared" si="218"/>
        <v/>
      </c>
      <c r="AN80" s="64" t="str">
        <f t="shared" si="219"/>
        <v/>
      </c>
    </row>
    <row r="81" spans="1:40" ht="25.5" thickTop="1" thickBot="1" x14ac:dyDescent="0.4">
      <c r="B81" t="s">
        <v>999</v>
      </c>
      <c r="C81" s="85" t="s">
        <v>1468</v>
      </c>
      <c r="D81" s="89" t="s">
        <v>1462</v>
      </c>
      <c r="E81" s="89"/>
      <c r="F81" s="89"/>
      <c r="G81" s="89"/>
      <c r="H81" s="90"/>
      <c r="I81" s="90"/>
      <c r="J81" s="90"/>
      <c r="K81" s="90"/>
      <c r="L81" s="88" t="str">
        <f>IF(C81="","",_xlfn.CONCAT("            { line: ","""",C81,", ",M81:AN81,""", sC: ","""",B81,"""},"))</f>
        <v xml:space="preserve">            { line: "estar contigo,, (Si7,,)", sC: "as"},</v>
      </c>
      <c r="M81" s="56" t="str">
        <f t="shared" si="193"/>
        <v>(</v>
      </c>
      <c r="N81" s="57" t="str">
        <f t="shared" si="194"/>
        <v>Si7</v>
      </c>
      <c r="O81" s="58" t="str">
        <f t="shared" si="195"/>
        <v>,</v>
      </c>
      <c r="P81" s="59" t="str">
        <f t="shared" si="196"/>
        <v/>
      </c>
      <c r="Q81" s="60" t="str">
        <f t="shared" si="197"/>
        <v>,</v>
      </c>
      <c r="R81" s="61" t="str">
        <f t="shared" si="192"/>
        <v/>
      </c>
      <c r="S81" s="56" t="str">
        <f t="shared" si="198"/>
        <v>)</v>
      </c>
      <c r="T81" s="62" t="str">
        <f t="shared" si="199"/>
        <v/>
      </c>
      <c r="U81" s="63" t="str">
        <f t="shared" si="200"/>
        <v/>
      </c>
      <c r="V81" s="64" t="str">
        <f t="shared" si="201"/>
        <v/>
      </c>
      <c r="W81" s="65" t="str">
        <f t="shared" si="202"/>
        <v/>
      </c>
      <c r="X81" s="64" t="str">
        <f t="shared" si="203"/>
        <v/>
      </c>
      <c r="Y81" s="64" t="str">
        <f t="shared" si="204"/>
        <v/>
      </c>
      <c r="Z81" s="56" t="str">
        <f t="shared" si="205"/>
        <v/>
      </c>
      <c r="AA81" s="66" t="str">
        <f t="shared" si="206"/>
        <v/>
      </c>
      <c r="AB81" s="57" t="str">
        <f t="shared" si="207"/>
        <v/>
      </c>
      <c r="AC81" s="67" t="str">
        <f t="shared" si="208"/>
        <v/>
      </c>
      <c r="AD81" s="59" t="str">
        <f t="shared" si="209"/>
        <v/>
      </c>
      <c r="AE81" s="68" t="str">
        <f t="shared" si="210"/>
        <v/>
      </c>
      <c r="AF81" s="61" t="str">
        <f t="shared" si="211"/>
        <v/>
      </c>
      <c r="AG81" s="61" t="str">
        <f t="shared" si="212"/>
        <v/>
      </c>
      <c r="AH81" s="69" t="str">
        <f t="shared" si="213"/>
        <v/>
      </c>
      <c r="AI81" s="70" t="str">
        <f t="shared" si="214"/>
        <v/>
      </c>
      <c r="AJ81" s="64" t="str">
        <f t="shared" si="215"/>
        <v/>
      </c>
      <c r="AK81" s="64" t="str">
        <f t="shared" si="216"/>
        <v/>
      </c>
      <c r="AL81" s="64" t="str">
        <f t="shared" si="217"/>
        <v/>
      </c>
      <c r="AM81" s="64" t="str">
        <f t="shared" si="218"/>
        <v/>
      </c>
      <c r="AN81" s="64" t="str">
        <f t="shared" si="219"/>
        <v/>
      </c>
    </row>
    <row r="82" spans="1:40" ht="25.5" thickTop="1" thickBot="1" x14ac:dyDescent="0.4">
      <c r="B82" t="s">
        <v>999</v>
      </c>
      <c r="C82" s="93" t="s">
        <v>1469</v>
      </c>
      <c r="D82" s="83" t="s">
        <v>1011</v>
      </c>
      <c r="E82" s="83"/>
      <c r="F82" s="83"/>
      <c r="G82" s="83"/>
      <c r="H82" s="83"/>
      <c r="I82" s="83"/>
      <c r="J82" s="83"/>
      <c r="K82" s="83"/>
      <c r="L82" s="94" t="str">
        <f>IF(C82="","",_xlfn.CONCAT("            { line: ","""",C82,", ",M82:AN82,""", sC: ","""",B82,"""},  ]},"))</f>
        <v xml:space="preserve">            { line: "estar contigo., (Mi,,20)", sC: "as"},  ]},</v>
      </c>
      <c r="M82" s="56" t="str">
        <f t="shared" si="193"/>
        <v>(</v>
      </c>
      <c r="N82" s="57" t="str">
        <f t="shared" si="194"/>
        <v>Mi</v>
      </c>
      <c r="O82" s="58" t="str">
        <f t="shared" si="195"/>
        <v>,</v>
      </c>
      <c r="P82" s="59" t="str">
        <f t="shared" si="196"/>
        <v/>
      </c>
      <c r="Q82" s="60" t="str">
        <f t="shared" si="197"/>
        <v>,</v>
      </c>
      <c r="R82" s="61">
        <f t="shared" si="192"/>
        <v>20</v>
      </c>
      <c r="S82" s="56" t="str">
        <f t="shared" si="198"/>
        <v>)</v>
      </c>
      <c r="T82" s="62" t="str">
        <f t="shared" si="199"/>
        <v/>
      </c>
      <c r="U82" s="63" t="str">
        <f t="shared" si="200"/>
        <v/>
      </c>
      <c r="V82" s="64" t="str">
        <f t="shared" si="201"/>
        <v/>
      </c>
      <c r="W82" s="65" t="str">
        <f t="shared" si="202"/>
        <v/>
      </c>
      <c r="X82" s="64" t="str">
        <f t="shared" si="203"/>
        <v/>
      </c>
      <c r="Y82" s="64" t="str">
        <f t="shared" si="204"/>
        <v/>
      </c>
      <c r="Z82" s="56" t="str">
        <f t="shared" si="205"/>
        <v/>
      </c>
      <c r="AA82" s="66" t="str">
        <f t="shared" si="206"/>
        <v/>
      </c>
      <c r="AB82" s="57" t="str">
        <f t="shared" si="207"/>
        <v/>
      </c>
      <c r="AC82" s="67" t="str">
        <f t="shared" si="208"/>
        <v/>
      </c>
      <c r="AD82" s="59" t="str">
        <f t="shared" si="209"/>
        <v/>
      </c>
      <c r="AE82" s="68" t="str">
        <f t="shared" si="210"/>
        <v/>
      </c>
      <c r="AF82" s="61" t="str">
        <f t="shared" si="211"/>
        <v/>
      </c>
      <c r="AG82" s="61" t="str">
        <f t="shared" si="212"/>
        <v/>
      </c>
      <c r="AH82" s="69" t="str">
        <f t="shared" si="213"/>
        <v/>
      </c>
      <c r="AI82" s="70" t="str">
        <f t="shared" si="214"/>
        <v/>
      </c>
      <c r="AJ82" s="64" t="str">
        <f t="shared" si="215"/>
        <v/>
      </c>
      <c r="AK82" s="64" t="str">
        <f t="shared" si="216"/>
        <v/>
      </c>
      <c r="AL82" s="64" t="str">
        <f t="shared" si="217"/>
        <v/>
      </c>
      <c r="AM82" s="64" t="str">
        <f t="shared" si="218"/>
        <v/>
      </c>
      <c r="AN82" s="64" t="str">
        <f t="shared" si="21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si="192"/>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93" si="220">IF(N84="","","(")</f>
        <v/>
      </c>
      <c r="N84" s="57" t="str">
        <f t="shared" ref="N84:N93" si="221">IF(D84="","",D84)</f>
        <v/>
      </c>
      <c r="O84" s="58" t="str">
        <f t="shared" ref="O84:O93" si="222">IF(N84="","",",")</f>
        <v/>
      </c>
      <c r="P84" s="59" t="str">
        <f t="shared" ref="P84:P93" si="223">IF(E84="","",E84)</f>
        <v/>
      </c>
      <c r="Q84" s="60" t="str">
        <f t="shared" ref="Q84:Q93" si="224">IF(N84="","",",")</f>
        <v/>
      </c>
      <c r="R84" s="61" t="str">
        <f t="shared" si="192"/>
        <v/>
      </c>
      <c r="S84" s="56" t="str">
        <f t="shared" ref="S84:S93" si="225">IF(N84="","",")")</f>
        <v/>
      </c>
      <c r="T84" s="62" t="str">
        <f t="shared" ref="T84:T93" si="226">IF(U84="","","(")</f>
        <v/>
      </c>
      <c r="U84" s="63" t="str">
        <f t="shared" ref="U84:U93" si="227">IF(F84="","",F84)</f>
        <v/>
      </c>
      <c r="V84" s="64" t="str">
        <f t="shared" ref="V84:V93" si="228">IF(U84="","",",")</f>
        <v/>
      </c>
      <c r="W84" s="65" t="str">
        <f t="shared" ref="W84:W93" si="229">IF(G84="","",G84)</f>
        <v/>
      </c>
      <c r="X84" s="64" t="str">
        <f t="shared" ref="X84:X93" si="230">IF(U84="","",",")</f>
        <v/>
      </c>
      <c r="Y84" s="64" t="str">
        <f t="shared" ref="Y84:Y93" si="231">IF(U84="","",250)</f>
        <v/>
      </c>
      <c r="Z84" s="56" t="str">
        <f t="shared" ref="Z84:Z93" si="232">IF(U84="","",")")</f>
        <v/>
      </c>
      <c r="AA84" s="66" t="str">
        <f t="shared" ref="AA84:AA93" si="233">IF(AB84="","","(")</f>
        <v/>
      </c>
      <c r="AB84" s="57" t="str">
        <f t="shared" ref="AB84:AB93" si="234">IF(H84="","",H84)</f>
        <v/>
      </c>
      <c r="AC84" s="67" t="str">
        <f t="shared" ref="AC84:AC93" si="235">IF(AB84="","",",")</f>
        <v/>
      </c>
      <c r="AD84" s="59" t="str">
        <f t="shared" ref="AD84:AD93" si="236">IF(I84="","",I84)</f>
        <v/>
      </c>
      <c r="AE84" s="68" t="str">
        <f t="shared" ref="AE84:AE93" si="237">IF(AB84="","",",")</f>
        <v/>
      </c>
      <c r="AF84" s="61" t="str">
        <f t="shared" ref="AF84:AF93" si="238">IF(AB84="","",350)</f>
        <v/>
      </c>
      <c r="AG84" s="61" t="str">
        <f t="shared" ref="AG84:AG93" si="239">IF(AB84="","",")")</f>
        <v/>
      </c>
      <c r="AH84" s="69" t="str">
        <f t="shared" ref="AH84:AH93" si="240">IF(AI84="","","(")</f>
        <v/>
      </c>
      <c r="AI84" s="70" t="str">
        <f t="shared" ref="AI84:AI93" si="241">IF(J84="","",J84)</f>
        <v/>
      </c>
      <c r="AJ84" s="64" t="str">
        <f t="shared" ref="AJ84:AJ93" si="242">IF(AI84="","",",")</f>
        <v/>
      </c>
      <c r="AK84" s="64" t="str">
        <f t="shared" ref="AK84:AK93" si="243">IF(K84="","",K84)</f>
        <v/>
      </c>
      <c r="AL84" s="64" t="str">
        <f t="shared" ref="AL84:AL93" si="244">IF(AI84="","",",")</f>
        <v/>
      </c>
      <c r="AM84" s="64" t="str">
        <f t="shared" ref="AM84:AM93" si="245">IF(AI84="","",450)</f>
        <v/>
      </c>
      <c r="AN84" s="64" t="str">
        <f t="shared" ref="AN84:AN93" si="246">IF(AI84="","",")")</f>
        <v/>
      </c>
    </row>
    <row r="85" spans="1:40" ht="25.5" thickTop="1" thickBot="1" x14ac:dyDescent="0.4">
      <c r="B85" t="s">
        <v>997</v>
      </c>
      <c r="C85" s="82" t="s">
        <v>1475</v>
      </c>
      <c r="D85" s="83" t="s">
        <v>1011</v>
      </c>
      <c r="E85" s="83"/>
      <c r="F85" s="83"/>
      <c r="G85" s="83"/>
      <c r="H85" s="83"/>
      <c r="I85" s="83"/>
      <c r="J85" s="83"/>
      <c r="K85" s="83"/>
      <c r="L85" s="84" t="str">
        <f>IF(C85="","",_xlfn.CONCAT("       triggerLine: ","""",C85,", ",M85:AN85,""", sC: ","""",B85,""", lines: ["))</f>
        <v xml:space="preserve">       triggerLine: "LLÉVAME AL CIELO, (Mi,,20)", sC: "ta as", lines: [</v>
      </c>
      <c r="M85" s="56" t="str">
        <f t="shared" si="220"/>
        <v>(</v>
      </c>
      <c r="N85" s="57" t="str">
        <f t="shared" si="221"/>
        <v>Mi</v>
      </c>
      <c r="O85" s="58" t="str">
        <f t="shared" si="222"/>
        <v>,</v>
      </c>
      <c r="P85" s="59" t="str">
        <f t="shared" si="223"/>
        <v/>
      </c>
      <c r="Q85" s="60" t="str">
        <f t="shared" si="224"/>
        <v>,</v>
      </c>
      <c r="R85" s="61">
        <f t="shared" si="192"/>
        <v>20</v>
      </c>
      <c r="S85" s="56" t="str">
        <f t="shared" si="225"/>
        <v>)</v>
      </c>
      <c r="T85" s="62" t="str">
        <f t="shared" si="226"/>
        <v/>
      </c>
      <c r="U85" s="63" t="str">
        <f t="shared" si="227"/>
        <v/>
      </c>
      <c r="V85" s="64" t="str">
        <f t="shared" si="228"/>
        <v/>
      </c>
      <c r="W85" s="65" t="str">
        <f t="shared" si="229"/>
        <v/>
      </c>
      <c r="X85" s="64" t="str">
        <f t="shared" si="230"/>
        <v/>
      </c>
      <c r="Y85" s="64" t="str">
        <f t="shared" si="231"/>
        <v/>
      </c>
      <c r="Z85" s="56" t="str">
        <f t="shared" si="232"/>
        <v/>
      </c>
      <c r="AA85" s="66" t="str">
        <f t="shared" si="233"/>
        <v/>
      </c>
      <c r="AB85" s="57" t="str">
        <f t="shared" si="234"/>
        <v/>
      </c>
      <c r="AC85" s="67" t="str">
        <f t="shared" si="235"/>
        <v/>
      </c>
      <c r="AD85" s="59" t="str">
        <f t="shared" si="236"/>
        <v/>
      </c>
      <c r="AE85" s="68" t="str">
        <f t="shared" si="237"/>
        <v/>
      </c>
      <c r="AF85" s="61" t="str">
        <f t="shared" si="238"/>
        <v/>
      </c>
      <c r="AG85" s="61" t="str">
        <f t="shared" si="239"/>
        <v/>
      </c>
      <c r="AH85" s="69" t="str">
        <f t="shared" si="240"/>
        <v/>
      </c>
      <c r="AI85" s="70" t="str">
        <f t="shared" si="241"/>
        <v/>
      </c>
      <c r="AJ85" s="64" t="str">
        <f t="shared" si="242"/>
        <v/>
      </c>
      <c r="AK85" s="64" t="str">
        <f t="shared" si="243"/>
        <v/>
      </c>
      <c r="AL85" s="64" t="str">
        <f t="shared" si="244"/>
        <v/>
      </c>
      <c r="AM85" s="64" t="str">
        <f t="shared" si="245"/>
        <v/>
      </c>
      <c r="AN85" s="64" t="str">
        <f t="shared" si="246"/>
        <v/>
      </c>
    </row>
    <row r="86" spans="1:40" ht="25.5" thickTop="1" thickBot="1" x14ac:dyDescent="0.4">
      <c r="B86" t="s">
        <v>999</v>
      </c>
      <c r="C86" s="85" t="s">
        <v>1455</v>
      </c>
      <c r="D86" s="86"/>
      <c r="E86" s="86"/>
      <c r="F86" s="86"/>
      <c r="G86" s="86"/>
      <c r="H86" s="87"/>
      <c r="I86" s="87"/>
      <c r="J86" s="87"/>
      <c r="K86" s="87"/>
      <c r="L86" s="88" t="str">
        <f>IF(C86="","",_xlfn.CONCAT("            { line: ","""",C86,", ",M86:AN86,""", sC: ","""",B86,"""},"))</f>
        <v xml:space="preserve">            { line: "LLÉVAME AL CIELO,, ", sC: "as"},</v>
      </c>
      <c r="M86" s="56" t="str">
        <f t="shared" si="220"/>
        <v/>
      </c>
      <c r="N86" s="57" t="str">
        <f t="shared" si="221"/>
        <v/>
      </c>
      <c r="O86" s="58" t="str">
        <f t="shared" si="222"/>
        <v/>
      </c>
      <c r="P86" s="59" t="str">
        <f t="shared" si="223"/>
        <v/>
      </c>
      <c r="Q86" s="60" t="str">
        <f t="shared" si="224"/>
        <v/>
      </c>
      <c r="R86" s="61" t="str">
        <f t="shared" si="192"/>
        <v/>
      </c>
      <c r="S86" s="56" t="str">
        <f t="shared" si="225"/>
        <v/>
      </c>
      <c r="T86" s="62" t="str">
        <f t="shared" si="226"/>
        <v/>
      </c>
      <c r="U86" s="63" t="str">
        <f t="shared" si="227"/>
        <v/>
      </c>
      <c r="V86" s="64" t="str">
        <f t="shared" si="228"/>
        <v/>
      </c>
      <c r="W86" s="65" t="str">
        <f t="shared" si="229"/>
        <v/>
      </c>
      <c r="X86" s="64" t="str">
        <f t="shared" si="230"/>
        <v/>
      </c>
      <c r="Y86" s="64" t="str">
        <f t="shared" si="231"/>
        <v/>
      </c>
      <c r="Z86" s="56" t="str">
        <f t="shared" si="232"/>
        <v/>
      </c>
      <c r="AA86" s="66" t="str">
        <f t="shared" si="233"/>
        <v/>
      </c>
      <c r="AB86" s="57" t="str">
        <f t="shared" si="234"/>
        <v/>
      </c>
      <c r="AC86" s="67" t="str">
        <f t="shared" si="235"/>
        <v/>
      </c>
      <c r="AD86" s="59" t="str">
        <f t="shared" si="236"/>
        <v/>
      </c>
      <c r="AE86" s="68" t="str">
        <f t="shared" si="237"/>
        <v/>
      </c>
      <c r="AF86" s="61" t="str">
        <f t="shared" si="238"/>
        <v/>
      </c>
      <c r="AG86" s="61" t="str">
        <f t="shared" si="239"/>
        <v/>
      </c>
      <c r="AH86" s="69" t="str">
        <f t="shared" si="240"/>
        <v/>
      </c>
      <c r="AI86" s="70" t="str">
        <f t="shared" si="241"/>
        <v/>
      </c>
      <c r="AJ86" s="64" t="str">
        <f t="shared" si="242"/>
        <v/>
      </c>
      <c r="AK86" s="64" t="str">
        <f t="shared" si="243"/>
        <v/>
      </c>
      <c r="AL86" s="64" t="str">
        <f t="shared" si="244"/>
        <v/>
      </c>
      <c r="AM86" s="64" t="str">
        <f t="shared" si="245"/>
        <v/>
      </c>
      <c r="AN86" s="64" t="str">
        <f t="shared" si="246"/>
        <v/>
      </c>
    </row>
    <row r="87" spans="1:40" ht="25.5" thickTop="1" thickBot="1" x14ac:dyDescent="0.4">
      <c r="B87" t="s">
        <v>999</v>
      </c>
      <c r="C87" s="85" t="s">
        <v>1456</v>
      </c>
      <c r="D87" s="89" t="s">
        <v>1457</v>
      </c>
      <c r="E87" s="89" t="s">
        <v>1012</v>
      </c>
      <c r="F87" s="89" t="s">
        <v>1458</v>
      </c>
      <c r="G87" s="89"/>
      <c r="H87" s="90"/>
      <c r="I87" s="90"/>
      <c r="J87" s="90"/>
      <c r="K87" s="90"/>
      <c r="L87" s="88" t="str">
        <f>IF(C87="","",_xlfn.CONCAT("            { line: ","""",C87,", ",M87:AN87,""", sC: ","""",B87,"""},"))</f>
        <v xml:space="preserve">            { line: "OH, OH SEÑOR., (Do#,m,14)(Sol#,,250)", sC: "as"},</v>
      </c>
      <c r="M87" s="56" t="str">
        <f t="shared" si="220"/>
        <v>(</v>
      </c>
      <c r="N87" s="57" t="str">
        <f t="shared" si="221"/>
        <v>Do#</v>
      </c>
      <c r="O87" s="58" t="str">
        <f t="shared" si="222"/>
        <v>,</v>
      </c>
      <c r="P87" s="59" t="str">
        <f t="shared" si="223"/>
        <v>m</v>
      </c>
      <c r="Q87" s="60" t="str">
        <f t="shared" si="224"/>
        <v>,</v>
      </c>
      <c r="R87" s="61">
        <f t="shared" si="192"/>
        <v>14</v>
      </c>
      <c r="S87" s="56" t="str">
        <f t="shared" si="225"/>
        <v>)</v>
      </c>
      <c r="T87" s="62" t="str">
        <f t="shared" si="226"/>
        <v>(</v>
      </c>
      <c r="U87" s="63" t="str">
        <f t="shared" si="227"/>
        <v>Sol#</v>
      </c>
      <c r="V87" s="64" t="str">
        <f t="shared" si="228"/>
        <v>,</v>
      </c>
      <c r="W87" s="65" t="str">
        <f t="shared" si="229"/>
        <v/>
      </c>
      <c r="X87" s="64" t="str">
        <f t="shared" si="230"/>
        <v>,</v>
      </c>
      <c r="Y87" s="64">
        <f t="shared" si="231"/>
        <v>250</v>
      </c>
      <c r="Z87" s="56" t="str">
        <f t="shared" si="232"/>
        <v>)</v>
      </c>
      <c r="AA87" s="66" t="str">
        <f t="shared" si="233"/>
        <v/>
      </c>
      <c r="AB87" s="57" t="str">
        <f t="shared" si="234"/>
        <v/>
      </c>
      <c r="AC87" s="67" t="str">
        <f t="shared" si="235"/>
        <v/>
      </c>
      <c r="AD87" s="59" t="str">
        <f t="shared" si="236"/>
        <v/>
      </c>
      <c r="AE87" s="68" t="str">
        <f t="shared" si="237"/>
        <v/>
      </c>
      <c r="AF87" s="61" t="str">
        <f t="shared" si="238"/>
        <v/>
      </c>
      <c r="AG87" s="61" t="str">
        <f t="shared" si="239"/>
        <v/>
      </c>
      <c r="AH87" s="69" t="str">
        <f t="shared" si="240"/>
        <v/>
      </c>
      <c r="AI87" s="70" t="str">
        <f t="shared" si="241"/>
        <v/>
      </c>
      <c r="AJ87" s="64" t="str">
        <f t="shared" si="242"/>
        <v/>
      </c>
      <c r="AK87" s="64" t="str">
        <f t="shared" si="243"/>
        <v/>
      </c>
      <c r="AL87" s="64" t="str">
        <f t="shared" si="244"/>
        <v/>
      </c>
      <c r="AM87" s="64" t="str">
        <f t="shared" si="245"/>
        <v/>
      </c>
      <c r="AN87" s="64" t="str">
        <f t="shared" si="246"/>
        <v/>
      </c>
    </row>
    <row r="88" spans="1:40" ht="25.5" thickTop="1" thickBot="1" x14ac:dyDescent="0.4">
      <c r="B88" t="s">
        <v>999</v>
      </c>
      <c r="C88" s="85" t="s">
        <v>1459</v>
      </c>
      <c r="D88" s="86" t="s">
        <v>1011</v>
      </c>
      <c r="E88" s="86"/>
      <c r="F88" s="86"/>
      <c r="G88" s="86"/>
      <c r="H88" s="87"/>
      <c r="I88" s="87"/>
      <c r="J88" s="87"/>
      <c r="K88" s="87"/>
      <c r="L88" s="88" t="str">
        <f>IF(C88="","",_xlfn.CONCAT("            { line: ","""",C88,", ",M88:AN88,""", sC: ","""",B88,"""},"))</f>
        <v xml:space="preserve">            { line: "PORQUE MORIR,, (Mi,,20)", sC: "as"},</v>
      </c>
      <c r="M88" s="56" t="str">
        <f t="shared" si="220"/>
        <v>(</v>
      </c>
      <c r="N88" s="57" t="str">
        <f t="shared" si="221"/>
        <v>Mi</v>
      </c>
      <c r="O88" s="58" t="str">
        <f t="shared" si="222"/>
        <v>,</v>
      </c>
      <c r="P88" s="59" t="str">
        <f t="shared" si="223"/>
        <v/>
      </c>
      <c r="Q88" s="60" t="str">
        <f t="shared" si="224"/>
        <v>,</v>
      </c>
      <c r="R88" s="61">
        <f t="shared" si="192"/>
        <v>20</v>
      </c>
      <c r="S88" s="56" t="str">
        <f t="shared" si="225"/>
        <v>)</v>
      </c>
      <c r="T88" s="62" t="str">
        <f t="shared" si="226"/>
        <v/>
      </c>
      <c r="U88" s="63" t="str">
        <f t="shared" si="227"/>
        <v/>
      </c>
      <c r="V88" s="64" t="str">
        <f t="shared" si="228"/>
        <v/>
      </c>
      <c r="W88" s="65" t="str">
        <f t="shared" si="229"/>
        <v/>
      </c>
      <c r="X88" s="64" t="str">
        <f t="shared" si="230"/>
        <v/>
      </c>
      <c r="Y88" s="64" t="str">
        <f t="shared" si="231"/>
        <v/>
      </c>
      <c r="Z88" s="56" t="str">
        <f t="shared" si="232"/>
        <v/>
      </c>
      <c r="AA88" s="66" t="str">
        <f t="shared" si="233"/>
        <v/>
      </c>
      <c r="AB88" s="57" t="str">
        <f t="shared" si="234"/>
        <v/>
      </c>
      <c r="AC88" s="67" t="str">
        <f t="shared" si="235"/>
        <v/>
      </c>
      <c r="AD88" s="59" t="str">
        <f t="shared" si="236"/>
        <v/>
      </c>
      <c r="AE88" s="68" t="str">
        <f t="shared" si="237"/>
        <v/>
      </c>
      <c r="AF88" s="61" t="str">
        <f t="shared" si="238"/>
        <v/>
      </c>
      <c r="AG88" s="61" t="str">
        <f t="shared" si="239"/>
        <v/>
      </c>
      <c r="AH88" s="69" t="str">
        <f t="shared" si="240"/>
        <v/>
      </c>
      <c r="AI88" s="70" t="str">
        <f t="shared" si="241"/>
        <v/>
      </c>
      <c r="AJ88" s="64" t="str">
        <f t="shared" si="242"/>
        <v/>
      </c>
      <c r="AK88" s="64" t="str">
        <f t="shared" si="243"/>
        <v/>
      </c>
      <c r="AL88" s="64" t="str">
        <f t="shared" si="244"/>
        <v/>
      </c>
      <c r="AM88" s="64" t="str">
        <f t="shared" si="245"/>
        <v/>
      </c>
      <c r="AN88" s="64" t="str">
        <f t="shared" si="246"/>
        <v/>
      </c>
    </row>
    <row r="89" spans="1:40" ht="25.5" thickTop="1" thickBot="1" x14ac:dyDescent="0.4">
      <c r="B89" t="s">
        <v>999</v>
      </c>
      <c r="C89" s="85" t="s">
        <v>1459</v>
      </c>
      <c r="D89" s="89"/>
      <c r="E89" s="89"/>
      <c r="F89" s="89"/>
      <c r="G89" s="89"/>
      <c r="H89" s="90"/>
      <c r="I89" s="90"/>
      <c r="J89" s="90"/>
      <c r="K89" s="90"/>
      <c r="L89" s="88" t="str">
        <f>IF(C89="","",_xlfn.CONCAT("            { line: ","""",C89,", ",M89:AN89,""", sC: ","""",B89,"""},"))</f>
        <v xml:space="preserve">            { line: "PORQUE MORIR,, ", sC: "as"},</v>
      </c>
      <c r="M89" s="56" t="str">
        <f t="shared" si="220"/>
        <v/>
      </c>
      <c r="N89" s="57" t="str">
        <f t="shared" si="221"/>
        <v/>
      </c>
      <c r="O89" s="58" t="str">
        <f t="shared" si="222"/>
        <v/>
      </c>
      <c r="P89" s="59" t="str">
        <f t="shared" si="223"/>
        <v/>
      </c>
      <c r="Q89" s="60" t="str">
        <f t="shared" si="224"/>
        <v/>
      </c>
      <c r="R89" s="61" t="str">
        <f t="shared" si="192"/>
        <v/>
      </c>
      <c r="S89" s="56" t="str">
        <f t="shared" si="225"/>
        <v/>
      </c>
      <c r="T89" s="62" t="str">
        <f t="shared" si="226"/>
        <v/>
      </c>
      <c r="U89" s="63" t="str">
        <f t="shared" si="227"/>
        <v/>
      </c>
      <c r="V89" s="64" t="str">
        <f t="shared" si="228"/>
        <v/>
      </c>
      <c r="W89" s="65" t="str">
        <f t="shared" si="229"/>
        <v/>
      </c>
      <c r="X89" s="64" t="str">
        <f t="shared" si="230"/>
        <v/>
      </c>
      <c r="Y89" s="64" t="str">
        <f t="shared" si="231"/>
        <v/>
      </c>
      <c r="Z89" s="56" t="str">
        <f t="shared" si="232"/>
        <v/>
      </c>
      <c r="AA89" s="66" t="str">
        <f t="shared" si="233"/>
        <v/>
      </c>
      <c r="AB89" s="57" t="str">
        <f t="shared" si="234"/>
        <v/>
      </c>
      <c r="AC89" s="67" t="str">
        <f t="shared" si="235"/>
        <v/>
      </c>
      <c r="AD89" s="59" t="str">
        <f t="shared" si="236"/>
        <v/>
      </c>
      <c r="AE89" s="68" t="str">
        <f t="shared" si="237"/>
        <v/>
      </c>
      <c r="AF89" s="61" t="str">
        <f t="shared" si="238"/>
        <v/>
      </c>
      <c r="AG89" s="61" t="str">
        <f t="shared" si="239"/>
        <v/>
      </c>
      <c r="AH89" s="69" t="str">
        <f t="shared" si="240"/>
        <v/>
      </c>
      <c r="AI89" s="70" t="str">
        <f t="shared" si="241"/>
        <v/>
      </c>
      <c r="AJ89" s="64" t="str">
        <f t="shared" si="242"/>
        <v/>
      </c>
      <c r="AK89" s="64" t="str">
        <f t="shared" si="243"/>
        <v/>
      </c>
      <c r="AL89" s="64" t="str">
        <f t="shared" si="244"/>
        <v/>
      </c>
      <c r="AM89" s="64" t="str">
        <f t="shared" si="245"/>
        <v/>
      </c>
      <c r="AN89" s="64" t="str">
        <f t="shared" si="246"/>
        <v/>
      </c>
    </row>
    <row r="90" spans="1:40" ht="25.5" thickTop="1" thickBot="1" x14ac:dyDescent="0.4">
      <c r="B90" t="s">
        <v>999</v>
      </c>
      <c r="C90" s="85" t="s">
        <v>1460</v>
      </c>
      <c r="D90" s="86" t="s">
        <v>1457</v>
      </c>
      <c r="E90" s="86" t="s">
        <v>1012</v>
      </c>
      <c r="F90" s="86" t="s">
        <v>1458</v>
      </c>
      <c r="G90" s="86"/>
      <c r="H90" s="87"/>
      <c r="I90" s="87"/>
      <c r="J90" s="87"/>
      <c r="K90" s="87"/>
      <c r="L90" s="88" t="str">
        <f>IF(C90="","",_xlfn.CONCAT("            { line: ","""",C90,", ",M90:AN90,""", sC: ","""",B90,"""},"))</f>
        <v xml:space="preserve">            { line: "ES CON MUCHO LO MEJOR,, (Do#,m,14)(Sol#,,250)", sC: "as"},</v>
      </c>
      <c r="M90" s="56" t="str">
        <f t="shared" si="220"/>
        <v>(</v>
      </c>
      <c r="N90" s="57" t="str">
        <f t="shared" si="221"/>
        <v>Do#</v>
      </c>
      <c r="O90" s="58" t="str">
        <f t="shared" si="222"/>
        <v>,</v>
      </c>
      <c r="P90" s="59" t="str">
        <f t="shared" si="223"/>
        <v>m</v>
      </c>
      <c r="Q90" s="60" t="str">
        <f t="shared" si="224"/>
        <v>,</v>
      </c>
      <c r="R90" s="61">
        <f t="shared" si="192"/>
        <v>14</v>
      </c>
      <c r="S90" s="56" t="str">
        <f t="shared" si="225"/>
        <v>)</v>
      </c>
      <c r="T90" s="62" t="str">
        <f t="shared" si="226"/>
        <v>(</v>
      </c>
      <c r="U90" s="63" t="str">
        <f t="shared" si="227"/>
        <v>Sol#</v>
      </c>
      <c r="V90" s="64" t="str">
        <f t="shared" si="228"/>
        <v>,</v>
      </c>
      <c r="W90" s="65" t="str">
        <f t="shared" si="229"/>
        <v/>
      </c>
      <c r="X90" s="64" t="str">
        <f t="shared" si="230"/>
        <v>,</v>
      </c>
      <c r="Y90" s="64">
        <f t="shared" si="231"/>
        <v>250</v>
      </c>
      <c r="Z90" s="56" t="str">
        <f t="shared" si="232"/>
        <v>)</v>
      </c>
      <c r="AA90" s="66" t="str">
        <f t="shared" si="233"/>
        <v/>
      </c>
      <c r="AB90" s="57" t="str">
        <f t="shared" si="234"/>
        <v/>
      </c>
      <c r="AC90" s="67" t="str">
        <f t="shared" si="235"/>
        <v/>
      </c>
      <c r="AD90" s="59" t="str">
        <f t="shared" si="236"/>
        <v/>
      </c>
      <c r="AE90" s="68" t="str">
        <f t="shared" si="237"/>
        <v/>
      </c>
      <c r="AF90" s="61" t="str">
        <f t="shared" si="238"/>
        <v/>
      </c>
      <c r="AG90" s="61" t="str">
        <f t="shared" si="239"/>
        <v/>
      </c>
      <c r="AH90" s="69" t="str">
        <f t="shared" si="240"/>
        <v/>
      </c>
      <c r="AI90" s="70" t="str">
        <f t="shared" si="241"/>
        <v/>
      </c>
      <c r="AJ90" s="64" t="str">
        <f t="shared" si="242"/>
        <v/>
      </c>
      <c r="AK90" s="64" t="str">
        <f t="shared" si="243"/>
        <v/>
      </c>
      <c r="AL90" s="64" t="str">
        <f t="shared" si="244"/>
        <v/>
      </c>
      <c r="AM90" s="64" t="str">
        <f t="shared" si="245"/>
        <v/>
      </c>
      <c r="AN90" s="64" t="str">
        <f t="shared" si="246"/>
        <v/>
      </c>
    </row>
    <row r="91" spans="1:40" ht="25.5" thickTop="1" thickBot="1" x14ac:dyDescent="0.4">
      <c r="B91" t="s">
        <v>999</v>
      </c>
      <c r="C91" s="85" t="s">
        <v>1460</v>
      </c>
      <c r="D91" s="89" t="s">
        <v>1013</v>
      </c>
      <c r="E91" s="89"/>
      <c r="F91" s="89" t="s">
        <v>1011</v>
      </c>
      <c r="G91" s="89"/>
      <c r="H91" s="90"/>
      <c r="I91" s="90"/>
      <c r="J91" s="90"/>
      <c r="K91" s="90"/>
      <c r="L91" s="88" t="str">
        <f>IF(C91="","",_xlfn.CONCAT("            { line: ","""",C91,", ",M91:AN91,""", sC: ","""",B91,"""},"))</f>
        <v xml:space="preserve">            { line: "ES CON MUCHO LO MEJOR,, (La,,20)(Mi,,250)", sC: "as"},</v>
      </c>
      <c r="M91" s="56" t="str">
        <f t="shared" si="220"/>
        <v>(</v>
      </c>
      <c r="N91" s="57" t="str">
        <f t="shared" si="221"/>
        <v>La</v>
      </c>
      <c r="O91" s="58" t="str">
        <f t="shared" si="222"/>
        <v>,</v>
      </c>
      <c r="P91" s="59" t="str">
        <f t="shared" si="223"/>
        <v/>
      </c>
      <c r="Q91" s="60" t="str">
        <f t="shared" si="224"/>
        <v>,</v>
      </c>
      <c r="R91" s="61">
        <f t="shared" si="192"/>
        <v>20</v>
      </c>
      <c r="S91" s="56" t="str">
        <f t="shared" si="225"/>
        <v>)</v>
      </c>
      <c r="T91" s="62" t="str">
        <f t="shared" si="226"/>
        <v>(</v>
      </c>
      <c r="U91" s="63" t="str">
        <f t="shared" si="227"/>
        <v>Mi</v>
      </c>
      <c r="V91" s="64" t="str">
        <f t="shared" si="228"/>
        <v>,</v>
      </c>
      <c r="W91" s="65" t="str">
        <f t="shared" si="229"/>
        <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5.5" thickTop="1" thickBot="1" x14ac:dyDescent="0.4">
      <c r="B92" t="s">
        <v>999</v>
      </c>
      <c r="C92" s="85" t="s">
        <v>1461</v>
      </c>
      <c r="D92" s="91" t="s">
        <v>1462</v>
      </c>
      <c r="E92" s="91"/>
      <c r="F92" s="91"/>
      <c r="G92" s="91"/>
      <c r="H92" s="92"/>
      <c r="I92" s="92"/>
      <c r="J92" s="92"/>
      <c r="K92" s="92"/>
      <c r="L92" s="88" t="str">
        <f>IF(C92="","",_xlfn.CONCAT("            { line: ","""",C92,", ",M92:AN92,""", sC: ","""",B92,"""},"))</f>
        <v xml:space="preserve">            { line: "ESTAR CONTIGO,, (Si7,,)", sC: "as"},</v>
      </c>
      <c r="M92" s="56" t="str">
        <f t="shared" si="220"/>
        <v>(</v>
      </c>
      <c r="N92" s="57" t="str">
        <f t="shared" si="221"/>
        <v>Si7</v>
      </c>
      <c r="O92" s="58" t="str">
        <f t="shared" si="222"/>
        <v>,</v>
      </c>
      <c r="P92" s="59" t="str">
        <f t="shared" si="223"/>
        <v/>
      </c>
      <c r="Q92" s="60" t="str">
        <f t="shared" si="224"/>
        <v>,</v>
      </c>
      <c r="R92" s="61" t="str">
        <f t="shared" si="192"/>
        <v/>
      </c>
      <c r="S92" s="56" t="str">
        <f t="shared" si="225"/>
        <v>)</v>
      </c>
      <c r="T92" s="62" t="str">
        <f t="shared" si="226"/>
        <v/>
      </c>
      <c r="U92" s="63" t="str">
        <f t="shared" si="227"/>
        <v/>
      </c>
      <c r="V92" s="64" t="str">
        <f t="shared" si="228"/>
        <v/>
      </c>
      <c r="W92" s="65" t="str">
        <f t="shared" si="229"/>
        <v/>
      </c>
      <c r="X92" s="64" t="str">
        <f t="shared" si="230"/>
        <v/>
      </c>
      <c r="Y92" s="64" t="str">
        <f t="shared" si="231"/>
        <v/>
      </c>
      <c r="Z92" s="56" t="str">
        <f t="shared" si="232"/>
        <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5.5" thickTop="1" thickBot="1" x14ac:dyDescent="0.4">
      <c r="B93" t="s">
        <v>999</v>
      </c>
      <c r="C93" s="93" t="s">
        <v>1463</v>
      </c>
      <c r="D93" s="83" t="s">
        <v>1011</v>
      </c>
      <c r="E93" s="83"/>
      <c r="F93" s="83"/>
      <c r="G93" s="83"/>
      <c r="H93" s="83"/>
      <c r="I93" s="83"/>
      <c r="J93" s="83"/>
      <c r="K93" s="83"/>
      <c r="L93" s="94" t="str">
        <f>IF(C93="","",_xlfn.CONCAT("            { line: ","""",C93,", ",M93:AN93,""", sC: ","""",B93,"""},  ]},"))</f>
        <v xml:space="preserve">            { line: "ESTAR CONTIGO., (Mi,,20)", sC: "as"},  ]},</v>
      </c>
      <c r="M93" s="56" t="str">
        <f t="shared" si="220"/>
        <v>(</v>
      </c>
      <c r="N93" s="57" t="str">
        <f t="shared" si="221"/>
        <v>Mi</v>
      </c>
      <c r="O93" s="58" t="str">
        <f t="shared" si="222"/>
        <v>,</v>
      </c>
      <c r="P93" s="59" t="str">
        <f t="shared" si="223"/>
        <v/>
      </c>
      <c r="Q93" s="60" t="str">
        <f t="shared" si="224"/>
        <v>,</v>
      </c>
      <c r="R93" s="61">
        <f t="shared" si="192"/>
        <v>20</v>
      </c>
      <c r="S93" s="56" t="str">
        <f t="shared" si="225"/>
        <v>)</v>
      </c>
      <c r="T93" s="62" t="str">
        <f t="shared" si="226"/>
        <v/>
      </c>
      <c r="U93" s="63" t="str">
        <f t="shared" si="227"/>
        <v/>
      </c>
      <c r="V93" s="64" t="str">
        <f t="shared" si="228"/>
        <v/>
      </c>
      <c r="W93" s="65" t="str">
        <f t="shared" si="229"/>
        <v/>
      </c>
      <c r="X93" s="64" t="str">
        <f t="shared" si="230"/>
        <v/>
      </c>
      <c r="Y93" s="64" t="str">
        <f t="shared" si="231"/>
        <v/>
      </c>
      <c r="Z93" s="56" t="str">
        <f t="shared" si="232"/>
        <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ref="R94" si="247">IF(N94="Do",10,IF(N94="Re",22,IF(N94="Mi",20,IF(N94="Fa",20,IF(N94="Sol",14,IF(N94="La",20,IF(N94="Si",20,IF(N94="Do#",14,IF(N94="Fa#",15,IF(N94="Sol#",20,""))))))))))</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4">
      <c r="A95" s="95"/>
      <c r="B95" s="95"/>
      <c r="C95" s="95"/>
      <c r="D95" s="95"/>
      <c r="E95" s="95"/>
      <c r="F95" s="95"/>
      <c r="G95" s="95"/>
      <c r="H95" s="95"/>
      <c r="I95" s="95"/>
      <c r="J95" s="95"/>
      <c r="K95" s="95"/>
      <c r="L95" s="99" t="str">
        <f ca="1">_xlfn.CONCAT("]}, // ULTIMA LINEA DEL CANTO: ",L1)</f>
        <v>]}, // ULTIMA LINEA DEL CANTO: LLÉVAME AL CIELO</v>
      </c>
      <c r="M95" s="95"/>
    </row>
    <row r="96" spans="1:40" ht="20.25" x14ac:dyDescent="0.25">
      <c r="L96" s="100" t="s">
        <v>1008</v>
      </c>
      <c r="M96" s="101"/>
    </row>
    <row r="97" spans="13:13" x14ac:dyDescent="0.2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tabSelected="1"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1477</v>
      </c>
      <c r="D30" s="112" t="s">
        <v>1048</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1050</v>
      </c>
      <c r="C31" s="113" t="s">
        <v>1478</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1479</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1480</v>
      </c>
      <c r="D33" s="112" t="s">
        <v>1048</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1481</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1482</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1483</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1484</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1485</v>
      </c>
      <c r="D39" s="112" t="s">
        <v>1048</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1486</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1487</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1488</v>
      </c>
      <c r="D42" s="112" t="s">
        <v>1048</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1489</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1490</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1491</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1492</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1493</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1494</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1101</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1495</v>
      </c>
      <c r="D51" s="112" t="s">
        <v>1048</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1496</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1497</v>
      </c>
      <c r="D53" s="112" t="s">
        <v>1013</v>
      </c>
      <c r="E53" s="52">
        <v>7</v>
      </c>
      <c r="F53" s="53" t="s">
        <v>1048</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1498</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1499</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1500</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1501</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1502</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1503</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1504</v>
      </c>
      <c r="D61" s="112" t="s">
        <v>1048</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1505</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1506</v>
      </c>
      <c r="D63" s="112" t="s">
        <v>1048</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1507</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1477</v>
      </c>
      <c r="D67" s="83" t="s">
        <v>1048</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1050</v>
      </c>
      <c r="C68" s="85" t="s">
        <v>1478</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1479</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1480</v>
      </c>
      <c r="D70" s="83" t="s">
        <v>1048</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6"/>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50" si="0">IF(C30="","",_xlfn.CONCAT("            { line: ","""",C30,", ",M30:AN30,""", sC: ","""",B30,"""},"))</f>
        <v/>
      </c>
      <c r="M30" s="56" t="str">
        <f t="shared" ref="M30:M63" si="1">IF(N30="","","(")</f>
        <v/>
      </c>
      <c r="N30" s="57" t="str">
        <f t="shared" ref="N30:N92" si="2">IF(D30="","",D30)</f>
        <v/>
      </c>
      <c r="O30" s="58" t="str">
        <f t="shared" ref="O30:O63" si="3">IF(N30="","",",")</f>
        <v/>
      </c>
      <c r="P30" s="59" t="str">
        <f t="shared" ref="P30:P92" si="4">IF(E30="","",E30)</f>
        <v/>
      </c>
      <c r="Q30" s="60" t="str">
        <f t="shared" ref="Q30:Q63" si="5">IF(N30="","",",")</f>
        <v/>
      </c>
      <c r="R30" s="61" t="str">
        <f>IF(N30="Do",10,IF(N30="Re",22,IF(N30="Mi",20,IF(N30="Fa",20,IF(N30="Sol",14,IF(N30="La",20,IF(N30="Si",20,IF(N30="Do#",14,IF(N30="Fa#",15,IF(N30="Sol#",20,""))))))))))</f>
        <v/>
      </c>
      <c r="S30" s="56" t="str">
        <f t="shared" ref="S30:S63" si="6">IF(N30="","",")")</f>
        <v/>
      </c>
      <c r="T30" s="62" t="str">
        <f t="shared" ref="T30:T63" si="7">IF(U30="","","(")</f>
        <v/>
      </c>
      <c r="U30" s="63" t="str">
        <f t="shared" ref="U30:U92" si="8">IF(F30="","",F30)</f>
        <v/>
      </c>
      <c r="V30" s="64" t="str">
        <f t="shared" ref="V30:V63" si="9">IF(U30="","",",")</f>
        <v/>
      </c>
      <c r="W30" s="65" t="str">
        <f t="shared" ref="W30:W92" si="10">IF(G30="","",G30)</f>
        <v/>
      </c>
      <c r="X30" s="64" t="str">
        <f t="shared" ref="X30:X63" si="11">IF(U30="","",",")</f>
        <v/>
      </c>
      <c r="Y30" s="64" t="str">
        <f t="shared" ref="Y30:Y63" si="12">IF(U30="","",250)</f>
        <v/>
      </c>
      <c r="Z30" s="56" t="str">
        <f t="shared" ref="Z30:Z63" si="13">IF(U30="","",")")</f>
        <v/>
      </c>
      <c r="AA30" s="66" t="str">
        <f t="shared" ref="AA30:AA63" si="14">IF(AB30="","","(")</f>
        <v/>
      </c>
      <c r="AB30" s="57" t="str">
        <f t="shared" ref="AB30:AB92" si="15">IF(H30="","",H30)</f>
        <v/>
      </c>
      <c r="AC30" s="67" t="str">
        <f t="shared" ref="AC30:AC63" si="16">IF(AB30="","",",")</f>
        <v/>
      </c>
      <c r="AD30" s="59" t="str">
        <f t="shared" ref="AD30:AD63" si="17">IF(I30="","",I30)</f>
        <v/>
      </c>
      <c r="AE30" s="68" t="str">
        <f t="shared" ref="AE30:AE63" si="18">IF(AB30="","",",")</f>
        <v/>
      </c>
      <c r="AF30" s="61" t="str">
        <f t="shared" ref="AF30:AF63" si="19">IF(AB30="","",350)</f>
        <v/>
      </c>
      <c r="AG30" s="61" t="str">
        <f t="shared" ref="AG30:AG63" si="20">IF(AB30="","",")")</f>
        <v/>
      </c>
      <c r="AH30" s="69" t="str">
        <f t="shared" ref="AH30:AH63" si="21">IF(AI30="","","(")</f>
        <v/>
      </c>
      <c r="AI30" s="70" t="str">
        <f t="shared" ref="AI30:AI92" si="22">IF(J30="","",J30)</f>
        <v/>
      </c>
      <c r="AJ30" s="64" t="str">
        <f t="shared" ref="AJ30:AJ63" si="23">IF(AI30="","",",")</f>
        <v/>
      </c>
      <c r="AK30" s="64" t="str">
        <f t="shared" ref="AK30:AK63" si="24">IF(K30="","",K30)</f>
        <v/>
      </c>
      <c r="AL30" s="64" t="str">
        <f t="shared" ref="AL30:AL63" si="25">IF(AI30="","",",")</f>
        <v/>
      </c>
      <c r="AM30" s="64" t="str">
        <f t="shared" ref="AM30:AM63" si="26">IF(AI30="","",450)</f>
        <v/>
      </c>
      <c r="AN30" s="64" t="str">
        <f t="shared" ref="AN30:AN63"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103"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9"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ref="L36:L40" si="30">IF(C36="","",_xlfn.CONCAT("            { line: ","""",C36,", ",M36:AN36,""", sC: ","""",B36,"""},"))</f>
        <v/>
      </c>
      <c r="M36" s="56" t="str">
        <f>IF(N36="","","(")</f>
        <v/>
      </c>
      <c r="N36" s="57" t="str">
        <f>IF(D36="","",D36)</f>
        <v/>
      </c>
      <c r="O36" s="58" t="str">
        <f>IF(N36="","",",")</f>
        <v/>
      </c>
      <c r="P36" s="59" t="str">
        <f>IF(E36="","",E36)</f>
        <v/>
      </c>
      <c r="Q36" s="60" t="str">
        <f>IF(N36="","",",")</f>
        <v/>
      </c>
      <c r="R36" s="61" t="str">
        <f t="shared" ref="R36:R40" si="31">IF(N36="Do",10,IF(N36="Re",22,IF(N36="Mi",20,IF(N36="Fa",20,IF(N36="Sol",14,IF(N36="La",20,IF(N36="Si",20,IF(N36="Do#",14,IF(N36="Fa#",15,IF(N36="Sol#",20,""))))))))))</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30"/>
        <v/>
      </c>
      <c r="M37" s="56" t="str">
        <f>IF(N37="","","(")</f>
        <v/>
      </c>
      <c r="N37" s="57" t="str">
        <f>IF(D37="","",D37)</f>
        <v/>
      </c>
      <c r="O37" s="58" t="str">
        <f>IF(N37="","",",")</f>
        <v/>
      </c>
      <c r="P37" s="59" t="str">
        <f>IF(E37="","",E37)</f>
        <v/>
      </c>
      <c r="Q37" s="60" t="str">
        <f>IF(N37="","",",")</f>
        <v/>
      </c>
      <c r="R37" s="61" t="str">
        <f t="shared" si="31"/>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 t="shared" ref="M38:M40" si="32">IF(N38="","","(")</f>
        <v/>
      </c>
      <c r="N38" s="57" t="str">
        <f t="shared" ref="N38:N40" si="33">IF(D38="","",D38)</f>
        <v/>
      </c>
      <c r="O38" s="58" t="str">
        <f t="shared" ref="O38:O40" si="34">IF(N38="","",",")</f>
        <v/>
      </c>
      <c r="P38" s="59" t="str">
        <f t="shared" ref="P38:P40" si="35">IF(E38="","",E38)</f>
        <v/>
      </c>
      <c r="Q38" s="60" t="str">
        <f t="shared" ref="Q38:Q40" si="36">IF(N38="","",",")</f>
        <v/>
      </c>
      <c r="R38" s="61" t="str">
        <f t="shared" si="31"/>
        <v/>
      </c>
      <c r="S38" s="56" t="str">
        <f t="shared" ref="S38:S40" si="37">IF(N38="","",")")</f>
        <v/>
      </c>
      <c r="T38" s="62" t="str">
        <f t="shared" ref="T38:T40" si="38">IF(U38="","","(")</f>
        <v/>
      </c>
      <c r="U38" s="63" t="str">
        <f t="shared" ref="U38:U40" si="39">IF(F38="","",F38)</f>
        <v/>
      </c>
      <c r="V38" s="64" t="str">
        <f t="shared" ref="V38:V40" si="40">IF(U38="","",",")</f>
        <v/>
      </c>
      <c r="W38" s="65" t="str">
        <f t="shared" ref="W38:W40" si="41">IF(G38="","",G38)</f>
        <v/>
      </c>
      <c r="X38" s="64" t="str">
        <f t="shared" ref="X38:X40" si="42">IF(U38="","",",")</f>
        <v/>
      </c>
      <c r="Y38" s="64" t="str">
        <f t="shared" ref="Y38:Y40" si="43">IF(U38="","",250)</f>
        <v/>
      </c>
      <c r="Z38" s="56" t="str">
        <f t="shared" ref="Z38:Z40" si="44">IF(U38="","",")")</f>
        <v/>
      </c>
      <c r="AA38" s="66" t="str">
        <f t="shared" ref="AA38:AA40" si="45">IF(AB38="","","(")</f>
        <v/>
      </c>
      <c r="AB38" s="57" t="str">
        <f t="shared" ref="AB38:AB40" si="46">IF(H38="","",H38)</f>
        <v/>
      </c>
      <c r="AC38" s="67" t="str">
        <f t="shared" ref="AC38:AC40" si="47">IF(AB38="","",",")</f>
        <v/>
      </c>
      <c r="AD38" s="59" t="str">
        <f t="shared" ref="AD38:AD40" si="48">IF(I38="","",I38)</f>
        <v/>
      </c>
      <c r="AE38" s="68" t="str">
        <f t="shared" ref="AE38:AE40" si="49">IF(AB38="","",",")</f>
        <v/>
      </c>
      <c r="AF38" s="61" t="str">
        <f t="shared" ref="AF38:AF40" si="50">IF(AB38="","",350)</f>
        <v/>
      </c>
      <c r="AG38" s="61" t="str">
        <f t="shared" ref="AG38:AG40" si="51">IF(AB38="","",")")</f>
        <v/>
      </c>
      <c r="AH38" s="69" t="str">
        <f t="shared" ref="AH38:AH40" si="52">IF(AI38="","","(")</f>
        <v/>
      </c>
      <c r="AI38" s="70" t="str">
        <f t="shared" ref="AI38:AI40" si="53">IF(J38="","",J38)</f>
        <v/>
      </c>
      <c r="AJ38" s="64" t="str">
        <f t="shared" ref="AJ38:AJ40" si="54">IF(AI38="","",",")</f>
        <v/>
      </c>
      <c r="AK38" s="64" t="str">
        <f t="shared" ref="AK38:AK40" si="55">IF(K38="","",K38)</f>
        <v/>
      </c>
      <c r="AL38" s="64" t="str">
        <f t="shared" ref="AL38:AL40" si="56">IF(AI38="","",",")</f>
        <v/>
      </c>
      <c r="AM38" s="64" t="str">
        <f t="shared" ref="AM38:AM40" si="57">IF(AI38="","",450)</f>
        <v/>
      </c>
      <c r="AN38" s="64" t="str">
        <f t="shared" ref="AN38:AN40" si="58">IF(AI38="","",")")</f>
        <v/>
      </c>
    </row>
    <row r="39" spans="3:40" ht="25.5" thickTop="1" thickBot="1" x14ac:dyDescent="0.4">
      <c r="C39" s="113"/>
      <c r="D39" s="112"/>
      <c r="E39" s="52"/>
      <c r="F39" s="53"/>
      <c r="G39" s="53"/>
      <c r="H39" s="52"/>
      <c r="I39" s="52"/>
      <c r="J39" s="54"/>
      <c r="K39" s="54"/>
      <c r="L39" s="55" t="str">
        <f t="shared" si="30"/>
        <v/>
      </c>
      <c r="M39" s="56" t="str">
        <f t="shared" si="32"/>
        <v/>
      </c>
      <c r="N39" s="57" t="str">
        <f t="shared" si="33"/>
        <v/>
      </c>
      <c r="O39" s="58" t="str">
        <f t="shared" si="34"/>
        <v/>
      </c>
      <c r="P39" s="59" t="str">
        <f t="shared" si="35"/>
        <v/>
      </c>
      <c r="Q39" s="60" t="str">
        <f t="shared" si="36"/>
        <v/>
      </c>
      <c r="R39" s="61" t="str">
        <f t="shared" si="31"/>
        <v/>
      </c>
      <c r="S39" s="56" t="str">
        <f t="shared" si="37"/>
        <v/>
      </c>
      <c r="T39" s="62" t="str">
        <f t="shared" si="38"/>
        <v/>
      </c>
      <c r="U39" s="63" t="str">
        <f t="shared" si="39"/>
        <v/>
      </c>
      <c r="V39" s="64" t="str">
        <f t="shared" si="40"/>
        <v/>
      </c>
      <c r="W39" s="65" t="str">
        <f t="shared" si="41"/>
        <v/>
      </c>
      <c r="X39" s="64" t="str">
        <f t="shared" si="42"/>
        <v/>
      </c>
      <c r="Y39" s="64" t="str">
        <f t="shared" si="43"/>
        <v/>
      </c>
      <c r="Z39" s="56" t="str">
        <f t="shared" si="44"/>
        <v/>
      </c>
      <c r="AA39" s="66" t="str">
        <f t="shared" si="45"/>
        <v/>
      </c>
      <c r="AB39" s="57" t="str">
        <f t="shared" si="46"/>
        <v/>
      </c>
      <c r="AC39" s="67" t="str">
        <f t="shared" si="47"/>
        <v/>
      </c>
      <c r="AD39" s="59" t="str">
        <f t="shared" si="48"/>
        <v/>
      </c>
      <c r="AE39" s="68" t="str">
        <f t="shared" si="49"/>
        <v/>
      </c>
      <c r="AF39" s="61" t="str">
        <f t="shared" si="50"/>
        <v/>
      </c>
      <c r="AG39" s="61" t="str">
        <f t="shared" si="51"/>
        <v/>
      </c>
      <c r="AH39" s="69" t="str">
        <f t="shared" si="52"/>
        <v/>
      </c>
      <c r="AI39" s="70" t="str">
        <f t="shared" si="53"/>
        <v/>
      </c>
      <c r="AJ39" s="64" t="str">
        <f t="shared" si="54"/>
        <v/>
      </c>
      <c r="AK39" s="64" t="str">
        <f t="shared" si="55"/>
        <v/>
      </c>
      <c r="AL39" s="64" t="str">
        <f t="shared" si="56"/>
        <v/>
      </c>
      <c r="AM39" s="64" t="str">
        <f t="shared" si="57"/>
        <v/>
      </c>
      <c r="AN39" s="64" t="str">
        <f t="shared" si="58"/>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29"/>
        <v/>
      </c>
      <c r="M41" s="56" t="str">
        <f>IF(N41="","","(")</f>
        <v/>
      </c>
      <c r="N41" s="57" t="str">
        <f>IF(D41="","",D41)</f>
        <v/>
      </c>
      <c r="O41" s="58" t="str">
        <f>IF(N41="","",",")</f>
        <v/>
      </c>
      <c r="P41" s="59" t="str">
        <f>IF(E41="","",E41)</f>
        <v/>
      </c>
      <c r="Q41" s="60" t="str">
        <f>IF(N41="","",",")</f>
        <v/>
      </c>
      <c r="R41" s="61" t="str">
        <f t="shared" si="28"/>
        <v/>
      </c>
      <c r="S41" s="56" t="str">
        <f>IF(N41="","",")")</f>
        <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 t="shared" ref="M45:M49" si="59">IF(N45="","","(")</f>
        <v/>
      </c>
      <c r="N45" s="57" t="str">
        <f t="shared" ref="N45:N49" si="60">IF(D45="","",D45)</f>
        <v/>
      </c>
      <c r="O45" s="58" t="str">
        <f t="shared" ref="O45:O49" si="61">IF(N45="","",",")</f>
        <v/>
      </c>
      <c r="P45" s="59" t="str">
        <f t="shared" ref="P45:P49" si="62">IF(E45="","",E45)</f>
        <v/>
      </c>
      <c r="Q45" s="60" t="str">
        <f t="shared" ref="Q45:Q49" si="63">IF(N45="","",",")</f>
        <v/>
      </c>
      <c r="R45" s="61" t="str">
        <f t="shared" si="28"/>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3:40" ht="25.5" thickTop="1" thickBot="1" x14ac:dyDescent="0.4">
      <c r="C46" s="113"/>
      <c r="D46" s="112"/>
      <c r="E46" s="52"/>
      <c r="F46" s="53"/>
      <c r="G46" s="53"/>
      <c r="H46" s="52"/>
      <c r="I46" s="52"/>
      <c r="J46" s="54"/>
      <c r="K46" s="54"/>
      <c r="L46" s="55" t="str">
        <f t="shared" si="29"/>
        <v/>
      </c>
      <c r="M46" s="56" t="str">
        <f t="shared" si="59"/>
        <v/>
      </c>
      <c r="N46" s="57" t="str">
        <f t="shared" si="60"/>
        <v/>
      </c>
      <c r="O46" s="58" t="str">
        <f t="shared" si="61"/>
        <v/>
      </c>
      <c r="P46" s="59" t="str">
        <f t="shared" si="62"/>
        <v/>
      </c>
      <c r="Q46" s="60" t="str">
        <f t="shared" si="63"/>
        <v/>
      </c>
      <c r="R46" s="61" t="str">
        <f t="shared" si="28"/>
        <v/>
      </c>
      <c r="S46" s="56" t="str">
        <f t="shared" si="64"/>
        <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0"/>
        <v/>
      </c>
      <c r="M50" s="56" t="str">
        <f t="shared" si="1"/>
        <v/>
      </c>
      <c r="N50" s="57" t="str">
        <f t="shared" si="2"/>
        <v/>
      </c>
      <c r="O50" s="58" t="str">
        <f t="shared" si="3"/>
        <v/>
      </c>
      <c r="P50" s="59" t="str">
        <f t="shared" si="4"/>
        <v/>
      </c>
      <c r="Q50" s="60" t="str">
        <f t="shared" si="5"/>
        <v/>
      </c>
      <c r="R50" s="61" t="str">
        <f t="shared" si="28"/>
        <v/>
      </c>
      <c r="S50" s="56" t="str">
        <f t="shared" si="6"/>
        <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3:40" ht="25.5" thickTop="1" thickBot="1" x14ac:dyDescent="0.4">
      <c r="C51" s="113"/>
      <c r="D51" s="112"/>
      <c r="E51" s="52"/>
      <c r="F51" s="53"/>
      <c r="G51" s="53"/>
      <c r="H51" s="52"/>
      <c r="I51" s="52"/>
      <c r="J51" s="54"/>
      <c r="K51" s="54"/>
      <c r="L51" s="55" t="str">
        <f>IF(C51="","",_xlfn.CONCAT("            { line: ","""",C51,", ",M51:AN51,""", sC: ","""",B51,"""},"))</f>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 t="shared" ref="L53:L64" si="86">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si="86"/>
        <v/>
      </c>
      <c r="M54" s="56" t="str">
        <f>IF(N54="","","(")</f>
        <v/>
      </c>
      <c r="N54" s="57" t="str">
        <f>IF(D54="","",D54)</f>
        <v/>
      </c>
      <c r="O54" s="58" t="str">
        <f>IF(N54="","",",")</f>
        <v/>
      </c>
      <c r="P54" s="59" t="str">
        <f>IF(E54="","",E54)</f>
        <v/>
      </c>
      <c r="Q54" s="60" t="str">
        <f>IF(N54="","",",")</f>
        <v/>
      </c>
      <c r="R54" s="61" t="str">
        <f t="shared" si="28"/>
        <v/>
      </c>
      <c r="S54" s="56" t="str">
        <f>IF(N54="","",")")</f>
        <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 t="shared" si="1"/>
        <v/>
      </c>
      <c r="N59" s="57" t="str">
        <f t="shared" si="2"/>
        <v/>
      </c>
      <c r="O59" s="58" t="str">
        <f t="shared" si="3"/>
        <v/>
      </c>
      <c r="P59" s="59" t="str">
        <f t="shared" si="4"/>
        <v/>
      </c>
      <c r="Q59" s="60" t="str">
        <f t="shared" si="5"/>
        <v/>
      </c>
      <c r="R59" s="61" t="str">
        <f t="shared" si="28"/>
        <v/>
      </c>
      <c r="S59" s="56" t="str">
        <f t="shared" si="6"/>
        <v/>
      </c>
      <c r="T59" s="62" t="str">
        <f t="shared" si="7"/>
        <v/>
      </c>
      <c r="U59" s="63" t="str">
        <f t="shared" si="8"/>
        <v/>
      </c>
      <c r="V59" s="64" t="str">
        <f t="shared" si="9"/>
        <v/>
      </c>
      <c r="W59" s="65" t="str">
        <f t="shared" si="10"/>
        <v/>
      </c>
      <c r="X59" s="64" t="str">
        <f t="shared" si="11"/>
        <v/>
      </c>
      <c r="Y59" s="64" t="str">
        <f t="shared" si="12"/>
        <v/>
      </c>
      <c r="Z59" s="56" t="str">
        <f t="shared" si="13"/>
        <v/>
      </c>
      <c r="AA59" s="66" t="str">
        <f t="shared" si="14"/>
        <v/>
      </c>
      <c r="AB59" s="57" t="str">
        <f t="shared" si="15"/>
        <v/>
      </c>
      <c r="AC59" s="67" t="str">
        <f t="shared" si="16"/>
        <v/>
      </c>
      <c r="AD59" s="59" t="str">
        <f t="shared" si="17"/>
        <v/>
      </c>
      <c r="AE59" s="68" t="str">
        <f t="shared" si="18"/>
        <v/>
      </c>
      <c r="AF59" s="61" t="str">
        <f t="shared" si="19"/>
        <v/>
      </c>
      <c r="AG59" s="61" t="str">
        <f t="shared" si="20"/>
        <v/>
      </c>
      <c r="AH59" s="69" t="str">
        <f t="shared" si="21"/>
        <v/>
      </c>
      <c r="AI59" s="70" t="str">
        <f t="shared" si="22"/>
        <v/>
      </c>
      <c r="AJ59" s="64" t="str">
        <f t="shared" si="23"/>
        <v/>
      </c>
      <c r="AK59" s="64" t="str">
        <f t="shared" si="24"/>
        <v/>
      </c>
      <c r="AL59" s="64" t="str">
        <f t="shared" si="25"/>
        <v/>
      </c>
      <c r="AM59" s="64" t="str">
        <f t="shared" si="26"/>
        <v/>
      </c>
      <c r="AN59" s="64" t="str">
        <f t="shared" si="27"/>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71"/>
      <c r="G64" s="53"/>
      <c r="H64" s="52"/>
      <c r="I64" s="52"/>
      <c r="J64" s="72"/>
      <c r="K64" s="54"/>
      <c r="L64" s="55" t="str">
        <f t="shared" si="86"/>
        <v/>
      </c>
      <c r="M64" s="56" t="str">
        <f>IF(N64="","","(")</f>
        <v/>
      </c>
      <c r="N64" s="57" t="str">
        <f t="shared" si="2"/>
        <v/>
      </c>
      <c r="O64" s="58" t="str">
        <f>IF(N64="","",",")</f>
        <v/>
      </c>
      <c r="P64" s="59" t="str">
        <f t="shared" si="4"/>
        <v/>
      </c>
      <c r="Q64" s="60" t="str">
        <f>IF(N64="","",",")</f>
        <v/>
      </c>
      <c r="R64" s="61" t="str">
        <f t="shared" si="28"/>
        <v/>
      </c>
      <c r="S64" s="56" t="str">
        <f>IF(N64="","",")")</f>
        <v/>
      </c>
      <c r="T64" s="62" t="str">
        <f>IF(U64="","","(")</f>
        <v/>
      </c>
      <c r="U64" s="63" t="str">
        <f t="shared" si="8"/>
        <v/>
      </c>
      <c r="V64" s="64" t="str">
        <f>IF(U64="","",",")</f>
        <v/>
      </c>
      <c r="W64" s="65" t="str">
        <f t="shared" si="10"/>
        <v/>
      </c>
      <c r="X64" s="64" t="str">
        <f>IF(U64="","",",")</f>
        <v/>
      </c>
      <c r="Y64" s="64" t="str">
        <f>IF(U64="","",250)</f>
        <v/>
      </c>
      <c r="Z64" s="56" t="str">
        <f>IF(U64="","",")")</f>
        <v/>
      </c>
      <c r="AA64" s="66" t="str">
        <f>IF(AB64="","","(")</f>
        <v/>
      </c>
      <c r="AB64" s="57" t="str">
        <f t="shared" si="15"/>
        <v/>
      </c>
      <c r="AC64" s="67" t="str">
        <f>IF(AB64="","",",")</f>
        <v/>
      </c>
      <c r="AD64" s="59" t="str">
        <f>IF(I64="","",I64)</f>
        <v/>
      </c>
      <c r="AE64" s="68" t="str">
        <f>IF(AB64="","",",")</f>
        <v/>
      </c>
      <c r="AF64" s="61" t="str">
        <f>IF(AB64="","",350)</f>
        <v/>
      </c>
      <c r="AG64" s="61" t="str">
        <f>IF(AB64="","",")")</f>
        <v/>
      </c>
      <c r="AH64" s="69" t="str">
        <f>IF(AI64="","","(")</f>
        <v/>
      </c>
      <c r="AI64" s="70" t="str">
        <f t="shared" si="22"/>
        <v/>
      </c>
      <c r="AJ64" s="64" t="str">
        <f>IF(AI64="","",",")</f>
        <v/>
      </c>
      <c r="AK64" s="64" t="str">
        <f>IF(K64="","",K64)</f>
        <v/>
      </c>
      <c r="AL64" s="64" t="str">
        <f>IF(AI64="","",",")</f>
        <v/>
      </c>
      <c r="AM64" s="64" t="str">
        <f>IF(AI64="","",450)</f>
        <v/>
      </c>
      <c r="AN64" s="64" t="str">
        <f>IF(AI64="","",")")</f>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36.75" thickTop="1" thickBot="1" x14ac:dyDescent="0.4">
      <c r="A66" s="76"/>
      <c r="B66" s="76"/>
      <c r="C66" s="76" t="s">
        <v>1101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thickTop="1" thickBot="1" x14ac:dyDescent="0.4">
      <c r="C95" s="79" t="s">
        <v>995</v>
      </c>
      <c r="D95" s="80"/>
      <c r="E95" s="80"/>
      <c r="F95" s="80"/>
      <c r="G95" s="80"/>
      <c r="H95" s="80"/>
      <c r="I95" s="80"/>
      <c r="J95" s="80"/>
      <c r="K95" s="80"/>
      <c r="L95" s="81" t="s">
        <v>996</v>
      </c>
      <c r="M95" s="56" t="str">
        <f t="shared" ref="M95:M102" si="164">IF(N95="","","(")</f>
        <v/>
      </c>
      <c r="N95" s="57" t="str">
        <f t="shared" ref="N95:N102" si="165">IF(D95="","",D95)</f>
        <v/>
      </c>
      <c r="O95" s="58" t="str">
        <f t="shared" ref="O95:O102" si="166">IF(N95="","",",")</f>
        <v/>
      </c>
      <c r="P95" s="59" t="str">
        <f t="shared" ref="P95:P102" si="167">IF(E95="","",E95)</f>
        <v/>
      </c>
      <c r="Q95" s="60" t="str">
        <f t="shared" ref="Q95:Q102" si="168">IF(N95="","",",")</f>
        <v/>
      </c>
      <c r="R95" s="61" t="str">
        <f t="shared" si="28"/>
        <v/>
      </c>
      <c r="S95" s="56" t="str">
        <f t="shared" ref="S95:S102" si="169">IF(N95="","",")")</f>
        <v/>
      </c>
      <c r="T95" s="62" t="str">
        <f t="shared" ref="T95:T102" si="170">IF(U95="","","(")</f>
        <v/>
      </c>
      <c r="U95" s="63" t="str">
        <f t="shared" ref="U95:U102" si="171">IF(F95="","",F95)</f>
        <v/>
      </c>
      <c r="V95" s="64" t="str">
        <f t="shared" ref="V95:V102" si="172">IF(U95="","",",")</f>
        <v/>
      </c>
      <c r="W95" s="65" t="str">
        <f t="shared" ref="W95:W102" si="173">IF(G95="","",G95)</f>
        <v/>
      </c>
      <c r="X95" s="64" t="str">
        <f t="shared" ref="X95:X102" si="174">IF(U95="","",",")</f>
        <v/>
      </c>
      <c r="Y95" s="64" t="str">
        <f t="shared" ref="Y95:Y102" si="175">IF(U95="","",250)</f>
        <v/>
      </c>
      <c r="Z95" s="56" t="str">
        <f t="shared" ref="Z95:Z102" si="176">IF(U95="","",")")</f>
        <v/>
      </c>
      <c r="AA95" s="66" t="str">
        <f t="shared" ref="AA95:AA102" si="177">IF(AB95="","","(")</f>
        <v/>
      </c>
      <c r="AB95" s="57" t="str">
        <f t="shared" ref="AB95:AB102" si="178">IF(H95="","",H95)</f>
        <v/>
      </c>
      <c r="AC95" s="67" t="str">
        <f t="shared" ref="AC95:AC102" si="179">IF(AB95="","",",")</f>
        <v/>
      </c>
      <c r="AD95" s="59" t="str">
        <f t="shared" ref="AD95:AD102" si="180">IF(I95="","",I95)</f>
        <v/>
      </c>
      <c r="AE95" s="68" t="str">
        <f t="shared" ref="AE95:AE102" si="181">IF(AB95="","",",")</f>
        <v/>
      </c>
      <c r="AF95" s="61" t="str">
        <f t="shared" ref="AF95:AF102" si="182">IF(AB95="","",350)</f>
        <v/>
      </c>
      <c r="AG95" s="61" t="str">
        <f t="shared" ref="AG95:AG102" si="183">IF(AB95="","",")")</f>
        <v/>
      </c>
      <c r="AH95" s="69" t="str">
        <f t="shared" ref="AH95:AH102" si="184">IF(AI95="","","(")</f>
        <v/>
      </c>
      <c r="AI95" s="70" t="str">
        <f t="shared" ref="AI95:AI102" si="185">IF(J95="","",J95)</f>
        <v/>
      </c>
      <c r="AJ95" s="64" t="str">
        <f t="shared" ref="AJ95:AJ102" si="186">IF(AI95="","",",")</f>
        <v/>
      </c>
      <c r="AK95" s="64" t="str">
        <f t="shared" ref="AK95:AK102" si="187">IF(K95="","",K95)</f>
        <v/>
      </c>
      <c r="AL95" s="64" t="str">
        <f t="shared" ref="AL95:AL102" si="188">IF(AI95="","",",")</f>
        <v/>
      </c>
      <c r="AM95" s="64" t="str">
        <f t="shared" ref="AM95:AM102" si="189">IF(AI95="","",450)</f>
        <v/>
      </c>
      <c r="AN95" s="64" t="str">
        <f t="shared" ref="AN95:AN102" si="190">IF(AI95="","",")")</f>
        <v/>
      </c>
    </row>
    <row r="96" spans="1:40" ht="25.5" thickTop="1" thickBot="1" x14ac:dyDescent="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64"/>
        <v/>
      </c>
      <c r="N96" s="57" t="str">
        <f t="shared" si="165"/>
        <v/>
      </c>
      <c r="O96" s="58" t="str">
        <f t="shared" si="166"/>
        <v/>
      </c>
      <c r="P96" s="59" t="str">
        <f t="shared" si="167"/>
        <v/>
      </c>
      <c r="Q96" s="60" t="str">
        <f t="shared" si="168"/>
        <v/>
      </c>
      <c r="R96" s="61" t="str">
        <f t="shared" si="28"/>
        <v/>
      </c>
      <c r="S96" s="56" t="str">
        <f t="shared" si="169"/>
        <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85" t="s">
        <v>1000</v>
      </c>
      <c r="D97" s="86"/>
      <c r="E97" s="86"/>
      <c r="F97" s="86"/>
      <c r="G97" s="86"/>
      <c r="H97" s="87"/>
      <c r="I97" s="87"/>
      <c r="J97" s="87"/>
      <c r="K97" s="87"/>
      <c r="L97" s="88" t="str">
        <f>IF(C97="","",_xlfn.CONCAT("            { line: ","""",C97,", ",M97:AN97,""", sC: ","""",B97,"""},"))</f>
        <v xml:space="preserve">            { line: "ASAMBLEA DOS, ", sC: "as"},</v>
      </c>
      <c r="M97" s="56" t="str">
        <f t="shared" si="164"/>
        <v/>
      </c>
      <c r="N97" s="57" t="str">
        <f t="shared" si="165"/>
        <v/>
      </c>
      <c r="O97" s="58" t="str">
        <f t="shared" si="166"/>
        <v/>
      </c>
      <c r="P97" s="59" t="str">
        <f t="shared" si="167"/>
        <v/>
      </c>
      <c r="Q97" s="60" t="str">
        <f t="shared" si="168"/>
        <v/>
      </c>
      <c r="R97" s="61" t="str">
        <f t="shared" si="28"/>
        <v/>
      </c>
      <c r="S97" s="56" t="str">
        <f t="shared" si="169"/>
        <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5.5" thickTop="1" thickBot="1" x14ac:dyDescent="0.4">
      <c r="B98" t="s">
        <v>999</v>
      </c>
      <c r="C98" s="85" t="s">
        <v>1001</v>
      </c>
      <c r="D98" s="89"/>
      <c r="E98" s="89"/>
      <c r="F98" s="89"/>
      <c r="G98" s="89"/>
      <c r="H98" s="90"/>
      <c r="I98" s="90"/>
      <c r="J98" s="90"/>
      <c r="K98" s="90"/>
      <c r="L98" s="88" t="str">
        <f>IF(C98="","",_xlfn.CONCAT("            { line: ","""",C98,", ",M98:AN98,""", sC: ","""",B98,"""},"))</f>
        <v xml:space="preserve">            { line: "ASAMBLEA TRES, ", sC: "as"},</v>
      </c>
      <c r="M98" s="56" t="str">
        <f t="shared" si="164"/>
        <v/>
      </c>
      <c r="N98" s="57" t="str">
        <f t="shared" si="165"/>
        <v/>
      </c>
      <c r="O98" s="58" t="str">
        <f t="shared" si="166"/>
        <v/>
      </c>
      <c r="P98" s="59" t="str">
        <f t="shared" si="167"/>
        <v/>
      </c>
      <c r="Q98" s="60" t="str">
        <f t="shared" si="168"/>
        <v/>
      </c>
      <c r="R98" s="61" t="str">
        <f t="shared" si="28"/>
        <v/>
      </c>
      <c r="S98" s="56" t="str">
        <f t="shared" si="169"/>
        <v/>
      </c>
      <c r="T98" s="62" t="str">
        <f t="shared" si="170"/>
        <v/>
      </c>
      <c r="U98" s="63" t="str">
        <f t="shared" si="171"/>
        <v/>
      </c>
      <c r="V98" s="64" t="str">
        <f t="shared" si="172"/>
        <v/>
      </c>
      <c r="W98" s="65" t="str">
        <f t="shared" si="173"/>
        <v/>
      </c>
      <c r="X98" s="64" t="str">
        <f t="shared" si="174"/>
        <v/>
      </c>
      <c r="Y98" s="64" t="str">
        <f t="shared" si="175"/>
        <v/>
      </c>
      <c r="Z98" s="56" t="str">
        <f t="shared" si="176"/>
        <v/>
      </c>
      <c r="AA98" s="66" t="str">
        <f t="shared" si="177"/>
        <v/>
      </c>
      <c r="AB98" s="57" t="str">
        <f t="shared" si="178"/>
        <v/>
      </c>
      <c r="AC98" s="67" t="str">
        <f t="shared" si="179"/>
        <v/>
      </c>
      <c r="AD98" s="59" t="str">
        <f t="shared" si="180"/>
        <v/>
      </c>
      <c r="AE98" s="68" t="str">
        <f t="shared" si="181"/>
        <v/>
      </c>
      <c r="AF98" s="61" t="str">
        <f t="shared" si="182"/>
        <v/>
      </c>
      <c r="AG98" s="61" t="str">
        <f t="shared" si="183"/>
        <v/>
      </c>
      <c r="AH98" s="69" t="str">
        <f t="shared" si="184"/>
        <v/>
      </c>
      <c r="AI98" s="70" t="str">
        <f t="shared" si="185"/>
        <v/>
      </c>
      <c r="AJ98" s="64" t="str">
        <f t="shared" si="186"/>
        <v/>
      </c>
      <c r="AK98" s="64" t="str">
        <f t="shared" si="187"/>
        <v/>
      </c>
      <c r="AL98" s="64" t="str">
        <f t="shared" si="188"/>
        <v/>
      </c>
      <c r="AM98" s="64" t="str">
        <f t="shared" si="189"/>
        <v/>
      </c>
      <c r="AN98" s="64" t="str">
        <f t="shared" si="190"/>
        <v/>
      </c>
    </row>
    <row r="99" spans="1:40" ht="25.5" thickTop="1" thickBot="1" x14ac:dyDescent="0.4">
      <c r="B99" t="s">
        <v>999</v>
      </c>
      <c r="C99" s="85" t="s">
        <v>1002</v>
      </c>
      <c r="D99" s="86"/>
      <c r="E99" s="86"/>
      <c r="F99" s="86"/>
      <c r="G99" s="86"/>
      <c r="H99" s="87"/>
      <c r="I99" s="87"/>
      <c r="J99" s="87"/>
      <c r="K99" s="87"/>
      <c r="L99" s="88" t="str">
        <f>IF(C99="","",_xlfn.CONCAT("            { line: ","""",C99,", ",M99:AN99,""", sC: ","""",B99,"""},"))</f>
        <v xml:space="preserve">            { line: "ASAMBLEA CUATRO, ", sC: "as"},</v>
      </c>
      <c r="M99" s="56" t="str">
        <f t="shared" si="164"/>
        <v/>
      </c>
      <c r="N99" s="57" t="str">
        <f t="shared" si="165"/>
        <v/>
      </c>
      <c r="O99" s="58" t="str">
        <f t="shared" si="166"/>
        <v/>
      </c>
      <c r="P99" s="59" t="str">
        <f t="shared" si="167"/>
        <v/>
      </c>
      <c r="Q99" s="60" t="str">
        <f t="shared" si="168"/>
        <v/>
      </c>
      <c r="R99" s="61" t="str">
        <f t="shared" si="28"/>
        <v/>
      </c>
      <c r="S99" s="56" t="str">
        <f t="shared" si="169"/>
        <v/>
      </c>
      <c r="T99" s="62" t="str">
        <f t="shared" si="170"/>
        <v/>
      </c>
      <c r="U99" s="63" t="str">
        <f t="shared" si="171"/>
        <v/>
      </c>
      <c r="V99" s="64" t="str">
        <f t="shared" si="172"/>
        <v/>
      </c>
      <c r="W99" s="65" t="str">
        <f t="shared" si="173"/>
        <v/>
      </c>
      <c r="X99" s="64" t="str">
        <f t="shared" si="174"/>
        <v/>
      </c>
      <c r="Y99" s="64" t="str">
        <f t="shared" si="175"/>
        <v/>
      </c>
      <c r="Z99" s="56" t="str">
        <f t="shared" si="176"/>
        <v/>
      </c>
      <c r="AA99" s="66" t="str">
        <f t="shared" si="177"/>
        <v/>
      </c>
      <c r="AB99" s="57" t="str">
        <f t="shared" si="178"/>
        <v/>
      </c>
      <c r="AC99" s="67" t="str">
        <f t="shared" si="179"/>
        <v/>
      </c>
      <c r="AD99" s="59" t="str">
        <f t="shared" si="180"/>
        <v/>
      </c>
      <c r="AE99" s="68" t="str">
        <f t="shared" si="181"/>
        <v/>
      </c>
      <c r="AF99" s="61" t="str">
        <f t="shared" si="182"/>
        <v/>
      </c>
      <c r="AG99" s="61" t="str">
        <f t="shared" si="183"/>
        <v/>
      </c>
      <c r="AH99" s="69" t="str">
        <f t="shared" si="184"/>
        <v/>
      </c>
      <c r="AI99" s="70" t="str">
        <f t="shared" si="185"/>
        <v/>
      </c>
      <c r="AJ99" s="64" t="str">
        <f t="shared" si="186"/>
        <v/>
      </c>
      <c r="AK99" s="64" t="str">
        <f t="shared" si="187"/>
        <v/>
      </c>
      <c r="AL99" s="64" t="str">
        <f t="shared" si="188"/>
        <v/>
      </c>
      <c r="AM99" s="64" t="str">
        <f t="shared" si="189"/>
        <v/>
      </c>
      <c r="AN99" s="64" t="str">
        <f t="shared" si="190"/>
        <v/>
      </c>
    </row>
    <row r="100" spans="1:40" ht="25.5" thickTop="1" thickBot="1" x14ac:dyDescent="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64"/>
        <v/>
      </c>
      <c r="N100" s="57" t="str">
        <f t="shared" si="165"/>
        <v/>
      </c>
      <c r="O100" s="58" t="str">
        <f t="shared" si="166"/>
        <v/>
      </c>
      <c r="P100" s="59" t="str">
        <f t="shared" si="167"/>
        <v/>
      </c>
      <c r="Q100" s="60" t="str">
        <f t="shared" si="168"/>
        <v/>
      </c>
      <c r="R100" s="61" t="str">
        <f t="shared" si="28"/>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thickTop="1" thickBot="1" x14ac:dyDescent="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64"/>
        <v/>
      </c>
      <c r="N101" s="57" t="str">
        <f t="shared" si="165"/>
        <v/>
      </c>
      <c r="O101" s="58" t="str">
        <f t="shared" si="166"/>
        <v/>
      </c>
      <c r="P101" s="59" t="str">
        <f t="shared" si="167"/>
        <v/>
      </c>
      <c r="Q101" s="60" t="str">
        <f t="shared" si="168"/>
        <v/>
      </c>
      <c r="R101" s="61" t="str">
        <f t="shared" si="28"/>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thickTop="1" thickBot="1" x14ac:dyDescent="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64"/>
        <v/>
      </c>
      <c r="N102" s="57" t="str">
        <f t="shared" si="165"/>
        <v/>
      </c>
      <c r="O102" s="58" t="str">
        <f t="shared" si="166"/>
        <v/>
      </c>
      <c r="P102" s="59" t="str">
        <f t="shared" si="167"/>
        <v/>
      </c>
      <c r="Q102" s="60" t="str">
        <f t="shared" si="168"/>
        <v/>
      </c>
      <c r="R102" s="61" t="str">
        <f t="shared" si="28"/>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7.75" thickTop="1" thickBot="1" x14ac:dyDescent="0.4">
      <c r="A103" s="73"/>
      <c r="B103" s="73"/>
      <c r="C103" s="73"/>
      <c r="D103" s="74"/>
      <c r="E103" s="74"/>
      <c r="F103" s="74"/>
      <c r="G103" s="74"/>
      <c r="H103" s="74"/>
      <c r="I103" s="74"/>
      <c r="J103" s="74"/>
      <c r="K103" s="74"/>
      <c r="L103" s="75" t="s">
        <v>993</v>
      </c>
      <c r="M103" s="56"/>
      <c r="N103" s="57"/>
      <c r="O103" s="58"/>
      <c r="P103" s="59"/>
      <c r="Q103" s="60"/>
      <c r="R103" s="61" t="str">
        <f t="shared" si="28"/>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ht="24" customHeight="1" thickTop="1" x14ac:dyDescent="0.4">
      <c r="A104" s="95"/>
      <c r="B104" s="95"/>
      <c r="C104" s="95"/>
      <c r="D104" s="95"/>
      <c r="E104" s="95"/>
      <c r="F104" s="95"/>
      <c r="G104" s="95"/>
      <c r="H104" s="95"/>
      <c r="I104" s="95"/>
      <c r="J104" s="95"/>
      <c r="K104" s="95"/>
      <c r="L104" s="99" t="str">
        <f ca="1">_xlfn.CONCAT("]}, // ULTIMA LINEA DEL CANTO: ",L1)</f>
        <v>]}, // ULTIMA LINEA DEL CANTO: MARÍA, CASA DE BENDICIÓN</v>
      </c>
      <c r="M104" s="95"/>
    </row>
    <row r="105" spans="1:40" ht="20.25" x14ac:dyDescent="0.25">
      <c r="L105" s="100" t="s">
        <v>1008</v>
      </c>
      <c r="M105" s="101"/>
    </row>
    <row r="106" spans="1:40" x14ac:dyDescent="0.25">
      <c r="M10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MARÍA DE JASNA GÓRA</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LA SALVE</vt:lpstr>
      <vt:lpstr>LA SIEGA DE LAS NACIONES</vt:lpstr>
      <vt:lpstr>LA VOZ DE MI AMADO</vt:lpstr>
      <vt:lpstr>LAS ARMAS DE LA LUZ</vt:lpstr>
      <vt:lpstr>LAUDA SIÓN1</vt:lpstr>
      <vt:lpstr>LAUDA SIÓN2</vt:lpstr>
      <vt:lpstr>LEVANTO MIS OJOS A LOS MONTES</vt:lpstr>
      <vt:lpstr>LLEGUE HASTA TU PRESENCIA MI CL</vt:lpstr>
      <vt:lpstr>LLÉVAME AL CIELO</vt:lpstr>
      <vt:lpstr>MAGNIFICAT</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2025-09-02T17:51:32Z</dcterms:modified>
</cp:coreProperties>
</file>