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753482FD-8F59-468A-8EBF-246CA5074858}" xr6:coauthVersionLast="47" xr6:coauthVersionMax="47" xr10:uidLastSave="{00000000-0000-0000-0000-000000000000}"/>
  <bookViews>
    <workbookView xWindow="51480" yWindow="-120" windowWidth="38640" windowHeight="21120" tabRatio="693" firstSheet="3" activeTab="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TÚ QUE ERES FIEL" sheetId="78" r:id="rId8"/>
    <sheet name="Canto de los numeros" sheetId="79"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19" i="79" l="1"/>
  <c r="R105" i="79"/>
  <c r="R92" i="79"/>
  <c r="R69" i="79"/>
  <c r="R59" i="79"/>
  <c r="R50" i="79"/>
  <c r="R42" i="79"/>
  <c r="R35" i="79"/>
  <c r="AK120" i="79"/>
  <c r="AI120" i="79"/>
  <c r="AN120" i="79" s="1"/>
  <c r="AD120" i="79"/>
  <c r="AB120" i="79"/>
  <c r="AF120" i="79" s="1"/>
  <c r="W120" i="79"/>
  <c r="U120" i="79"/>
  <c r="X120" i="79" s="1"/>
  <c r="P120" i="79"/>
  <c r="N120" i="79"/>
  <c r="M120" i="79" s="1"/>
  <c r="AK118" i="79"/>
  <c r="AI118" i="79"/>
  <c r="AH118" i="79" s="1"/>
  <c r="AD118" i="79"/>
  <c r="AB118" i="79"/>
  <c r="AF118" i="79" s="1"/>
  <c r="W118" i="79"/>
  <c r="U118" i="79"/>
  <c r="Z118" i="79" s="1"/>
  <c r="S118" i="79"/>
  <c r="P118" i="79"/>
  <c r="N118" i="79"/>
  <c r="R118" i="79" s="1"/>
  <c r="M118" i="79"/>
  <c r="AK117" i="79"/>
  <c r="AI117" i="79"/>
  <c r="AM117" i="79" s="1"/>
  <c r="AD117" i="79"/>
  <c r="AB117" i="79"/>
  <c r="AE117" i="79" s="1"/>
  <c r="W117" i="79"/>
  <c r="U117" i="79"/>
  <c r="T117" i="79" s="1"/>
  <c r="P117" i="79"/>
  <c r="N117" i="79"/>
  <c r="O117" i="79" s="1"/>
  <c r="AK116" i="79"/>
  <c r="AI116" i="79"/>
  <c r="AJ116" i="79" s="1"/>
  <c r="AD116" i="79"/>
  <c r="AB116" i="79"/>
  <c r="AF116" i="79" s="1"/>
  <c r="W116" i="79"/>
  <c r="U116" i="79"/>
  <c r="T116" i="79" s="1"/>
  <c r="P116" i="79"/>
  <c r="N116" i="79"/>
  <c r="R116" i="79" s="1"/>
  <c r="AK115" i="79"/>
  <c r="AI115" i="79"/>
  <c r="AM115" i="79" s="1"/>
  <c r="AD115" i="79"/>
  <c r="AB115" i="79"/>
  <c r="AG115" i="79" s="1"/>
  <c r="W115" i="79"/>
  <c r="U115" i="79"/>
  <c r="Y115" i="79" s="1"/>
  <c r="P115" i="79"/>
  <c r="N115" i="79"/>
  <c r="Q115" i="79" s="1"/>
  <c r="AK114" i="79"/>
  <c r="AI114" i="79"/>
  <c r="AL114" i="79" s="1"/>
  <c r="AD114" i="79"/>
  <c r="AB114" i="79"/>
  <c r="AA114" i="79" s="1"/>
  <c r="W114" i="79"/>
  <c r="U114" i="79"/>
  <c r="V114" i="79" s="1"/>
  <c r="P114" i="79"/>
  <c r="N114" i="79"/>
  <c r="M114" i="79" s="1"/>
  <c r="AK113" i="79"/>
  <c r="AI113" i="79"/>
  <c r="AH113" i="79" s="1"/>
  <c r="AD113" i="79"/>
  <c r="AB113" i="79"/>
  <c r="AA113" i="79" s="1"/>
  <c r="W113" i="79"/>
  <c r="U113" i="79"/>
  <c r="Y113" i="79" s="1"/>
  <c r="P113" i="79"/>
  <c r="N113" i="79"/>
  <c r="S113" i="79" s="1"/>
  <c r="AK112" i="79"/>
  <c r="AI112" i="79"/>
  <c r="AN112" i="79" s="1"/>
  <c r="AD112" i="79"/>
  <c r="AB112" i="79"/>
  <c r="AF112" i="79" s="1"/>
  <c r="W112" i="79"/>
  <c r="U112" i="79"/>
  <c r="X112" i="79" s="1"/>
  <c r="P112" i="79"/>
  <c r="N112" i="79"/>
  <c r="R112" i="79" s="1"/>
  <c r="AK111" i="79"/>
  <c r="AI111" i="79"/>
  <c r="AM111" i="79" s="1"/>
  <c r="AD111" i="79"/>
  <c r="AB111" i="79"/>
  <c r="AC111" i="79" s="1"/>
  <c r="W111" i="79"/>
  <c r="U111" i="79"/>
  <c r="T111" i="79" s="1"/>
  <c r="P111" i="79"/>
  <c r="N111" i="79"/>
  <c r="M111" i="79" s="1"/>
  <c r="AK110" i="79"/>
  <c r="AI110" i="79"/>
  <c r="AH110" i="79" s="1"/>
  <c r="AD110" i="79"/>
  <c r="AB110" i="79"/>
  <c r="AF110" i="79" s="1"/>
  <c r="W110" i="79"/>
  <c r="U110" i="79"/>
  <c r="Z110" i="79" s="1"/>
  <c r="P110" i="79"/>
  <c r="N110" i="79"/>
  <c r="R110" i="79" s="1"/>
  <c r="AK109" i="79"/>
  <c r="AI109" i="79"/>
  <c r="AM109" i="79" s="1"/>
  <c r="AD109" i="79"/>
  <c r="AB109" i="79"/>
  <c r="AE109" i="79" s="1"/>
  <c r="W109" i="79"/>
  <c r="U109" i="79"/>
  <c r="X109" i="79" s="1"/>
  <c r="P109" i="79"/>
  <c r="N109" i="79"/>
  <c r="O109" i="79" s="1"/>
  <c r="AK126" i="79"/>
  <c r="AI126" i="79"/>
  <c r="AN126" i="79" s="1"/>
  <c r="AD126" i="79"/>
  <c r="AB126" i="79"/>
  <c r="AF126" i="79" s="1"/>
  <c r="W126" i="79"/>
  <c r="U126" i="79"/>
  <c r="X126" i="79" s="1"/>
  <c r="P126" i="79"/>
  <c r="N126" i="79"/>
  <c r="Q126" i="79" s="1"/>
  <c r="AK125" i="79"/>
  <c r="AI125" i="79"/>
  <c r="AL125" i="79" s="1"/>
  <c r="AD125" i="79"/>
  <c r="AB125" i="79"/>
  <c r="AC125" i="79" s="1"/>
  <c r="W125" i="79"/>
  <c r="U125" i="79"/>
  <c r="V125" i="79" s="1"/>
  <c r="P125" i="79"/>
  <c r="N125" i="79"/>
  <c r="S125" i="79" s="1"/>
  <c r="AK124" i="79"/>
  <c r="AI124" i="79"/>
  <c r="AN124" i="79" s="1"/>
  <c r="AD124" i="79"/>
  <c r="AB124" i="79"/>
  <c r="AG124" i="79" s="1"/>
  <c r="W124" i="79"/>
  <c r="U124" i="79"/>
  <c r="Z124" i="79" s="1"/>
  <c r="P124" i="79"/>
  <c r="N124" i="79"/>
  <c r="R124" i="79" s="1"/>
  <c r="AK123" i="79"/>
  <c r="AI123" i="79"/>
  <c r="AM123" i="79" s="1"/>
  <c r="AD123" i="79"/>
  <c r="AB123" i="79"/>
  <c r="AE123" i="79" s="1"/>
  <c r="W123" i="79"/>
  <c r="U123" i="79"/>
  <c r="X123" i="79" s="1"/>
  <c r="P123" i="79"/>
  <c r="N123" i="79"/>
  <c r="M123" i="79" s="1"/>
  <c r="AK122" i="79"/>
  <c r="AI122" i="79"/>
  <c r="AH122" i="79" s="1"/>
  <c r="AD122" i="79"/>
  <c r="AB122" i="79"/>
  <c r="AA122" i="79" s="1"/>
  <c r="W122" i="79"/>
  <c r="U122" i="79"/>
  <c r="Z122" i="79" s="1"/>
  <c r="P122" i="79"/>
  <c r="N122" i="79"/>
  <c r="S122" i="79" s="1"/>
  <c r="AK121" i="79"/>
  <c r="AI121" i="79"/>
  <c r="AN121" i="79" s="1"/>
  <c r="AD121" i="79"/>
  <c r="AB121" i="79"/>
  <c r="AG121" i="79" s="1"/>
  <c r="W121" i="79"/>
  <c r="U121" i="79"/>
  <c r="Y121" i="79" s="1"/>
  <c r="P121" i="79"/>
  <c r="N121" i="79"/>
  <c r="Q121" i="79" s="1"/>
  <c r="AK129" i="79"/>
  <c r="AI129" i="79"/>
  <c r="AN129" i="79" s="1"/>
  <c r="AD129" i="79"/>
  <c r="AB129" i="79"/>
  <c r="AE129" i="79" s="1"/>
  <c r="W129" i="79"/>
  <c r="U129" i="79"/>
  <c r="Y129" i="79" s="1"/>
  <c r="P129" i="79"/>
  <c r="N129" i="79"/>
  <c r="O129" i="79" s="1"/>
  <c r="AK128" i="79"/>
  <c r="AI128" i="79"/>
  <c r="AJ128" i="79" s="1"/>
  <c r="AD128" i="79"/>
  <c r="AB128" i="79"/>
  <c r="AA128" i="79" s="1"/>
  <c r="W128" i="79"/>
  <c r="U128" i="79"/>
  <c r="T128" i="79" s="1"/>
  <c r="P128" i="79"/>
  <c r="N128" i="79"/>
  <c r="R128" i="79" s="1"/>
  <c r="AK127" i="79"/>
  <c r="AI127" i="79"/>
  <c r="AM127" i="79" s="1"/>
  <c r="AD127" i="79"/>
  <c r="AB127" i="79"/>
  <c r="AG127" i="79" s="1"/>
  <c r="W127" i="79"/>
  <c r="U127" i="79"/>
  <c r="Z127" i="79" s="1"/>
  <c r="P127" i="79"/>
  <c r="N127" i="79"/>
  <c r="Q127" i="79" s="1"/>
  <c r="AK132" i="79"/>
  <c r="AI132" i="79"/>
  <c r="AN132" i="79" s="1"/>
  <c r="AD132" i="79"/>
  <c r="AB132" i="79"/>
  <c r="AF132" i="79" s="1"/>
  <c r="W132" i="79"/>
  <c r="U132" i="79"/>
  <c r="X132" i="79" s="1"/>
  <c r="P132" i="79"/>
  <c r="N132" i="79"/>
  <c r="M132" i="79" s="1"/>
  <c r="AK131" i="79"/>
  <c r="AI131" i="79"/>
  <c r="AN131" i="79" s="1"/>
  <c r="AD131" i="79"/>
  <c r="AB131" i="79"/>
  <c r="AF131" i="79" s="1"/>
  <c r="W131" i="79"/>
  <c r="U131" i="79"/>
  <c r="X131" i="79" s="1"/>
  <c r="P131" i="79"/>
  <c r="N131" i="79"/>
  <c r="O131" i="79" s="1"/>
  <c r="AK130" i="79"/>
  <c r="AI130" i="79"/>
  <c r="AN130" i="79" s="1"/>
  <c r="AD130" i="79"/>
  <c r="AB130" i="79"/>
  <c r="AF130" i="79" s="1"/>
  <c r="W130" i="79"/>
  <c r="U130" i="79"/>
  <c r="X130" i="79" s="1"/>
  <c r="P130" i="79"/>
  <c r="N130" i="79"/>
  <c r="S130" i="79" s="1"/>
  <c r="AK108" i="79"/>
  <c r="AI108" i="79"/>
  <c r="AN108" i="79" s="1"/>
  <c r="AD108" i="79"/>
  <c r="AB108" i="79"/>
  <c r="AF108" i="79" s="1"/>
  <c r="W108" i="79"/>
  <c r="U108" i="79"/>
  <c r="X108" i="79" s="1"/>
  <c r="P108" i="79"/>
  <c r="N108" i="79"/>
  <c r="M108" i="79" s="1"/>
  <c r="AK95" i="79"/>
  <c r="AI95" i="79"/>
  <c r="AN95" i="79" s="1"/>
  <c r="AD95" i="79"/>
  <c r="AB95" i="79"/>
  <c r="AF95" i="79" s="1"/>
  <c r="W95" i="79"/>
  <c r="U95" i="79"/>
  <c r="X95" i="79" s="1"/>
  <c r="P95" i="79"/>
  <c r="N95" i="79"/>
  <c r="S95" i="79" s="1"/>
  <c r="AK94" i="79"/>
  <c r="AI94" i="79"/>
  <c r="AN94" i="79" s="1"/>
  <c r="AD94" i="79"/>
  <c r="AB94" i="79"/>
  <c r="AC94" i="79" s="1"/>
  <c r="W94" i="79"/>
  <c r="U94" i="79"/>
  <c r="Y94" i="79" s="1"/>
  <c r="P94" i="79"/>
  <c r="N94" i="79"/>
  <c r="M94" i="79" s="1"/>
  <c r="AK93" i="79"/>
  <c r="AI93" i="79"/>
  <c r="AH93" i="79" s="1"/>
  <c r="AD93" i="79"/>
  <c r="AB93" i="79"/>
  <c r="AF93" i="79" s="1"/>
  <c r="W93" i="79"/>
  <c r="U93" i="79"/>
  <c r="Z93" i="79" s="1"/>
  <c r="P93" i="79"/>
  <c r="N93" i="79"/>
  <c r="R93" i="79" s="1"/>
  <c r="AK91" i="79"/>
  <c r="AI91" i="79"/>
  <c r="AJ91" i="79" s="1"/>
  <c r="AD91" i="79"/>
  <c r="AB91" i="79"/>
  <c r="AF91" i="79" s="1"/>
  <c r="W91" i="79"/>
  <c r="U91" i="79"/>
  <c r="V91" i="79" s="1"/>
  <c r="P91" i="79"/>
  <c r="N91" i="79"/>
  <c r="S91" i="79" s="1"/>
  <c r="AK90" i="79"/>
  <c r="AI90" i="79"/>
  <c r="AN90" i="79" s="1"/>
  <c r="AD90" i="79"/>
  <c r="AB90" i="79"/>
  <c r="AG90" i="79" s="1"/>
  <c r="W90" i="79"/>
  <c r="U90" i="79"/>
  <c r="Y90" i="79" s="1"/>
  <c r="P90" i="79"/>
  <c r="N90" i="79"/>
  <c r="Q90" i="79" s="1"/>
  <c r="AK89" i="79"/>
  <c r="AI89" i="79"/>
  <c r="AL89" i="79" s="1"/>
  <c r="AD89" i="79"/>
  <c r="AB89" i="79"/>
  <c r="AA89" i="79" s="1"/>
  <c r="W89" i="79"/>
  <c r="U89" i="79"/>
  <c r="V89" i="79" s="1"/>
  <c r="P89" i="79"/>
  <c r="N89" i="79"/>
  <c r="R89" i="79" s="1"/>
  <c r="AK88" i="79"/>
  <c r="AI88" i="79"/>
  <c r="AM88" i="79" s="1"/>
  <c r="AD88" i="79"/>
  <c r="AB88" i="79"/>
  <c r="AC88" i="79" s="1"/>
  <c r="W88" i="79"/>
  <c r="U88" i="79"/>
  <c r="Z88" i="79" s="1"/>
  <c r="P88" i="79"/>
  <c r="N88" i="79"/>
  <c r="S88" i="79" s="1"/>
  <c r="AK68" i="79"/>
  <c r="AI68" i="79"/>
  <c r="AM68" i="79" s="1"/>
  <c r="AD68" i="79"/>
  <c r="AB68" i="79"/>
  <c r="AF68" i="79" s="1"/>
  <c r="W68" i="79"/>
  <c r="U68" i="79"/>
  <c r="V68" i="79" s="1"/>
  <c r="P68" i="79"/>
  <c r="N68" i="79"/>
  <c r="O68" i="79" s="1"/>
  <c r="AK67" i="79"/>
  <c r="AI67" i="79"/>
  <c r="AJ67" i="79" s="1"/>
  <c r="AD67" i="79"/>
  <c r="AB67" i="79"/>
  <c r="AA67" i="79" s="1"/>
  <c r="W67" i="79"/>
  <c r="U67" i="79"/>
  <c r="T67" i="79" s="1"/>
  <c r="P67" i="79"/>
  <c r="N67" i="79"/>
  <c r="S67" i="79" s="1"/>
  <c r="AK66" i="79"/>
  <c r="AI66" i="79"/>
  <c r="AN66" i="79" s="1"/>
  <c r="AD66" i="79"/>
  <c r="AB66" i="79"/>
  <c r="AG66" i="79" s="1"/>
  <c r="W66" i="79"/>
  <c r="U66" i="79"/>
  <c r="Y66" i="79" s="1"/>
  <c r="P66" i="79"/>
  <c r="N66" i="79"/>
  <c r="R66" i="79" s="1"/>
  <c r="AK65" i="79"/>
  <c r="AI65" i="79"/>
  <c r="AM65" i="79" s="1"/>
  <c r="AD65" i="79"/>
  <c r="AB65" i="79"/>
  <c r="AC65" i="79" s="1"/>
  <c r="W65" i="79"/>
  <c r="U65" i="79"/>
  <c r="V65" i="79" s="1"/>
  <c r="P65" i="79"/>
  <c r="N65" i="79"/>
  <c r="S65" i="79" s="1"/>
  <c r="AK70" i="79"/>
  <c r="AI70" i="79"/>
  <c r="AN70" i="79" s="1"/>
  <c r="AD70" i="79"/>
  <c r="AB70" i="79"/>
  <c r="AF70" i="79" s="1"/>
  <c r="W70" i="79"/>
  <c r="U70" i="79"/>
  <c r="X70" i="79" s="1"/>
  <c r="P70" i="79"/>
  <c r="N70" i="79"/>
  <c r="M70" i="79" s="1"/>
  <c r="AK64" i="79"/>
  <c r="AI64" i="79"/>
  <c r="AL64" i="79" s="1"/>
  <c r="AD64" i="79"/>
  <c r="AB64" i="79"/>
  <c r="AE64" i="79" s="1"/>
  <c r="W64" i="79"/>
  <c r="U64" i="79"/>
  <c r="Z64" i="79" s="1"/>
  <c r="P64" i="79"/>
  <c r="N64" i="79"/>
  <c r="R64" i="79" s="1"/>
  <c r="AK63" i="79"/>
  <c r="AI63" i="79"/>
  <c r="AM63" i="79" s="1"/>
  <c r="AD63" i="79"/>
  <c r="AB63" i="79"/>
  <c r="AE63" i="79" s="1"/>
  <c r="W63" i="79"/>
  <c r="U63" i="79"/>
  <c r="T63" i="79" s="1"/>
  <c r="P63" i="79"/>
  <c r="N63" i="79"/>
  <c r="O63" i="79" s="1"/>
  <c r="AK62" i="79"/>
  <c r="AI62" i="79"/>
  <c r="AJ62" i="79" s="1"/>
  <c r="AD62" i="79"/>
  <c r="AB62" i="79"/>
  <c r="AC62" i="79" s="1"/>
  <c r="W62" i="79"/>
  <c r="U62" i="79"/>
  <c r="Y62" i="79" s="1"/>
  <c r="P62" i="79"/>
  <c r="N62" i="79"/>
  <c r="Q62" i="79" s="1"/>
  <c r="AK74" i="79"/>
  <c r="AI74" i="79"/>
  <c r="AN74" i="79" s="1"/>
  <c r="AD74" i="79"/>
  <c r="AB74" i="79"/>
  <c r="AF74" i="79" s="1"/>
  <c r="W74" i="79"/>
  <c r="U74" i="79"/>
  <c r="X74" i="79" s="1"/>
  <c r="P74" i="79"/>
  <c r="N74" i="79"/>
  <c r="R74" i="79" s="1"/>
  <c r="AK73" i="79"/>
  <c r="AI73" i="79"/>
  <c r="AM73" i="79" s="1"/>
  <c r="AD73" i="79"/>
  <c r="AB73" i="79"/>
  <c r="AC73" i="79" s="1"/>
  <c r="W73" i="79"/>
  <c r="U73" i="79"/>
  <c r="X73" i="79" s="1"/>
  <c r="P73" i="79"/>
  <c r="N73" i="79"/>
  <c r="M73" i="79" s="1"/>
  <c r="AK72" i="79"/>
  <c r="AI72" i="79"/>
  <c r="AH72" i="79" s="1"/>
  <c r="AD72" i="79"/>
  <c r="AB72" i="79"/>
  <c r="AE72" i="79" s="1"/>
  <c r="W72" i="79"/>
  <c r="U72" i="79"/>
  <c r="Z72" i="79" s="1"/>
  <c r="P72" i="79"/>
  <c r="N72" i="79"/>
  <c r="R72" i="79" s="1"/>
  <c r="AK71" i="79"/>
  <c r="AI71" i="79"/>
  <c r="AM71" i="79" s="1"/>
  <c r="AD71" i="79"/>
  <c r="AB71" i="79"/>
  <c r="AE71" i="79" s="1"/>
  <c r="W71" i="79"/>
  <c r="U71" i="79"/>
  <c r="Y71" i="79" s="1"/>
  <c r="P71" i="79"/>
  <c r="N71" i="79"/>
  <c r="O71" i="79" s="1"/>
  <c r="AK61" i="79"/>
  <c r="AI61" i="79"/>
  <c r="AJ61" i="79" s="1"/>
  <c r="AD61" i="79"/>
  <c r="AB61" i="79"/>
  <c r="AA61" i="79" s="1"/>
  <c r="W61" i="79"/>
  <c r="U61" i="79"/>
  <c r="T61" i="79" s="1"/>
  <c r="P61" i="79"/>
  <c r="N61" i="79"/>
  <c r="S61" i="79" s="1"/>
  <c r="AK77" i="79"/>
  <c r="AI77" i="79"/>
  <c r="AN77" i="79" s="1"/>
  <c r="AD77" i="79"/>
  <c r="AB77" i="79"/>
  <c r="AF77" i="79" s="1"/>
  <c r="W77" i="79"/>
  <c r="U77" i="79"/>
  <c r="X77" i="79" s="1"/>
  <c r="P77" i="79"/>
  <c r="N77" i="79"/>
  <c r="Q77" i="79" s="1"/>
  <c r="AK76" i="79"/>
  <c r="AI76" i="79"/>
  <c r="AL76" i="79" s="1"/>
  <c r="AD76" i="79"/>
  <c r="AB76" i="79"/>
  <c r="W76" i="79"/>
  <c r="U76" i="79"/>
  <c r="Y76" i="79" s="1"/>
  <c r="P76" i="79"/>
  <c r="N76" i="79"/>
  <c r="AK75" i="79"/>
  <c r="AI75" i="79"/>
  <c r="AD75" i="79"/>
  <c r="AB75" i="79"/>
  <c r="AF75" i="79" s="1"/>
  <c r="W75" i="79"/>
  <c r="U75" i="79"/>
  <c r="Z75" i="79" s="1"/>
  <c r="P75" i="79"/>
  <c r="N75" i="79"/>
  <c r="R75" i="79" s="1"/>
  <c r="AK60" i="79"/>
  <c r="AI60" i="79"/>
  <c r="AM60" i="79" s="1"/>
  <c r="AD60" i="79"/>
  <c r="AB60" i="79"/>
  <c r="AE60" i="79" s="1"/>
  <c r="W60" i="79"/>
  <c r="U60" i="79"/>
  <c r="T60" i="79" s="1"/>
  <c r="P60" i="79"/>
  <c r="N60" i="79"/>
  <c r="R146" i="79"/>
  <c r="AK145" i="79"/>
  <c r="AI145" i="79"/>
  <c r="AN145" i="79" s="1"/>
  <c r="AD145" i="79"/>
  <c r="AB145" i="79"/>
  <c r="AG145" i="79" s="1"/>
  <c r="W145" i="79"/>
  <c r="U145" i="79"/>
  <c r="Y145" i="79" s="1"/>
  <c r="P145" i="79"/>
  <c r="N145" i="79"/>
  <c r="Q145" i="79" s="1"/>
  <c r="AK144" i="79"/>
  <c r="AI144" i="79"/>
  <c r="AD144" i="79"/>
  <c r="AB144" i="79"/>
  <c r="AG144" i="79" s="1"/>
  <c r="W144" i="79"/>
  <c r="U144" i="79"/>
  <c r="Z144" i="79" s="1"/>
  <c r="P144" i="79"/>
  <c r="N144" i="79"/>
  <c r="M144" i="79" s="1"/>
  <c r="AK143" i="79"/>
  <c r="AI143" i="79"/>
  <c r="AD143" i="79"/>
  <c r="AB143" i="79"/>
  <c r="AE143" i="79" s="1"/>
  <c r="W143" i="79"/>
  <c r="U143" i="79"/>
  <c r="T143" i="79" s="1"/>
  <c r="P143" i="79"/>
  <c r="N143" i="79"/>
  <c r="S143" i="79" s="1"/>
  <c r="AK142" i="79"/>
  <c r="AI142" i="79"/>
  <c r="AN142" i="79" s="1"/>
  <c r="AD142" i="79"/>
  <c r="AB142" i="79"/>
  <c r="W142" i="79"/>
  <c r="U142" i="79"/>
  <c r="X142" i="79" s="1"/>
  <c r="P142" i="79"/>
  <c r="N142" i="79"/>
  <c r="AK141" i="79"/>
  <c r="AI141" i="79"/>
  <c r="AD141" i="79"/>
  <c r="AB141" i="79"/>
  <c r="AG141" i="79" s="1"/>
  <c r="W141" i="79"/>
  <c r="U141" i="79"/>
  <c r="Z141" i="79" s="1"/>
  <c r="P141" i="79"/>
  <c r="N141" i="79"/>
  <c r="O141" i="79" s="1"/>
  <c r="AK140" i="79"/>
  <c r="AI140" i="79"/>
  <c r="AL140" i="79" s="1"/>
  <c r="AD140" i="79"/>
  <c r="AB140" i="79"/>
  <c r="W140" i="79"/>
  <c r="U140" i="79"/>
  <c r="Z140" i="79" s="1"/>
  <c r="P140" i="79"/>
  <c r="N140" i="79"/>
  <c r="AK139" i="79"/>
  <c r="AI139" i="79"/>
  <c r="AD139" i="79"/>
  <c r="AB139" i="79"/>
  <c r="W139" i="79"/>
  <c r="U139" i="79"/>
  <c r="T139" i="79" s="1"/>
  <c r="P139" i="79"/>
  <c r="N139" i="79"/>
  <c r="AK138" i="79"/>
  <c r="AI138" i="79"/>
  <c r="AN138" i="79" s="1"/>
  <c r="AD138" i="79"/>
  <c r="AB138" i="79"/>
  <c r="W138" i="79"/>
  <c r="U138" i="79"/>
  <c r="V138" i="79" s="1"/>
  <c r="P138" i="79"/>
  <c r="N138" i="79"/>
  <c r="S138" i="79" s="1"/>
  <c r="R137" i="79"/>
  <c r="AK133" i="79"/>
  <c r="AI133" i="79"/>
  <c r="AD133" i="79"/>
  <c r="AB133" i="79"/>
  <c r="AE133" i="79" s="1"/>
  <c r="W133" i="79"/>
  <c r="U133" i="79"/>
  <c r="P133" i="79"/>
  <c r="N133" i="79"/>
  <c r="M133" i="79" s="1"/>
  <c r="AK107" i="79"/>
  <c r="AI107" i="79"/>
  <c r="AD107" i="79"/>
  <c r="AB107" i="79"/>
  <c r="W107" i="79"/>
  <c r="U107" i="79"/>
  <c r="P107" i="79"/>
  <c r="N107" i="79"/>
  <c r="Q107" i="79" s="1"/>
  <c r="AK106" i="79"/>
  <c r="AI106" i="79"/>
  <c r="AD106" i="79"/>
  <c r="AB106" i="79"/>
  <c r="AA106" i="79" s="1"/>
  <c r="W106" i="79"/>
  <c r="U106" i="79"/>
  <c r="Z106" i="79" s="1"/>
  <c r="P106" i="79"/>
  <c r="N106" i="79"/>
  <c r="S106" i="79" s="1"/>
  <c r="AK104" i="79"/>
  <c r="AI104" i="79"/>
  <c r="AD104" i="79"/>
  <c r="AB104" i="79"/>
  <c r="AC104" i="79" s="1"/>
  <c r="W104" i="79"/>
  <c r="U104" i="79"/>
  <c r="X104" i="79" s="1"/>
  <c r="P104" i="79"/>
  <c r="N104" i="79"/>
  <c r="M104" i="79" s="1"/>
  <c r="AK103" i="79"/>
  <c r="AI103" i="79"/>
  <c r="AD103" i="79"/>
  <c r="AB103" i="79"/>
  <c r="AF103" i="79" s="1"/>
  <c r="W103" i="79"/>
  <c r="U103" i="79"/>
  <c r="X103" i="79" s="1"/>
  <c r="P103" i="79"/>
  <c r="N103" i="79"/>
  <c r="Q103" i="79" s="1"/>
  <c r="AK102" i="79"/>
  <c r="AI102" i="79"/>
  <c r="AM102" i="79" s="1"/>
  <c r="AD102" i="79"/>
  <c r="AB102" i="79"/>
  <c r="AA102" i="79" s="1"/>
  <c r="W102" i="79"/>
  <c r="U102" i="79"/>
  <c r="Z102" i="79" s="1"/>
  <c r="P102" i="79"/>
  <c r="N102" i="79"/>
  <c r="Q102" i="79" s="1"/>
  <c r="AK101" i="79"/>
  <c r="AI101" i="79"/>
  <c r="AD101" i="79"/>
  <c r="AB101" i="79"/>
  <c r="W101" i="79"/>
  <c r="U101" i="79"/>
  <c r="P101" i="79"/>
  <c r="N101" i="79"/>
  <c r="S101" i="79" s="1"/>
  <c r="AK100" i="79"/>
  <c r="AI100" i="79"/>
  <c r="AN100" i="79" s="1"/>
  <c r="AD100" i="79"/>
  <c r="AB100" i="79"/>
  <c r="W100" i="79"/>
  <c r="U100" i="79"/>
  <c r="X100" i="79" s="1"/>
  <c r="P100" i="79"/>
  <c r="N100" i="79"/>
  <c r="AK99" i="79"/>
  <c r="AI99" i="79"/>
  <c r="AH99" i="79" s="1"/>
  <c r="AD99" i="79"/>
  <c r="AB99" i="79"/>
  <c r="W99" i="79"/>
  <c r="U99" i="79"/>
  <c r="Z99" i="79" s="1"/>
  <c r="P99" i="79"/>
  <c r="N99" i="79"/>
  <c r="Q99" i="79" s="1"/>
  <c r="AK98" i="79"/>
  <c r="AI98" i="79"/>
  <c r="AD98" i="79"/>
  <c r="AB98" i="79"/>
  <c r="AA98" i="79" s="1"/>
  <c r="W98" i="79"/>
  <c r="U98" i="79"/>
  <c r="Z98" i="79" s="1"/>
  <c r="P98" i="79"/>
  <c r="N98" i="79"/>
  <c r="S98" i="79" s="1"/>
  <c r="AK97" i="79"/>
  <c r="AI97" i="79"/>
  <c r="AN97" i="79" s="1"/>
  <c r="AD97" i="79"/>
  <c r="AB97" i="79"/>
  <c r="AE97" i="79" s="1"/>
  <c r="W97" i="79"/>
  <c r="U97" i="79"/>
  <c r="T97" i="79" s="1"/>
  <c r="P97" i="79"/>
  <c r="N97" i="79"/>
  <c r="S97" i="79" s="1"/>
  <c r="AK96" i="79"/>
  <c r="AI96" i="79"/>
  <c r="AD96" i="79"/>
  <c r="AB96" i="79"/>
  <c r="AF96" i="79" s="1"/>
  <c r="W96" i="79"/>
  <c r="U96" i="79"/>
  <c r="X96" i="79" s="1"/>
  <c r="P96" i="79"/>
  <c r="N96" i="79"/>
  <c r="M96" i="79" s="1"/>
  <c r="AK87" i="79"/>
  <c r="AI87" i="79"/>
  <c r="AL87" i="79" s="1"/>
  <c r="AD87" i="79"/>
  <c r="AB87" i="79"/>
  <c r="AF87" i="79" s="1"/>
  <c r="W87" i="79"/>
  <c r="U87" i="79"/>
  <c r="T87" i="79" s="1"/>
  <c r="P87" i="79"/>
  <c r="N87" i="79"/>
  <c r="O87" i="79" s="1"/>
  <c r="AK86" i="79"/>
  <c r="AI86" i="79"/>
  <c r="AJ86" i="79" s="1"/>
  <c r="AD86" i="79"/>
  <c r="AB86" i="79"/>
  <c r="W86" i="79"/>
  <c r="U86" i="79"/>
  <c r="T86" i="79" s="1"/>
  <c r="P86" i="79"/>
  <c r="N86" i="79"/>
  <c r="M86" i="79" s="1"/>
  <c r="AK85" i="79"/>
  <c r="AI85" i="79"/>
  <c r="AN85" i="79" s="1"/>
  <c r="AD85" i="79"/>
  <c r="AB85" i="79"/>
  <c r="AA85" i="79" s="1"/>
  <c r="W85" i="79"/>
  <c r="U85" i="79"/>
  <c r="P85" i="79"/>
  <c r="N85" i="79"/>
  <c r="M85" i="79" s="1"/>
  <c r="AK84" i="79"/>
  <c r="AI84" i="79"/>
  <c r="AH84" i="79" s="1"/>
  <c r="AD84" i="79"/>
  <c r="AB84" i="79"/>
  <c r="AF84" i="79" s="1"/>
  <c r="W84" i="79"/>
  <c r="U84" i="79"/>
  <c r="X84" i="79" s="1"/>
  <c r="P84" i="79"/>
  <c r="N84" i="79"/>
  <c r="AK83" i="79"/>
  <c r="AI83" i="79"/>
  <c r="AH83" i="79" s="1"/>
  <c r="AD83" i="79"/>
  <c r="AB83" i="79"/>
  <c r="AE83" i="79" s="1"/>
  <c r="W83" i="79"/>
  <c r="U83" i="79"/>
  <c r="X83" i="79" s="1"/>
  <c r="P83" i="79"/>
  <c r="N83" i="79"/>
  <c r="O83" i="79" s="1"/>
  <c r="AK82" i="79"/>
  <c r="AI82" i="79"/>
  <c r="AH82" i="79" s="1"/>
  <c r="AD82" i="79"/>
  <c r="AB82" i="79"/>
  <c r="AF82" i="79" s="1"/>
  <c r="W82" i="79"/>
  <c r="U82" i="79"/>
  <c r="Y82" i="79" s="1"/>
  <c r="P82" i="79"/>
  <c r="N82" i="79"/>
  <c r="M82" i="79" s="1"/>
  <c r="AK81" i="79"/>
  <c r="AI81" i="79"/>
  <c r="AM81" i="79" s="1"/>
  <c r="AD81" i="79"/>
  <c r="AB81" i="79"/>
  <c r="AE81" i="79" s="1"/>
  <c r="W81" i="79"/>
  <c r="U81" i="79"/>
  <c r="V81" i="79" s="1"/>
  <c r="P81" i="79"/>
  <c r="N81" i="79"/>
  <c r="O81" i="79" s="1"/>
  <c r="R80" i="79"/>
  <c r="AK79" i="79"/>
  <c r="AI79" i="79"/>
  <c r="AD79" i="79"/>
  <c r="AB79" i="79"/>
  <c r="AG79" i="79" s="1"/>
  <c r="W79" i="79"/>
  <c r="U79" i="79"/>
  <c r="T79" i="79" s="1"/>
  <c r="P79" i="79"/>
  <c r="N79" i="79"/>
  <c r="AK78" i="79"/>
  <c r="AI78" i="79"/>
  <c r="AM78" i="79" s="1"/>
  <c r="AD78" i="79"/>
  <c r="AB78" i="79"/>
  <c r="AG78" i="79" s="1"/>
  <c r="W78" i="79"/>
  <c r="U78" i="79"/>
  <c r="Z78" i="79" s="1"/>
  <c r="P78" i="79"/>
  <c r="N78" i="79"/>
  <c r="Q78" i="79" s="1"/>
  <c r="AK58" i="79"/>
  <c r="AI58" i="79"/>
  <c r="AH58" i="79" s="1"/>
  <c r="AD58" i="79"/>
  <c r="AB58" i="79"/>
  <c r="AG58" i="79" s="1"/>
  <c r="W58" i="79"/>
  <c r="U58" i="79"/>
  <c r="Y58" i="79" s="1"/>
  <c r="P58" i="79"/>
  <c r="N58" i="79"/>
  <c r="O58" i="79" s="1"/>
  <c r="AK57" i="79"/>
  <c r="AI57" i="79"/>
  <c r="AL57" i="79" s="1"/>
  <c r="AD57" i="79"/>
  <c r="AB57" i="79"/>
  <c r="W57" i="79"/>
  <c r="U57" i="79"/>
  <c r="P57" i="79"/>
  <c r="N57" i="79"/>
  <c r="S57" i="79" s="1"/>
  <c r="AK56" i="79"/>
  <c r="AI56" i="79"/>
  <c r="AN56" i="79" s="1"/>
  <c r="AD56" i="79"/>
  <c r="AB56" i="79"/>
  <c r="AC56" i="79" s="1"/>
  <c r="W56" i="79"/>
  <c r="U56" i="79"/>
  <c r="T56" i="79" s="1"/>
  <c r="P56" i="79"/>
  <c r="N56" i="79"/>
  <c r="S56" i="79" s="1"/>
  <c r="AK55" i="79"/>
  <c r="AI55" i="79"/>
  <c r="AD55" i="79"/>
  <c r="AB55" i="79"/>
  <c r="AG55" i="79" s="1"/>
  <c r="W55" i="79"/>
  <c r="U55" i="79"/>
  <c r="X55" i="79" s="1"/>
  <c r="P55" i="79"/>
  <c r="N55" i="79"/>
  <c r="Q55" i="79" s="1"/>
  <c r="AK54" i="79"/>
  <c r="AI54" i="79"/>
  <c r="AJ54" i="79" s="1"/>
  <c r="AD54" i="79"/>
  <c r="AB54" i="79"/>
  <c r="AE54" i="79" s="1"/>
  <c r="W54" i="79"/>
  <c r="U54" i="79"/>
  <c r="X54" i="79" s="1"/>
  <c r="P54" i="79"/>
  <c r="N54" i="79"/>
  <c r="AK53" i="79"/>
  <c r="AI53" i="79"/>
  <c r="AD53" i="79"/>
  <c r="AB53" i="79"/>
  <c r="AA53" i="79" s="1"/>
  <c r="W53" i="79"/>
  <c r="U53" i="79"/>
  <c r="Z53" i="79" s="1"/>
  <c r="P53" i="79"/>
  <c r="N53" i="79"/>
  <c r="R53" i="79" s="1"/>
  <c r="AK52" i="79"/>
  <c r="AI52" i="79"/>
  <c r="AH52" i="79" s="1"/>
  <c r="AD52" i="79"/>
  <c r="AB52" i="79"/>
  <c r="AF52" i="79" s="1"/>
  <c r="W52" i="79"/>
  <c r="U52" i="79"/>
  <c r="T52" i="79" s="1"/>
  <c r="P52" i="79"/>
  <c r="N52" i="79"/>
  <c r="Q52" i="79" s="1"/>
  <c r="AK51" i="79"/>
  <c r="AI51" i="79"/>
  <c r="AL51" i="79" s="1"/>
  <c r="AD51" i="79"/>
  <c r="AB51" i="79"/>
  <c r="AF51" i="79" s="1"/>
  <c r="W51" i="79"/>
  <c r="U51" i="79"/>
  <c r="P51" i="79"/>
  <c r="N51" i="79"/>
  <c r="S51" i="79" s="1"/>
  <c r="AK49" i="79"/>
  <c r="AI49" i="79"/>
  <c r="AJ49" i="79" s="1"/>
  <c r="AD49" i="79"/>
  <c r="AB49" i="79"/>
  <c r="AC49" i="79" s="1"/>
  <c r="W49" i="79"/>
  <c r="U49" i="79"/>
  <c r="P49" i="79"/>
  <c r="N49" i="79"/>
  <c r="Q49" i="79" s="1"/>
  <c r="AK48" i="79"/>
  <c r="AI48" i="79"/>
  <c r="AL48" i="79" s="1"/>
  <c r="AD48" i="79"/>
  <c r="AB48" i="79"/>
  <c r="AC48" i="79" s="1"/>
  <c r="W48" i="79"/>
  <c r="U48" i="79"/>
  <c r="Z48" i="79" s="1"/>
  <c r="P48" i="79"/>
  <c r="N48" i="79"/>
  <c r="R48" i="79" s="1"/>
  <c r="AK47" i="79"/>
  <c r="AI47" i="79"/>
  <c r="AH47" i="79" s="1"/>
  <c r="AD47" i="79"/>
  <c r="AB47" i="79"/>
  <c r="W47" i="79"/>
  <c r="U47" i="79"/>
  <c r="X47" i="79" s="1"/>
  <c r="P47" i="79"/>
  <c r="N47" i="79"/>
  <c r="S47" i="79" s="1"/>
  <c r="AK46" i="79"/>
  <c r="AI46" i="79"/>
  <c r="AN46" i="79" s="1"/>
  <c r="AD46" i="79"/>
  <c r="AB46" i="79"/>
  <c r="AF46" i="79" s="1"/>
  <c r="W46" i="79"/>
  <c r="U46" i="79"/>
  <c r="Y46" i="79" s="1"/>
  <c r="P46" i="79"/>
  <c r="N46" i="79"/>
  <c r="O46" i="79" s="1"/>
  <c r="AK45" i="79"/>
  <c r="AI45" i="79"/>
  <c r="AJ45" i="79" s="1"/>
  <c r="AD45" i="79"/>
  <c r="AB45" i="79"/>
  <c r="AG45" i="79" s="1"/>
  <c r="W45" i="79"/>
  <c r="U45" i="79"/>
  <c r="Y45" i="79" s="1"/>
  <c r="P45" i="79"/>
  <c r="N45" i="79"/>
  <c r="R45" i="79" s="1"/>
  <c r="AK44" i="79"/>
  <c r="AI44" i="79"/>
  <c r="AL44" i="79" s="1"/>
  <c r="AD44" i="79"/>
  <c r="AB44" i="79"/>
  <c r="AE44" i="79" s="1"/>
  <c r="W44" i="79"/>
  <c r="U44" i="79"/>
  <c r="Z44" i="79" s="1"/>
  <c r="P44" i="79"/>
  <c r="N44" i="79"/>
  <c r="Q44" i="79" s="1"/>
  <c r="AK43" i="79"/>
  <c r="AI43" i="79"/>
  <c r="AL43" i="79" s="1"/>
  <c r="AD43" i="79"/>
  <c r="AB43" i="79"/>
  <c r="AC43" i="79" s="1"/>
  <c r="W43" i="79"/>
  <c r="U43" i="79"/>
  <c r="V43" i="79" s="1"/>
  <c r="P43" i="79"/>
  <c r="N43" i="79"/>
  <c r="S43" i="79" s="1"/>
  <c r="AK41" i="79"/>
  <c r="AI41" i="79"/>
  <c r="AD41" i="79"/>
  <c r="AB41" i="79"/>
  <c r="AA41" i="79" s="1"/>
  <c r="W41" i="79"/>
  <c r="U41" i="79"/>
  <c r="P41" i="79"/>
  <c r="N41" i="79"/>
  <c r="M41" i="79" s="1"/>
  <c r="AK40" i="79"/>
  <c r="AI40" i="79"/>
  <c r="AN40" i="79" s="1"/>
  <c r="AD40" i="79"/>
  <c r="AB40" i="79"/>
  <c r="AE40" i="79" s="1"/>
  <c r="W40" i="79"/>
  <c r="U40" i="79"/>
  <c r="T40" i="79" s="1"/>
  <c r="P40" i="79"/>
  <c r="N40" i="79"/>
  <c r="R40" i="79" s="1"/>
  <c r="AK39" i="79"/>
  <c r="AI39" i="79"/>
  <c r="AH39" i="79" s="1"/>
  <c r="AD39" i="79"/>
  <c r="AB39" i="79"/>
  <c r="AA39" i="79" s="1"/>
  <c r="W39" i="79"/>
  <c r="U39" i="79"/>
  <c r="X39" i="79" s="1"/>
  <c r="P39" i="79"/>
  <c r="N39" i="79"/>
  <c r="M39" i="79" s="1"/>
  <c r="AK38" i="79"/>
  <c r="AI38" i="79"/>
  <c r="AH38" i="79" s="1"/>
  <c r="AD38" i="79"/>
  <c r="AB38" i="79"/>
  <c r="AE38" i="79" s="1"/>
  <c r="W38" i="79"/>
  <c r="U38" i="79"/>
  <c r="Z38" i="79" s="1"/>
  <c r="P38" i="79"/>
  <c r="N38" i="79"/>
  <c r="AK37" i="79"/>
  <c r="AI37" i="79"/>
  <c r="AM37" i="79" s="1"/>
  <c r="AD37" i="79"/>
  <c r="AB37" i="79"/>
  <c r="AE37" i="79" s="1"/>
  <c r="W37" i="79"/>
  <c r="U37" i="79"/>
  <c r="V37" i="79" s="1"/>
  <c r="P37" i="79"/>
  <c r="N37" i="79"/>
  <c r="O37" i="79" s="1"/>
  <c r="AK36" i="79"/>
  <c r="AI36" i="79"/>
  <c r="AH36" i="79" s="1"/>
  <c r="AD36" i="79"/>
  <c r="AB36" i="79"/>
  <c r="AF36" i="79" s="1"/>
  <c r="W36" i="79"/>
  <c r="U36" i="79"/>
  <c r="Z36" i="79" s="1"/>
  <c r="P36" i="79"/>
  <c r="N36" i="79"/>
  <c r="O36" i="79" s="1"/>
  <c r="AK34" i="79"/>
  <c r="AI34" i="79"/>
  <c r="AJ34" i="79" s="1"/>
  <c r="AD34" i="79"/>
  <c r="AB34" i="79"/>
  <c r="AG34" i="79" s="1"/>
  <c r="W34" i="79"/>
  <c r="U34" i="79"/>
  <c r="T34" i="79" s="1"/>
  <c r="P34" i="79"/>
  <c r="N34" i="79"/>
  <c r="R34" i="79" s="1"/>
  <c r="AK33" i="79"/>
  <c r="AI33" i="79"/>
  <c r="AM33" i="79" s="1"/>
  <c r="AD33" i="79"/>
  <c r="AB33" i="79"/>
  <c r="AG33" i="79" s="1"/>
  <c r="W33" i="79"/>
  <c r="U33" i="79"/>
  <c r="V33" i="79" s="1"/>
  <c r="P33" i="79"/>
  <c r="N33" i="79"/>
  <c r="R33" i="79" s="1"/>
  <c r="AK32" i="79"/>
  <c r="AI32" i="79"/>
  <c r="AL32" i="79" s="1"/>
  <c r="AD32" i="79"/>
  <c r="AB32" i="79"/>
  <c r="AA32" i="79" s="1"/>
  <c r="W32" i="79"/>
  <c r="U32" i="79"/>
  <c r="V32" i="79" s="1"/>
  <c r="P32" i="79"/>
  <c r="N32" i="79"/>
  <c r="S32" i="79" s="1"/>
  <c r="AK31" i="79"/>
  <c r="AI31" i="79"/>
  <c r="AN31" i="79" s="1"/>
  <c r="AD31" i="79"/>
  <c r="AB31" i="79"/>
  <c r="AA31" i="79" s="1"/>
  <c r="W31" i="79"/>
  <c r="U31" i="79"/>
  <c r="Y31" i="79" s="1"/>
  <c r="P31" i="79"/>
  <c r="N31" i="79"/>
  <c r="S31" i="79" s="1"/>
  <c r="AK30" i="79"/>
  <c r="AI30" i="79"/>
  <c r="AN30" i="79" s="1"/>
  <c r="AD30" i="79"/>
  <c r="AB30" i="79"/>
  <c r="AC30" i="79" s="1"/>
  <c r="W30" i="79"/>
  <c r="U30" i="79"/>
  <c r="T30" i="79" s="1"/>
  <c r="P30" i="79"/>
  <c r="N30" i="79"/>
  <c r="M30" i="79" s="1"/>
  <c r="L18" i="79"/>
  <c r="L17" i="79"/>
  <c r="L15" i="79"/>
  <c r="L14" i="79"/>
  <c r="L13" i="79"/>
  <c r="R76" i="78"/>
  <c r="AK75" i="78"/>
  <c r="AI75" i="78"/>
  <c r="AN75" i="78" s="1"/>
  <c r="AD75" i="78"/>
  <c r="AB75" i="78"/>
  <c r="AG75" i="78" s="1"/>
  <c r="W75" i="78"/>
  <c r="U75" i="78"/>
  <c r="Y75" i="78" s="1"/>
  <c r="R75" i="78"/>
  <c r="Q75" i="78"/>
  <c r="P75" i="78"/>
  <c r="N75" i="78"/>
  <c r="O75" i="78" s="1"/>
  <c r="AN74" i="78"/>
  <c r="AL74" i="78"/>
  <c r="AK74" i="78"/>
  <c r="AJ74" i="78"/>
  <c r="AI74" i="78"/>
  <c r="AM74" i="78" s="1"/>
  <c r="AH74" i="78"/>
  <c r="AD74" i="78"/>
  <c r="AB74" i="78"/>
  <c r="AC74" i="78" s="1"/>
  <c r="Z74" i="78"/>
  <c r="Y74" i="78"/>
  <c r="W74" i="78"/>
  <c r="U74" i="78"/>
  <c r="X74" i="78" s="1"/>
  <c r="R74" i="78"/>
  <c r="Q74" i="78"/>
  <c r="P74" i="78"/>
  <c r="N74" i="78"/>
  <c r="M74" i="78" s="1"/>
  <c r="AK73" i="78"/>
  <c r="AI73" i="78"/>
  <c r="AH73" i="78" s="1"/>
  <c r="AD73" i="78"/>
  <c r="AB73" i="78"/>
  <c r="AA73" i="78" s="1"/>
  <c r="W73" i="78"/>
  <c r="U73" i="78"/>
  <c r="Z73" i="78" s="1"/>
  <c r="T73" i="78"/>
  <c r="P73" i="78"/>
  <c r="N73" i="78"/>
  <c r="S73" i="78" s="1"/>
  <c r="AL72" i="78"/>
  <c r="AK72" i="78"/>
  <c r="AJ72" i="78"/>
  <c r="AI72" i="78"/>
  <c r="AN72" i="78" s="1"/>
  <c r="AH72" i="78"/>
  <c r="AG72" i="78"/>
  <c r="AD72" i="78"/>
  <c r="AB72" i="78"/>
  <c r="AF72" i="78" s="1"/>
  <c r="W72" i="78"/>
  <c r="U72" i="78"/>
  <c r="V72" i="78" s="1"/>
  <c r="T72" i="78"/>
  <c r="P72" i="78"/>
  <c r="N72" i="78"/>
  <c r="O72" i="78" s="1"/>
  <c r="R71" i="78"/>
  <c r="R66" i="78"/>
  <c r="AK65" i="78"/>
  <c r="AI65" i="78"/>
  <c r="AN65" i="78" s="1"/>
  <c r="AD65" i="78"/>
  <c r="AB65" i="78"/>
  <c r="AG65" i="78" s="1"/>
  <c r="AA65" i="78"/>
  <c r="W65" i="78"/>
  <c r="U65" i="78"/>
  <c r="Y65" i="78" s="1"/>
  <c r="P65" i="78"/>
  <c r="N65" i="78"/>
  <c r="O65" i="78" s="1"/>
  <c r="M65" i="78"/>
  <c r="AK64" i="78"/>
  <c r="AI64" i="78"/>
  <c r="AJ64" i="78" s="1"/>
  <c r="AD64" i="78"/>
  <c r="AB64" i="78"/>
  <c r="AC64" i="78" s="1"/>
  <c r="Z64" i="78"/>
  <c r="W64" i="78"/>
  <c r="U64" i="78"/>
  <c r="Y64" i="78" s="1"/>
  <c r="P64" i="78"/>
  <c r="N64" i="78"/>
  <c r="M64" i="78" s="1"/>
  <c r="AK63" i="78"/>
  <c r="AI63" i="78"/>
  <c r="AH63" i="78" s="1"/>
  <c r="AD63" i="78"/>
  <c r="AB63" i="78"/>
  <c r="AC63" i="78" s="1"/>
  <c r="W63" i="78"/>
  <c r="U63" i="78"/>
  <c r="Z63" i="78" s="1"/>
  <c r="P63" i="78"/>
  <c r="N63" i="78"/>
  <c r="S63" i="78" s="1"/>
  <c r="AK62" i="78"/>
  <c r="AI62" i="78"/>
  <c r="AN62" i="78" s="1"/>
  <c r="AH62" i="78"/>
  <c r="AD62" i="78"/>
  <c r="AB62" i="78"/>
  <c r="AF62" i="78" s="1"/>
  <c r="W62" i="78"/>
  <c r="U62" i="78"/>
  <c r="Y62" i="78" s="1"/>
  <c r="P62" i="78"/>
  <c r="N62" i="78"/>
  <c r="O62" i="78" s="1"/>
  <c r="R61" i="78"/>
  <c r="N67" i="78"/>
  <c r="M67" i="78" s="1"/>
  <c r="P67" i="78"/>
  <c r="U67" i="78"/>
  <c r="X67" i="78" s="1"/>
  <c r="W67" i="78"/>
  <c r="AB67" i="78"/>
  <c r="AF67" i="78" s="1"/>
  <c r="AC67" i="78"/>
  <c r="AD67" i="78"/>
  <c r="AI67" i="78"/>
  <c r="AM67" i="78" s="1"/>
  <c r="AJ67" i="78"/>
  <c r="AK67" i="78"/>
  <c r="N68" i="78"/>
  <c r="S68" i="78" s="1"/>
  <c r="O68" i="78"/>
  <c r="P68" i="78"/>
  <c r="U68" i="78"/>
  <c r="T68" i="78" s="1"/>
  <c r="W68" i="78"/>
  <c r="AB68" i="78"/>
  <c r="AE68" i="78" s="1"/>
  <c r="AD68" i="78"/>
  <c r="AI68" i="78"/>
  <c r="AJ68" i="78" s="1"/>
  <c r="AK68" i="78"/>
  <c r="N69" i="78"/>
  <c r="O69" i="78" s="1"/>
  <c r="P69" i="78"/>
  <c r="U69" i="78"/>
  <c r="V69" i="78" s="1"/>
  <c r="W69" i="78"/>
  <c r="AB69" i="78"/>
  <c r="AE69" i="78" s="1"/>
  <c r="AD69" i="78"/>
  <c r="AI69" i="78"/>
  <c r="AL69" i="78" s="1"/>
  <c r="AJ69" i="78"/>
  <c r="AK69" i="78"/>
  <c r="AK55" i="78"/>
  <c r="AI55" i="78"/>
  <c r="AN55" i="78" s="1"/>
  <c r="AD55" i="78"/>
  <c r="AB55" i="78"/>
  <c r="AG55" i="78" s="1"/>
  <c r="W55" i="78"/>
  <c r="U55" i="78"/>
  <c r="Y55" i="78" s="1"/>
  <c r="P55" i="78"/>
  <c r="N55" i="78"/>
  <c r="O55" i="78" s="1"/>
  <c r="AK54" i="78"/>
  <c r="AI54" i="78"/>
  <c r="AJ54" i="78" s="1"/>
  <c r="AD54" i="78"/>
  <c r="AB54" i="78"/>
  <c r="AC54" i="78" s="1"/>
  <c r="W54" i="78"/>
  <c r="U54" i="78"/>
  <c r="Z54" i="78" s="1"/>
  <c r="P54" i="78"/>
  <c r="N54" i="78"/>
  <c r="M54" i="78" s="1"/>
  <c r="AK53" i="78"/>
  <c r="AI53" i="78"/>
  <c r="AH53" i="78" s="1"/>
  <c r="AD53" i="78"/>
  <c r="AB53" i="78"/>
  <c r="AC53" i="78" s="1"/>
  <c r="W53" i="78"/>
  <c r="U53" i="78"/>
  <c r="V53" i="78" s="1"/>
  <c r="P53" i="78"/>
  <c r="N53" i="78"/>
  <c r="S53" i="78" s="1"/>
  <c r="AK52" i="78"/>
  <c r="AI52" i="78"/>
  <c r="AN52" i="78" s="1"/>
  <c r="AD52" i="78"/>
  <c r="AB52" i="78"/>
  <c r="AF52" i="78" s="1"/>
  <c r="X52" i="78"/>
  <c r="W52" i="78"/>
  <c r="V52" i="78"/>
  <c r="U52" i="78"/>
  <c r="Z52" i="78" s="1"/>
  <c r="P52" i="78"/>
  <c r="N52" i="78"/>
  <c r="O52" i="78" s="1"/>
  <c r="R51" i="78"/>
  <c r="R36" i="78"/>
  <c r="R46" i="78"/>
  <c r="AK45" i="78"/>
  <c r="AI45" i="78"/>
  <c r="AD45" i="78"/>
  <c r="AB45" i="78"/>
  <c r="AA45" i="78" s="1"/>
  <c r="W45" i="78"/>
  <c r="U45" i="78"/>
  <c r="Y45" i="78" s="1"/>
  <c r="P45" i="78"/>
  <c r="N45" i="78"/>
  <c r="O45" i="78" s="1"/>
  <c r="AK44" i="78"/>
  <c r="AI44" i="78"/>
  <c r="AH44" i="78" s="1"/>
  <c r="AD44" i="78"/>
  <c r="AB44" i="78"/>
  <c r="W44" i="78"/>
  <c r="U44" i="78"/>
  <c r="T44" i="78" s="1"/>
  <c r="P44" i="78"/>
  <c r="N44" i="78"/>
  <c r="R44" i="78" s="1"/>
  <c r="AK43" i="78"/>
  <c r="AI43" i="78"/>
  <c r="AM43" i="78" s="1"/>
  <c r="AD43" i="78"/>
  <c r="AB43" i="78"/>
  <c r="AE43" i="78" s="1"/>
  <c r="W43" i="78"/>
  <c r="U43" i="78"/>
  <c r="V43" i="78" s="1"/>
  <c r="P43" i="78"/>
  <c r="N43" i="78"/>
  <c r="O43" i="78" s="1"/>
  <c r="AK42" i="78"/>
  <c r="AI42" i="78"/>
  <c r="AJ42" i="78" s="1"/>
  <c r="AD42" i="78"/>
  <c r="AB42" i="78"/>
  <c r="AA42" i="78" s="1"/>
  <c r="W42" i="78"/>
  <c r="U42" i="78"/>
  <c r="T42" i="78" s="1"/>
  <c r="P42" i="78"/>
  <c r="N42" i="78"/>
  <c r="O42" i="78" s="1"/>
  <c r="R41" i="78"/>
  <c r="AK70" i="78"/>
  <c r="AI70" i="78"/>
  <c r="AH70" i="78" s="1"/>
  <c r="AD70" i="78"/>
  <c r="AB70" i="78"/>
  <c r="AF70" i="78" s="1"/>
  <c r="W70" i="78"/>
  <c r="U70" i="78"/>
  <c r="P70" i="78"/>
  <c r="N70" i="78"/>
  <c r="M70" i="78" s="1"/>
  <c r="AK60" i="78"/>
  <c r="AI60" i="78"/>
  <c r="AN60" i="78" s="1"/>
  <c r="AD60" i="78"/>
  <c r="AB60" i="78"/>
  <c r="AC60" i="78" s="1"/>
  <c r="W60" i="78"/>
  <c r="U60" i="78"/>
  <c r="Z60" i="78" s="1"/>
  <c r="P60" i="78"/>
  <c r="N60" i="78"/>
  <c r="Q60" i="78" s="1"/>
  <c r="AK59" i="78"/>
  <c r="AI59" i="78"/>
  <c r="AN59" i="78" s="1"/>
  <c r="AD59" i="78"/>
  <c r="AB59" i="78"/>
  <c r="AA59" i="78" s="1"/>
  <c r="W59" i="78"/>
  <c r="U59" i="78"/>
  <c r="T59" i="78" s="1"/>
  <c r="P59" i="78"/>
  <c r="N59" i="78"/>
  <c r="M59" i="78" s="1"/>
  <c r="AK58" i="78"/>
  <c r="AI58" i="78"/>
  <c r="AH58" i="78" s="1"/>
  <c r="AD58" i="78"/>
  <c r="AB58" i="78"/>
  <c r="AE58" i="78" s="1"/>
  <c r="W58" i="78"/>
  <c r="U58" i="78"/>
  <c r="T58" i="78" s="1"/>
  <c r="P58" i="78"/>
  <c r="N58" i="78"/>
  <c r="M58" i="78" s="1"/>
  <c r="AK57" i="78"/>
  <c r="AI57" i="78"/>
  <c r="AJ57" i="78" s="1"/>
  <c r="AD57" i="78"/>
  <c r="AB57" i="78"/>
  <c r="AG57" i="78" s="1"/>
  <c r="W57" i="78"/>
  <c r="U57" i="78"/>
  <c r="Z57" i="78" s="1"/>
  <c r="P57" i="78"/>
  <c r="N57" i="78"/>
  <c r="M57" i="78" s="1"/>
  <c r="R56" i="78"/>
  <c r="AK50" i="78"/>
  <c r="AI50" i="78"/>
  <c r="AJ50" i="78" s="1"/>
  <c r="AD50" i="78"/>
  <c r="AB50" i="78"/>
  <c r="AC50" i="78" s="1"/>
  <c r="W50" i="78"/>
  <c r="U50" i="78"/>
  <c r="Z50" i="78" s="1"/>
  <c r="P50" i="78"/>
  <c r="N50" i="78"/>
  <c r="Q50" i="78" s="1"/>
  <c r="AK49" i="78"/>
  <c r="AI49" i="78"/>
  <c r="AD49" i="78"/>
  <c r="AB49" i="78"/>
  <c r="AE49" i="78" s="1"/>
  <c r="W49" i="78"/>
  <c r="U49" i="78"/>
  <c r="V49" i="78" s="1"/>
  <c r="P49" i="78"/>
  <c r="N49" i="78"/>
  <c r="S49" i="78" s="1"/>
  <c r="AK48" i="78"/>
  <c r="AI48" i="78"/>
  <c r="AH48" i="78" s="1"/>
  <c r="AD48" i="78"/>
  <c r="AB48" i="78"/>
  <c r="AG48" i="78" s="1"/>
  <c r="W48" i="78"/>
  <c r="U48" i="78"/>
  <c r="V48" i="78" s="1"/>
  <c r="P48" i="78"/>
  <c r="N48" i="78"/>
  <c r="O48" i="78" s="1"/>
  <c r="AK47" i="78"/>
  <c r="AI47" i="78"/>
  <c r="AJ47" i="78" s="1"/>
  <c r="AD47" i="78"/>
  <c r="AB47" i="78"/>
  <c r="AG47" i="78" s="1"/>
  <c r="W47" i="78"/>
  <c r="U47" i="78"/>
  <c r="P47" i="78"/>
  <c r="N47" i="78"/>
  <c r="Q47" i="78" s="1"/>
  <c r="AK40" i="78"/>
  <c r="AI40" i="78"/>
  <c r="AL40" i="78" s="1"/>
  <c r="AD40" i="78"/>
  <c r="AB40" i="78"/>
  <c r="AA40" i="78" s="1"/>
  <c r="W40" i="78"/>
  <c r="U40" i="78"/>
  <c r="Y40" i="78" s="1"/>
  <c r="P40" i="78"/>
  <c r="N40" i="78"/>
  <c r="S40" i="78" s="1"/>
  <c r="AK39" i="78"/>
  <c r="AI39" i="78"/>
  <c r="AD39" i="78"/>
  <c r="AB39" i="78"/>
  <c r="AE39" i="78" s="1"/>
  <c r="W39" i="78"/>
  <c r="U39" i="78"/>
  <c r="Z39" i="78" s="1"/>
  <c r="P39" i="78"/>
  <c r="N39" i="78"/>
  <c r="S39" i="78" s="1"/>
  <c r="AK38" i="78"/>
  <c r="AI38" i="78"/>
  <c r="AH38" i="78" s="1"/>
  <c r="AD38" i="78"/>
  <c r="AB38" i="78"/>
  <c r="AE38" i="78" s="1"/>
  <c r="W38" i="78"/>
  <c r="U38" i="78"/>
  <c r="T38" i="78" s="1"/>
  <c r="P38" i="78"/>
  <c r="N38" i="78"/>
  <c r="O38" i="78" s="1"/>
  <c r="AK37" i="78"/>
  <c r="AI37" i="78"/>
  <c r="AJ37" i="78" s="1"/>
  <c r="AD37" i="78"/>
  <c r="AB37" i="78"/>
  <c r="AG37" i="78" s="1"/>
  <c r="W37" i="78"/>
  <c r="U37" i="78"/>
  <c r="X37" i="78" s="1"/>
  <c r="P37" i="78"/>
  <c r="N37" i="78"/>
  <c r="Q37" i="78" s="1"/>
  <c r="AK35" i="78"/>
  <c r="AI35" i="78"/>
  <c r="AL35" i="78" s="1"/>
  <c r="AD35" i="78"/>
  <c r="AB35" i="78"/>
  <c r="AC35" i="78" s="1"/>
  <c r="W35" i="78"/>
  <c r="U35" i="78"/>
  <c r="X35" i="78" s="1"/>
  <c r="P35" i="78"/>
  <c r="N35" i="78"/>
  <c r="M35" i="78" s="1"/>
  <c r="AK34" i="78"/>
  <c r="AI34" i="78"/>
  <c r="AH34" i="78" s="1"/>
  <c r="AD34" i="78"/>
  <c r="AB34" i="78"/>
  <c r="AE34" i="78" s="1"/>
  <c r="W34" i="78"/>
  <c r="U34" i="78"/>
  <c r="Z34" i="78" s="1"/>
  <c r="P34" i="78"/>
  <c r="N34" i="78"/>
  <c r="S34" i="78" s="1"/>
  <c r="AK33" i="78"/>
  <c r="AI33" i="78"/>
  <c r="AN33" i="78" s="1"/>
  <c r="AD33" i="78"/>
  <c r="AB33" i="78"/>
  <c r="AE33" i="78" s="1"/>
  <c r="W33" i="78"/>
  <c r="U33" i="78"/>
  <c r="X33" i="78" s="1"/>
  <c r="P33" i="78"/>
  <c r="N33" i="78"/>
  <c r="O33" i="78" s="1"/>
  <c r="AK31" i="78"/>
  <c r="AI31" i="78"/>
  <c r="AJ31" i="78" s="1"/>
  <c r="AD31" i="78"/>
  <c r="AB31" i="78"/>
  <c r="AF31" i="78" s="1"/>
  <c r="W31" i="78"/>
  <c r="U31" i="78"/>
  <c r="T31" i="78" s="1"/>
  <c r="P31" i="78"/>
  <c r="N31" i="78"/>
  <c r="O31" i="78" s="1"/>
  <c r="AK30" i="78"/>
  <c r="AI30" i="78"/>
  <c r="AH30" i="78" s="1"/>
  <c r="AD30" i="78"/>
  <c r="AB30" i="78"/>
  <c r="AG30" i="78" s="1"/>
  <c r="W30" i="78"/>
  <c r="U30" i="78"/>
  <c r="Y30" i="78" s="1"/>
  <c r="P30" i="78"/>
  <c r="N30" i="78"/>
  <c r="Q30" i="78" s="1"/>
  <c r="R32"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AA112" i="79" l="1"/>
  <c r="AN111" i="79"/>
  <c r="AE112" i="79"/>
  <c r="S126" i="79"/>
  <c r="O126" i="79"/>
  <c r="R126" i="79"/>
  <c r="T126" i="79"/>
  <c r="V129" i="79"/>
  <c r="T125" i="79"/>
  <c r="M126" i="79"/>
  <c r="Z129" i="79"/>
  <c r="Z125" i="79"/>
  <c r="T113" i="79"/>
  <c r="AA116" i="79"/>
  <c r="S112" i="79"/>
  <c r="R115" i="79"/>
  <c r="AF122" i="79"/>
  <c r="AH114" i="79"/>
  <c r="Z117" i="79"/>
  <c r="AG120" i="79"/>
  <c r="X129" i="79"/>
  <c r="M112" i="79"/>
  <c r="V113" i="79"/>
  <c r="M115" i="79"/>
  <c r="Y110" i="79"/>
  <c r="Z113" i="79"/>
  <c r="Q120" i="79"/>
  <c r="AM120" i="79"/>
  <c r="Y120" i="79"/>
  <c r="AJ127" i="79"/>
  <c r="AM124" i="79"/>
  <c r="AC117" i="79"/>
  <c r="AC118" i="79"/>
  <c r="AA120" i="79"/>
  <c r="AG109" i="79"/>
  <c r="X115" i="79"/>
  <c r="O120" i="79"/>
  <c r="Y111" i="79"/>
  <c r="AH111" i="79"/>
  <c r="O112" i="79"/>
  <c r="R113" i="79"/>
  <c r="AC116" i="79"/>
  <c r="V117" i="79"/>
  <c r="AF117" i="79"/>
  <c r="Q118" i="79"/>
  <c r="AG118" i="79"/>
  <c r="AM112" i="79"/>
  <c r="AG117" i="79"/>
  <c r="R114" i="79"/>
  <c r="AH123" i="79"/>
  <c r="AA109" i="79"/>
  <c r="AJ111" i="79"/>
  <c r="Q112" i="79"/>
  <c r="AG112" i="79"/>
  <c r="AM113" i="79"/>
  <c r="AF114" i="79"/>
  <c r="S115" i="79"/>
  <c r="AG116" i="79"/>
  <c r="Y117" i="79"/>
  <c r="AH117" i="79"/>
  <c r="S120" i="79"/>
  <c r="AH127" i="79"/>
  <c r="AJ123" i="79"/>
  <c r="AL111" i="79"/>
  <c r="AA117" i="79"/>
  <c r="AA118" i="79"/>
  <c r="Y109" i="79"/>
  <c r="Q110" i="79"/>
  <c r="AF115" i="79"/>
  <c r="V121" i="79"/>
  <c r="AJ124" i="79"/>
  <c r="Z109" i="79"/>
  <c r="S110" i="79"/>
  <c r="AG110" i="79"/>
  <c r="V111" i="79"/>
  <c r="AJ113" i="79"/>
  <c r="O114" i="79"/>
  <c r="AC114" i="79"/>
  <c r="AM114" i="79"/>
  <c r="T115" i="79"/>
  <c r="AH115" i="79"/>
  <c r="O116" i="79"/>
  <c r="AL117" i="79"/>
  <c r="R120" i="79"/>
  <c r="AL127" i="79"/>
  <c r="AM122" i="79"/>
  <c r="AL109" i="79"/>
  <c r="Y112" i="79"/>
  <c r="AN114" i="79"/>
  <c r="AE116" i="79"/>
  <c r="AN117" i="79"/>
  <c r="AN127" i="79"/>
  <c r="AL124" i="79"/>
  <c r="X125" i="79"/>
  <c r="AA126" i="79"/>
  <c r="T109" i="79"/>
  <c r="AN109" i="79"/>
  <c r="X111" i="79"/>
  <c r="Z112" i="79"/>
  <c r="AL113" i="79"/>
  <c r="Q114" i="79"/>
  <c r="AE114" i="79"/>
  <c r="AJ115" i="79"/>
  <c r="S116" i="79"/>
  <c r="Y118" i="79"/>
  <c r="T120" i="79"/>
  <c r="AE120" i="79"/>
  <c r="M128" i="79"/>
  <c r="AF128" i="79"/>
  <c r="O123" i="79"/>
  <c r="V109" i="79"/>
  <c r="AF109" i="79"/>
  <c r="M110" i="79"/>
  <c r="AA110" i="79"/>
  <c r="Z111" i="79"/>
  <c r="AN113" i="79"/>
  <c r="S114" i="79"/>
  <c r="AG114" i="79"/>
  <c r="Z115" i="79"/>
  <c r="AN115" i="79"/>
  <c r="X117" i="79"/>
  <c r="O128" i="79"/>
  <c r="T121" i="79"/>
  <c r="AG122" i="79"/>
  <c r="S123" i="79"/>
  <c r="AH124" i="79"/>
  <c r="AH109" i="79"/>
  <c r="AC110" i="79"/>
  <c r="T112" i="79"/>
  <c r="M116" i="79"/>
  <c r="Z120" i="79"/>
  <c r="V122" i="79"/>
  <c r="V123" i="79"/>
  <c r="T124" i="79"/>
  <c r="Q125" i="79"/>
  <c r="AM125" i="79"/>
  <c r="AH126" i="79"/>
  <c r="Q109" i="79"/>
  <c r="T110" i="79"/>
  <c r="AJ110" i="79"/>
  <c r="O111" i="79"/>
  <c r="AE111" i="79"/>
  <c r="AH112" i="79"/>
  <c r="M113" i="79"/>
  <c r="AC113" i="79"/>
  <c r="X114" i="79"/>
  <c r="AA115" i="79"/>
  <c r="V116" i="79"/>
  <c r="AL116" i="79"/>
  <c r="Q117" i="79"/>
  <c r="T118" i="79"/>
  <c r="AJ118" i="79"/>
  <c r="AH120" i="79"/>
  <c r="S121" i="79"/>
  <c r="R125" i="79"/>
  <c r="AN125" i="79"/>
  <c r="R109" i="79"/>
  <c r="AF111" i="79"/>
  <c r="Y114" i="79"/>
  <c r="AM116" i="79"/>
  <c r="R117" i="79"/>
  <c r="AC128" i="79"/>
  <c r="X122" i="79"/>
  <c r="AJ122" i="79"/>
  <c r="Y123" i="79"/>
  <c r="AE125" i="79"/>
  <c r="S109" i="79"/>
  <c r="V110" i="79"/>
  <c r="AL110" i="79"/>
  <c r="Q111" i="79"/>
  <c r="AG111" i="79"/>
  <c r="AJ112" i="79"/>
  <c r="O113" i="79"/>
  <c r="AE113" i="79"/>
  <c r="Z114" i="79"/>
  <c r="AC115" i="79"/>
  <c r="X116" i="79"/>
  <c r="AN116" i="79"/>
  <c r="S117" i="79"/>
  <c r="V118" i="79"/>
  <c r="AL118" i="79"/>
  <c r="AJ120" i="79"/>
  <c r="AH129" i="79"/>
  <c r="Y122" i="79"/>
  <c r="Q123" i="79"/>
  <c r="Z123" i="79"/>
  <c r="AF125" i="79"/>
  <c r="AJ109" i="79"/>
  <c r="O110" i="79"/>
  <c r="AE110" i="79"/>
  <c r="AM110" i="79"/>
  <c r="R111" i="79"/>
  <c r="AC112" i="79"/>
  <c r="X113" i="79"/>
  <c r="AF113" i="79"/>
  <c r="V115" i="79"/>
  <c r="AL115" i="79"/>
  <c r="Q116" i="79"/>
  <c r="Y116" i="79"/>
  <c r="AJ117" i="79"/>
  <c r="O118" i="79"/>
  <c r="AE118" i="79"/>
  <c r="AM118" i="79"/>
  <c r="AC120" i="79"/>
  <c r="T132" i="79"/>
  <c r="M127" i="79"/>
  <c r="AE128" i="79"/>
  <c r="AL122" i="79"/>
  <c r="R123" i="79"/>
  <c r="M124" i="79"/>
  <c r="M125" i="79"/>
  <c r="AH125" i="79"/>
  <c r="Z126" i="79"/>
  <c r="M109" i="79"/>
  <c r="AC109" i="79"/>
  <c r="X110" i="79"/>
  <c r="AN110" i="79"/>
  <c r="S111" i="79"/>
  <c r="AA111" i="79"/>
  <c r="V112" i="79"/>
  <c r="AL112" i="79"/>
  <c r="Q113" i="79"/>
  <c r="AG113" i="79"/>
  <c r="T114" i="79"/>
  <c r="AJ114" i="79"/>
  <c r="O115" i="79"/>
  <c r="AE115" i="79"/>
  <c r="Z116" i="79"/>
  <c r="AH116" i="79"/>
  <c r="M117" i="79"/>
  <c r="X118" i="79"/>
  <c r="AN118" i="79"/>
  <c r="V120" i="79"/>
  <c r="AL120" i="79"/>
  <c r="S128" i="79"/>
  <c r="AG128" i="79"/>
  <c r="AA121" i="79"/>
  <c r="T122" i="79"/>
  <c r="AE122" i="79"/>
  <c r="AN122" i="79"/>
  <c r="T123" i="79"/>
  <c r="AG123" i="79"/>
  <c r="O124" i="79"/>
  <c r="O125" i="79"/>
  <c r="Y125" i="79"/>
  <c r="AJ125" i="79"/>
  <c r="S132" i="79"/>
  <c r="AH132" i="79"/>
  <c r="T127" i="79"/>
  <c r="Q128" i="79"/>
  <c r="R121" i="79"/>
  <c r="Z121" i="79"/>
  <c r="AH121" i="79"/>
  <c r="M122" i="79"/>
  <c r="AC122" i="79"/>
  <c r="AF123" i="79"/>
  <c r="AN123" i="79"/>
  <c r="S124" i="79"/>
  <c r="AA124" i="79"/>
  <c r="Y126" i="79"/>
  <c r="AG126" i="79"/>
  <c r="O122" i="79"/>
  <c r="AC124" i="79"/>
  <c r="R129" i="79"/>
  <c r="AA129" i="79"/>
  <c r="M121" i="79"/>
  <c r="AC121" i="79"/>
  <c r="AA123" i="79"/>
  <c r="V124" i="79"/>
  <c r="AG125" i="79"/>
  <c r="AJ126" i="79"/>
  <c r="Y132" i="79"/>
  <c r="X128" i="79"/>
  <c r="S129" i="79"/>
  <c r="AL121" i="79"/>
  <c r="Q122" i="79"/>
  <c r="AE124" i="79"/>
  <c r="AC126" i="79"/>
  <c r="Z132" i="79"/>
  <c r="T129" i="79"/>
  <c r="O121" i="79"/>
  <c r="AE121" i="79"/>
  <c r="AM121" i="79"/>
  <c r="R122" i="79"/>
  <c r="AC123" i="79"/>
  <c r="X124" i="79"/>
  <c r="AF124" i="79"/>
  <c r="AA125" i="79"/>
  <c r="V126" i="79"/>
  <c r="AL126" i="79"/>
  <c r="AJ121" i="79"/>
  <c r="AM128" i="79"/>
  <c r="AF129" i="79"/>
  <c r="X121" i="79"/>
  <c r="AF121" i="79"/>
  <c r="AL123" i="79"/>
  <c r="Q124" i="79"/>
  <c r="Y124" i="79"/>
  <c r="AE126" i="79"/>
  <c r="AM126" i="79"/>
  <c r="AH94" i="79"/>
  <c r="R132" i="79"/>
  <c r="R127" i="79"/>
  <c r="AN128" i="79"/>
  <c r="M131" i="79"/>
  <c r="Q132" i="79"/>
  <c r="AA132" i="79"/>
  <c r="AM132" i="79"/>
  <c r="S127" i="79"/>
  <c r="AA127" i="79"/>
  <c r="V128" i="79"/>
  <c r="AL128" i="79"/>
  <c r="Q129" i="79"/>
  <c r="AG129" i="79"/>
  <c r="AC130" i="79"/>
  <c r="Q131" i="79"/>
  <c r="AE132" i="79"/>
  <c r="V127" i="79"/>
  <c r="Y128" i="79"/>
  <c r="AJ129" i="79"/>
  <c r="AJ131" i="79"/>
  <c r="T131" i="79"/>
  <c r="AG132" i="79"/>
  <c r="O127" i="79"/>
  <c r="AE127" i="79"/>
  <c r="Z128" i="79"/>
  <c r="AH128" i="79"/>
  <c r="M129" i="79"/>
  <c r="AC129" i="79"/>
  <c r="X127" i="79"/>
  <c r="AF127" i="79"/>
  <c r="AL129" i="79"/>
  <c r="AC127" i="79"/>
  <c r="O130" i="79"/>
  <c r="O132" i="79"/>
  <c r="Y127" i="79"/>
  <c r="AM129" i="79"/>
  <c r="Q130" i="79"/>
  <c r="AJ132" i="79"/>
  <c r="R130" i="79"/>
  <c r="AC132" i="79"/>
  <c r="Y131" i="79"/>
  <c r="V132" i="79"/>
  <c r="AL132" i="79"/>
  <c r="M130" i="79"/>
  <c r="Y130" i="79"/>
  <c r="AG131" i="79"/>
  <c r="Z130" i="79"/>
  <c r="R131" i="79"/>
  <c r="Z131" i="79"/>
  <c r="AH131" i="79"/>
  <c r="AM130" i="79"/>
  <c r="S131" i="79"/>
  <c r="AA131" i="79"/>
  <c r="AG108" i="79"/>
  <c r="AC131" i="79"/>
  <c r="AE130" i="79"/>
  <c r="V131" i="79"/>
  <c r="AL131" i="79"/>
  <c r="AG130" i="79"/>
  <c r="AE131" i="79"/>
  <c r="AM131" i="79"/>
  <c r="AH130" i="79"/>
  <c r="O108" i="79"/>
  <c r="Z108" i="79"/>
  <c r="AM108" i="79"/>
  <c r="AA130" i="79"/>
  <c r="T130" i="79"/>
  <c r="AJ130" i="79"/>
  <c r="Y108" i="79"/>
  <c r="Q108" i="79"/>
  <c r="T108" i="79"/>
  <c r="AE108" i="79"/>
  <c r="V130" i="79"/>
  <c r="AL130" i="79"/>
  <c r="M88" i="79"/>
  <c r="V108" i="79"/>
  <c r="AH108" i="79"/>
  <c r="R108" i="79"/>
  <c r="S108" i="79"/>
  <c r="AA108" i="79"/>
  <c r="AJ108" i="79"/>
  <c r="AC108" i="79"/>
  <c r="AL108" i="79"/>
  <c r="AA93" i="79"/>
  <c r="Z94" i="79"/>
  <c r="AC93" i="79"/>
  <c r="T94" i="79"/>
  <c r="Y95" i="79"/>
  <c r="AE93" i="79"/>
  <c r="AG93" i="79"/>
  <c r="V94" i="79"/>
  <c r="AJ94" i="79"/>
  <c r="M91" i="79"/>
  <c r="X94" i="79"/>
  <c r="AH88" i="79"/>
  <c r="AC95" i="79"/>
  <c r="AJ88" i="79"/>
  <c r="AL91" i="79"/>
  <c r="S93" i="79"/>
  <c r="Q89" i="79"/>
  <c r="AM91" i="79"/>
  <c r="Q95" i="79"/>
  <c r="AE95" i="79"/>
  <c r="O89" i="79"/>
  <c r="Q93" i="79"/>
  <c r="O95" i="79"/>
  <c r="AL88" i="79"/>
  <c r="S89" i="79"/>
  <c r="AH90" i="79"/>
  <c r="AG95" i="79"/>
  <c r="AN88" i="79"/>
  <c r="M93" i="79"/>
  <c r="Y93" i="79"/>
  <c r="AL94" i="79"/>
  <c r="M89" i="79"/>
  <c r="Y89" i="79"/>
  <c r="S90" i="79"/>
  <c r="AG91" i="79"/>
  <c r="O93" i="79"/>
  <c r="M95" i="79"/>
  <c r="AA95" i="79"/>
  <c r="AM95" i="79"/>
  <c r="AM89" i="79"/>
  <c r="AC89" i="79"/>
  <c r="AN89" i="79"/>
  <c r="V90" i="79"/>
  <c r="AA91" i="79"/>
  <c r="T93" i="79"/>
  <c r="AJ93" i="79"/>
  <c r="O94" i="79"/>
  <c r="AE94" i="79"/>
  <c r="AM94" i="79"/>
  <c r="R95" i="79"/>
  <c r="Z95" i="79"/>
  <c r="AH95" i="79"/>
  <c r="AF94" i="79"/>
  <c r="AE89" i="79"/>
  <c r="X90" i="79"/>
  <c r="AC91" i="79"/>
  <c r="V93" i="79"/>
  <c r="AL93" i="79"/>
  <c r="Q94" i="79"/>
  <c r="AG94" i="79"/>
  <c r="T95" i="79"/>
  <c r="AJ95" i="79"/>
  <c r="AF89" i="79"/>
  <c r="Z90" i="79"/>
  <c r="AM93" i="79"/>
  <c r="R94" i="79"/>
  <c r="X89" i="79"/>
  <c r="AG89" i="79"/>
  <c r="R90" i="79"/>
  <c r="AA90" i="79"/>
  <c r="AE91" i="79"/>
  <c r="X93" i="79"/>
  <c r="AN93" i="79"/>
  <c r="S94" i="79"/>
  <c r="AA94" i="79"/>
  <c r="V95" i="79"/>
  <c r="AL95" i="79"/>
  <c r="T88" i="79"/>
  <c r="T90" i="79"/>
  <c r="V88" i="79"/>
  <c r="AJ90" i="79"/>
  <c r="O91" i="79"/>
  <c r="O88" i="79"/>
  <c r="AE88" i="79"/>
  <c r="Z89" i="79"/>
  <c r="AH89" i="79"/>
  <c r="M90" i="79"/>
  <c r="AC90" i="79"/>
  <c r="X91" i="79"/>
  <c r="AN91" i="79"/>
  <c r="X88" i="79"/>
  <c r="AF88" i="79"/>
  <c r="AL90" i="79"/>
  <c r="Q91" i="79"/>
  <c r="Y91" i="79"/>
  <c r="O72" i="79"/>
  <c r="Q88" i="79"/>
  <c r="Y88" i="79"/>
  <c r="AG88" i="79"/>
  <c r="T89" i="79"/>
  <c r="AJ89" i="79"/>
  <c r="O90" i="79"/>
  <c r="AE90" i="79"/>
  <c r="AM90" i="79"/>
  <c r="R91" i="79"/>
  <c r="Z91" i="79"/>
  <c r="AH91" i="79"/>
  <c r="R88" i="79"/>
  <c r="AF90" i="79"/>
  <c r="T62" i="79"/>
  <c r="AL67" i="79"/>
  <c r="AA88" i="79"/>
  <c r="T91" i="79"/>
  <c r="M36" i="79"/>
  <c r="Q64" i="79"/>
  <c r="AM64" i="79"/>
  <c r="X65" i="79"/>
  <c r="Z62" i="79"/>
  <c r="AH67" i="79"/>
  <c r="X97" i="79"/>
  <c r="AG64" i="79"/>
  <c r="AM67" i="79"/>
  <c r="Y38" i="79"/>
  <c r="AN60" i="79"/>
  <c r="AG61" i="79"/>
  <c r="S62" i="79"/>
  <c r="M65" i="79"/>
  <c r="AL66" i="79"/>
  <c r="AF67" i="79"/>
  <c r="R68" i="79"/>
  <c r="AL86" i="79"/>
  <c r="O65" i="79"/>
  <c r="S34" i="79"/>
  <c r="Y60" i="79"/>
  <c r="V62" i="79"/>
  <c r="X68" i="79"/>
  <c r="Q65" i="79"/>
  <c r="AH66" i="79"/>
  <c r="R65" i="79"/>
  <c r="AN44" i="79"/>
  <c r="AC61" i="79"/>
  <c r="R73" i="79"/>
  <c r="AJ66" i="79"/>
  <c r="AC67" i="79"/>
  <c r="S82" i="79"/>
  <c r="R143" i="79"/>
  <c r="R62" i="79"/>
  <c r="T48" i="79"/>
  <c r="Y55" i="79"/>
  <c r="R56" i="79"/>
  <c r="AM99" i="79"/>
  <c r="AC74" i="79"/>
  <c r="AE70" i="79"/>
  <c r="AA65" i="79"/>
  <c r="M67" i="79"/>
  <c r="Q68" i="79"/>
  <c r="Z68" i="79"/>
  <c r="AL84" i="79"/>
  <c r="AE85" i="79"/>
  <c r="R87" i="79"/>
  <c r="AA104" i="79"/>
  <c r="Y72" i="79"/>
  <c r="Q73" i="79"/>
  <c r="Y64" i="79"/>
  <c r="O67" i="79"/>
  <c r="S68" i="79"/>
  <c r="Z55" i="79"/>
  <c r="AE77" i="79"/>
  <c r="X61" i="79"/>
  <c r="T65" i="79"/>
  <c r="AE65" i="79"/>
  <c r="T66" i="79"/>
  <c r="AE67" i="79"/>
  <c r="AN67" i="79"/>
  <c r="T68" i="79"/>
  <c r="AH68" i="79"/>
  <c r="Y61" i="79"/>
  <c r="AF65" i="79"/>
  <c r="Q67" i="79"/>
  <c r="T54" i="79"/>
  <c r="AG104" i="79"/>
  <c r="X62" i="79"/>
  <c r="AF64" i="79"/>
  <c r="AA70" i="79"/>
  <c r="AG65" i="79"/>
  <c r="V66" i="79"/>
  <c r="AG67" i="79"/>
  <c r="M68" i="79"/>
  <c r="AJ68" i="79"/>
  <c r="Q45" i="79"/>
  <c r="AC51" i="79"/>
  <c r="Y65" i="79"/>
  <c r="Z66" i="79"/>
  <c r="Y68" i="79"/>
  <c r="AN68" i="79"/>
  <c r="O39" i="79"/>
  <c r="T53" i="79"/>
  <c r="O107" i="79"/>
  <c r="M145" i="79"/>
  <c r="V73" i="79"/>
  <c r="AA62" i="79"/>
  <c r="AC63" i="79"/>
  <c r="AN64" i="79"/>
  <c r="T70" i="79"/>
  <c r="AN65" i="79"/>
  <c r="S66" i="79"/>
  <c r="AA66" i="79"/>
  <c r="V67" i="79"/>
  <c r="AG68" i="79"/>
  <c r="Q39" i="79"/>
  <c r="Z47" i="79"/>
  <c r="S49" i="79"/>
  <c r="AL71" i="79"/>
  <c r="AA72" i="79"/>
  <c r="Z73" i="79"/>
  <c r="AG63" i="79"/>
  <c r="AH64" i="79"/>
  <c r="V70" i="79"/>
  <c r="Z65" i="79"/>
  <c r="AH65" i="79"/>
  <c r="M66" i="79"/>
  <c r="AC66" i="79"/>
  <c r="X67" i="79"/>
  <c r="AA68" i="79"/>
  <c r="R39" i="79"/>
  <c r="AG52" i="79"/>
  <c r="AM56" i="79"/>
  <c r="X76" i="79"/>
  <c r="S74" i="79"/>
  <c r="AE62" i="79"/>
  <c r="AM70" i="79"/>
  <c r="Y67" i="79"/>
  <c r="V71" i="79"/>
  <c r="AC72" i="79"/>
  <c r="AF62" i="79"/>
  <c r="V63" i="79"/>
  <c r="AJ64" i="79"/>
  <c r="Z70" i="79"/>
  <c r="AJ65" i="79"/>
  <c r="O66" i="79"/>
  <c r="AE66" i="79"/>
  <c r="AM66" i="79"/>
  <c r="R67" i="79"/>
  <c r="Z67" i="79"/>
  <c r="AC68" i="79"/>
  <c r="Y33" i="79"/>
  <c r="Y100" i="79"/>
  <c r="AJ142" i="79"/>
  <c r="R61" i="79"/>
  <c r="O62" i="79"/>
  <c r="AG62" i="79"/>
  <c r="AL63" i="79"/>
  <c r="X66" i="79"/>
  <c r="AF66" i="79"/>
  <c r="AL68" i="79"/>
  <c r="AG30" i="79"/>
  <c r="AL38" i="79"/>
  <c r="AL99" i="79"/>
  <c r="Z100" i="79"/>
  <c r="AF104" i="79"/>
  <c r="AG72" i="79"/>
  <c r="T73" i="79"/>
  <c r="AJ73" i="79"/>
  <c r="AA63" i="79"/>
  <c r="AC64" i="79"/>
  <c r="O70" i="79"/>
  <c r="AL65" i="79"/>
  <c r="Q66" i="79"/>
  <c r="AE68" i="79"/>
  <c r="Z31" i="79"/>
  <c r="AA33" i="79"/>
  <c r="AH40" i="79"/>
  <c r="T45" i="79"/>
  <c r="AG87" i="79"/>
  <c r="Z97" i="79"/>
  <c r="AJ99" i="79"/>
  <c r="X145" i="79"/>
  <c r="S75" i="79"/>
  <c r="Z77" i="79"/>
  <c r="AE61" i="79"/>
  <c r="T71" i="79"/>
  <c r="AJ71" i="79"/>
  <c r="AF72" i="79"/>
  <c r="Y73" i="79"/>
  <c r="AN73" i="79"/>
  <c r="M62" i="79"/>
  <c r="X63" i="79"/>
  <c r="AF63" i="79"/>
  <c r="AN63" i="79"/>
  <c r="S64" i="79"/>
  <c r="AA64" i="79"/>
  <c r="Q70" i="79"/>
  <c r="Y70" i="79"/>
  <c r="AG70" i="79"/>
  <c r="Q33" i="79"/>
  <c r="X141" i="79"/>
  <c r="Z145" i="79"/>
  <c r="M61" i="79"/>
  <c r="AF61" i="79"/>
  <c r="AL62" i="79"/>
  <c r="Q63" i="79"/>
  <c r="Y63" i="79"/>
  <c r="T64" i="79"/>
  <c r="R70" i="79"/>
  <c r="AH70" i="79"/>
  <c r="S33" i="79"/>
  <c r="S39" i="79"/>
  <c r="AJ40" i="79"/>
  <c r="M74" i="79"/>
  <c r="AM62" i="79"/>
  <c r="R63" i="79"/>
  <c r="Z63" i="79"/>
  <c r="AH63" i="79"/>
  <c r="M64" i="79"/>
  <c r="S70" i="79"/>
  <c r="X58" i="79"/>
  <c r="AN87" i="79"/>
  <c r="AG133" i="79"/>
  <c r="O61" i="79"/>
  <c r="AN62" i="79"/>
  <c r="S63" i="79"/>
  <c r="V64" i="79"/>
  <c r="AJ70" i="79"/>
  <c r="T38" i="79"/>
  <c r="V40" i="79"/>
  <c r="AL40" i="79"/>
  <c r="AC45" i="79"/>
  <c r="O82" i="79"/>
  <c r="V97" i="79"/>
  <c r="Y99" i="79"/>
  <c r="AE104" i="79"/>
  <c r="T140" i="79"/>
  <c r="X60" i="79"/>
  <c r="M75" i="79"/>
  <c r="V76" i="79"/>
  <c r="AG77" i="79"/>
  <c r="Z71" i="79"/>
  <c r="AL72" i="79"/>
  <c r="AH73" i="79"/>
  <c r="O74" i="79"/>
  <c r="AE74" i="79"/>
  <c r="AJ63" i="79"/>
  <c r="O64" i="79"/>
  <c r="AC70" i="79"/>
  <c r="M32" i="79"/>
  <c r="X33" i="79"/>
  <c r="AM40" i="79"/>
  <c r="R44" i="79"/>
  <c r="AE51" i="79"/>
  <c r="AF83" i="79"/>
  <c r="AA144" i="79"/>
  <c r="AG75" i="79"/>
  <c r="Q61" i="79"/>
  <c r="AM72" i="79"/>
  <c r="AH62" i="79"/>
  <c r="M63" i="79"/>
  <c r="X64" i="79"/>
  <c r="AL70" i="79"/>
  <c r="O33" i="79"/>
  <c r="Z33" i="79"/>
  <c r="Y97" i="79"/>
  <c r="AM100" i="79"/>
  <c r="Y140" i="79"/>
  <c r="V141" i="79"/>
  <c r="AC144" i="79"/>
  <c r="Q75" i="79"/>
  <c r="AM77" i="79"/>
  <c r="Q72" i="79"/>
  <c r="AM30" i="79"/>
  <c r="AM32" i="79"/>
  <c r="AG37" i="79"/>
  <c r="AN38" i="79"/>
  <c r="Y52" i="79"/>
  <c r="AM83" i="79"/>
  <c r="AN86" i="79"/>
  <c r="AM142" i="79"/>
  <c r="R144" i="79"/>
  <c r="AE144" i="79"/>
  <c r="S145" i="79"/>
  <c r="AF60" i="79"/>
  <c r="Y75" i="79"/>
  <c r="Z76" i="79"/>
  <c r="AM76" i="79"/>
  <c r="R77" i="79"/>
  <c r="X71" i="79"/>
  <c r="AF71" i="79"/>
  <c r="AN71" i="79"/>
  <c r="S72" i="79"/>
  <c r="AL73" i="79"/>
  <c r="Q74" i="79"/>
  <c r="Y74" i="79"/>
  <c r="AG74" i="79"/>
  <c r="M31" i="79"/>
  <c r="AH31" i="79"/>
  <c r="AN32" i="79"/>
  <c r="AA34" i="79"/>
  <c r="AH37" i="79"/>
  <c r="M45" i="79"/>
  <c r="AA45" i="79"/>
  <c r="AM48" i="79"/>
  <c r="Z52" i="79"/>
  <c r="Y53" i="79"/>
  <c r="M56" i="79"/>
  <c r="AH56" i="79"/>
  <c r="R58" i="79"/>
  <c r="AH78" i="79"/>
  <c r="AA83" i="79"/>
  <c r="AM85" i="79"/>
  <c r="AJ87" i="79"/>
  <c r="AC96" i="79"/>
  <c r="V99" i="79"/>
  <c r="V100" i="79"/>
  <c r="AJ100" i="79"/>
  <c r="R101" i="79"/>
  <c r="AG102" i="79"/>
  <c r="R103" i="79"/>
  <c r="Z139" i="79"/>
  <c r="Y142" i="79"/>
  <c r="M143" i="79"/>
  <c r="AF144" i="79"/>
  <c r="AH145" i="79"/>
  <c r="V60" i="79"/>
  <c r="AG60" i="79"/>
  <c r="AA75" i="79"/>
  <c r="AN76" i="79"/>
  <c r="S77" i="79"/>
  <c r="V61" i="79"/>
  <c r="AL61" i="79"/>
  <c r="Q71" i="79"/>
  <c r="AG71" i="79"/>
  <c r="T72" i="79"/>
  <c r="AJ72" i="79"/>
  <c r="O73" i="79"/>
  <c r="AE73" i="79"/>
  <c r="Z74" i="79"/>
  <c r="AH74" i="79"/>
  <c r="AE30" i="79"/>
  <c r="M33" i="79"/>
  <c r="Y36" i="79"/>
  <c r="Z39" i="79"/>
  <c r="AA44" i="79"/>
  <c r="AN48" i="79"/>
  <c r="AA51" i="79"/>
  <c r="AA52" i="79"/>
  <c r="AL52" i="79"/>
  <c r="S58" i="79"/>
  <c r="AA79" i="79"/>
  <c r="M87" i="79"/>
  <c r="AF97" i="79"/>
  <c r="S103" i="79"/>
  <c r="T106" i="79"/>
  <c r="M138" i="79"/>
  <c r="T141" i="79"/>
  <c r="Z142" i="79"/>
  <c r="AH60" i="79"/>
  <c r="T76" i="79"/>
  <c r="T77" i="79"/>
  <c r="AM61" i="79"/>
  <c r="R71" i="79"/>
  <c r="AH71" i="79"/>
  <c r="M72" i="79"/>
  <c r="AF73" i="79"/>
  <c r="AA74" i="79"/>
  <c r="AF30" i="79"/>
  <c r="AH32" i="79"/>
  <c r="M34" i="79"/>
  <c r="AA36" i="79"/>
  <c r="T46" i="79"/>
  <c r="M49" i="79"/>
  <c r="AH49" i="79"/>
  <c r="M53" i="79"/>
  <c r="T58" i="79"/>
  <c r="AH86" i="79"/>
  <c r="AM87" i="79"/>
  <c r="AG96" i="79"/>
  <c r="AG97" i="79"/>
  <c r="T98" i="79"/>
  <c r="X99" i="79"/>
  <c r="AH76" i="79"/>
  <c r="M77" i="79"/>
  <c r="AH77" i="79"/>
  <c r="AN61" i="79"/>
  <c r="S71" i="79"/>
  <c r="AA71" i="79"/>
  <c r="V72" i="79"/>
  <c r="AG73" i="79"/>
  <c r="T74" i="79"/>
  <c r="AJ74" i="79"/>
  <c r="AH30" i="79"/>
  <c r="AJ32" i="79"/>
  <c r="AC37" i="79"/>
  <c r="Z40" i="79"/>
  <c r="S45" i="79"/>
  <c r="M48" i="79"/>
  <c r="AH48" i="79"/>
  <c r="V52" i="79"/>
  <c r="M57" i="79"/>
  <c r="AG83" i="79"/>
  <c r="AH85" i="79"/>
  <c r="Q87" i="79"/>
  <c r="V98" i="79"/>
  <c r="O99" i="79"/>
  <c r="M101" i="79"/>
  <c r="M103" i="79"/>
  <c r="Y106" i="79"/>
  <c r="O144" i="79"/>
  <c r="AA145" i="79"/>
  <c r="AA60" i="79"/>
  <c r="AL60" i="79"/>
  <c r="T75" i="79"/>
  <c r="AJ76" i="79"/>
  <c r="O77" i="79"/>
  <c r="Y77" i="79"/>
  <c r="Z61" i="79"/>
  <c r="AH61" i="79"/>
  <c r="M71" i="79"/>
  <c r="AC71" i="79"/>
  <c r="X72" i="79"/>
  <c r="AN72" i="79"/>
  <c r="S73" i="79"/>
  <c r="AA73" i="79"/>
  <c r="V74" i="79"/>
  <c r="AL74" i="79"/>
  <c r="AM74" i="79"/>
  <c r="AA30" i="79"/>
  <c r="T36" i="79"/>
  <c r="AF37" i="79"/>
  <c r="AM38" i="79"/>
  <c r="T39" i="79"/>
  <c r="M40" i="79"/>
  <c r="Y47" i="79"/>
  <c r="AJ48" i="79"/>
  <c r="AG51" i="79"/>
  <c r="X52" i="79"/>
  <c r="Z58" i="79"/>
  <c r="R85" i="79"/>
  <c r="AJ85" i="79"/>
  <c r="AM86" i="79"/>
  <c r="S87" i="79"/>
  <c r="AH87" i="79"/>
  <c r="AA96" i="79"/>
  <c r="AA97" i="79"/>
  <c r="T99" i="79"/>
  <c r="T100" i="79"/>
  <c r="AH100" i="79"/>
  <c r="O101" i="79"/>
  <c r="AC102" i="79"/>
  <c r="O103" i="79"/>
  <c r="O133" i="79"/>
  <c r="Y141" i="79"/>
  <c r="V142" i="79"/>
  <c r="Q144" i="79"/>
  <c r="R145" i="79"/>
  <c r="AC145" i="79"/>
  <c r="AL41" i="79"/>
  <c r="AN41" i="79"/>
  <c r="AN55" i="79"/>
  <c r="AM55" i="79"/>
  <c r="M100" i="79"/>
  <c r="Q100" i="79"/>
  <c r="O100" i="79"/>
  <c r="AH75" i="79"/>
  <c r="AN75" i="79"/>
  <c r="AM75" i="79"/>
  <c r="AL75" i="79"/>
  <c r="AJ75" i="79"/>
  <c r="R79" i="79"/>
  <c r="S79" i="79"/>
  <c r="M79" i="79"/>
  <c r="V30" i="79"/>
  <c r="AC32" i="79"/>
  <c r="AA57" i="79"/>
  <c r="AG57" i="79"/>
  <c r="Q79" i="79"/>
  <c r="R100" i="79"/>
  <c r="AC138" i="79"/>
  <c r="AA138" i="79"/>
  <c r="AG138" i="79"/>
  <c r="AF138" i="79"/>
  <c r="AE138" i="79"/>
  <c r="X30" i="79"/>
  <c r="O32" i="79"/>
  <c r="V46" i="79"/>
  <c r="AM57" i="79"/>
  <c r="AJ101" i="79"/>
  <c r="AH101" i="79"/>
  <c r="AN101" i="79"/>
  <c r="AM101" i="79"/>
  <c r="M76" i="79"/>
  <c r="S76" i="79"/>
  <c r="R76" i="79"/>
  <c r="Q76" i="79"/>
  <c r="O76" i="79"/>
  <c r="Y30" i="79"/>
  <c r="R31" i="79"/>
  <c r="AF32" i="79"/>
  <c r="AC34" i="79"/>
  <c r="R36" i="79"/>
  <c r="AJ37" i="79"/>
  <c r="AF38" i="79"/>
  <c r="AG39" i="79"/>
  <c r="AE41" i="79"/>
  <c r="AG43" i="79"/>
  <c r="T44" i="79"/>
  <c r="Y44" i="79"/>
  <c r="AM49" i="79"/>
  <c r="AM52" i="79"/>
  <c r="AN52" i="79"/>
  <c r="S53" i="79"/>
  <c r="AG53" i="79"/>
  <c r="V54" i="79"/>
  <c r="S55" i="79"/>
  <c r="O57" i="79"/>
  <c r="AN57" i="79"/>
  <c r="Y78" i="79"/>
  <c r="Z79" i="79"/>
  <c r="Y79" i="79"/>
  <c r="AE82" i="79"/>
  <c r="AA82" i="79"/>
  <c r="V87" i="79"/>
  <c r="Y87" i="79"/>
  <c r="AE139" i="79"/>
  <c r="AA139" i="79"/>
  <c r="AG139" i="79"/>
  <c r="AF139" i="79"/>
  <c r="AC139" i="79"/>
  <c r="AH141" i="79"/>
  <c r="AN141" i="79"/>
  <c r="AM141" i="79"/>
  <c r="AL141" i="79"/>
  <c r="AJ141" i="79"/>
  <c r="AJ143" i="79"/>
  <c r="AH143" i="79"/>
  <c r="AN143" i="79"/>
  <c r="AM143" i="79"/>
  <c r="AL143" i="79"/>
  <c r="AL144" i="79"/>
  <c r="AH144" i="79"/>
  <c r="AN144" i="79"/>
  <c r="AC76" i="79"/>
  <c r="AA76" i="79"/>
  <c r="AG76" i="79"/>
  <c r="AF76" i="79"/>
  <c r="AE76" i="79"/>
  <c r="M47" i="79"/>
  <c r="R47" i="79"/>
  <c r="X85" i="79"/>
  <c r="T85" i="79"/>
  <c r="Y85" i="79"/>
  <c r="AN33" i="79"/>
  <c r="AH54" i="79"/>
  <c r="AL54" i="79"/>
  <c r="AF58" i="79"/>
  <c r="AE32" i="79"/>
  <c r="Q36" i="79"/>
  <c r="AE39" i="79"/>
  <c r="S41" i="79"/>
  <c r="O41" i="79"/>
  <c r="AF43" i="79"/>
  <c r="AC44" i="79"/>
  <c r="AF47" i="79"/>
  <c r="AA47" i="79"/>
  <c r="AA49" i="79"/>
  <c r="AE49" i="79"/>
  <c r="X78" i="79"/>
  <c r="X133" i="79"/>
  <c r="V133" i="79"/>
  <c r="T133" i="79"/>
  <c r="Z133" i="79"/>
  <c r="Y133" i="79"/>
  <c r="Q30" i="79"/>
  <c r="Z30" i="79"/>
  <c r="T31" i="79"/>
  <c r="AJ31" i="79"/>
  <c r="Q32" i="79"/>
  <c r="AG32" i="79"/>
  <c r="T33" i="79"/>
  <c r="S36" i="79"/>
  <c r="AG36" i="79"/>
  <c r="V38" i="79"/>
  <c r="AG38" i="79"/>
  <c r="V39" i="79"/>
  <c r="Q41" i="79"/>
  <c r="AF41" i="79"/>
  <c r="V44" i="79"/>
  <c r="AF44" i="79"/>
  <c r="X46" i="79"/>
  <c r="AM46" i="79"/>
  <c r="T47" i="79"/>
  <c r="AE47" i="79"/>
  <c r="O49" i="79"/>
  <c r="AM54" i="79"/>
  <c r="T55" i="79"/>
  <c r="AE55" i="79"/>
  <c r="AJ56" i="79"/>
  <c r="AE57" i="79"/>
  <c r="Q58" i="79"/>
  <c r="M58" i="79"/>
  <c r="AL78" i="79"/>
  <c r="Y81" i="79"/>
  <c r="AL101" i="79"/>
  <c r="AH107" i="79"/>
  <c r="AN107" i="79"/>
  <c r="AM107" i="79"/>
  <c r="AL107" i="79"/>
  <c r="AJ107" i="79"/>
  <c r="AC41" i="79"/>
  <c r="AE43" i="79"/>
  <c r="O30" i="79"/>
  <c r="AC57" i="79"/>
  <c r="V84" i="79"/>
  <c r="T84" i="79"/>
  <c r="Z84" i="79"/>
  <c r="Y84" i="79"/>
  <c r="Z85" i="79"/>
  <c r="R30" i="79"/>
  <c r="AF33" i="79"/>
  <c r="AE34" i="79"/>
  <c r="AL37" i="79"/>
  <c r="R41" i="79"/>
  <c r="AG41" i="79"/>
  <c r="AG44" i="79"/>
  <c r="Z46" i="79"/>
  <c r="AG47" i="79"/>
  <c r="AF49" i="79"/>
  <c r="Y54" i="79"/>
  <c r="AN54" i="79"/>
  <c r="Q57" i="79"/>
  <c r="AF57" i="79"/>
  <c r="AE78" i="79"/>
  <c r="AA78" i="79"/>
  <c r="AF78" i="79"/>
  <c r="AN78" i="79"/>
  <c r="AA87" i="79"/>
  <c r="AE87" i="79"/>
  <c r="AC87" i="79"/>
  <c r="AG103" i="79"/>
  <c r="AC103" i="79"/>
  <c r="AA103" i="79"/>
  <c r="M142" i="79"/>
  <c r="O142" i="79"/>
  <c r="S142" i="79"/>
  <c r="R142" i="79"/>
  <c r="Q142" i="79"/>
  <c r="AM144" i="79"/>
  <c r="M55" i="79"/>
  <c r="R55" i="79"/>
  <c r="AM41" i="79"/>
  <c r="AH46" i="79"/>
  <c r="AL46" i="79"/>
  <c r="T81" i="79"/>
  <c r="Z81" i="79"/>
  <c r="X81" i="79"/>
  <c r="AG100" i="79"/>
  <c r="AE100" i="79"/>
  <c r="O40" i="79"/>
  <c r="AJ46" i="79"/>
  <c r="Q47" i="79"/>
  <c r="Q53" i="79"/>
  <c r="AF55" i="79"/>
  <c r="AA55" i="79"/>
  <c r="S100" i="79"/>
  <c r="S30" i="79"/>
  <c r="AL31" i="79"/>
  <c r="AH33" i="79"/>
  <c r="AN37" i="79"/>
  <c r="X38" i="79"/>
  <c r="AJ38" i="79"/>
  <c r="Y39" i="79"/>
  <c r="AH41" i="79"/>
  <c r="AA43" i="79"/>
  <c r="X44" i="79"/>
  <c r="AM44" i="79"/>
  <c r="AH44" i="79"/>
  <c r="V47" i="79"/>
  <c r="R49" i="79"/>
  <c r="AG49" i="79"/>
  <c r="M51" i="79"/>
  <c r="AE52" i="79"/>
  <c r="AC52" i="79"/>
  <c r="Z54" i="79"/>
  <c r="V55" i="79"/>
  <c r="AH55" i="79"/>
  <c r="AL56" i="79"/>
  <c r="R57" i="79"/>
  <c r="AH57" i="79"/>
  <c r="AA58" i="79"/>
  <c r="AC78" i="79"/>
  <c r="AG85" i="79"/>
  <c r="S86" i="79"/>
  <c r="Q86" i="79"/>
  <c r="T101" i="79"/>
  <c r="Z101" i="79"/>
  <c r="O102" i="79"/>
  <c r="M102" i="79"/>
  <c r="S102" i="79"/>
  <c r="R102" i="79"/>
  <c r="AH81" i="79"/>
  <c r="AN81" i="79"/>
  <c r="AL81" i="79"/>
  <c r="O47" i="79"/>
  <c r="AL49" i="79"/>
  <c r="AN49" i="79"/>
  <c r="O55" i="79"/>
  <c r="AJ57" i="79"/>
  <c r="T78" i="79"/>
  <c r="V78" i="79"/>
  <c r="AJ81" i="79"/>
  <c r="X82" i="79"/>
  <c r="V82" i="79"/>
  <c r="T82" i="79"/>
  <c r="Z82" i="79"/>
  <c r="V85" i="79"/>
  <c r="AL102" i="79"/>
  <c r="AJ102" i="79"/>
  <c r="AH102" i="79"/>
  <c r="AN102" i="79"/>
  <c r="T107" i="79"/>
  <c r="Z107" i="79"/>
  <c r="Y107" i="79"/>
  <c r="X107" i="79"/>
  <c r="V107" i="79"/>
  <c r="AN133" i="79"/>
  <c r="AH133" i="79"/>
  <c r="AM133" i="79"/>
  <c r="AJ133" i="79"/>
  <c r="O60" i="79"/>
  <c r="M60" i="79"/>
  <c r="S60" i="79"/>
  <c r="R60" i="79"/>
  <c r="Q60" i="79"/>
  <c r="Q82" i="79"/>
  <c r="AN84" i="79"/>
  <c r="AE96" i="79"/>
  <c r="Y98" i="79"/>
  <c r="AN99" i="79"/>
  <c r="AE102" i="79"/>
  <c r="Q133" i="79"/>
  <c r="V139" i="79"/>
  <c r="AC143" i="79"/>
  <c r="S144" i="79"/>
  <c r="Z60" i="79"/>
  <c r="AC75" i="79"/>
  <c r="AA77" i="79"/>
  <c r="R82" i="79"/>
  <c r="AC83" i="79"/>
  <c r="AC97" i="79"/>
  <c r="AF102" i="79"/>
  <c r="V106" i="79"/>
  <c r="R133" i="79"/>
  <c r="V140" i="79"/>
  <c r="O143" i="79"/>
  <c r="V75" i="79"/>
  <c r="AJ77" i="79"/>
  <c r="S133" i="79"/>
  <c r="X139" i="79"/>
  <c r="T142" i="79"/>
  <c r="AH142" i="79"/>
  <c r="AJ60" i="79"/>
  <c r="O75" i="79"/>
  <c r="AE75" i="79"/>
  <c r="AC77" i="79"/>
  <c r="Y139" i="79"/>
  <c r="AC60" i="79"/>
  <c r="X75" i="79"/>
  <c r="V77" i="79"/>
  <c r="AL77" i="79"/>
  <c r="AF145" i="79"/>
  <c r="AC31" i="79"/>
  <c r="X32" i="79"/>
  <c r="V34" i="79"/>
  <c r="AL34" i="79"/>
  <c r="AJ36" i="79"/>
  <c r="X37" i="79"/>
  <c r="M38" i="79"/>
  <c r="S38" i="79"/>
  <c r="R38" i="79"/>
  <c r="AN39" i="79"/>
  <c r="AL39" i="79"/>
  <c r="AC40" i="79"/>
  <c r="V41" i="79"/>
  <c r="T41" i="79"/>
  <c r="O43" i="79"/>
  <c r="AM43" i="79"/>
  <c r="V49" i="79"/>
  <c r="T49" i="79"/>
  <c r="Z49" i="79"/>
  <c r="AM82" i="79"/>
  <c r="AN82" i="79"/>
  <c r="AL82" i="79"/>
  <c r="AJ82" i="79"/>
  <c r="AA86" i="79"/>
  <c r="AF86" i="79"/>
  <c r="AC86" i="79"/>
  <c r="AG86" i="79"/>
  <c r="O139" i="79"/>
  <c r="M139" i="79"/>
  <c r="R139" i="79"/>
  <c r="S139" i="79"/>
  <c r="Q139" i="79"/>
  <c r="R140" i="79"/>
  <c r="O140" i="79"/>
  <c r="M140" i="79"/>
  <c r="M54" i="79"/>
  <c r="S54" i="79"/>
  <c r="R54" i="79"/>
  <c r="Q54" i="79"/>
  <c r="V31" i="79"/>
  <c r="Y32" i="79"/>
  <c r="AJ33" i="79"/>
  <c r="O34" i="79"/>
  <c r="AM34" i="79"/>
  <c r="AC36" i="79"/>
  <c r="Q37" i="79"/>
  <c r="Y37" i="79"/>
  <c r="O38" i="79"/>
  <c r="AJ39" i="79"/>
  <c r="AN47" i="79"/>
  <c r="AL47" i="79"/>
  <c r="AJ47" i="79"/>
  <c r="T51" i="79"/>
  <c r="Z51" i="79"/>
  <c r="Y51" i="79"/>
  <c r="X51" i="79"/>
  <c r="AH53" i="79"/>
  <c r="AN53" i="79"/>
  <c r="AM53" i="79"/>
  <c r="AL53" i="79"/>
  <c r="V57" i="79"/>
  <c r="T57" i="79"/>
  <c r="Z57" i="79"/>
  <c r="Y57" i="79"/>
  <c r="AM58" i="79"/>
  <c r="AL58" i="79"/>
  <c r="AJ58" i="79"/>
  <c r="AH79" i="79"/>
  <c r="AN79" i="79"/>
  <c r="AM79" i="79"/>
  <c r="AL79" i="79"/>
  <c r="AJ96" i="79"/>
  <c r="AH96" i="79"/>
  <c r="AM96" i="79"/>
  <c r="AN96" i="79"/>
  <c r="AL96" i="79"/>
  <c r="AM103" i="79"/>
  <c r="AL103" i="79"/>
  <c r="AJ103" i="79"/>
  <c r="AH103" i="79"/>
  <c r="AJ104" i="79"/>
  <c r="AH104" i="79"/>
  <c r="AM104" i="79"/>
  <c r="AN104" i="79"/>
  <c r="AL104" i="79"/>
  <c r="AF140" i="79"/>
  <c r="AE140" i="79"/>
  <c r="AC140" i="79"/>
  <c r="AA140" i="79"/>
  <c r="AG140" i="79"/>
  <c r="O52" i="79"/>
  <c r="M52" i="79"/>
  <c r="S52" i="79"/>
  <c r="R52" i="79"/>
  <c r="AJ30" i="79"/>
  <c r="O31" i="79"/>
  <c r="AE31" i="79"/>
  <c r="AM31" i="79"/>
  <c r="R32" i="79"/>
  <c r="Z32" i="79"/>
  <c r="AC33" i="79"/>
  <c r="X34" i="79"/>
  <c r="AF34" i="79"/>
  <c r="AN34" i="79"/>
  <c r="V36" i="79"/>
  <c r="AL36" i="79"/>
  <c r="R37" i="79"/>
  <c r="Z37" i="79"/>
  <c r="AC38" i="79"/>
  <c r="AA38" i="79"/>
  <c r="X41" i="79"/>
  <c r="O44" i="79"/>
  <c r="M44" i="79"/>
  <c r="S44" i="79"/>
  <c r="AF45" i="79"/>
  <c r="AE45" i="79"/>
  <c r="M46" i="79"/>
  <c r="S46" i="79"/>
  <c r="R46" i="79"/>
  <c r="Q46" i="79"/>
  <c r="Y48" i="79"/>
  <c r="X48" i="79"/>
  <c r="X49" i="79"/>
  <c r="V51" i="79"/>
  <c r="AJ53" i="79"/>
  <c r="AJ79" i="79"/>
  <c r="AE86" i="79"/>
  <c r="AC99" i="79"/>
  <c r="AA99" i="79"/>
  <c r="AF99" i="79"/>
  <c r="AG99" i="79"/>
  <c r="AE99" i="79"/>
  <c r="AC107" i="79"/>
  <c r="AA107" i="79"/>
  <c r="AF107" i="79"/>
  <c r="AG107" i="79"/>
  <c r="AE107" i="79"/>
  <c r="Q140" i="79"/>
  <c r="AC54" i="79"/>
  <c r="AA54" i="79"/>
  <c r="AG54" i="79"/>
  <c r="AF54" i="79"/>
  <c r="AA56" i="79"/>
  <c r="AG56" i="79"/>
  <c r="AF56" i="79"/>
  <c r="AE56" i="79"/>
  <c r="O78" i="79"/>
  <c r="M78" i="79"/>
  <c r="S78" i="79"/>
  <c r="R78" i="79"/>
  <c r="T96" i="79"/>
  <c r="Z96" i="79"/>
  <c r="Y96" i="79"/>
  <c r="V96" i="79"/>
  <c r="X31" i="79"/>
  <c r="AF31" i="79"/>
  <c r="AL33" i="79"/>
  <c r="Q34" i="79"/>
  <c r="Y34" i="79"/>
  <c r="AE36" i="79"/>
  <c r="AM36" i="79"/>
  <c r="S37" i="79"/>
  <c r="AA37" i="79"/>
  <c r="Q38" i="79"/>
  <c r="AF39" i="79"/>
  <c r="AC39" i="79"/>
  <c r="AM39" i="79"/>
  <c r="Y40" i="79"/>
  <c r="X40" i="79"/>
  <c r="Y41" i="79"/>
  <c r="T43" i="79"/>
  <c r="Z43" i="79"/>
  <c r="Y43" i="79"/>
  <c r="X43" i="79"/>
  <c r="AM47" i="79"/>
  <c r="V48" i="79"/>
  <c r="Y49" i="79"/>
  <c r="AJ51" i="79"/>
  <c r="AH51" i="79"/>
  <c r="AN51" i="79"/>
  <c r="AM51" i="79"/>
  <c r="X57" i="79"/>
  <c r="AN58" i="79"/>
  <c r="M81" i="79"/>
  <c r="S81" i="79"/>
  <c r="R81" i="79"/>
  <c r="Q81" i="79"/>
  <c r="R83" i="79"/>
  <c r="M83" i="79"/>
  <c r="S83" i="79"/>
  <c r="Q83" i="79"/>
  <c r="M84" i="79"/>
  <c r="R84" i="79"/>
  <c r="S84" i="79"/>
  <c r="Q84" i="79"/>
  <c r="O84" i="79"/>
  <c r="AH98" i="79"/>
  <c r="AN98" i="79"/>
  <c r="AM98" i="79"/>
  <c r="AL98" i="79"/>
  <c r="AN103" i="79"/>
  <c r="AH106" i="79"/>
  <c r="AN106" i="79"/>
  <c r="AM106" i="79"/>
  <c r="AL106" i="79"/>
  <c r="S140" i="79"/>
  <c r="AJ43" i="79"/>
  <c r="AH43" i="79"/>
  <c r="AN43" i="79"/>
  <c r="AA40" i="79"/>
  <c r="AG40" i="79"/>
  <c r="AF40" i="79"/>
  <c r="R43" i="79"/>
  <c r="Q43" i="79"/>
  <c r="T104" i="79"/>
  <c r="Z104" i="79"/>
  <c r="Y104" i="79"/>
  <c r="V104" i="79"/>
  <c r="AL30" i="79"/>
  <c r="Q31" i="79"/>
  <c r="AG31" i="79"/>
  <c r="T32" i="79"/>
  <c r="AE33" i="79"/>
  <c r="Z34" i="79"/>
  <c r="AH34" i="79"/>
  <c r="X36" i="79"/>
  <c r="AN36" i="79"/>
  <c r="T37" i="79"/>
  <c r="Z41" i="79"/>
  <c r="AC46" i="79"/>
  <c r="AA46" i="79"/>
  <c r="AG46" i="79"/>
  <c r="Y56" i="79"/>
  <c r="X56" i="79"/>
  <c r="V56" i="79"/>
  <c r="AC84" i="79"/>
  <c r="AA84" i="79"/>
  <c r="AG84" i="79"/>
  <c r="O97" i="79"/>
  <c r="M97" i="79"/>
  <c r="R97" i="79"/>
  <c r="AM97" i="79"/>
  <c r="AJ97" i="79"/>
  <c r="AH97" i="79"/>
  <c r="AJ98" i="79"/>
  <c r="AJ106" i="79"/>
  <c r="AC81" i="79"/>
  <c r="AA81" i="79"/>
  <c r="AG81" i="79"/>
  <c r="AF81" i="79"/>
  <c r="M37" i="79"/>
  <c r="S40" i="79"/>
  <c r="Q40" i="79"/>
  <c r="M43" i="79"/>
  <c r="Z45" i="79"/>
  <c r="X45" i="79"/>
  <c r="V45" i="79"/>
  <c r="AH45" i="79"/>
  <c r="AN45" i="79"/>
  <c r="AM45" i="79"/>
  <c r="AL45" i="79"/>
  <c r="AE46" i="79"/>
  <c r="S48" i="79"/>
  <c r="Q48" i="79"/>
  <c r="O48" i="79"/>
  <c r="AA48" i="79"/>
  <c r="AG48" i="79"/>
  <c r="AF48" i="79"/>
  <c r="AE48" i="79"/>
  <c r="R51" i="79"/>
  <c r="Q51" i="79"/>
  <c r="O51" i="79"/>
  <c r="AF53" i="79"/>
  <c r="AE53" i="79"/>
  <c r="AC53" i="79"/>
  <c r="O54" i="79"/>
  <c r="Z56" i="79"/>
  <c r="AF79" i="79"/>
  <c r="AE79" i="79"/>
  <c r="AC79" i="79"/>
  <c r="Z83" i="79"/>
  <c r="V83" i="79"/>
  <c r="T83" i="79"/>
  <c r="Y83" i="79"/>
  <c r="AE84" i="79"/>
  <c r="X86" i="79"/>
  <c r="Z86" i="79"/>
  <c r="Y86" i="79"/>
  <c r="V86" i="79"/>
  <c r="Q97" i="79"/>
  <c r="AL97" i="79"/>
  <c r="AM139" i="79"/>
  <c r="AJ139" i="79"/>
  <c r="AH139" i="79"/>
  <c r="AN139" i="79"/>
  <c r="AL139" i="79"/>
  <c r="M141" i="79"/>
  <c r="S141" i="79"/>
  <c r="R141" i="79"/>
  <c r="Q141" i="79"/>
  <c r="AA101" i="79"/>
  <c r="AG101" i="79"/>
  <c r="AF101" i="79"/>
  <c r="T138" i="79"/>
  <c r="Z138" i="79"/>
  <c r="Y138" i="79"/>
  <c r="AF142" i="79"/>
  <c r="AC142" i="79"/>
  <c r="AA142" i="79"/>
  <c r="Y143" i="79"/>
  <c r="X143" i="79"/>
  <c r="V143" i="79"/>
  <c r="V53" i="79"/>
  <c r="AJ55" i="79"/>
  <c r="O56" i="79"/>
  <c r="AC58" i="79"/>
  <c r="V79" i="79"/>
  <c r="AJ83" i="79"/>
  <c r="O85" i="79"/>
  <c r="R96" i="79"/>
  <c r="Q96" i="79"/>
  <c r="O96" i="79"/>
  <c r="R98" i="79"/>
  <c r="O98" i="79"/>
  <c r="M98" i="79"/>
  <c r="AC101" i="79"/>
  <c r="R104" i="79"/>
  <c r="Q104" i="79"/>
  <c r="O104" i="79"/>
  <c r="R106" i="79"/>
  <c r="O106" i="79"/>
  <c r="M106" i="79"/>
  <c r="AH140" i="79"/>
  <c r="AN140" i="79"/>
  <c r="AM140" i="79"/>
  <c r="AC141" i="79"/>
  <c r="AA141" i="79"/>
  <c r="AF141" i="79"/>
  <c r="AJ44" i="79"/>
  <c r="O45" i="79"/>
  <c r="AC47" i="79"/>
  <c r="AJ52" i="79"/>
  <c r="O53" i="79"/>
  <c r="AC55" i="79"/>
  <c r="V58" i="79"/>
  <c r="AJ78" i="79"/>
  <c r="O79" i="79"/>
  <c r="AC82" i="79"/>
  <c r="AJ84" i="79"/>
  <c r="O86" i="79"/>
  <c r="Y103" i="79"/>
  <c r="V103" i="79"/>
  <c r="T103" i="79"/>
  <c r="AJ140" i="79"/>
  <c r="AE142" i="79"/>
  <c r="Z143" i="79"/>
  <c r="AJ41" i="79"/>
  <c r="X53" i="79"/>
  <c r="AL55" i="79"/>
  <c r="Q56" i="79"/>
  <c r="AE58" i="79"/>
  <c r="X79" i="79"/>
  <c r="AL83" i="79"/>
  <c r="Q85" i="79"/>
  <c r="X87" i="79"/>
  <c r="S96" i="79"/>
  <c r="Q98" i="79"/>
  <c r="AF98" i="79"/>
  <c r="AE98" i="79"/>
  <c r="AC98" i="79"/>
  <c r="M99" i="79"/>
  <c r="S99" i="79"/>
  <c r="R99" i="79"/>
  <c r="AE101" i="79"/>
  <c r="V102" i="79"/>
  <c r="T102" i="79"/>
  <c r="Y102" i="79"/>
  <c r="S104" i="79"/>
  <c r="Q106" i="79"/>
  <c r="AF106" i="79"/>
  <c r="AE106" i="79"/>
  <c r="AC106" i="79"/>
  <c r="M107" i="79"/>
  <c r="S107" i="79"/>
  <c r="R107" i="79"/>
  <c r="X138" i="79"/>
  <c r="AJ138" i="79"/>
  <c r="AH138" i="79"/>
  <c r="AM138" i="79"/>
  <c r="AE141" i="79"/>
  <c r="AG142" i="79"/>
  <c r="AA143" i="79"/>
  <c r="AG143" i="79"/>
  <c r="AF143" i="79"/>
  <c r="AG82" i="79"/>
  <c r="AN83" i="79"/>
  <c r="AM84" i="79"/>
  <c r="S85" i="79"/>
  <c r="AF85" i="79"/>
  <c r="AC85" i="79"/>
  <c r="AL85" i="79"/>
  <c r="R86" i="79"/>
  <c r="Z87" i="79"/>
  <c r="AG98" i="79"/>
  <c r="AF100" i="79"/>
  <c r="AC100" i="79"/>
  <c r="AA100" i="79"/>
  <c r="Y101" i="79"/>
  <c r="X101" i="79"/>
  <c r="V101" i="79"/>
  <c r="X102" i="79"/>
  <c r="Z103" i="79"/>
  <c r="AG106" i="79"/>
  <c r="AF133" i="79"/>
  <c r="AC133" i="79"/>
  <c r="AA133" i="79"/>
  <c r="R138" i="79"/>
  <c r="Q138" i="79"/>
  <c r="O138" i="79"/>
  <c r="AL138" i="79"/>
  <c r="V144" i="79"/>
  <c r="T144" i="79"/>
  <c r="Y144" i="79"/>
  <c r="X144" i="79"/>
  <c r="T145" i="79"/>
  <c r="AJ145" i="79"/>
  <c r="V145" i="79"/>
  <c r="AL145" i="79"/>
  <c r="X98" i="79"/>
  <c r="AL100" i="79"/>
  <c r="Q101" i="79"/>
  <c r="AE103" i="79"/>
  <c r="X106" i="79"/>
  <c r="AL133" i="79"/>
  <c r="X140" i="79"/>
  <c r="AL142" i="79"/>
  <c r="Q143" i="79"/>
  <c r="AJ144" i="79"/>
  <c r="O145" i="79"/>
  <c r="AE145" i="79"/>
  <c r="AM145" i="79"/>
  <c r="AC75" i="78"/>
  <c r="AJ73" i="78"/>
  <c r="AA54" i="78"/>
  <c r="AH64" i="78"/>
  <c r="Q73" i="78"/>
  <c r="T74" i="78"/>
  <c r="S75" i="78"/>
  <c r="AE75" i="78"/>
  <c r="AL67" i="78"/>
  <c r="V67" i="78"/>
  <c r="X72" i="78"/>
  <c r="AL73" i="78"/>
  <c r="AE74" i="78"/>
  <c r="AH75" i="78"/>
  <c r="AA62" i="78"/>
  <c r="T64" i="78"/>
  <c r="Y72" i="78"/>
  <c r="AM73" i="78"/>
  <c r="V74" i="78"/>
  <c r="AF74" i="78"/>
  <c r="M75" i="78"/>
  <c r="X68" i="78"/>
  <c r="AL64" i="78"/>
  <c r="Q72" i="78"/>
  <c r="Z72" i="78"/>
  <c r="Z75" i="78"/>
  <c r="O73" i="78"/>
  <c r="R69" i="78"/>
  <c r="AN64" i="78"/>
  <c r="R72" i="78"/>
  <c r="M73" i="78"/>
  <c r="O74" i="78"/>
  <c r="AA75" i="78"/>
  <c r="AC73" i="78"/>
  <c r="T69" i="78"/>
  <c r="AA52" i="78"/>
  <c r="S69" i="78"/>
  <c r="Y68" i="78"/>
  <c r="R62" i="78"/>
  <c r="AA63" i="78"/>
  <c r="S72" i="78"/>
  <c r="AA72" i="78"/>
  <c r="V73" i="78"/>
  <c r="AG74" i="78"/>
  <c r="T75" i="78"/>
  <c r="AJ75" i="78"/>
  <c r="R47" i="78"/>
  <c r="X54" i="78"/>
  <c r="S62" i="78"/>
  <c r="AE73" i="78"/>
  <c r="T62" i="78"/>
  <c r="Q64" i="78"/>
  <c r="M72" i="78"/>
  <c r="AC72" i="78"/>
  <c r="X73" i="78"/>
  <c r="AF73" i="78"/>
  <c r="AN73" i="78"/>
  <c r="S74" i="78"/>
  <c r="AA74" i="78"/>
  <c r="V75" i="78"/>
  <c r="AL75" i="78"/>
  <c r="AE63" i="78"/>
  <c r="Y73" i="78"/>
  <c r="AG73" i="78"/>
  <c r="AM75" i="78"/>
  <c r="R68" i="78"/>
  <c r="AF63" i="78"/>
  <c r="AE72" i="78"/>
  <c r="AM72" i="78"/>
  <c r="R73" i="78"/>
  <c r="X75" i="78"/>
  <c r="AF75" i="78"/>
  <c r="AH54" i="78"/>
  <c r="Q68" i="78"/>
  <c r="Z62" i="78"/>
  <c r="AG63" i="78"/>
  <c r="AM68" i="78"/>
  <c r="AC68" i="78"/>
  <c r="M63" i="78"/>
  <c r="AH68" i="78"/>
  <c r="AF64" i="78"/>
  <c r="AA68" i="78"/>
  <c r="Q54" i="78"/>
  <c r="AF54" i="78"/>
  <c r="AG68" i="78"/>
  <c r="AH67" i="78"/>
  <c r="V62" i="78"/>
  <c r="AG62" i="78"/>
  <c r="V64" i="78"/>
  <c r="AG64" i="78"/>
  <c r="S47" i="78"/>
  <c r="Z69" i="78"/>
  <c r="AF68" i="78"/>
  <c r="M68" i="78"/>
  <c r="Q65" i="78"/>
  <c r="S52" i="78"/>
  <c r="AG52" i="78"/>
  <c r="V54" i="78"/>
  <c r="X69" i="78"/>
  <c r="M69" i="78"/>
  <c r="AN67" i="78"/>
  <c r="X62" i="78"/>
  <c r="AL63" i="78"/>
  <c r="X64" i="78"/>
  <c r="S65" i="78"/>
  <c r="AE53" i="78"/>
  <c r="AN68" i="78"/>
  <c r="T65" i="78"/>
  <c r="AC69" i="78"/>
  <c r="Z68" i="78"/>
  <c r="AE67" i="78"/>
  <c r="O67" i="78"/>
  <c r="Q62" i="78"/>
  <c r="T63" i="78"/>
  <c r="AJ63" i="78"/>
  <c r="O64" i="78"/>
  <c r="AE64" i="78"/>
  <c r="AM64" i="78"/>
  <c r="R65" i="78"/>
  <c r="Z65" i="78"/>
  <c r="AH65" i="78"/>
  <c r="V63" i="78"/>
  <c r="AJ65" i="78"/>
  <c r="AH69" i="78"/>
  <c r="T67" i="78"/>
  <c r="AJ62" i="78"/>
  <c r="O63" i="78"/>
  <c r="AM63" i="78"/>
  <c r="R64" i="78"/>
  <c r="AC65" i="78"/>
  <c r="Y52" i="78"/>
  <c r="Y54" i="78"/>
  <c r="AL54" i="78"/>
  <c r="AG69" i="78"/>
  <c r="Y69" i="78"/>
  <c r="Q69" i="78"/>
  <c r="AL68" i="78"/>
  <c r="V68" i="78"/>
  <c r="AA67" i="78"/>
  <c r="S67" i="78"/>
  <c r="M62" i="78"/>
  <c r="AC62" i="78"/>
  <c r="X63" i="78"/>
  <c r="AN63" i="78"/>
  <c r="S64" i="78"/>
  <c r="AA64" i="78"/>
  <c r="V65" i="78"/>
  <c r="AL65" i="78"/>
  <c r="AA69" i="78"/>
  <c r="AN69" i="78"/>
  <c r="AF69" i="78"/>
  <c r="Z67" i="78"/>
  <c r="R67" i="78"/>
  <c r="AL62" i="78"/>
  <c r="Q63" i="78"/>
  <c r="Y63" i="78"/>
  <c r="AE65" i="78"/>
  <c r="AM65" i="78"/>
  <c r="AM69" i="78"/>
  <c r="AG67" i="78"/>
  <c r="Y67" i="78"/>
  <c r="Q67" i="78"/>
  <c r="AE62" i="78"/>
  <c r="AM62" i="78"/>
  <c r="R63" i="78"/>
  <c r="X65" i="78"/>
  <c r="AF65" i="78"/>
  <c r="T52" i="78"/>
  <c r="T54" i="78"/>
  <c r="R52" i="78"/>
  <c r="M53" i="78"/>
  <c r="T55" i="78"/>
  <c r="AF53" i="78"/>
  <c r="AN54" i="78"/>
  <c r="AG53" i="78"/>
  <c r="M55" i="78"/>
  <c r="AA55" i="78"/>
  <c r="AH31" i="78"/>
  <c r="AH52" i="78"/>
  <c r="AA53" i="78"/>
  <c r="AG54" i="78"/>
  <c r="AL53" i="78"/>
  <c r="Q55" i="78"/>
  <c r="S55" i="78"/>
  <c r="Q52" i="78"/>
  <c r="T53" i="78"/>
  <c r="AJ53" i="78"/>
  <c r="O54" i="78"/>
  <c r="AE54" i="78"/>
  <c r="AM54" i="78"/>
  <c r="R55" i="78"/>
  <c r="Z55" i="78"/>
  <c r="AH55" i="78"/>
  <c r="AJ55" i="78"/>
  <c r="AJ52" i="78"/>
  <c r="O53" i="78"/>
  <c r="AM53" i="78"/>
  <c r="R54" i="78"/>
  <c r="AC55" i="78"/>
  <c r="X42" i="78"/>
  <c r="M52" i="78"/>
  <c r="AC52" i="78"/>
  <c r="X53" i="78"/>
  <c r="AN53" i="78"/>
  <c r="S54" i="78"/>
  <c r="V55" i="78"/>
  <c r="AL55" i="78"/>
  <c r="AL52" i="78"/>
  <c r="Q53" i="78"/>
  <c r="Y53" i="78"/>
  <c r="AE55" i="78"/>
  <c r="AM55" i="78"/>
  <c r="AE52" i="78"/>
  <c r="AM52" i="78"/>
  <c r="R53" i="78"/>
  <c r="Z53" i="78"/>
  <c r="X55" i="78"/>
  <c r="AF55" i="78"/>
  <c r="M34" i="78"/>
  <c r="AA34" i="78"/>
  <c r="M33" i="78"/>
  <c r="AJ70" i="78"/>
  <c r="Y43" i="78"/>
  <c r="AC43" i="78"/>
  <c r="M43" i="78"/>
  <c r="AJ59" i="78"/>
  <c r="V42" i="78"/>
  <c r="Q35" i="78"/>
  <c r="AN35" i="78"/>
  <c r="AG38" i="78"/>
  <c r="AN42" i="78"/>
  <c r="X57" i="78"/>
  <c r="T60" i="78"/>
  <c r="AC42" i="78"/>
  <c r="S35" i="78"/>
  <c r="R33" i="78"/>
  <c r="S33" i="78"/>
  <c r="AA37" i="78"/>
  <c r="AE42" i="78"/>
  <c r="Q31" i="78"/>
  <c r="V35" i="78"/>
  <c r="AF50" i="78"/>
  <c r="AA57" i="78"/>
  <c r="AL70" i="78"/>
  <c r="AF42" i="78"/>
  <c r="AG43" i="78"/>
  <c r="R31" i="78"/>
  <c r="AL34" i="78"/>
  <c r="AG50" i="78"/>
  <c r="S60" i="78"/>
  <c r="AM60" i="78"/>
  <c r="AG42" i="78"/>
  <c r="AH43" i="78"/>
  <c r="AN34" i="78"/>
  <c r="AJ30" i="78"/>
  <c r="AF33" i="78"/>
  <c r="Y37" i="78"/>
  <c r="AH57" i="78"/>
  <c r="AA31" i="78"/>
  <c r="AH33" i="78"/>
  <c r="AM40" i="78"/>
  <c r="AF47" i="78"/>
  <c r="Z48" i="78"/>
  <c r="AL50" i="78"/>
  <c r="AL42" i="78"/>
  <c r="Z43" i="78"/>
  <c r="M44" i="78"/>
  <c r="T30" i="78"/>
  <c r="M31" i="78"/>
  <c r="T39" i="78"/>
  <c r="AH47" i="78"/>
  <c r="AN50" i="78"/>
  <c r="AN44" i="78"/>
  <c r="Q45" i="78"/>
  <c r="AL30" i="78"/>
  <c r="S31" i="78"/>
  <c r="AC34" i="78"/>
  <c r="Y35" i="78"/>
  <c r="AA38" i="78"/>
  <c r="AA48" i="78"/>
  <c r="AN70" i="78"/>
  <c r="Z42" i="78"/>
  <c r="AH42" i="78"/>
  <c r="AA43" i="78"/>
  <c r="M45" i="78"/>
  <c r="AM30" i="78"/>
  <c r="AM31" i="78"/>
  <c r="Z35" i="78"/>
  <c r="AM47" i="78"/>
  <c r="AL57" i="78"/>
  <c r="AF58" i="78"/>
  <c r="Q43" i="78"/>
  <c r="AN30" i="78"/>
  <c r="AN31" i="78"/>
  <c r="AA33" i="78"/>
  <c r="AF34" i="78"/>
  <c r="AA35" i="78"/>
  <c r="T37" i="78"/>
  <c r="AC38" i="78"/>
  <c r="AJ40" i="78"/>
  <c r="AN47" i="78"/>
  <c r="AA49" i="78"/>
  <c r="AN57" i="78"/>
  <c r="AG58" i="78"/>
  <c r="O60" i="78"/>
  <c r="R43" i="78"/>
  <c r="AJ44" i="78"/>
  <c r="AG34" i="78"/>
  <c r="S43" i="78"/>
  <c r="M30" i="78"/>
  <c r="T35" i="78"/>
  <c r="V37" i="78"/>
  <c r="AF38" i="78"/>
  <c r="T40" i="78"/>
  <c r="AE47" i="78"/>
  <c r="AF59" i="78"/>
  <c r="AM42" i="78"/>
  <c r="AF43" i="78"/>
  <c r="AL44" i="78"/>
  <c r="S45" i="78"/>
  <c r="AG49" i="78"/>
  <c r="AN58" i="78"/>
  <c r="AL60" i="78"/>
  <c r="T45" i="78"/>
  <c r="M38" i="78"/>
  <c r="M48" i="78"/>
  <c r="AE60" i="78"/>
  <c r="X58" i="78"/>
  <c r="X59" i="78"/>
  <c r="V60" i="78"/>
  <c r="AF60" i="78"/>
  <c r="AC57" i="78"/>
  <c r="AA58" i="78"/>
  <c r="AG60" i="78"/>
  <c r="X60" i="78"/>
  <c r="AE57" i="78"/>
  <c r="AC58" i="78"/>
  <c r="Y60" i="78"/>
  <c r="AF57" i="78"/>
  <c r="AA60" i="78"/>
  <c r="AE31" i="78"/>
  <c r="Z33" i="78"/>
  <c r="Q38" i="78"/>
  <c r="Y38" i="78"/>
  <c r="V39" i="78"/>
  <c r="X40" i="78"/>
  <c r="M47" i="78"/>
  <c r="AA47" i="78"/>
  <c r="S48" i="78"/>
  <c r="M49" i="78"/>
  <c r="Y50" i="78"/>
  <c r="X38" i="78"/>
  <c r="AC48" i="78"/>
  <c r="AC49" i="78"/>
  <c r="AA50" i="78"/>
  <c r="V38" i="78"/>
  <c r="V50" i="78"/>
  <c r="X50" i="78"/>
  <c r="AF35" i="78"/>
  <c r="R38" i="78"/>
  <c r="X31" i="78"/>
  <c r="AG31" i="78"/>
  <c r="AG35" i="78"/>
  <c r="S38" i="78"/>
  <c r="X39" i="78"/>
  <c r="Z40" i="78"/>
  <c r="O47" i="78"/>
  <c r="AC47" i="78"/>
  <c r="AF48" i="78"/>
  <c r="AC31" i="78"/>
  <c r="V40" i="78"/>
  <c r="R48" i="78"/>
  <c r="O30" i="78"/>
  <c r="S37" i="78"/>
  <c r="Z38" i="78"/>
  <c r="AE48" i="78"/>
  <c r="R30" i="78"/>
  <c r="Z31" i="78"/>
  <c r="AC33" i="78"/>
  <c r="Y39" i="78"/>
  <c r="Q40" i="78"/>
  <c r="X48" i="78"/>
  <c r="AF49" i="78"/>
  <c r="T50" i="78"/>
  <c r="C1" i="78"/>
  <c r="AH39" i="78"/>
  <c r="AM39" i="78"/>
  <c r="Z70" i="78"/>
  <c r="Y70" i="78"/>
  <c r="X70" i="78"/>
  <c r="T70" i="78"/>
  <c r="AC30" i="78"/>
  <c r="T47" i="78"/>
  <c r="Y47" i="78"/>
  <c r="V47" i="78"/>
  <c r="V70" i="78"/>
  <c r="Z30" i="78"/>
  <c r="S30" i="78"/>
  <c r="AA30" i="78"/>
  <c r="V31" i="78"/>
  <c r="AL31" i="78"/>
  <c r="Q33" i="78"/>
  <c r="Y33" i="78"/>
  <c r="AG33" i="78"/>
  <c r="T34" i="78"/>
  <c r="AJ34" i="78"/>
  <c r="O35" i="78"/>
  <c r="AE35" i="78"/>
  <c r="AM35" i="78"/>
  <c r="R37" i="78"/>
  <c r="Z37" i="78"/>
  <c r="AH37" i="78"/>
  <c r="M39" i="78"/>
  <c r="AG39" i="78"/>
  <c r="O40" i="78"/>
  <c r="AN40" i="78"/>
  <c r="AH40" i="78"/>
  <c r="R49" i="78"/>
  <c r="Q49" i="78"/>
  <c r="O49" i="78"/>
  <c r="M50" i="78"/>
  <c r="S50" i="78"/>
  <c r="R50" i="78"/>
  <c r="O50" i="78"/>
  <c r="Q57" i="78"/>
  <c r="S57" i="78"/>
  <c r="R57" i="78"/>
  <c r="O57" i="78"/>
  <c r="V34" i="78"/>
  <c r="V30" i="78"/>
  <c r="Y31" i="78"/>
  <c r="T33" i="78"/>
  <c r="AJ33" i="78"/>
  <c r="O34" i="78"/>
  <c r="AM34" i="78"/>
  <c r="R35" i="78"/>
  <c r="AH35" i="78"/>
  <c r="M37" i="78"/>
  <c r="AC37" i="78"/>
  <c r="AL37" i="78"/>
  <c r="AM38" i="78"/>
  <c r="AJ38" i="78"/>
  <c r="Q39" i="78"/>
  <c r="AA39" i="78"/>
  <c r="AM48" i="78"/>
  <c r="AL48" i="78"/>
  <c r="AJ48" i="78"/>
  <c r="Z49" i="78"/>
  <c r="Y49" i="78"/>
  <c r="X49" i="78"/>
  <c r="T49" i="78"/>
  <c r="O58" i="78"/>
  <c r="S58" i="78"/>
  <c r="R58" i="78"/>
  <c r="Q58" i="78"/>
  <c r="R59" i="78"/>
  <c r="O59" i="78"/>
  <c r="S59" i="78"/>
  <c r="Q59" i="78"/>
  <c r="AG45" i="78"/>
  <c r="AF45" i="78"/>
  <c r="AE45" i="78"/>
  <c r="AC45" i="78"/>
  <c r="X34" i="78"/>
  <c r="AM37" i="78"/>
  <c r="AL39" i="78"/>
  <c r="AF40" i="78"/>
  <c r="AC40" i="78"/>
  <c r="X47" i="78"/>
  <c r="AH49" i="78"/>
  <c r="AN49" i="78"/>
  <c r="AM49" i="78"/>
  <c r="AJ49" i="78"/>
  <c r="R39" i="78"/>
  <c r="O39" i="78"/>
  <c r="X30" i="78"/>
  <c r="AF30" i="78"/>
  <c r="V33" i="78"/>
  <c r="AL33" i="78"/>
  <c r="Q34" i="78"/>
  <c r="Y34" i="78"/>
  <c r="AJ35" i="78"/>
  <c r="O37" i="78"/>
  <c r="AE37" i="78"/>
  <c r="AN37" i="78"/>
  <c r="AL38" i="78"/>
  <c r="AC39" i="78"/>
  <c r="AN39" i="78"/>
  <c r="Z47" i="78"/>
  <c r="AN48" i="78"/>
  <c r="AE30" i="78"/>
  <c r="AM33" i="78"/>
  <c r="R34" i="78"/>
  <c r="AF37" i="78"/>
  <c r="AN38" i="78"/>
  <c r="AE40" i="78"/>
  <c r="AL49" i="78"/>
  <c r="AJ39" i="78"/>
  <c r="AF39" i="78"/>
  <c r="M40" i="78"/>
  <c r="R40" i="78"/>
  <c r="AG40" i="78"/>
  <c r="AL47" i="78"/>
  <c r="Q48" i="78"/>
  <c r="Y48" i="78"/>
  <c r="AE50" i="78"/>
  <c r="AM50" i="78"/>
  <c r="V57" i="78"/>
  <c r="V58" i="78"/>
  <c r="V59" i="78"/>
  <c r="AH59" i="78"/>
  <c r="AM59" i="78"/>
  <c r="T48" i="78"/>
  <c r="AH50" i="78"/>
  <c r="Y58" i="78"/>
  <c r="AL59" i="78"/>
  <c r="Z44" i="78"/>
  <c r="Y44" i="78"/>
  <c r="X44" i="78"/>
  <c r="V44" i="78"/>
  <c r="Z58" i="78"/>
  <c r="AM58" i="78"/>
  <c r="AJ58" i="78"/>
  <c r="AG59" i="78"/>
  <c r="AE59" i="78"/>
  <c r="AN45" i="78"/>
  <c r="AM45" i="78"/>
  <c r="AL45" i="78"/>
  <c r="AH45" i="78"/>
  <c r="AC59" i="78"/>
  <c r="AG70" i="78"/>
  <c r="AE70" i="78"/>
  <c r="AA70" i="78"/>
  <c r="AG44" i="78"/>
  <c r="AF44" i="78"/>
  <c r="AE44" i="78"/>
  <c r="AA44" i="78"/>
  <c r="AJ45" i="78"/>
  <c r="AM57" i="78"/>
  <c r="AL58" i="78"/>
  <c r="M60" i="78"/>
  <c r="R60" i="78"/>
  <c r="R70" i="78"/>
  <c r="Q70" i="78"/>
  <c r="O70" i="78"/>
  <c r="S70" i="78"/>
  <c r="AC70" i="78"/>
  <c r="S42" i="78"/>
  <c r="R42" i="78"/>
  <c r="Q42" i="78"/>
  <c r="M42" i="78"/>
  <c r="AC44" i="78"/>
  <c r="T57" i="78"/>
  <c r="Y57" i="78"/>
  <c r="Z59" i="78"/>
  <c r="Y59" i="78"/>
  <c r="AJ60" i="78"/>
  <c r="AH60" i="78"/>
  <c r="X43" i="78"/>
  <c r="AN43" i="78"/>
  <c r="S44" i="78"/>
  <c r="R45" i="78"/>
  <c r="Z45" i="78"/>
  <c r="AM70" i="78"/>
  <c r="Y42" i="78"/>
  <c r="T43" i="78"/>
  <c r="AJ43" i="78"/>
  <c r="O44" i="78"/>
  <c r="AM44" i="78"/>
  <c r="V45" i="78"/>
  <c r="AL43" i="78"/>
  <c r="Q44" i="78"/>
  <c r="X45"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20" i="79" l="1"/>
  <c r="L123" i="79"/>
  <c r="L126" i="79"/>
  <c r="L112" i="79"/>
  <c r="L114" i="79"/>
  <c r="L115" i="79"/>
  <c r="L118" i="79"/>
  <c r="L117" i="79"/>
  <c r="L128" i="79"/>
  <c r="L121" i="79"/>
  <c r="L111" i="79"/>
  <c r="L109" i="79"/>
  <c r="L130" i="79"/>
  <c r="L131" i="79"/>
  <c r="L125" i="79"/>
  <c r="L116" i="79"/>
  <c r="L127" i="79"/>
  <c r="L129" i="79"/>
  <c r="L124" i="79"/>
  <c r="L113" i="79"/>
  <c r="L110" i="79"/>
  <c r="L132" i="79"/>
  <c r="L122" i="79"/>
  <c r="L94" i="79"/>
  <c r="L108" i="79"/>
  <c r="L133" i="79"/>
  <c r="L86" i="79"/>
  <c r="L91" i="79"/>
  <c r="L85" i="79"/>
  <c r="L104" i="79"/>
  <c r="L101" i="79"/>
  <c r="L99" i="79"/>
  <c r="L83" i="79"/>
  <c r="L90" i="79"/>
  <c r="L97" i="79"/>
  <c r="L87" i="79"/>
  <c r="L82" i="79"/>
  <c r="L98" i="79"/>
  <c r="L89" i="79"/>
  <c r="L102" i="79"/>
  <c r="L88" i="79"/>
  <c r="L95" i="79"/>
  <c r="L107" i="79"/>
  <c r="L106" i="79"/>
  <c r="L84" i="79"/>
  <c r="L81" i="79"/>
  <c r="L96" i="79"/>
  <c r="L100" i="79"/>
  <c r="L103" i="79"/>
  <c r="L93" i="79"/>
  <c r="L70" i="79"/>
  <c r="L65" i="79"/>
  <c r="L60" i="79"/>
  <c r="L76" i="79"/>
  <c r="L61" i="79"/>
  <c r="L72" i="79"/>
  <c r="L75" i="79"/>
  <c r="L74" i="79"/>
  <c r="L68" i="79"/>
  <c r="L78" i="79"/>
  <c r="L73" i="79"/>
  <c r="L63" i="79"/>
  <c r="L66" i="79"/>
  <c r="L64" i="79"/>
  <c r="L62" i="79"/>
  <c r="L67" i="79"/>
  <c r="L79" i="79"/>
  <c r="L71" i="79"/>
  <c r="L77" i="79"/>
  <c r="L48" i="79"/>
  <c r="L45" i="79"/>
  <c r="L43" i="79"/>
  <c r="L44" i="79"/>
  <c r="L30" i="79"/>
  <c r="L57" i="79"/>
  <c r="L36" i="79"/>
  <c r="L53" i="79"/>
  <c r="L33" i="79"/>
  <c r="L39" i="79"/>
  <c r="L40" i="79"/>
  <c r="L41" i="79"/>
  <c r="L143" i="79"/>
  <c r="L142" i="79"/>
  <c r="L56" i="79"/>
  <c r="L144" i="79"/>
  <c r="L31" i="79"/>
  <c r="L54" i="79"/>
  <c r="L37" i="79"/>
  <c r="L46" i="79"/>
  <c r="L34" i="79"/>
  <c r="L38" i="79"/>
  <c r="L32" i="79"/>
  <c r="L55" i="79"/>
  <c r="L49" i="79"/>
  <c r="L47" i="79"/>
  <c r="L145" i="79"/>
  <c r="L51" i="79"/>
  <c r="L58" i="79"/>
  <c r="L52" i="79"/>
  <c r="L141" i="79"/>
  <c r="L140" i="79"/>
  <c r="L139" i="79"/>
  <c r="L73" i="78"/>
  <c r="L75" i="78"/>
  <c r="L74" i="78"/>
  <c r="L64" i="78"/>
  <c r="L68" i="78"/>
  <c r="L69" i="78"/>
  <c r="L63" i="78"/>
  <c r="L65" i="78"/>
  <c r="L67" i="78"/>
  <c r="L55" i="78"/>
  <c r="L53" i="78"/>
  <c r="L54" i="78"/>
  <c r="L45" i="78"/>
  <c r="L43" i="78"/>
  <c r="L59" i="78"/>
  <c r="L33" i="78"/>
  <c r="L44" i="78"/>
  <c r="L58" i="78"/>
  <c r="L57" i="78"/>
  <c r="L31" i="78"/>
  <c r="L48" i="78"/>
  <c r="L60" i="78"/>
  <c r="L70" i="78"/>
  <c r="L47" i="78"/>
  <c r="L50" i="78"/>
  <c r="L35" i="78"/>
  <c r="L34" i="78"/>
  <c r="L40" i="78"/>
  <c r="L39" i="78"/>
  <c r="L30" i="78"/>
  <c r="L49" i="78"/>
  <c r="L37" i="78"/>
  <c r="L38" i="78"/>
  <c r="C12" i="78"/>
  <c r="L12" i="78" s="1"/>
  <c r="L1" i="78"/>
  <c r="B27" i="78"/>
  <c r="C27" i="78" s="1"/>
  <c r="L27" i="78" s="1"/>
  <c r="C11" i="78"/>
  <c r="L11" i="78" s="1"/>
  <c r="C16" i="78"/>
  <c r="L16" i="78" s="1"/>
  <c r="C10" i="78"/>
  <c r="L10" i="78" s="1"/>
  <c r="B26" i="78"/>
  <c r="C26" i="78" s="1"/>
  <c r="L2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7" i="78" l="1"/>
  <c r="C8" i="78"/>
  <c r="L8" i="78" s="1"/>
  <c r="C7" i="78" a="1"/>
  <c r="C7" i="78" s="1"/>
  <c r="L4" i="78"/>
  <c r="C9" i="78"/>
  <c r="L9" i="78" s="1"/>
  <c r="L96" i="36"/>
  <c r="L86" i="36"/>
  <c r="L91" i="36"/>
  <c r="L99" i="36"/>
  <c r="L90" i="36"/>
  <c r="L100" i="36"/>
  <c r="L7" i="78" l="1"/>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9" a="1"/>
  <c r="C1" i="79" l="1"/>
  <c r="C1" i="7" a="1"/>
  <c r="C1" i="7" l="1"/>
  <c r="B27" i="79"/>
  <c r="C27" i="79" s="1"/>
  <c r="L27" i="79" s="1"/>
  <c r="C11" i="79"/>
  <c r="L11" i="79" s="1"/>
  <c r="L10" i="79"/>
  <c r="L16" i="79"/>
  <c r="B26" i="79"/>
  <c r="C26" i="79" s="1"/>
  <c r="L26" i="79" s="1"/>
  <c r="C12" i="79"/>
  <c r="L12" i="79" s="1"/>
  <c r="C1" i="36" a="1"/>
  <c r="C1" i="36" l="1"/>
  <c r="C11" i="7"/>
  <c r="L11" i="7" s="1"/>
  <c r="C12" i="7"/>
  <c r="L12" i="7" s="1"/>
  <c r="L1" i="7"/>
  <c r="B26" i="7"/>
  <c r="C26" i="7" s="1"/>
  <c r="L26" i="7" s="1"/>
  <c r="B27" i="7"/>
  <c r="C27" i="7" s="1"/>
  <c r="L27" i="7" s="1"/>
  <c r="C16" i="7"/>
  <c r="L16" i="7" s="1"/>
  <c r="C10" i="7"/>
  <c r="L10" i="7" s="1"/>
  <c r="L134" i="79"/>
  <c r="C7" i="79" a="1"/>
  <c r="C7" i="79" s="1"/>
  <c r="L4" i="79"/>
  <c r="C9" i="79"/>
  <c r="L9" i="79" s="1"/>
  <c r="C8" i="79"/>
  <c r="L8" i="79" s="1"/>
  <c r="L94" i="7" l="1"/>
  <c r="C9" i="7"/>
  <c r="L9" i="7" s="1"/>
  <c r="C8" i="7"/>
  <c r="L8" i="7" s="1"/>
  <c r="C7" i="7" a="1"/>
  <c r="C7" i="7" s="1"/>
  <c r="L4" i="7"/>
  <c r="B26" i="36"/>
  <c r="C26" i="36" s="1"/>
  <c r="L26" i="36" s="1"/>
  <c r="C12" i="36"/>
  <c r="L12" i="36" s="1"/>
  <c r="L1" i="36"/>
  <c r="C11" i="36"/>
  <c r="L11" i="36" s="1"/>
  <c r="C10" i="36"/>
  <c r="L10" i="36" s="1"/>
  <c r="C16" i="36"/>
  <c r="L16" i="36" s="1"/>
  <c r="B27" i="36"/>
  <c r="C27" i="36" s="1"/>
  <c r="L27" i="36" s="1"/>
  <c r="L7" i="79"/>
  <c r="C19" i="79"/>
  <c r="L19" i="79" s="1"/>
  <c r="L102" i="36" l="1"/>
  <c r="C7" i="36" a="1"/>
  <c r="C7" i="36" s="1"/>
  <c r="L4" i="36"/>
  <c r="C9" i="36"/>
  <c r="L9" i="36" s="1"/>
  <c r="C8" i="36"/>
  <c r="L8" i="36" s="1"/>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9193E-39D2-4CB0-8787-D07A4AC487B5}">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987A12-E80A-48CE-9CE0-8985F57F9591}">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<sst xmlns="http://schemas.openxmlformats.org/spreadsheetml/2006/main" count="5325" uniqueCount="1108">
  <si>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</si>
  <si>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</si>
  <si>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</si>
  <si>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</si>
  <si>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</si>
  <si>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</si>
  <si>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</si>
  <si>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</si>
  <si>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</si>
  <si>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</si>
  <si>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</si>
  <si>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</si>
  <si>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</si>
  <si>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</si>
  <si>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</si>
  <si>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</si>
  <si>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</si>
  <si>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</si>
  <si>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</si>
  <si>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</si>
  <si>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</si>
  <si>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</si>
  <si>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</si>
  <si>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</si>
  <si>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</si>
  <si>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</si>
  <si>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</si>
  <si>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</si>
  <si>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</si>
  <si>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</si>
  <si>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</si>
  <si>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</si>
  <si>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</si>
  <si>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</si>
  <si>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</si>
  <si>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</si>
  <si>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</si>
  <si>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</si>
  <si>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</si>
  <si>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</si>
  <si>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</si>
  <si>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</si>
  <si>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</si>
  <si>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</si>
  <si>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</si>
  <si>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</si>
  <si>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</si>
  <si>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</si>
  <si>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</si>
  <si>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</si>
  <si>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</si>
  <si>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</si>
  <si>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</si>
  <si>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</si>
  <si>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</si>
  <si>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</si>
  <si>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</si>
  <si>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</si>
  <si>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</si>
  <si>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</si>
  <si>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</si>
  <si>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</si>
  <si>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</si>
  <si>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</si>
  <si>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</si>
  <si>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</si>
  <si>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</si>
  <si>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</si>
  <si>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</si>
  <si>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</si>
  <si>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</si>
  <si>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</si>
  <si>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</si>
  <si>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</si>
  <si>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</si>
  <si>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</si>
  <si>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</si>
  <si>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</si>
  <si>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</si>
  <si>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</si>
  <si>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</si>
  <si>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</si>
  <si>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</si>
  <si>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</si>
  <si>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</si>
  <si>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</si>
  <si>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</si>
  <si>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</si>
  <si>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</si>
  <si>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</si>
  <si>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</si>
  <si>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</si>
  <si>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</si>
  <si>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</si>
  <si>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</si>
  <si>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</si>
  <si>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</si>
  <si>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</si>
  <si>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</si>
  <si>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</si>
  <si>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</si>
  <si>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</si>
  <si>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</si>
  <si>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</si>
  <si>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</si>
  <si>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</si>
  <si>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</si>
  <si>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</si>
  <si>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</si>
  <si>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</si>
  <si>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</si>
  <si>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</si>
  <si>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</si>
  <si>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</si>
  <si>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</si>
  <si>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</si>
  <si>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</si>
  <si>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</si>
  <si>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</si>
  <si>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</si>
  <si>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</si>
  <si>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</si>
  <si>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</si>
  <si>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</si>
  <si>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</si>
  <si>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</si>
  <si>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</si>
  <si>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</si>
  <si>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</si>
  <si>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</si>
  <si>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</si>
  <si>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</si>
  <si>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</si>
  <si>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</si>
  <si>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</si>
  <si>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</si>
  <si>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</si>
  <si>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</si>
  <si>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</si>
  <si>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</si>
  <si>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</si>
  <si>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</si>
  <si>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</si>
  <si>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</si>
  <si>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</si>
  <si>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</si>
  <si>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</si>
  <si>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</si>
  <si>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</si>
  <si>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</si>
  <si>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</si>
  <si>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</si>
  <si>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</si>
  <si>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</si>
  <si>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</si>
  <si>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</si>
  <si>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</si>
  <si>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</si>
  <si>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</si>
  <si>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</si>
  <si>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</si>
  <si>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</si>
  <si>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</si>
  <si>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</si>
  <si>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</si>
  <si>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</si>
  <si>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</si>
  <si>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</si>
  <si>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</si>
  <si>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</si>
  <si>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</si>
  <si>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</si>
  <si>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</si>
  <si>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</si>
  <si>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</si>
  <si>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</si>
  <si>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</si>
  <si>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</si>
  <si>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</si>
  <si>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</si>
  <si>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</si>
  <si>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</si>
  <si>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</si>
  <si>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</si>
  <si>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</si>
  <si>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</si>
  <si>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</si>
  <si>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</si>
  <si>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</si>
  <si>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</si>
  <si>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</si>
  <si>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</si>
  <si>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</si>
  <si>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</si>
  <si>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</si>
  <si>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</si>
  <si>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</si>
  <si>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</si>
  <si>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</si>
  <si>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</si>
  <si>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</si>
  <si>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</si>
  <si>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</si>
  <si>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</si>
  <si>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</si>
  <si>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</si>
  <si>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</si>
  <si>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</si>
  <si>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</si>
  <si>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</si>
  <si>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</si>
  <si>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</si>
  <si>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</si>
  <si>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</si>
  <si>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</si>
  <si>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</si>
  <si>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</si>
  <si>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</si>
  <si>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</si>
  <si>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</si>
  <si>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</si>
  <si>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</si>
  <si>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</si>
  <si>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</si>
  <si>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</si>
  <si>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</si>
  <si>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</si>
  <si>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</si>
  <si>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</si>
  <si>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</si>
  <si>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</si>
  <si>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</si>
  <si>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</si>
  <si>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</si>
  <si>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</si>
  <si>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</si>
  <si>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</si>
  <si>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</si>
  <si>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</si>
  <si>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</si>
  <si>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</si>
  <si>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</si>
  <si>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</si>
  <si>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</si>
  <si>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</si>
  <si>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</si>
  <si>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</si>
  <si>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</si>
  <si>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</si>
  <si>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</si>
  <si>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</si>
  <si>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</si>
  <si>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</si>
  <si>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</si>
  <si>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</si>
  <si>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</si>
  <si>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</si>
  <si>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</si>
  <si>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</si>
  <si>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</si>
  <si>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</si>
  <si>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</si>
  <si>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</si>
  <si>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</si>
  <si>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</si>
  <si>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</si>
  <si>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</si>
  <si>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</si>
  <si>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</si>
  <si>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</si>
  <si>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</si>
  <si>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</si>
  <si>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</si>
  <si>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</si>
  <si>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</si>
  <si>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</si>
  <si>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</si>
  <si>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</si>
  <si>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</si>
  <si>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</si>
  <si>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</si>
  <si>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</si>
  <si>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</si>
  <si>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</si>
  <si>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</si>
  <si>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</si>
  <si>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</si>
  <si>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</si>
  <si>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</si>
  <si>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</si>
  <si>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</si>
  <si>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</si>
  <si>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</si>
  <si>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</si>
  <si>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</si>
  <si>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</si>
  <si>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</si>
  <si>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</si>
  <si>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</si>
  <si>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</si>
  <si>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</si>
  <si>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</si>
  <si>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</si>
  <si>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</si>
  <si>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</si>
  <si>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</si>
  <si>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</si>
  <si>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</si>
  <si>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</si>
  <si>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</si>
  <si>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</si>
  <si>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</si>
  <si>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</si>
  <si>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</si>
  <si>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</si>
  <si>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</si>
  <si>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</si>
  <si>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</si>
  <si>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</si>
  <si>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</si>
  <si>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</si>
  <si>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</si>
  <si>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</si>
  <si>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</si>
  <si>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</si>
  <si>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</si>
  <si>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</si>
  <si>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</si>
  <si>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</si>
  <si>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</si>
  <si>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</si>
  <si>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</si>
  <si>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</si>
  <si>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</si>
  <si>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</si>
  <si>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</si>
  <si>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</si>
  <si>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</si>
  <si>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</si>
  <si>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</si>
  <si>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</si>
  <si>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</si>
  <si>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</si>
  <si>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</si>
  <si>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</si>
  <si>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</si>
  <si>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</si>
  <si>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</si>
  <si>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</si>
  <si>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</si>
  <si>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</si>
  <si>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</si>
  <si>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</si>
  <si>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</si>
  <si>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</si>
  <si>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</si>
  <si>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</si>
  <si>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</si>
  <si>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</si>
  <si>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</si>
  <si>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</si>
  <si>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</si>
  <si>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</si>
  <si>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</si>
  <si>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</si>
  <si>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</si>
  <si>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</si>
  <si>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</si>
  <si>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</si>
  <si>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</si>
  <si>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</si>
  <si>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</si>
  <si>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</si>
  <si>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</si>
  <si>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</si>
  <si>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</si>
  <si>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</si>
  <si>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</si>
  <si>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</si>
  <si>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</si>
  <si>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</si>
  <si>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</si>
  <si>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</si>
  <si>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</si>
  <si>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</si>
  <si>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</si>
  <si>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</si>
  <si>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</si>
  <si>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</si>
  <si>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</si>
  <si>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</si>
  <si>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</si>
  <si>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</si>
  <si>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</si>
  <si>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</si>
  <si>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</si>
  <si>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</si>
  <si>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</si>
  <si>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</si>
  <si>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</si>
  <si>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</si>
  <si>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</si>
  <si>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</si>
  <si>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</si>
  <si>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</si>
  <si>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</si>
  <si>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</si>
  <si>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</si>
  <si>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</si>
  <si>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</si>
  <si>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</si>
  <si>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</si>
  <si>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</si>
  <si>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</si>
  <si>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</si>
  <si>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</si>
  <si>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</si>
  <si>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</si>
  <si>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</si>
  <si>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</si>
  <si>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</si>
  <si>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</si>
  <si>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</si>
  <si>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</si>
  <si>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</si>
  <si>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</si>
  <si>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</si>
  <si>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</si>
  <si>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</si>
  <si>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</si>
  <si>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</si>
  <si>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</si>
  <si>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</si>
  <si>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</si>
  <si>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</si>
  <si>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</si>
  <si>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</si>
  <si>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</si>
  <si>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</si>
  <si>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</si>
  <si>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</si>
  <si>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</si>
  <si>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</si>
  <si>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</si>
  <si>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</si>
  <si>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</si>
  <si>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</si>
  <si>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</si>
  <si>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</si>
  <si>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</si>
  <si>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</si>
  <si>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</si>
  <si>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</si>
  <si>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</si>
  <si>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</si>
  <si>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</si>
  <si>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</si>
  <si>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</si>
  <si>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</si>
  <si>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</si>
  <si>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</si>
  <si>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</si>
  <si>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</si>
  <si>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</si>
  <si>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</si>
  <si>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</si>
  <si>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</si>
  <si>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</si>
  <si>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</si>
  <si>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</si>
  <si>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</si>
  <si>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</si>
  <si>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</si>
  <si>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</si>
  <si>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</si>
  <si>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</si>
  <si>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</si>
  <si>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</si>
  <si>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</si>
  <si>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</si>
  <si>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</si>
  <si>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</si>
  <si>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</si>
  <si>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</si>
  <si>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</si>
  <si>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</si>
  <si>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</si>
  <si>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</si>
  <si>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</si>
  <si>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</si>
  <si>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</si>
  <si>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</si>
  <si>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</si>
  <si>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</si>
  <si>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</si>
  <si>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</si>
  <si>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</si>
  <si>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</si>
  <si>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</si>
  <si>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</si>
  <si>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</si>
  <si>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</si>
  <si>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</si>
  <si>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</si>
  <si>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</si>
  <si>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</si>
  <si>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</si>
  <si>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</si>
  <si>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</si>
  <si>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</si>
  <si>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</si>
  <si>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</si>
  <si>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</si>
  <si>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</si>
  <si>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</si>
  <si>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</si>
  <si>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</si>
  <si>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</si>
  <si>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</si>
  <si>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</si>
  <si>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</si>
  <si>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</si>
  <si>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</si>
  <si>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</si>
  <si>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</si>
  <si>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</si>
  <si>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</si>
  <si>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</si>
  <si>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</si>
  <si>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</si>
  <si>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</si>
  <si>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</si>
  <si>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</si>
  <si>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</si>
  <si>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</si>
  <si>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</si>
  <si>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</si>
  <si>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</si>
  <si>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</si>
  <si>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</si>
  <si>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</si>
  <si>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</si>
  <si>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</si>
  <si>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</si>
  <si>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</si>
  <si>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</si>
  <si>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</si>
  <si>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</si>
  <si>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</si>
  <si>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</si>
  <si>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</si>
  <si>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</si>
  <si>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</si>
  <si>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</si>
  <si>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</si>
  <si>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</si>
  <si>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</si>
  <si>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</si>
  <si>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</si>
  <si>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</si>
  <si>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</si>
  <si>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</si>
  <si>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</si>
  <si>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</si>
  <si>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</si>
  <si>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</si>
  <si>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</si>
  <si>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</si>
  <si>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</si>
  <si>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</si>
  <si>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</si>
  <si>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</si>
  <si>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</si>
  <si>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</si>
  <si>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</si>
  <si>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</si>
  <si>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</si>
  <si>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</si>
  <si>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</si>
  <si>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</si>
  <si>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</si>
  <si>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</si>
  <si>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</si>
  <si>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</si>
  <si>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</si>
  <si>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</si>
  <si>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</si>
  <si>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</si>
  <si>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</si>
  <si>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</si>
  <si>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</si>
  <si>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</si>
  <si>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</si>
  <si>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</si>
  <si>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</si>
  <si>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</si>
  <si>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</si>
  <si>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</si>
  <si>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</si>
  <si>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</si>
  <si>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</si>
  <si>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</si>
  <si>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</si>
  <si>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</si>
  <si>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</si>
  <si>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</si>
  <si>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</si>
  <si>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</si>
  <si>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</si>
  <si>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</si>
  <si>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</si>
  <si>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</si>
  <si>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</si>
  <si>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</si>
  <si>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</si>
  <si>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</si>
  <si>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</si>
  <si>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</si>
  <si>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</si>
  <si>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</si>
  <si>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</si>
  <si>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</si>
  <si>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</si>
  <si>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</si>
  <si>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</si>
  <si>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</si>
  <si>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</si>
  <si>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</si>
  <si>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</si>
  <si>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</si>
  <si>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</si>
  <si>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</si>
  <si>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</si>
  <si>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</si>
  <si>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</si>
  <si>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</si>
  <si>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</si>
  <si>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</si>
  <si>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</si>
  <si>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</si>
  <si>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</si>
  <si>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</si>
  <si>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</si>
  <si>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</si>
  <si>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</si>
  <si>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</si>
  <si>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</si>
  <si>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</si>
  <si>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</si>
  <si>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</si>
  <si>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</si>
  <si>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</si>
  <si>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</si>
  <si>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</si>
  <si>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</si>
  <si>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</si>
  <si>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</si>
  <si>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</si>
  <si>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</si>
  <si>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</si>
  <si>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</si>
  <si>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</si>
  <si>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</si>
  <si>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</si>
  <si>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</si>
  <si>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</si>
  <si>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</si>
  <si>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</si>
  <si>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</si>
  <si>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</si>
  <si>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</si>
  <si>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</si>
  <si>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</si>
  <si>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</si>
  <si>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</si>
  <si>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</si>
  <si>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</si>
  <si>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</si>
  <si>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</si>
  <si>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</si>
  <si>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</si>
  <si>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</si>
  <si>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</si>
  <si>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</si>
  <si>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</si>
  <si>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</si>
  <si>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</si>
  <si>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</si>
  <si>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</si>
  <si>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</si>
  <si>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</si>
  <si>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</si>
  <si>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</si>
  <si>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</si>
  <si>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</si>
  <si>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</si>
  <si>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</si>
  <si>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</si>
  <si>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</si>
  <si>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</si>
  <si>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</si>
  <si>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</si>
  <si>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</si>
  <si>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</si>
  <si>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</si>
  <si>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</si>
  <si>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</si>
  <si>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</si>
  <si>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</si>
  <si>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</si>
  <si>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</si>
  <si>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</si>
  <si>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</si>
  <si>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</si>
  <si>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</si>
  <si>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</si>
  <si>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</si>
  <si>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</si>
  <si>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</si>
  <si>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</si>
  <si>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</si>
  <si>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</si>
  <si>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</si>
  <si>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</si>
  <si>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</si>
  <si>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</si>
  <si>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</si>
  <si>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</si>
  <si>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</si>
  <si>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</si>
  <si>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</si>
  <si>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</si>
  <si>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</si>
  <si>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</si>
  <si>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</si>
  <si>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</si>
  <si>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</si>
  <si>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</si>
  <si>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</si>
  <si>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</si>
  <si>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</si>
  <si>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</si>
  <si>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</si>
  <si>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</si>
  <si>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</si>
  <si>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</si>
  <si>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</si>
  <si>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</si>
  <si>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</si>
  <si>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</si>
  <si>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</si>
  <si>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</si>
  <si>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</si>
  <si>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</si>
  <si>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</si>
  <si>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</si>
  <si>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</si>
  <si>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</si>
  <si>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</si>
  <si>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</si>
  <si>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</si>
  <si>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</si>
  <si>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</si>
  <si>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</si>
  <si>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</si>
  <si>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</si>
  <si>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</si>
  <si>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</si>
  <si>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</si>
  <si>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</si>
  <si>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</si>
  <si>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</si>
  <si>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</si>
  <si>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</si>
  <si>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</si>
  <si>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</si>
  <si>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</si>
  <si>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</si>
  <si>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</si>
  <si>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</si>
  <si>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</si>
  <si>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</si>
  <si>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</si>
  <si>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</si>
  <si>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</si>
  <si>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</si>
  <si>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</si>
  <si>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</si>
  <si>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</si>
  <si>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</si>
  <si>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</si>
  <si>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</si>
  <si>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</si>
  <si>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</si>
  <si>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</si>
  <si>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</si>
  <si>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</si>
  <si>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</si>
  <si>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</si>
  <si>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</si>
  <si>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</si>
  <si>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</si>
  <si>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</si>
  <si>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</si>
  <si>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</si>
  <si>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</si>
  <si>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</si>
  <si>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</si>
  <si>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</si>
  <si>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</si>
  <si>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</si>
  <si>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</si>
  <si>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</si>
  <si>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</si>
  <si>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</si>
  <si>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</si>
  <si>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</si>
  <si>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</si>
  <si>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</si>
  <si>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</si>
  <si>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</si>
  <si>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</si>
  <si>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</si>
  <si>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</si>
  <si>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</si>
  <si>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</si>
  <si>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</si>
  <si>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</si>
  <si>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</si>
  <si>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</si>
  <si>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</si>
  <si>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</si>
  <si>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</si>
  <si>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</si>
  <si>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</si>
  <si>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</si>
  <si>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</si>
  <si>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</si>
  <si>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</si>
  <si>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</si>
  <si>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</si>
  <si>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</si>
  <si>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</si>
  <si>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</si>
  <si>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</si>
  <si>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</si>
  <si>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</si>
  <si>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</si>
  <si>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</si>
  <si>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</si>
  <si>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</si>
  <si>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</si>
  <si>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</si>
  <si>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</si>
  <si>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</si>
  <si>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</si>
  <si>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</si>
  <si>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</si>
  <si>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</si>
  <si>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</si>
  <si>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</si>
  <si>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</si>
  <si>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</si>
  <si>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</si>
  <si>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</si>
  <si>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</si>
  <si>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</si>
  <si>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</si>
  <si>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</si>
  <si>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</si>
  <si>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</si>
  <si>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</si>
  <si>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</si>
  <si>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</si>
  <si>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</si>
  <si>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</si>
  <si>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</si>
  <si>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</si>
  <si>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</si>
  <si>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</si>
  <si>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</si>
  <si>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</si>
  <si>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</si>
  <si>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</si>
  <si>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</si>
  <si>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</si>
  <si>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</si>
  <si>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</si>
  <si>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</si>
  <si>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</si>
  <si>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</si>
  <si>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</si>
  <si>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</si>
  <si>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</si>
  <si>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</si>
  <si>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</si>
  <si>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</si>
  <si>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</si>
  <si>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</si>
  <si>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</si>
  <si>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</si>
  <si>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</si>
  <si>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</si>
  <si>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</si>
  <si>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</si>
  <si>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</si>
  <si>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</si>
  <si>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</si>
  <si>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</si>
  <si>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</si>
  <si>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</si>
  <si>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</si>
  <si>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</si>
  <si>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</si>
  <si>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</si>
  <si>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</si>
  <si>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</si>
  <si>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</si>
  <si>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</si>
  <si>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</si>
  <si>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</si>
  <si>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</si>
  <si>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</si>
  <si>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</si>
  <si>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</si>
  <si>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</si>
  <si>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</si>
  <si>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</si>
  <si>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</si>
  <si>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</si>
  <si>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</si>
  <si>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</si>
  <si>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</si>
  <si>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</si>
  <si>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</si>
  <si>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</si>
  <si>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</si>
  <si>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</si>
  <si>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</si>
  <si>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</si>
  <si>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</si>
  <si>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</si>
  <si>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</si>
  <si>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</si>
  <si>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</si>
  <si>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</si>
  <si>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</si>
  <si>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</si>
  <si>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</si>
  <si>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</si>
  <si>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</si>
  <si>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</si>
  <si>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</si>
  <si>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</si>
  <si>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</si>
  <si>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</si>
  <si>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</si>
  <si>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</si>
  <si>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</si>
  <si>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</si>
  <si>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</si>
  <si>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</si>
  <si>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</si>
  <si>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</si>
  <si>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</si>
  <si>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</si>
  <si>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</si>
  <si>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</si>
  <si>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</si>
  <si>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</si>
  <si>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</si>
  <si>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</si>
  <si>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</si>
  <si>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</si>
  <si>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</si>
  <si>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</si>
  <si>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</si>
  <si>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</si>
  <si>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</si>
  <si>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</si>
  <si>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</si>
  <si>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</si>
  <si>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</si>
  <si>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</si>
  <si>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</si>
  <si>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</si>
  <si>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</si>
  <si>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</si>
  <si>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</si>
  <si>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</si>
  <si>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</si>
  <si>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</si>
  <si>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</si>
  <si>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</si>
  <si>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</si>
  <si>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</si>
  <si>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</si>
  <si>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</si>
  <si>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</si>
  <si>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</si>
  <si>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</si>
  <si>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</si>
  <si>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</si>
  <si>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</si>
  <si>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</si>
  <si>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</si>
  <si>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</si>
  <si>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</si>
  <si>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</si>
  <si>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</si>
  <si>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</si>
  <si>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</si>
  <si>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</si>
  <si>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</si>
  <si>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</si>
  <si>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</si>
  <si>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</si>
  <si>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</si>
  <si>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</si>
  <si>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</si>
  <si>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</si>
  <si>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</si>
  <si>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</si>
  <si>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</si>
  <si>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</si>
  <si>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</si>
  <si>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</si>
  <si>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</si>
  <si>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</si>
  <si>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</si>
  <si>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</si>
  <si>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</si>
  <si>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</si>
  <si>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</si>
  <si>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</si>
  <si>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</si>
  <si>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</si>
  <si>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</si>
  <si>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</si>
  <si>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</si>
  <si>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</si>
  <si>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</si>
  <si>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</si>
  <si>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</si>
  <si>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</si>
  <si>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</si>
  <si>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</si>
  <si>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t>
  </si>
  <si>
    <t>Señor, escucha mi oración,</t>
  </si>
  <si>
    <t>presta oídos a mi súplica.</t>
  </si>
  <si>
    <t>TÚ QUE ERES FIEL,</t>
  </si>
  <si>
    <t>TÚ QUE ERES FIEL, RESPÓNDEME,</t>
  </si>
  <si>
    <t>POR TU JUSTICIA RESPÓNDEME.</t>
  </si>
  <si>
    <t>No llames a juicio a tu siervo,</t>
  </si>
  <si>
    <t>ningún hombre es inocente frente a ti.</t>
  </si>
  <si>
    <t>El enemigo me persigue,</t>
  </si>
  <si>
    <t>estrella mi vida contra el suelo.</t>
  </si>
  <si>
    <t>Extiendo mis manos hacia ti,</t>
  </si>
  <si>
    <t>tengo sed de ti como tierra reseca.</t>
  </si>
  <si>
    <t>¡Escúchame pronto, Señor,</t>
  </si>
  <si>
    <t>que me falta el aliento!</t>
  </si>
  <si>
    <t>Hazme conocer el camino,</t>
  </si>
  <si>
    <t>la vía que he de seguir.</t>
  </si>
  <si>
    <t>Líbrame de mis enemigos,</t>
  </si>
  <si>
    <t>Señor, que me refugio en ti.</t>
  </si>
  <si>
    <t>Enséñame a cumplir tu voluntad,</t>
  </si>
  <si>
    <t>porque tú eres mi Dios;</t>
  </si>
  <si>
    <t>tu Espíritu me guíe,</t>
  </si>
  <si>
    <t>tu Espíritu me guíe por tierra llana.</t>
  </si>
  <si>
    <t>¿Quién sabe qué es el UNO?</t>
  </si>
  <si>
    <t>Yo sé lo que es el UNO. Yo sé lo que es el UNO</t>
  </si>
  <si>
    <t>UNO es nuestro Dios en el cielo y en la tierra</t>
  </si>
  <si>
    <t>UNO es nuestro Dios en el cielo y en la tierra.</t>
  </si>
  <si>
    <t>¿Quién sabe qué es el DOS?</t>
  </si>
  <si>
    <t>Yo sé lo que es el DOS. Yo sé lo que es el DOS</t>
  </si>
  <si>
    <t>DOS las tablas de la Alianza,</t>
  </si>
  <si>
    <t>¿Quién sabe qué es el TRES?</t>
  </si>
  <si>
    <t>Yo sé lo que es el TRES. Yo sé lo que es el TRES</t>
  </si>
  <si>
    <t>TRES, TRES son los patriarcas,</t>
  </si>
  <si>
    <t>DOS las tablas de la ALIANZA,</t>
  </si>
  <si>
    <t>¿Quién sabe qué es el CUATRO?</t>
  </si>
  <si>
    <t>Yo sé lo que es el CUATRO. Yo sé lo que es el CUATRO</t>
  </si>
  <si>
    <t>CUATRO, CUATRO son las NOCHES,</t>
  </si>
  <si>
    <t>UNO ES NUESTRO DIOS EN EL CIELO Y EN LA TIERRA.</t>
  </si>
  <si>
    <t>¿Quién sabe qué es el CINCO?</t>
  </si>
  <si>
    <t>Yo sé lo que es el CINCO. Yo sé lo que es el CINCO</t>
  </si>
  <si>
    <t>CINCO, CINCO los libros de la Ley,</t>
  </si>
  <si>
    <t>¿Quién sabe qué es el SEIS?</t>
  </si>
  <si>
    <t>Yo sé lo que es el SEIS. Yo sé lo que es el SEIS</t>
  </si>
  <si>
    <t>SEIS los días de la creación,</t>
  </si>
  <si>
    <t>¿Quién sabe qué es el OCHO?</t>
  </si>
  <si>
    <t>Yo sé lo que es el OCHO. Yo sé lo que es el OCHO</t>
  </si>
  <si>
    <t>OCHO, OCHO los nombres de arca,</t>
  </si>
  <si>
    <t>SIETE, SIETE los pueblos enemigos,</t>
  </si>
  <si>
    <t>¿Quién sabe qué es el NUEVE?</t>
  </si>
  <si>
    <t>Yo sé lo que es el NUEVE. Yo sé lo que es el NUEVE,</t>
  </si>
  <si>
    <t>NUEVE meses para dar a luz,</t>
  </si>
  <si>
    <t>¿Quién sabe qué es el DIEZ?</t>
  </si>
  <si>
    <t>Yo sé lo que es el DIEZ. Yo sé lo que es el DIEZ</t>
  </si>
  <si>
    <t>DIEZ, DIEZ son los mandamientos,</t>
  </si>
  <si>
    <t>OCHO, OCHO los nombres del arca,</t>
  </si>
  <si>
    <t>Mi</t>
  </si>
  <si>
    <t>La</t>
  </si>
  <si>
    <t>¿Quién sabe qué es el SIETE?</t>
  </si>
  <si>
    <t>Yo sé lo que es el SIETE. Yo sé lo que es el SIETE</t>
  </si>
  <si>
    <t>CANTO DE LOS NUMEROS</t>
  </si>
  <si>
    <t>Tradición Hebrea</t>
  </si>
  <si>
    <t>td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</si>
</sst>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E5E45BD-3FDC-4261-A9AE-22B216831A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E0D29C-B655-4671-9E39-143A8EC03D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7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A7AB32-3DEB-4719-A099-17E3619B9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41DFB0D-E8F2-4A76-AFC9-FF06862460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43361" name="Button 1" hidden="1">
              <a:extLst>
                <a:ext uri="{63B3BB69-23CF-44E3-9099-C40C66FF867C}">
                  <a14:compatExt spid="_x0000_s143361"/>
                </a:ext>
                <a:ext uri="{FF2B5EF4-FFF2-40B4-BE49-F238E27FC236}">
                  <a16:creationId xmlns:a16="http://schemas.microsoft.com/office/drawing/2014/main" id="{1B4BDF2F-8078-4427-8CEE-ACC3599175B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2650435</xdr:colOff>
      <xdr:row>49</xdr:row>
      <xdr:rowOff>115956</xdr:rowOff>
    </xdr:from>
    <xdr:to>
      <xdr:col>11</xdr:col>
      <xdr:colOff>8261443</xdr:colOff>
      <xdr:row>65</xdr:row>
      <xdr:rowOff>320881</xdr:rowOff>
    </xdr:to>
    <xdr:pic>
      <xdr:nvPicPr>
        <xdr:cNvPr id="7" name="Picture 6">
          <a:extLst>
            <a:ext uri="{FF2B5EF4-FFF2-40B4-BE49-F238E27FC236}">
              <a16:creationId xmlns:a16="http://schemas.microsoft.com/office/drawing/2014/main" id="{BD0CF4A4-5EDD-2624-B41F-41E68DAA476B}"/>
            </a:ext>
          </a:extLst>
        </xdr:cNvPr>
        <xdr:cNvPicPr>
          <a:picLocks noChangeAspect="1"/>
        </xdr:cNvPicPr>
      </xdr:nvPicPr>
      <xdr:blipFill>
        <a:blip xmlns:r="http://schemas.openxmlformats.org/officeDocument/2006/relationships" r:embed="rId5"/>
        <a:stretch>
          <a:fillRect/>
        </a:stretch>
      </xdr:blipFill>
      <xdr:spPr>
        <a:xfrm>
          <a:off x="12233413" y="16482391"/>
          <a:ext cx="5611008" cy="5439534"/>
        </a:xfrm>
        <a:prstGeom prst="rect">
          <a:avLst/>
        </a:prstGeom>
      </xdr:spPr>
    </xdr:pic>
    <xdr:clientData/>
  </xdr:twoCellAnchor>
  <xdr:twoCellAnchor editAs="oneCell">
    <xdr:from>
      <xdr:col>11</xdr:col>
      <xdr:colOff>2368827</xdr:colOff>
      <xdr:row>79</xdr:row>
      <xdr:rowOff>356152</xdr:rowOff>
    </xdr:from>
    <xdr:to>
      <xdr:col>11</xdr:col>
      <xdr:colOff>8027467</xdr:colOff>
      <xdr:row>96</xdr:row>
      <xdr:rowOff>311382</xdr:rowOff>
    </xdr:to>
    <xdr:pic>
      <xdr:nvPicPr>
        <xdr:cNvPr id="8" name="Picture 7">
          <a:extLst>
            <a:ext uri="{FF2B5EF4-FFF2-40B4-BE49-F238E27FC236}">
              <a16:creationId xmlns:a16="http://schemas.microsoft.com/office/drawing/2014/main" id="{4CDDE5F9-9CA9-77EC-04C8-6223560AAF13}"/>
            </a:ext>
          </a:extLst>
        </xdr:cNvPr>
        <xdr:cNvPicPr>
          <a:picLocks noChangeAspect="1"/>
        </xdr:cNvPicPr>
      </xdr:nvPicPr>
      <xdr:blipFill>
        <a:blip xmlns:r="http://schemas.openxmlformats.org/officeDocument/2006/relationships" r:embed="rId6"/>
        <a:stretch>
          <a:fillRect/>
        </a:stretch>
      </xdr:blipFill>
      <xdr:spPr>
        <a:xfrm>
          <a:off x="11951805" y="26413239"/>
          <a:ext cx="5658640" cy="562053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1017</v>
      </c>
    </row>
    <row r="3" spans="1:1" ht="60" x14ac:dyDescent="0.25">
      <c r="A3" s="102" t="s">
        <v>1018</v>
      </c>
    </row>
    <row r="5" spans="1:1" x14ac:dyDescent="0.25">
      <c r="A5" t="s">
        <v>1019</v>
      </c>
    </row>
    <row r="6" spans="1:1" ht="75" x14ac:dyDescent="0.2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1016</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1014</v>
      </c>
      <c r="B7" s="37"/>
      <c r="C7" s="37"/>
      <c r="D7" s="37"/>
      <c r="E7" s="37"/>
      <c r="F7" s="38"/>
      <c r="G7" s="38"/>
      <c r="H7" s="38"/>
    </row>
    <row r="8" spans="1:8" ht="26.1" customHeight="1" x14ac:dyDescent="0.45">
      <c r="A8" s="37" t="s">
        <v>1022</v>
      </c>
      <c r="B8" s="37"/>
      <c r="C8" s="37"/>
      <c r="D8" s="37"/>
      <c r="E8" s="37"/>
      <c r="F8" s="38"/>
      <c r="G8" s="38"/>
      <c r="H8" s="38"/>
    </row>
    <row r="9" spans="1:8" ht="26.1" customHeight="1" x14ac:dyDescent="0.45">
      <c r="A9" s="37" t="s">
        <v>1023</v>
      </c>
      <c r="B9" s="37"/>
      <c r="C9" s="37"/>
      <c r="D9" s="37"/>
      <c r="E9" s="37"/>
      <c r="F9" s="38"/>
      <c r="G9" s="38"/>
      <c r="H9" s="38"/>
    </row>
    <row r="10" spans="1:8" ht="26.1" customHeight="1" x14ac:dyDescent="0.45">
      <c r="A10" s="37" t="s">
        <v>1024</v>
      </c>
      <c r="B10" s="37"/>
      <c r="C10" s="37"/>
      <c r="D10" s="37"/>
      <c r="E10" s="38"/>
      <c r="F10" s="38"/>
      <c r="G10" s="38"/>
      <c r="H10" s="38"/>
    </row>
    <row r="11" spans="1:8" ht="26.1" customHeight="1" x14ac:dyDescent="0.45">
      <c r="A11" s="37" t="s">
        <v>1025</v>
      </c>
      <c r="B11" s="37"/>
      <c r="C11" s="37"/>
      <c r="D11" s="37"/>
      <c r="E11" s="38"/>
      <c r="F11" s="38"/>
      <c r="G11" s="38"/>
      <c r="H11" s="38"/>
    </row>
    <row r="12" spans="1:8" ht="26.1" customHeight="1" x14ac:dyDescent="0.45">
      <c r="A12" s="37" t="s">
        <v>1026</v>
      </c>
      <c r="B12" s="37"/>
      <c r="C12" s="37"/>
      <c r="D12" s="37"/>
      <c r="E12" s="38"/>
      <c r="F12" s="38"/>
      <c r="G12" s="38"/>
      <c r="H12" s="38"/>
    </row>
    <row r="13" spans="1:8" ht="26.1" customHeight="1" x14ac:dyDescent="0.45">
      <c r="A13" s="37" t="s">
        <v>1027</v>
      </c>
      <c r="B13" s="37"/>
      <c r="C13" s="37"/>
      <c r="D13" s="37"/>
      <c r="E13" s="38"/>
      <c r="F13" s="38"/>
      <c r="G13" s="38"/>
      <c r="H13" s="38"/>
    </row>
    <row r="14" spans="1:8" ht="26.1" customHeight="1" x14ac:dyDescent="0.45">
      <c r="A14" s="37" t="s">
        <v>1028</v>
      </c>
      <c r="B14" s="37"/>
      <c r="C14" s="37"/>
      <c r="D14" s="37"/>
      <c r="E14" s="38"/>
      <c r="F14" s="38"/>
      <c r="G14" s="38"/>
      <c r="H14" s="38"/>
    </row>
    <row r="15" spans="1:8" ht="26.1" customHeight="1" x14ac:dyDescent="0.45">
      <c r="A15" s="37" t="s">
        <v>1029</v>
      </c>
      <c r="B15" s="37"/>
      <c r="C15" s="37"/>
      <c r="D15" s="37"/>
      <c r="E15" s="38"/>
      <c r="F15" s="38"/>
      <c r="G15" s="38"/>
      <c r="H15" s="38"/>
    </row>
    <row r="16" spans="1:8" ht="26.1" customHeight="1" x14ac:dyDescent="0.45">
      <c r="A16" s="37" t="s">
        <v>1030</v>
      </c>
      <c r="B16" s="37"/>
      <c r="C16" s="37"/>
      <c r="D16" s="37"/>
      <c r="E16" s="38"/>
      <c r="F16" s="38"/>
      <c r="G16" s="38"/>
      <c r="H16" s="38"/>
    </row>
    <row r="17" spans="1:8" ht="26.1" customHeight="1" x14ac:dyDescent="0.45">
      <c r="A17" s="37" t="s">
        <v>1031</v>
      </c>
      <c r="B17" s="37"/>
      <c r="C17" s="37"/>
      <c r="D17" s="37"/>
      <c r="E17" s="38"/>
      <c r="F17" s="38"/>
      <c r="G17" s="38"/>
      <c r="H17" s="38"/>
    </row>
    <row r="18" spans="1:8" ht="26.1" customHeight="1" x14ac:dyDescent="0.45">
      <c r="A18" s="37" t="s">
        <v>1032</v>
      </c>
      <c r="B18" s="37"/>
      <c r="C18" s="37"/>
      <c r="D18" s="37"/>
      <c r="E18" s="38"/>
      <c r="F18" s="38"/>
      <c r="G18" s="38"/>
      <c r="H18" s="38"/>
    </row>
    <row r="19" spans="1:8" ht="26.1" customHeight="1" x14ac:dyDescent="0.45">
      <c r="A19" s="37" t="s">
        <v>1033</v>
      </c>
      <c r="B19" s="37"/>
      <c r="C19" s="37"/>
      <c r="D19" s="37"/>
      <c r="E19" s="38"/>
      <c r="F19" s="38"/>
      <c r="G19" s="38"/>
      <c r="H19" s="38"/>
    </row>
    <row r="20" spans="1:8" ht="24" x14ac:dyDescent="0.45">
      <c r="A20" s="37" t="s">
        <v>1034</v>
      </c>
      <c r="B20" s="37"/>
      <c r="C20" s="37"/>
      <c r="D20" s="37"/>
      <c r="E20" s="37"/>
      <c r="F20" s="37"/>
      <c r="G20" s="37"/>
      <c r="H20" s="37"/>
    </row>
    <row r="21" spans="1:8" ht="24" x14ac:dyDescent="0.45">
      <c r="A21" s="37" t="s">
        <v>1035</v>
      </c>
      <c r="B21" s="37"/>
      <c r="C21" s="37"/>
      <c r="D21" s="37"/>
      <c r="E21" s="37"/>
      <c r="F21" s="37"/>
      <c r="G21" s="37"/>
      <c r="H21" s="37"/>
    </row>
    <row r="22" spans="1:8" ht="24" x14ac:dyDescent="0.45">
      <c r="A22" s="37" t="s">
        <v>1036</v>
      </c>
      <c r="B22" s="37"/>
      <c r="C22" s="37"/>
      <c r="D22" s="37"/>
      <c r="E22" s="37"/>
      <c r="F22" s="37"/>
      <c r="G22" s="37"/>
      <c r="H22" s="37"/>
    </row>
    <row r="23" spans="1:8" ht="24" x14ac:dyDescent="0.45">
      <c r="A23" s="37" t="s">
        <v>1037</v>
      </c>
      <c r="B23" s="37"/>
      <c r="C23" s="37"/>
      <c r="D23" s="37"/>
      <c r="E23" s="37"/>
      <c r="F23" s="37"/>
      <c r="G23" s="37"/>
      <c r="H23" s="37"/>
    </row>
    <row r="24" spans="1:8" ht="24" x14ac:dyDescent="0.45">
      <c r="A24" s="37" t="s">
        <v>1038</v>
      </c>
      <c r="B24" s="37"/>
      <c r="C24" s="37"/>
      <c r="D24" s="37"/>
      <c r="E24" s="37"/>
      <c r="F24" s="37"/>
      <c r="G24" s="37"/>
      <c r="H24" s="37"/>
    </row>
    <row r="25" spans="1:8" ht="24" x14ac:dyDescent="0.45">
      <c r="A25" s="37" t="s">
        <v>1041</v>
      </c>
      <c r="B25" s="37"/>
      <c r="C25" s="37"/>
      <c r="D25" s="37"/>
      <c r="E25" s="37"/>
      <c r="F25" s="37"/>
      <c r="G25" s="37"/>
      <c r="H25" s="37"/>
    </row>
    <row r="26" spans="1:8" ht="24" x14ac:dyDescent="0.45">
      <c r="A26" s="37" t="s">
        <v>1015</v>
      </c>
      <c r="B26" s="37"/>
      <c r="C26" s="37"/>
      <c r="D26" s="37"/>
      <c r="E26" s="37"/>
      <c r="F26" s="37"/>
      <c r="G26" s="37"/>
      <c r="H26" s="37"/>
    </row>
    <row r="27" spans="1:8" ht="24" x14ac:dyDescent="0.45">
      <c r="A27" s="37" t="s">
        <v>1042</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1021</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1040</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160</v>
      </c>
      <c r="E1" s="40"/>
      <c r="F1" s="40"/>
      <c r="G1" s="40"/>
      <c r="H1" s="40"/>
      <c r="I1" s="40"/>
      <c r="J1" s="40"/>
      <c r="K1" s="40"/>
      <c r="L1" s="41" t="str">
        <f>VLOOKUP(C1,'[1]Codigo Canto'!A3:AQ236,38,FALSE)</f>
        <v>TÚ HAS CUBIERTO DE VERGÜENZA LA MUERTE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TÚ HAS CUBIERTO DE VERGÜENZA LA MUERTE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_xlfn.CONCAT("        id: ","""",C7,"""",",")</f>
        <v xml:space="preserve">        id: "tuhascubiertodevergüenzalamuerte",</v>
      </c>
    </row>
    <row r="8" spans="2:32" ht="23.25" x14ac:dyDescent="0.25">
      <c r="C8" t="str">
        <f>PROPER(L1)</f>
        <v>Tú Has Cubierto De Vergüenza La Muerte</v>
      </c>
      <c r="L8" s="48" t="str">
        <f>_xlfn.CONCAT("        tt: ","""",C8,"""",",")</f>
        <v xml:space="preserve">        tt: "Tú Has Cubierto De Vergüenza La Muerte",</v>
      </c>
    </row>
    <row r="9" spans="2:32" ht="23.25" x14ac:dyDescent="0.25">
      <c r="C9" t="str">
        <f>PROPER(L1)</f>
        <v>Tú Has Cubierto De Vergüenza La Muerte</v>
      </c>
      <c r="L9" s="48" t="str">
        <f>_xlfn.CONCAT("        title: ","""",C9,"""",",")</f>
        <v xml:space="preserve">        title: "Tú Has Cubierto De Vergüenza La Muerte",</v>
      </c>
    </row>
    <row r="10" spans="2:32" ht="23.25" x14ac:dyDescent="0.25">
      <c r="C10" t="str">
        <f>VLOOKUP(C1,'[1]Codigo Canto'!A3:AQ236,12,FALSE)</f>
        <v>Homilía Pascual (Melltón de Sardes)</v>
      </c>
      <c r="L10" s="48" t="str">
        <f>_xlfn.CONCAT("        ","subtitle: ","""",C10,"""",",")</f>
        <v xml:space="preserve">        subtitle: "Homilía Pascual (Melltón de Sardes)",</v>
      </c>
    </row>
    <row r="11" spans="2:32" ht="23.25" x14ac:dyDescent="0.25">
      <c r="C11" t="str">
        <f>_xlfn.CONCAT("category: [",VLOOKUP(C1,Table223[],16,FALSE),"],")</f>
        <v>category: ["Precatecumenado","Vírgen María","Pascua","Pentecostés","Fracción Del Pan"],</v>
      </c>
      <c r="L11" s="48" t="str">
        <f>_xlfn.CONCAT("        ",C11)</f>
        <v xml:space="preserve">        category: ["Precatecumenado","Vírgen María","Pascua","Pentecostés","Fracción Del Pan"],</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160</v>
      </c>
      <c r="L16" s="48" t="str">
        <f>_xlfn.CONCAT("        dbno: ","""",C16,"""",",")</f>
        <v xml:space="preserve">        dbno: "160",</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tuhascubiertodevergüenzalamuerte</v>
      </c>
      <c r="L19" s="48" t="str">
        <f>_xlfn.CONCAT("        audioSrc: ","""/audio/",C19,".mp3""",",")</f>
        <v xml:space="preserve">        audioSrc: "/audio/tuhascubiertodevergüenzalamuerte.mp3",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159</v>
      </c>
      <c r="C26" t="str">
        <f>VLOOKUP(B26,[1]Buscador!A3:AP240,31,FALSE)</f>
        <v>/resucito/src/index.html?canto=tehemanifestadomipecado</v>
      </c>
      <c r="L26" s="48" t="str">
        <f>_xlfn.CONCAT("        ant: ","""",C26,"""",",")</f>
        <v xml:space="preserve">        ant: "/resucito/src/index.html?canto=tehemanifestadomipecado",</v>
      </c>
    </row>
    <row r="27" spans="2:40" ht="23.25" x14ac:dyDescent="0.25">
      <c r="B27">
        <f>+C1+1</f>
        <v>161</v>
      </c>
      <c r="C27" t="str">
        <f>VLOOKUP(B27,[1]Buscador!A3:AP240,31,FALSE)</f>
        <v>/resucito/src/index.html?canto=tuqueeresfiel</v>
      </c>
      <c r="L27" s="48" t="str">
        <f>_xlfn.CONCAT("        sig: ","""",C27,"""",",")</f>
        <v xml:space="preserve">        sig: "/resucito/src/index.html?canto=tuqueeresfiel",</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TÚ HAS CUBIERTO DE VERGÜENZA LA MUERTE</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214C-4D5F-47F4-9C39-CB9113297E4D}">
  <sheetPr codeName="Sheet69">
    <tabColor rgb="FF00B0F0"/>
  </sheetPr>
  <dimension ref="A1:AN79"/>
  <sheetViews>
    <sheetView zoomScale="85" zoomScaleNormal="85" workbookViewId="0">
      <pane xSplit="2" ySplit="1" topLeftCell="C25"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161</v>
      </c>
      <c r="E1" s="40"/>
      <c r="F1" s="40"/>
      <c r="G1" s="40"/>
      <c r="H1" s="40"/>
      <c r="I1" s="40"/>
      <c r="J1" s="40"/>
      <c r="K1" s="40"/>
      <c r="L1" s="41" t="str">
        <f ca="1">UPPER(VLOOKUP(C1,Table223[],3,FALSE))</f>
        <v>TÚ QUE ERES FIEL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TÚ QUE ERES FIEL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48" t="str">
        <f ca="1">_xlfn.CONCAT("        id: ","""",C7,"""",",")</f>
        <v xml:space="preserve">        id: "tuqueeresfiel",</v>
      </c>
    </row>
    <row r="8" spans="2:32" ht="23.25" x14ac:dyDescent="0.25">
      <c r="C8" t="str">
        <f ca="1">PROPER(L1)</f>
        <v>Tú Que Eres Fiel</v>
      </c>
      <c r="L8" s="48" t="str">
        <f ca="1">_xlfn.CONCAT("        tt: ","""",C8,"""",",")</f>
        <v xml:space="preserve">        tt: "Tú Que Eres Fiel",</v>
      </c>
    </row>
    <row r="9" spans="2:32" ht="23.25" x14ac:dyDescent="0.25">
      <c r="C9" t="str">
        <f ca="1">PROPER(L1)</f>
        <v>Tú Que Eres Fiel</v>
      </c>
      <c r="L9" s="48" t="str">
        <f ca="1">_xlfn.CONCAT("        title: ","""",C9,"""",",")</f>
        <v xml:space="preserve">        title: "Tú Que Eres Fiel",</v>
      </c>
    </row>
    <row r="10" spans="2:32" ht="23.25" x14ac:dyDescent="0.25">
      <c r="C10" t="str">
        <f ca="1">VLOOKUP(C1,Table223[],4,FALSE)</f>
        <v>Salmo 143 (142)</v>
      </c>
      <c r="L10" s="48" t="str">
        <f ca="1">_xlfn.CONCAT("        ","subtitle: ","""",C10,"""",",")</f>
        <v xml:space="preserve">        subtitle: "Salmo 143 (142)",</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161</v>
      </c>
      <c r="L16" s="48" t="str">
        <f ca="1">_xlfn.CONCAT("        dbno: ","""",C16,"""",",")</f>
        <v xml:space="preserve">        dbno: "161",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tuqueeresfiel</v>
      </c>
      <c r="L19" s="48" t="str">
        <f ca="1">_xlfn.CONCAT("        audioSrc: ","""/audio/",C19,".mp3""",",")</f>
        <v xml:space="preserve">        audioSrc: "/audio/tuqueeresfiel.mp3",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160</v>
      </c>
      <c r="C26" t="str">
        <f ca="1">VLOOKUP(B26,Table4[],13,FALSE)</f>
        <v>"/resucito/src/index.html?canto=tuhascubiertodevergüenzalamuerte"</v>
      </c>
      <c r="L26" s="48" t="str">
        <f ca="1">_xlfn.CONCAT("        ant: ",C26,",")</f>
        <v xml:space="preserve">        ant: "/resucito/src/index.html?canto=tuhascubiertodevergüenzalamuerte",</v>
      </c>
    </row>
    <row r="27" spans="1:40" ht="23.25" x14ac:dyDescent="0.25">
      <c r="B27">
        <f ca="1">+C1+1</f>
        <v>162</v>
      </c>
      <c r="C27" t="str">
        <f ca="1">VLOOKUP(B27,Table4[],13,FALSE)</f>
        <v>"/resucito/src/index.html?canto=unretonobrotadeltroncodejese"</v>
      </c>
      <c r="L27" s="48" t="str">
        <f ca="1">_xlfn.CONCAT("        sig: ",C27,",")</f>
        <v xml:space="preserve">        sig: "/resucito/src/index.html?canto=unretonobrotadeltroncodejese",</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1012</v>
      </c>
      <c r="C30" s="113" t="s">
        <v>1048</v>
      </c>
      <c r="D30" s="112" t="s">
        <v>1046</v>
      </c>
      <c r="E30" s="52"/>
      <c r="F30" s="53" t="s">
        <v>1045</v>
      </c>
      <c r="G30" s="53"/>
      <c r="H30" s="52" t="s">
        <v>1046</v>
      </c>
      <c r="I30" s="52" t="s">
        <v>1011</v>
      </c>
      <c r="J30" s="54"/>
      <c r="K30" s="54"/>
      <c r="L30" s="55" t="str">
        <f t="shared" ref="L30:L31" si="0">IF(C30="","",_xlfn.CONCAT("            { line: ","""",C30,", ",M30:AN30,""", sC: ","""",B30,"""},"))</f>
        <v xml:space="preserve">            { line: "Señor, escucha mi oración,, (Do,,10)(Re,,250)(Do,m,350)", sC: "tc"},</v>
      </c>
      <c r="M30" s="56" t="str">
        <f t="shared" ref="M30:M35" si="1">IF(N30="","","(")</f>
        <v>(</v>
      </c>
      <c r="N30" s="57" t="str">
        <f t="shared" ref="N30:N70" si="2">IF(D30="","",D30)</f>
        <v>Do</v>
      </c>
      <c r="O30" s="58" t="str">
        <f t="shared" ref="O30:O35" si="3">IF(N30="","",",")</f>
        <v>,</v>
      </c>
      <c r="P30" s="59" t="str">
        <f t="shared" ref="P30:P70"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70" si="8">IF(F30="","",F30)</f>
        <v>Re</v>
      </c>
      <c r="V30" s="64" t="str">
        <f t="shared" ref="V30:V35" si="9">IF(U30="","",",")</f>
        <v>,</v>
      </c>
      <c r="W30" s="65" t="str">
        <f t="shared" ref="W30:W70" si="10">IF(G30="","",G30)</f>
        <v/>
      </c>
      <c r="X30" s="64" t="str">
        <f t="shared" ref="X30:X35" si="11">IF(U30="","",",")</f>
        <v>,</v>
      </c>
      <c r="Y30" s="64">
        <f t="shared" ref="Y30:Y35" si="12">IF(U30="","",250)</f>
        <v>250</v>
      </c>
      <c r="Z30" s="56" t="str">
        <f t="shared" ref="Z30:Z35" si="13">IF(U30="","",")")</f>
        <v>)</v>
      </c>
      <c r="AA30" s="66" t="str">
        <f t="shared" ref="AA30:AA35" si="14">IF(AB30="","","(")</f>
        <v>(</v>
      </c>
      <c r="AB30" s="57" t="str">
        <f t="shared" ref="AB30:AB70" si="15">IF(H30="","",H30)</f>
        <v>Do</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1049</v>
      </c>
      <c r="D31" s="112" t="s">
        <v>1045</v>
      </c>
      <c r="E31" s="52"/>
      <c r="F31" s="53" t="s">
        <v>1046</v>
      </c>
      <c r="G31" s="53" t="s">
        <v>1011</v>
      </c>
      <c r="H31" s="52" t="s">
        <v>1045</v>
      </c>
      <c r="I31" s="52"/>
      <c r="J31" s="54"/>
      <c r="K31" s="54"/>
      <c r="L31" s="55" t="str">
        <f t="shared" si="0"/>
        <v xml:space="preserve">            { line: "presta oídos a mi súplica., (Re,,22)(Do,m,250)(Re,,350)", sC: ""},</v>
      </c>
      <c r="M31" s="56" t="str">
        <f t="shared" si="1"/>
        <v>(</v>
      </c>
      <c r="N31" s="57" t="str">
        <f t="shared" si="2"/>
        <v>Re</v>
      </c>
      <c r="O31" s="58" t="str">
        <f t="shared" si="3"/>
        <v>,</v>
      </c>
      <c r="P31" s="59" t="str">
        <f t="shared" si="4"/>
        <v/>
      </c>
      <c r="Q31" s="60" t="str">
        <f t="shared" si="5"/>
        <v>,</v>
      </c>
      <c r="R31" s="61">
        <f t="shared" ref="R31:R70" si="28">IF(N31="Do",10,IF(N31="Re",22,IF(N31="Mi",20,IF(N31="Fa",20,IF(N31="Sol",14,IF(N31="La",20,IF(N31="Si",20,IF(N31="Do#",14,IF(N31="Fa#",15,IF(N31="Sol#",20,""))))))))))</f>
        <v>22</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113" t="s">
        <v>1050</v>
      </c>
      <c r="D33" s="112" t="s">
        <v>1013</v>
      </c>
      <c r="E33" s="52" t="s">
        <v>1011</v>
      </c>
      <c r="F33" s="53" t="s">
        <v>1046</v>
      </c>
      <c r="G33" s="53" t="s">
        <v>1011</v>
      </c>
      <c r="H33" s="52"/>
      <c r="I33" s="52"/>
      <c r="J33" s="54"/>
      <c r="K33" s="54"/>
      <c r="L33" s="55" t="str">
        <f>IF(C33="","",_xlfn.CONCAT("            { line: ","""",C33,", ",M33:AN33,""", sC: ","""",B33,"""},"))</f>
        <v xml:space="preserve">            { line: "TÚ QUE ERES FIEL,, (Sol,m,14)(Do,m,250)", sC: "ta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v>
      </c>
      <c r="U33" s="63" t="str">
        <f t="shared" si="8"/>
        <v>Do</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1051</v>
      </c>
      <c r="D34" s="112" t="s">
        <v>1013</v>
      </c>
      <c r="E34" s="52" t="s">
        <v>1011</v>
      </c>
      <c r="F34" s="53" t="s">
        <v>1046</v>
      </c>
      <c r="G34" s="53" t="s">
        <v>1011</v>
      </c>
      <c r="H34" s="52" t="s">
        <v>1045</v>
      </c>
      <c r="I34" s="52">
        <v>7</v>
      </c>
      <c r="J34" s="54"/>
      <c r="K34" s="54"/>
      <c r="L34" s="55" t="str">
        <f>IF(C34="","",_xlfn.CONCAT("            { line: ","""",C34,", ",M34:AN34,""", sC: ","""",B34,"""},"))</f>
        <v xml:space="preserve">            { line: "TÚ QUE ERES FIEL, RESPÓNDEME,, (Sol,m,14)(Do,m,250)(Re,7,350)", sC: "as"},</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Do</v>
      </c>
      <c r="V34" s="64" t="str">
        <f t="shared" si="9"/>
        <v>,</v>
      </c>
      <c r="W34" s="65" t="str">
        <f t="shared" si="10"/>
        <v>m</v>
      </c>
      <c r="X34" s="64" t="str">
        <f t="shared" si="11"/>
        <v>,</v>
      </c>
      <c r="Y34" s="64">
        <f t="shared" si="12"/>
        <v>250</v>
      </c>
      <c r="Z34" s="56" t="str">
        <f t="shared" si="13"/>
        <v>)</v>
      </c>
      <c r="AA34" s="66" t="str">
        <f t="shared" si="14"/>
        <v>(</v>
      </c>
      <c r="AB34" s="57" t="str">
        <f t="shared" si="15"/>
        <v>Re</v>
      </c>
      <c r="AC34" s="67" t="str">
        <f t="shared" si="16"/>
        <v>,</v>
      </c>
      <c r="AD34" s="59">
        <f t="shared" si="17"/>
        <v>7</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1052</v>
      </c>
      <c r="D35" s="112" t="s">
        <v>1046</v>
      </c>
      <c r="E35" s="52" t="s">
        <v>1011</v>
      </c>
      <c r="F35" s="53" t="s">
        <v>1045</v>
      </c>
      <c r="G35" s="53">
        <v>7</v>
      </c>
      <c r="H35" s="52"/>
      <c r="I35" s="52"/>
      <c r="J35" s="54"/>
      <c r="K35" s="54"/>
      <c r="L35" s="55" t="str">
        <f t="shared" ref="L35:L50" si="29">IF(C35="","",_xlfn.CONCAT("            { line: ","""",C35,", ",M35:AN35,""", sC: ","""",B35,"""},"))</f>
        <v xml:space="preserve">            { line: "POR TU JUSTICIA RESPÓNDEME., (Do,m,10)(Re,7,250)", sC: "as"},</v>
      </c>
      <c r="M35" s="56" t="str">
        <f t="shared" si="1"/>
        <v>(</v>
      </c>
      <c r="N35" s="57" t="str">
        <f t="shared" si="2"/>
        <v>Do</v>
      </c>
      <c r="O35" s="58" t="str">
        <f t="shared" si="3"/>
        <v>,</v>
      </c>
      <c r="P35" s="59" t="str">
        <f t="shared" si="4"/>
        <v>m</v>
      </c>
      <c r="Q35" s="60" t="str">
        <f t="shared" si="5"/>
        <v>,</v>
      </c>
      <c r="R35" s="61">
        <f t="shared" si="28"/>
        <v>10</v>
      </c>
      <c r="S35" s="56" t="str">
        <f t="shared" si="6"/>
        <v>)</v>
      </c>
      <c r="T35" s="62" t="str">
        <f t="shared" si="7"/>
        <v>(</v>
      </c>
      <c r="U35" s="63" t="str">
        <f t="shared" si="8"/>
        <v>Re</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1012</v>
      </c>
      <c r="C37" s="113" t="s">
        <v>1053</v>
      </c>
      <c r="D37" s="112" t="s">
        <v>1013</v>
      </c>
      <c r="E37" s="52" t="s">
        <v>1011</v>
      </c>
      <c r="F37" s="53" t="s">
        <v>1045</v>
      </c>
      <c r="G37" s="53">
        <v>7</v>
      </c>
      <c r="H37" s="52"/>
      <c r="I37" s="52"/>
      <c r="J37" s="54"/>
      <c r="K37" s="54"/>
      <c r="L37" s="55" t="str">
        <f t="shared" si="29"/>
        <v xml:space="preserve">            { line: "No llames a juicio a tu siervo,, (Sol,m,14)(Re,7,250)", sC: "tc"},</v>
      </c>
      <c r="M37" s="56" t="str">
        <f>IF(N37="","","(")</f>
        <v>(</v>
      </c>
      <c r="N37" s="57" t="str">
        <f>IF(D37="","",D37)</f>
        <v>Sol</v>
      </c>
      <c r="O37" s="58" t="str">
        <f>IF(N37="","",",")</f>
        <v>,</v>
      </c>
      <c r="P37" s="59" t="str">
        <f>IF(E37="","",E37)</f>
        <v>m</v>
      </c>
      <c r="Q37" s="60" t="str">
        <f>IF(N37="","",",")</f>
        <v>,</v>
      </c>
      <c r="R37" s="61">
        <f t="shared" si="28"/>
        <v>14</v>
      </c>
      <c r="S37" s="56" t="str">
        <f>IF(N37="","",")")</f>
        <v>)</v>
      </c>
      <c r="T37" s="62" t="str">
        <f>IF(U37="","","(")</f>
        <v>(</v>
      </c>
      <c r="U37" s="63" t="str">
        <f>IF(F37="","",F37)</f>
        <v>Re</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1054</v>
      </c>
      <c r="D38" s="112" t="s">
        <v>1013</v>
      </c>
      <c r="E38" s="52" t="s">
        <v>1011</v>
      </c>
      <c r="F38" s="53"/>
      <c r="G38" s="53"/>
      <c r="H38" s="52"/>
      <c r="I38" s="52"/>
      <c r="J38" s="54"/>
      <c r="K38" s="54"/>
      <c r="L38" s="55" t="str">
        <f t="shared" si="29"/>
        <v xml:space="preserve">            { line: "ningún hombre es inocente frente a ti., (Sol,m,14)", sC: ""},</v>
      </c>
      <c r="M38" s="56" t="str">
        <f>IF(N38="","","(")</f>
        <v>(</v>
      </c>
      <c r="N38" s="57" t="str">
        <f>IF(D38="","",D38)</f>
        <v>Sol</v>
      </c>
      <c r="O38" s="58" t="str">
        <f>IF(N38="","",",")</f>
        <v>,</v>
      </c>
      <c r="P38" s="59" t="str">
        <f>IF(E38="","",E38)</f>
        <v>m</v>
      </c>
      <c r="Q38" s="60" t="str">
        <f>IF(N38="","",",")</f>
        <v>,</v>
      </c>
      <c r="R38" s="61">
        <f t="shared" si="28"/>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1055</v>
      </c>
      <c r="D39" s="112" t="s">
        <v>1045</v>
      </c>
      <c r="E39" s="52">
        <v>7</v>
      </c>
      <c r="F39" s="53"/>
      <c r="G39" s="53"/>
      <c r="H39" s="52"/>
      <c r="I39" s="52"/>
      <c r="J39" s="54"/>
      <c r="K39" s="54"/>
      <c r="L39" s="55" t="str">
        <f t="shared" si="29"/>
        <v xml:space="preserve">            { line: "El enemigo me persigue,, (Re,7,22)", sC: ""},</v>
      </c>
      <c r="M39" s="56" t="str">
        <f>IF(N39="","","(")</f>
        <v>(</v>
      </c>
      <c r="N39" s="57" t="str">
        <f>IF(D39="","",D39)</f>
        <v>Re</v>
      </c>
      <c r="O39" s="58" t="str">
        <f>IF(N39="","",",")</f>
        <v>,</v>
      </c>
      <c r="P39" s="59">
        <f>IF(E39="","",E39)</f>
        <v>7</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1056</v>
      </c>
      <c r="D40" s="112" t="s">
        <v>1046</v>
      </c>
      <c r="E40" s="52" t="s">
        <v>1011</v>
      </c>
      <c r="F40" s="53" t="s">
        <v>1045</v>
      </c>
      <c r="G40" s="53">
        <v>7</v>
      </c>
      <c r="H40" s="52"/>
      <c r="I40" s="52"/>
      <c r="J40" s="54"/>
      <c r="K40" s="54"/>
      <c r="L40" s="55" t="str">
        <f t="shared" si="29"/>
        <v xml:space="preserve">            { line: "estrella mi vida contra el suelo., (Do,m,10)(Re,7,250)", sC: ""},</v>
      </c>
      <c r="M40" s="56" t="str">
        <f t="shared" ref="M40" si="30">IF(N40="","","(")</f>
        <v>(</v>
      </c>
      <c r="N40" s="57" t="str">
        <f t="shared" ref="N40" si="31">IF(D40="","",D40)</f>
        <v>Do</v>
      </c>
      <c r="O40" s="58" t="str">
        <f t="shared" ref="O40" si="32">IF(N40="","",",")</f>
        <v>,</v>
      </c>
      <c r="P40" s="59" t="str">
        <f t="shared" ref="P40" si="33">IF(E40="","",E40)</f>
        <v>m</v>
      </c>
      <c r="Q40" s="60" t="str">
        <f t="shared" ref="Q40" si="34">IF(N40="","",",")</f>
        <v>,</v>
      </c>
      <c r="R40" s="61">
        <f t="shared" si="28"/>
        <v>10</v>
      </c>
      <c r="S40" s="56" t="str">
        <f t="shared" ref="S40" si="35">IF(N40="","",")")</f>
        <v>)</v>
      </c>
      <c r="T40" s="62" t="str">
        <f t="shared" ref="T40" si="36">IF(U40="","","(")</f>
        <v>(</v>
      </c>
      <c r="U40" s="63" t="str">
        <f t="shared" ref="U40" si="37">IF(F40="","",F40)</f>
        <v>Re</v>
      </c>
      <c r="V40" s="64" t="str">
        <f t="shared" ref="V40" si="38">IF(U40="","",",")</f>
        <v>,</v>
      </c>
      <c r="W40" s="65">
        <f t="shared" ref="W40" si="39">IF(G40="","",G40)</f>
        <v>7</v>
      </c>
      <c r="X40" s="64" t="str">
        <f t="shared" ref="X40" si="40">IF(U40="","",",")</f>
        <v>,</v>
      </c>
      <c r="Y40" s="64">
        <f t="shared" ref="Y40" si="41">IF(U40="","",250)</f>
        <v>250</v>
      </c>
      <c r="Z40" s="56" t="str">
        <f t="shared" ref="Z40" si="42">IF(U40="","",")")</f>
        <v>)</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6"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5" si="58">IF(N42="","","(")</f>
        <v/>
      </c>
      <c r="N42" s="57" t="str">
        <f t="shared" ref="N42:N45" si="59">IF(D42="","",D42)</f>
        <v/>
      </c>
      <c r="O42" s="58" t="str">
        <f t="shared" ref="O42:O45" si="60">IF(N42="","",",")</f>
        <v/>
      </c>
      <c r="P42" s="59" t="str">
        <f t="shared" ref="P42:P45" si="61">IF(E42="","",E42)</f>
        <v/>
      </c>
      <c r="Q42" s="60" t="str">
        <f t="shared" ref="Q42:Q45" si="62">IF(N42="","",",")</f>
        <v/>
      </c>
      <c r="R42" s="61" t="str">
        <f t="shared" si="57"/>
        <v/>
      </c>
      <c r="S42" s="56" t="str">
        <f t="shared" ref="S42:S45" si="63">IF(N42="","",")")</f>
        <v/>
      </c>
      <c r="T42" s="62" t="str">
        <f t="shared" ref="T42:T45" si="64">IF(U42="","","(")</f>
        <v/>
      </c>
      <c r="U42" s="63" t="str">
        <f t="shared" ref="U42:U45" si="65">IF(F42="","",F42)</f>
        <v/>
      </c>
      <c r="V42" s="64" t="str">
        <f t="shared" ref="V42:V45" si="66">IF(U42="","",",")</f>
        <v/>
      </c>
      <c r="W42" s="65" t="str">
        <f t="shared" ref="W42:W45" si="67">IF(G42="","",G42)</f>
        <v/>
      </c>
      <c r="X42" s="64" t="str">
        <f t="shared" ref="X42:X45" si="68">IF(U42="","",",")</f>
        <v/>
      </c>
      <c r="Y42" s="64" t="str">
        <f t="shared" ref="Y42:Y45" si="69">IF(U42="","",250)</f>
        <v/>
      </c>
      <c r="Z42" s="56" t="str">
        <f t="shared" ref="Z42:Z45" si="70">IF(U42="","",")")</f>
        <v/>
      </c>
      <c r="AA42" s="66" t="str">
        <f t="shared" ref="AA42:AA45" si="71">IF(AB42="","","(")</f>
        <v/>
      </c>
      <c r="AB42" s="57" t="str">
        <f t="shared" ref="AB42:AB45" si="72">IF(H42="","",H42)</f>
        <v/>
      </c>
      <c r="AC42" s="67" t="str">
        <f t="shared" ref="AC42:AC45" si="73">IF(AB42="","",",")</f>
        <v/>
      </c>
      <c r="AD42" s="59" t="str">
        <f t="shared" ref="AD42:AD45" si="74">IF(I42="","",I42)</f>
        <v/>
      </c>
      <c r="AE42" s="68" t="str">
        <f t="shared" ref="AE42:AE45" si="75">IF(AB42="","",",")</f>
        <v/>
      </c>
      <c r="AF42" s="61" t="str">
        <f t="shared" ref="AF42:AF45" si="76">IF(AB42="","",350)</f>
        <v/>
      </c>
      <c r="AG42" s="61" t="str">
        <f t="shared" ref="AG42:AG45" si="77">IF(AB42="","",")")</f>
        <v/>
      </c>
      <c r="AH42" s="69" t="str">
        <f t="shared" ref="AH42:AH45" si="78">IF(AI42="","","(")</f>
        <v/>
      </c>
      <c r="AI42" s="70" t="str">
        <f t="shared" ref="AI42:AI45" si="79">IF(J42="","",J42)</f>
        <v/>
      </c>
      <c r="AJ42" s="64" t="str">
        <f t="shared" ref="AJ42:AJ45" si="80">IF(AI42="","",",")</f>
        <v/>
      </c>
      <c r="AK42" s="64" t="str">
        <f t="shared" ref="AK42:AK45" si="81">IF(K42="","",K42)</f>
        <v/>
      </c>
      <c r="AL42" s="64" t="str">
        <f t="shared" ref="AL42:AL45" si="82">IF(AI42="","",",")</f>
        <v/>
      </c>
      <c r="AM42" s="64" t="str">
        <f t="shared" ref="AM42:AM45" si="83">IF(AI42="","",450)</f>
        <v/>
      </c>
      <c r="AN42" s="64" t="str">
        <f t="shared" ref="AN42:AN45" si="84">IF(AI42="","",")")</f>
        <v/>
      </c>
    </row>
    <row r="43" spans="1:40" ht="25.5" thickTop="1" thickBot="1" x14ac:dyDescent="0.4">
      <c r="B43" t="s">
        <v>997</v>
      </c>
      <c r="C43" s="82" t="s">
        <v>1050</v>
      </c>
      <c r="D43" s="83" t="s">
        <v>1013</v>
      </c>
      <c r="E43" s="83" t="s">
        <v>1011</v>
      </c>
      <c r="F43" s="83" t="s">
        <v>1046</v>
      </c>
      <c r="G43" s="83" t="s">
        <v>1011</v>
      </c>
      <c r="H43" s="83"/>
      <c r="I43" s="83"/>
      <c r="J43" s="83"/>
      <c r="K43" s="83"/>
      <c r="L43" s="84" t="str">
        <f>IF(C43="","",_xlfn.CONCAT("       triggerLine: ","""",C43,", ",M43:AN43,""", sC: ","""",B43,""", lines: ["))</f>
        <v xml:space="preserve">       triggerLine: "TÚ QUE ERES FIEL,, (Sol,m,14)(Do,m,250)", sC: "ta as", lines: [</v>
      </c>
      <c r="M43" s="56" t="str">
        <f t="shared" si="58"/>
        <v>(</v>
      </c>
      <c r="N43" s="57" t="str">
        <f t="shared" si="59"/>
        <v>Sol</v>
      </c>
      <c r="O43" s="58" t="str">
        <f t="shared" si="60"/>
        <v>,</v>
      </c>
      <c r="P43" s="59" t="str">
        <f t="shared" si="61"/>
        <v>m</v>
      </c>
      <c r="Q43" s="60" t="str">
        <f t="shared" si="62"/>
        <v>,</v>
      </c>
      <c r="R43" s="61">
        <f t="shared" si="57"/>
        <v>14</v>
      </c>
      <c r="S43" s="56" t="str">
        <f t="shared" si="63"/>
        <v>)</v>
      </c>
      <c r="T43" s="62" t="str">
        <f t="shared" si="64"/>
        <v>(</v>
      </c>
      <c r="U43" s="63" t="str">
        <f t="shared" si="65"/>
        <v>Do</v>
      </c>
      <c r="V43" s="64" t="str">
        <f t="shared" si="66"/>
        <v>,</v>
      </c>
      <c r="W43" s="65" t="str">
        <f t="shared" si="67"/>
        <v>m</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1051</v>
      </c>
      <c r="D44" s="86" t="s">
        <v>1013</v>
      </c>
      <c r="E44" s="86" t="s">
        <v>1011</v>
      </c>
      <c r="F44" s="86" t="s">
        <v>1046</v>
      </c>
      <c r="G44" s="86" t="s">
        <v>1011</v>
      </c>
      <c r="H44" s="87" t="s">
        <v>1045</v>
      </c>
      <c r="I44" s="87">
        <v>7</v>
      </c>
      <c r="J44" s="87"/>
      <c r="K44" s="87"/>
      <c r="L44" s="88" t="str">
        <f>IF(C44="","",_xlfn.CONCAT("            { line: ","""",C44,", ",M44:AN44,""", sC: ","""",B44,"""},"))</f>
        <v xml:space="preserve">            { line: "TÚ QUE ERES FIEL, RESPÓNDEME,, (Sol,m,14)(Do,m,250)(Re,7,350)", sC: "as"},</v>
      </c>
      <c r="M44" s="56" t="str">
        <f t="shared" si="58"/>
        <v>(</v>
      </c>
      <c r="N44" s="57" t="str">
        <f t="shared" si="59"/>
        <v>Sol</v>
      </c>
      <c r="O44" s="58" t="str">
        <f t="shared" si="60"/>
        <v>,</v>
      </c>
      <c r="P44" s="59" t="str">
        <f t="shared" si="61"/>
        <v>m</v>
      </c>
      <c r="Q44" s="60" t="str">
        <f t="shared" si="62"/>
        <v>,</v>
      </c>
      <c r="R44" s="61">
        <f t="shared" si="57"/>
        <v>14</v>
      </c>
      <c r="S44" s="56" t="str">
        <f t="shared" si="63"/>
        <v>)</v>
      </c>
      <c r="T44" s="62" t="str">
        <f t="shared" si="64"/>
        <v>(</v>
      </c>
      <c r="U44" s="63" t="str">
        <f t="shared" si="65"/>
        <v>Do</v>
      </c>
      <c r="V44" s="64" t="str">
        <f t="shared" si="66"/>
        <v>,</v>
      </c>
      <c r="W44" s="65" t="str">
        <f t="shared" si="67"/>
        <v>m</v>
      </c>
      <c r="X44" s="64" t="str">
        <f t="shared" si="68"/>
        <v>,</v>
      </c>
      <c r="Y44" s="64">
        <f t="shared" si="69"/>
        <v>250</v>
      </c>
      <c r="Z44" s="56" t="str">
        <f t="shared" si="70"/>
        <v>)</v>
      </c>
      <c r="AA44" s="66" t="str">
        <f t="shared" si="71"/>
        <v>(</v>
      </c>
      <c r="AB44" s="57" t="str">
        <f t="shared" si="72"/>
        <v>Re</v>
      </c>
      <c r="AC44" s="67" t="str">
        <f t="shared" si="73"/>
        <v>,</v>
      </c>
      <c r="AD44" s="59">
        <f t="shared" si="74"/>
        <v>7</v>
      </c>
      <c r="AE44" s="68" t="str">
        <f t="shared" si="75"/>
        <v>,</v>
      </c>
      <c r="AF44" s="61">
        <f t="shared" si="76"/>
        <v>350</v>
      </c>
      <c r="AG44" s="61" t="str">
        <f t="shared" si="77"/>
        <v>)</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93" t="s">
        <v>1052</v>
      </c>
      <c r="D45" s="83" t="s">
        <v>1046</v>
      </c>
      <c r="E45" s="83" t="s">
        <v>1011</v>
      </c>
      <c r="F45" s="83" t="s">
        <v>1045</v>
      </c>
      <c r="G45" s="83">
        <v>7</v>
      </c>
      <c r="H45" s="83"/>
      <c r="I45" s="83"/>
      <c r="J45" s="83"/>
      <c r="K45" s="83"/>
      <c r="L45" s="94" t="str">
        <f>IF(C45="","",_xlfn.CONCAT("            { line: ","""",C45,", ",M45:AN45,""", sC: ","""",B45,"""},  ]},"))</f>
        <v xml:space="preserve">            { line: "POR TU JUSTICIA RESPÓNDEME., (Do,m,10)(Re,7,250)", sC: "as"},  ]},</v>
      </c>
      <c r="M45" s="56" t="str">
        <f t="shared" si="58"/>
        <v>(</v>
      </c>
      <c r="N45" s="57" t="str">
        <f t="shared" si="59"/>
        <v>Do</v>
      </c>
      <c r="O45" s="58" t="str">
        <f t="shared" si="60"/>
        <v>,</v>
      </c>
      <c r="P45" s="59" t="str">
        <f t="shared" si="61"/>
        <v>m</v>
      </c>
      <c r="Q45" s="60" t="str">
        <f t="shared" si="62"/>
        <v>,</v>
      </c>
      <c r="R45" s="61">
        <f t="shared" si="57"/>
        <v>10</v>
      </c>
      <c r="S45" s="56" t="str">
        <f t="shared" si="63"/>
        <v>)</v>
      </c>
      <c r="T45" s="62" t="str">
        <f t="shared" si="64"/>
        <v>(</v>
      </c>
      <c r="U45" s="63" t="str">
        <f t="shared" si="65"/>
        <v>Re</v>
      </c>
      <c r="V45" s="64" t="str">
        <f t="shared" si="66"/>
        <v>,</v>
      </c>
      <c r="W45" s="65">
        <f t="shared" si="67"/>
        <v>7</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57"/>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1012</v>
      </c>
      <c r="C47" s="113" t="s">
        <v>1057</v>
      </c>
      <c r="D47" s="112" t="s">
        <v>1013</v>
      </c>
      <c r="E47" s="52" t="s">
        <v>1011</v>
      </c>
      <c r="F47" s="53" t="s">
        <v>1045</v>
      </c>
      <c r="G47" s="53">
        <v>7</v>
      </c>
      <c r="H47" s="52"/>
      <c r="I47" s="52"/>
      <c r="J47" s="54"/>
      <c r="K47" s="54"/>
      <c r="L47" s="55" t="str">
        <f t="shared" si="29"/>
        <v xml:space="preserve">            { line: "Extiendo mis manos hacia ti,,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1058</v>
      </c>
      <c r="D48" s="112" t="s">
        <v>1013</v>
      </c>
      <c r="E48" s="52" t="s">
        <v>1011</v>
      </c>
      <c r="F48" s="53"/>
      <c r="G48" s="53"/>
      <c r="H48" s="52"/>
      <c r="I48" s="52"/>
      <c r="J48" s="54"/>
      <c r="K48" s="54"/>
      <c r="L48" s="55" t="str">
        <f t="shared" si="29"/>
        <v xml:space="preserve">            { line: "tengo sed de ti como tierra reseca., (Sol,m,14)", sC: ""},</v>
      </c>
      <c r="M48" s="56" t="str">
        <f>IF(N48="","","(")</f>
        <v>(</v>
      </c>
      <c r="N48" s="57" t="str">
        <f>IF(D48="","",D48)</f>
        <v>Sol</v>
      </c>
      <c r="O48" s="58" t="str">
        <f>IF(N48="","",",")</f>
        <v>,</v>
      </c>
      <c r="P48" s="59" t="str">
        <f>IF(E48="","",E48)</f>
        <v>m</v>
      </c>
      <c r="Q48" s="60" t="str">
        <f>IF(N48="","",",")</f>
        <v>,</v>
      </c>
      <c r="R48" s="61">
        <f t="shared" si="28"/>
        <v>14</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1059</v>
      </c>
      <c r="D49" s="112" t="s">
        <v>1045</v>
      </c>
      <c r="E49" s="52">
        <v>7</v>
      </c>
      <c r="F49" s="53"/>
      <c r="G49" s="53"/>
      <c r="H49" s="52"/>
      <c r="I49" s="52"/>
      <c r="J49" s="54"/>
      <c r="K49" s="54"/>
      <c r="L49" s="55" t="str">
        <f t="shared" si="29"/>
        <v xml:space="preserve">            { line: "¡Escúchame pronto, Señor,, (Re,7,22)", sC: ""},</v>
      </c>
      <c r="M49" s="56" t="str">
        <f>IF(N49="","","(")</f>
        <v>(</v>
      </c>
      <c r="N49" s="57" t="str">
        <f>IF(D49="","",D49)</f>
        <v>Re</v>
      </c>
      <c r="O49" s="58" t="str">
        <f>IF(N49="","",",")</f>
        <v>,</v>
      </c>
      <c r="P49" s="59">
        <f>IF(E49="","",E49)</f>
        <v>7</v>
      </c>
      <c r="Q49" s="60" t="str">
        <f>IF(N49="","",",")</f>
        <v>,</v>
      </c>
      <c r="R49" s="61">
        <f t="shared" si="28"/>
        <v>22</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t="s">
        <v>1060</v>
      </c>
      <c r="D50" s="112" t="s">
        <v>1046</v>
      </c>
      <c r="E50" s="52" t="s">
        <v>1011</v>
      </c>
      <c r="F50" s="53" t="s">
        <v>1045</v>
      </c>
      <c r="G50" s="53">
        <v>7</v>
      </c>
      <c r="H50" s="52"/>
      <c r="I50" s="52"/>
      <c r="J50" s="54"/>
      <c r="K50" s="54"/>
      <c r="L50" s="55" t="str">
        <f t="shared" si="29"/>
        <v xml:space="preserve">            { line: "que me falta el aliento!, (Do,m,10)(Re,7,250)", sC: ""},</v>
      </c>
      <c r="M50" s="56" t="str">
        <f t="shared" ref="M50" si="85">IF(N50="","","(")</f>
        <v>(</v>
      </c>
      <c r="N50" s="57" t="str">
        <f t="shared" ref="N50" si="86">IF(D50="","",D50)</f>
        <v>Do</v>
      </c>
      <c r="O50" s="58" t="str">
        <f t="shared" ref="O50" si="87">IF(N50="","",",")</f>
        <v>,</v>
      </c>
      <c r="P50" s="59" t="str">
        <f t="shared" ref="P50" si="88">IF(E50="","",E50)</f>
        <v>m</v>
      </c>
      <c r="Q50" s="60" t="str">
        <f t="shared" ref="Q50" si="89">IF(N50="","",",")</f>
        <v>,</v>
      </c>
      <c r="R50" s="61">
        <f t="shared" si="28"/>
        <v>10</v>
      </c>
      <c r="S50" s="56" t="str">
        <f t="shared" ref="S50" si="90">IF(N50="","",")")</f>
        <v>)</v>
      </c>
      <c r="T50" s="62" t="str">
        <f t="shared" ref="T50" si="91">IF(U50="","","(")</f>
        <v>(</v>
      </c>
      <c r="U50" s="63" t="str">
        <f t="shared" ref="U50" si="92">IF(F50="","",F50)</f>
        <v>Re</v>
      </c>
      <c r="V50" s="64" t="str">
        <f t="shared" ref="V50" si="93">IF(U50="","",",")</f>
        <v>,</v>
      </c>
      <c r="W50" s="65">
        <f t="shared" ref="W50" si="94">IF(G50="","",G50)</f>
        <v>7</v>
      </c>
      <c r="X50" s="64" t="str">
        <f t="shared" ref="X50" si="95">IF(U50="","",",")</f>
        <v>,</v>
      </c>
      <c r="Y50" s="64">
        <f t="shared" ref="Y50" si="96">IF(U50="","",250)</f>
        <v>250</v>
      </c>
      <c r="Z50" s="56" t="str">
        <f t="shared" ref="Z50" si="97">IF(U50="","",")")</f>
        <v>)</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5" si="112">IF(N52="","","(")</f>
        <v/>
      </c>
      <c r="N52" s="57" t="str">
        <f t="shared" ref="N52:N55" si="113">IF(D52="","",D52)</f>
        <v/>
      </c>
      <c r="O52" s="58" t="str">
        <f t="shared" ref="O52:O55" si="114">IF(N52="","",",")</f>
        <v/>
      </c>
      <c r="P52" s="59" t="str">
        <f t="shared" ref="P52:P55" si="115">IF(E52="","",E52)</f>
        <v/>
      </c>
      <c r="Q52" s="60" t="str">
        <f t="shared" ref="Q52:Q55" si="116">IF(N52="","",",")</f>
        <v/>
      </c>
      <c r="R52" s="61" t="str">
        <f t="shared" si="28"/>
        <v/>
      </c>
      <c r="S52" s="56" t="str">
        <f t="shared" ref="S52:S55" si="117">IF(N52="","",")")</f>
        <v/>
      </c>
      <c r="T52" s="62" t="str">
        <f t="shared" ref="T52:T55" si="118">IF(U52="","","(")</f>
        <v/>
      </c>
      <c r="U52" s="63" t="str">
        <f t="shared" ref="U52:U55" si="119">IF(F52="","",F52)</f>
        <v/>
      </c>
      <c r="V52" s="64" t="str">
        <f t="shared" ref="V52:V55" si="120">IF(U52="","",",")</f>
        <v/>
      </c>
      <c r="W52" s="65" t="str">
        <f t="shared" ref="W52:W55" si="121">IF(G52="","",G52)</f>
        <v/>
      </c>
      <c r="X52" s="64" t="str">
        <f t="shared" ref="X52:X55" si="122">IF(U52="","",",")</f>
        <v/>
      </c>
      <c r="Y52" s="64" t="str">
        <f t="shared" ref="Y52:Y55" si="123">IF(U52="","",250)</f>
        <v/>
      </c>
      <c r="Z52" s="56" t="str">
        <f t="shared" ref="Z52:Z55" si="124">IF(U52="","",")")</f>
        <v/>
      </c>
      <c r="AA52" s="66" t="str">
        <f t="shared" ref="AA52:AA55" si="125">IF(AB52="","","(")</f>
        <v/>
      </c>
      <c r="AB52" s="57" t="str">
        <f t="shared" ref="AB52:AB55" si="126">IF(H52="","",H52)</f>
        <v/>
      </c>
      <c r="AC52" s="67" t="str">
        <f t="shared" ref="AC52:AC55" si="127">IF(AB52="","",",")</f>
        <v/>
      </c>
      <c r="AD52" s="59" t="str">
        <f t="shared" ref="AD52:AD55" si="128">IF(I52="","",I52)</f>
        <v/>
      </c>
      <c r="AE52" s="68" t="str">
        <f t="shared" ref="AE52:AE55" si="129">IF(AB52="","",",")</f>
        <v/>
      </c>
      <c r="AF52" s="61" t="str">
        <f t="shared" ref="AF52:AF55" si="130">IF(AB52="","",350)</f>
        <v/>
      </c>
      <c r="AG52" s="61" t="str">
        <f t="shared" ref="AG52:AG55" si="131">IF(AB52="","",")")</f>
        <v/>
      </c>
      <c r="AH52" s="69" t="str">
        <f t="shared" ref="AH52:AH55" si="132">IF(AI52="","","(")</f>
        <v/>
      </c>
      <c r="AI52" s="70" t="str">
        <f t="shared" ref="AI52:AI55" si="133">IF(J52="","",J52)</f>
        <v/>
      </c>
      <c r="AJ52" s="64" t="str">
        <f t="shared" ref="AJ52:AJ55" si="134">IF(AI52="","",",")</f>
        <v/>
      </c>
      <c r="AK52" s="64" t="str">
        <f t="shared" ref="AK52:AK55" si="135">IF(K52="","",K52)</f>
        <v/>
      </c>
      <c r="AL52" s="64" t="str">
        <f t="shared" ref="AL52:AL55" si="136">IF(AI52="","",",")</f>
        <v/>
      </c>
      <c r="AM52" s="64" t="str">
        <f t="shared" ref="AM52:AM55" si="137">IF(AI52="","",450)</f>
        <v/>
      </c>
      <c r="AN52" s="64" t="str">
        <f t="shared" ref="AN52:AN55" si="138">IF(AI52="","",")")</f>
        <v/>
      </c>
    </row>
    <row r="53" spans="1:40" ht="25.5" thickTop="1" thickBot="1" x14ac:dyDescent="0.4">
      <c r="B53" t="s">
        <v>997</v>
      </c>
      <c r="C53" s="82" t="s">
        <v>1050</v>
      </c>
      <c r="D53" s="83" t="s">
        <v>1013</v>
      </c>
      <c r="E53" s="83" t="s">
        <v>1011</v>
      </c>
      <c r="F53" s="83" t="s">
        <v>1046</v>
      </c>
      <c r="G53" s="83" t="s">
        <v>1011</v>
      </c>
      <c r="H53" s="83"/>
      <c r="I53" s="83"/>
      <c r="J53" s="83"/>
      <c r="K53" s="83"/>
      <c r="L53" s="84" t="str">
        <f>IF(C53="","",_xlfn.CONCAT("       triggerLine: ","""",C53,", ",M53:AN53,""", sC: ","""",B53,""", lines: ["))</f>
        <v xml:space="preserve">       triggerLine: "TÚ QUE ERES FIEL,, (Sol,m,14)(Do,m,250)", sC: "ta as", lines: [</v>
      </c>
      <c r="M53" s="56" t="str">
        <f t="shared" si="112"/>
        <v>(</v>
      </c>
      <c r="N53" s="57" t="str">
        <f t="shared" si="113"/>
        <v>Sol</v>
      </c>
      <c r="O53" s="58" t="str">
        <f t="shared" si="114"/>
        <v>,</v>
      </c>
      <c r="P53" s="59" t="str">
        <f t="shared" si="115"/>
        <v>m</v>
      </c>
      <c r="Q53" s="60" t="str">
        <f t="shared" si="116"/>
        <v>,</v>
      </c>
      <c r="R53" s="61">
        <f t="shared" si="28"/>
        <v>14</v>
      </c>
      <c r="S53" s="56" t="str">
        <f t="shared" si="117"/>
        <v>)</v>
      </c>
      <c r="T53" s="62" t="str">
        <f t="shared" si="118"/>
        <v>(</v>
      </c>
      <c r="U53" s="63" t="str">
        <f t="shared" si="119"/>
        <v>Do</v>
      </c>
      <c r="V53" s="64" t="str">
        <f t="shared" si="120"/>
        <v>,</v>
      </c>
      <c r="W53" s="65" t="str">
        <f t="shared" si="121"/>
        <v>m</v>
      </c>
      <c r="X53" s="64" t="str">
        <f t="shared" si="122"/>
        <v>,</v>
      </c>
      <c r="Y53" s="64">
        <f t="shared" si="123"/>
        <v>250</v>
      </c>
      <c r="Z53" s="56" t="str">
        <f t="shared" si="124"/>
        <v>)</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5.5" thickTop="1" thickBot="1" x14ac:dyDescent="0.4">
      <c r="B54" t="s">
        <v>999</v>
      </c>
      <c r="C54" s="85" t="s">
        <v>1051</v>
      </c>
      <c r="D54" s="86" t="s">
        <v>1013</v>
      </c>
      <c r="E54" s="86" t="s">
        <v>1011</v>
      </c>
      <c r="F54" s="86" t="s">
        <v>1046</v>
      </c>
      <c r="G54" s="86" t="s">
        <v>1011</v>
      </c>
      <c r="H54" s="87" t="s">
        <v>1045</v>
      </c>
      <c r="I54" s="87">
        <v>7</v>
      </c>
      <c r="J54" s="87"/>
      <c r="K54" s="87"/>
      <c r="L54" s="88" t="str">
        <f>IF(C54="","",_xlfn.CONCAT("            { line: ","""",C54,", ",M54:AN54,""", sC: ","""",B54,"""},"))</f>
        <v xml:space="preserve">            { line: "TÚ QUE ERES FIEL, RESPÓNDEME,, (Sol,m,14)(Do,m,250)(Re,7,350)", sC: "as"},</v>
      </c>
      <c r="M54" s="56" t="str">
        <f t="shared" si="112"/>
        <v>(</v>
      </c>
      <c r="N54" s="57" t="str">
        <f t="shared" si="113"/>
        <v>Sol</v>
      </c>
      <c r="O54" s="58" t="str">
        <f t="shared" si="114"/>
        <v>,</v>
      </c>
      <c r="P54" s="59" t="str">
        <f t="shared" si="115"/>
        <v>m</v>
      </c>
      <c r="Q54" s="60" t="str">
        <f t="shared" si="116"/>
        <v>,</v>
      </c>
      <c r="R54" s="61">
        <f t="shared" si="28"/>
        <v>14</v>
      </c>
      <c r="S54" s="56" t="str">
        <f t="shared" si="117"/>
        <v>)</v>
      </c>
      <c r="T54" s="62" t="str">
        <f t="shared" si="118"/>
        <v>(</v>
      </c>
      <c r="U54" s="63" t="str">
        <f t="shared" si="119"/>
        <v>Do</v>
      </c>
      <c r="V54" s="64" t="str">
        <f t="shared" si="120"/>
        <v>,</v>
      </c>
      <c r="W54" s="65" t="str">
        <f t="shared" si="121"/>
        <v>m</v>
      </c>
      <c r="X54" s="64" t="str">
        <f t="shared" si="122"/>
        <v>,</v>
      </c>
      <c r="Y54" s="64">
        <f t="shared" si="123"/>
        <v>250</v>
      </c>
      <c r="Z54" s="56" t="str">
        <f t="shared" si="124"/>
        <v>)</v>
      </c>
      <c r="AA54" s="66" t="str">
        <f t="shared" si="125"/>
        <v>(</v>
      </c>
      <c r="AB54" s="57" t="str">
        <f t="shared" si="126"/>
        <v>Re</v>
      </c>
      <c r="AC54" s="67" t="str">
        <f t="shared" si="127"/>
        <v>,</v>
      </c>
      <c r="AD54" s="59">
        <f t="shared" si="128"/>
        <v>7</v>
      </c>
      <c r="AE54" s="68" t="str">
        <f t="shared" si="129"/>
        <v>,</v>
      </c>
      <c r="AF54" s="61">
        <f t="shared" si="130"/>
        <v>350</v>
      </c>
      <c r="AG54" s="61" t="str">
        <f t="shared" si="131"/>
        <v>)</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5.5" thickTop="1" thickBot="1" x14ac:dyDescent="0.4">
      <c r="B55" t="s">
        <v>999</v>
      </c>
      <c r="C55" s="93" t="s">
        <v>1052</v>
      </c>
      <c r="D55" s="83" t="s">
        <v>1046</v>
      </c>
      <c r="E55" s="83" t="s">
        <v>1011</v>
      </c>
      <c r="F55" s="83" t="s">
        <v>1045</v>
      </c>
      <c r="G55" s="83">
        <v>7</v>
      </c>
      <c r="H55" s="83"/>
      <c r="I55" s="83"/>
      <c r="J55" s="83"/>
      <c r="K55" s="83"/>
      <c r="L55" s="94" t="str">
        <f>IF(C55="","",_xlfn.CONCAT("            { line: ","""",C55,", ",M55:AN55,""", sC: ","""",B55,"""},  ]},"))</f>
        <v xml:space="preserve">            { line: "POR TU JUSTICIA RESPÓNDEME., (Do,m,10)(Re,7,250)", sC: "as"},  ]},</v>
      </c>
      <c r="M55" s="56" t="str">
        <f t="shared" si="112"/>
        <v>(</v>
      </c>
      <c r="N55" s="57" t="str">
        <f t="shared" si="113"/>
        <v>Do</v>
      </c>
      <c r="O55" s="58" t="str">
        <f t="shared" si="114"/>
        <v>,</v>
      </c>
      <c r="P55" s="59" t="str">
        <f t="shared" si="115"/>
        <v>m</v>
      </c>
      <c r="Q55" s="60" t="str">
        <f t="shared" si="116"/>
        <v>,</v>
      </c>
      <c r="R55" s="61">
        <f t="shared" si="28"/>
        <v>10</v>
      </c>
      <c r="S55" s="56" t="str">
        <f t="shared" si="117"/>
        <v>)</v>
      </c>
      <c r="T55" s="62" t="str">
        <f t="shared" si="118"/>
        <v>(</v>
      </c>
      <c r="U55" s="63" t="str">
        <f t="shared" si="119"/>
        <v>Re</v>
      </c>
      <c r="V55" s="64" t="str">
        <f t="shared" si="120"/>
        <v>,</v>
      </c>
      <c r="W55" s="65">
        <f t="shared" si="121"/>
        <v>7</v>
      </c>
      <c r="X55" s="64" t="str">
        <f t="shared" si="122"/>
        <v>,</v>
      </c>
      <c r="Y55" s="64">
        <f t="shared" si="123"/>
        <v>250</v>
      </c>
      <c r="Z55" s="56" t="str">
        <f t="shared" si="124"/>
        <v>)</v>
      </c>
      <c r="AA55" s="66" t="str">
        <f t="shared" si="125"/>
        <v/>
      </c>
      <c r="AB55" s="57" t="str">
        <f t="shared" si="126"/>
        <v/>
      </c>
      <c r="AC55" s="67" t="str">
        <f t="shared" si="127"/>
        <v/>
      </c>
      <c r="AD55" s="59" t="str">
        <f t="shared" si="128"/>
        <v/>
      </c>
      <c r="AE55" s="68" t="str">
        <f t="shared" si="129"/>
        <v/>
      </c>
      <c r="AF55" s="61" t="str">
        <f t="shared" si="130"/>
        <v/>
      </c>
      <c r="AG55" s="61" t="str">
        <f t="shared" si="131"/>
        <v/>
      </c>
      <c r="AH55" s="69" t="str">
        <f t="shared" si="132"/>
        <v/>
      </c>
      <c r="AI55" s="70" t="str">
        <f t="shared" si="133"/>
        <v/>
      </c>
      <c r="AJ55" s="64" t="str">
        <f t="shared" si="134"/>
        <v/>
      </c>
      <c r="AK55" s="64" t="str">
        <f t="shared" si="135"/>
        <v/>
      </c>
      <c r="AL55" s="64" t="str">
        <f t="shared" si="136"/>
        <v/>
      </c>
      <c r="AM55" s="64" t="str">
        <f t="shared" si="137"/>
        <v/>
      </c>
      <c r="AN55" s="64" t="str">
        <f t="shared" si="138"/>
        <v/>
      </c>
    </row>
    <row r="56" spans="1:40" ht="36.75" thickTop="1" thickBot="1" x14ac:dyDescent="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1012</v>
      </c>
      <c r="C57" s="113" t="s">
        <v>1061</v>
      </c>
      <c r="D57" s="112" t="s">
        <v>1013</v>
      </c>
      <c r="E57" s="52" t="s">
        <v>1011</v>
      </c>
      <c r="F57" s="53" t="s">
        <v>1045</v>
      </c>
      <c r="G57" s="53">
        <v>7</v>
      </c>
      <c r="H57" s="52"/>
      <c r="I57" s="52"/>
      <c r="J57" s="54"/>
      <c r="K57" s="54"/>
      <c r="L57" s="55" t="str">
        <f t="shared" ref="L57:L70" si="139">IF(C57="","",_xlfn.CONCAT("            { line: ","""",C57,", ",M57:AN57,""", sC: ","""",B57,"""},"))</f>
        <v xml:space="preserve">            { line: "Hazme conocer el camino,, (Sol,m,14)(Re,7,250)", sC: "tc"},</v>
      </c>
      <c r="M57" s="56" t="str">
        <f t="shared" ref="M57:M70" si="140">IF(N57="","","(")</f>
        <v>(</v>
      </c>
      <c r="N57" s="57" t="str">
        <f t="shared" si="2"/>
        <v>Sol</v>
      </c>
      <c r="O57" s="58" t="str">
        <f t="shared" ref="O57:O70" si="141">IF(N57="","",",")</f>
        <v>,</v>
      </c>
      <c r="P57" s="59" t="str">
        <f t="shared" si="4"/>
        <v>m</v>
      </c>
      <c r="Q57" s="60" t="str">
        <f t="shared" ref="Q57:Q70" si="142">IF(N57="","",",")</f>
        <v>,</v>
      </c>
      <c r="R57" s="61">
        <f t="shared" si="28"/>
        <v>14</v>
      </c>
      <c r="S57" s="56" t="str">
        <f t="shared" ref="S57:S70" si="143">IF(N57="","",")")</f>
        <v>)</v>
      </c>
      <c r="T57" s="62" t="str">
        <f t="shared" ref="T57:T70" si="144">IF(U57="","","(")</f>
        <v>(</v>
      </c>
      <c r="U57" s="63" t="str">
        <f t="shared" si="8"/>
        <v>Re</v>
      </c>
      <c r="V57" s="64" t="str">
        <f t="shared" ref="V57:V70" si="145">IF(U57="","",",")</f>
        <v>,</v>
      </c>
      <c r="W57" s="65">
        <f t="shared" si="10"/>
        <v>7</v>
      </c>
      <c r="X57" s="64" t="str">
        <f t="shared" ref="X57:X70" si="146">IF(U57="","",",")</f>
        <v>,</v>
      </c>
      <c r="Y57" s="64">
        <f t="shared" ref="Y57:Y70" si="147">IF(U57="","",250)</f>
        <v>250</v>
      </c>
      <c r="Z57" s="56" t="str">
        <f t="shared" ref="Z57:Z70" si="148">IF(U57="","",")")</f>
        <v>)</v>
      </c>
      <c r="AA57" s="66" t="str">
        <f t="shared" ref="AA57:AA70" si="149">IF(AB57="","","(")</f>
        <v/>
      </c>
      <c r="AB57" s="57" t="str">
        <f t="shared" si="15"/>
        <v/>
      </c>
      <c r="AC57" s="67" t="str">
        <f t="shared" ref="AC57:AC70" si="150">IF(AB57="","",",")</f>
        <v/>
      </c>
      <c r="AD57" s="59" t="str">
        <f t="shared" ref="AD57:AD70" si="151">IF(I57="","",I57)</f>
        <v/>
      </c>
      <c r="AE57" s="68" t="str">
        <f t="shared" ref="AE57:AE70" si="152">IF(AB57="","",",")</f>
        <v/>
      </c>
      <c r="AF57" s="61" t="str">
        <f t="shared" ref="AF57:AF70" si="153">IF(AB57="","",350)</f>
        <v/>
      </c>
      <c r="AG57" s="61" t="str">
        <f t="shared" ref="AG57:AG70" si="154">IF(AB57="","",")")</f>
        <v/>
      </c>
      <c r="AH57" s="69" t="str">
        <f t="shared" ref="AH57:AH70" si="155">IF(AI57="","","(")</f>
        <v/>
      </c>
      <c r="AI57" s="70" t="str">
        <f t="shared" si="22"/>
        <v/>
      </c>
      <c r="AJ57" s="64" t="str">
        <f t="shared" ref="AJ57:AJ70" si="156">IF(AI57="","",",")</f>
        <v/>
      </c>
      <c r="AK57" s="64" t="str">
        <f t="shared" ref="AK57:AK70" si="157">IF(K57="","",K57)</f>
        <v/>
      </c>
      <c r="AL57" s="64" t="str">
        <f t="shared" ref="AL57:AL70" si="158">IF(AI57="","",",")</f>
        <v/>
      </c>
      <c r="AM57" s="64" t="str">
        <f t="shared" ref="AM57:AM70" si="159">IF(AI57="","",450)</f>
        <v/>
      </c>
      <c r="AN57" s="64" t="str">
        <f t="shared" ref="AN57:AN70" si="160">IF(AI57="","",")")</f>
        <v/>
      </c>
    </row>
    <row r="58" spans="1:40" ht="25.5" thickTop="1" thickBot="1" x14ac:dyDescent="0.4">
      <c r="C58" s="113" t="s">
        <v>1062</v>
      </c>
      <c r="D58" s="112" t="s">
        <v>1013</v>
      </c>
      <c r="E58" s="52" t="s">
        <v>1011</v>
      </c>
      <c r="F58" s="53"/>
      <c r="G58" s="53"/>
      <c r="H58" s="52"/>
      <c r="I58" s="52"/>
      <c r="J58" s="54"/>
      <c r="K58" s="54"/>
      <c r="L58" s="55" t="str">
        <f t="shared" si="139"/>
        <v xml:space="preserve">            { line: "la vía que he de seguir., (Sol,m,14)", sC: ""},</v>
      </c>
      <c r="M58" s="56" t="str">
        <f t="shared" si="140"/>
        <v>(</v>
      </c>
      <c r="N58" s="57" t="str">
        <f t="shared" si="2"/>
        <v>Sol</v>
      </c>
      <c r="O58" s="58" t="str">
        <f t="shared" si="141"/>
        <v>,</v>
      </c>
      <c r="P58" s="59" t="str">
        <f t="shared" si="4"/>
        <v>m</v>
      </c>
      <c r="Q58" s="60" t="str">
        <f t="shared" si="142"/>
        <v>,</v>
      </c>
      <c r="R58" s="61">
        <f t="shared" si="28"/>
        <v>14</v>
      </c>
      <c r="S58" s="56" t="str">
        <f t="shared" si="143"/>
        <v>)</v>
      </c>
      <c r="T58" s="62" t="str">
        <f t="shared" si="144"/>
        <v/>
      </c>
      <c r="U58" s="63" t="str">
        <f t="shared" si="8"/>
        <v/>
      </c>
      <c r="V58" s="64" t="str">
        <f t="shared" si="145"/>
        <v/>
      </c>
      <c r="W58" s="65" t="str">
        <f t="shared" si="10"/>
        <v/>
      </c>
      <c r="X58" s="64" t="str">
        <f t="shared" si="146"/>
        <v/>
      </c>
      <c r="Y58" s="64" t="str">
        <f t="shared" si="147"/>
        <v/>
      </c>
      <c r="Z58" s="56" t="str">
        <f t="shared" si="148"/>
        <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5.5" thickTop="1" thickBot="1" x14ac:dyDescent="0.4">
      <c r="C59" s="113" t="s">
        <v>1063</v>
      </c>
      <c r="D59" s="112" t="s">
        <v>1045</v>
      </c>
      <c r="E59" s="52">
        <v>7</v>
      </c>
      <c r="F59" s="53"/>
      <c r="G59" s="53"/>
      <c r="H59" s="52"/>
      <c r="I59" s="52"/>
      <c r="J59" s="54"/>
      <c r="K59" s="54"/>
      <c r="L59" s="55" t="str">
        <f t="shared" si="139"/>
        <v xml:space="preserve">            { line: "Líbrame de mis enemigos,, (Re,7,22)", sC: ""},</v>
      </c>
      <c r="M59" s="56" t="str">
        <f t="shared" si="140"/>
        <v>(</v>
      </c>
      <c r="N59" s="57" t="str">
        <f t="shared" si="2"/>
        <v>Re</v>
      </c>
      <c r="O59" s="58" t="str">
        <f t="shared" si="141"/>
        <v>,</v>
      </c>
      <c r="P59" s="59">
        <f t="shared" si="4"/>
        <v>7</v>
      </c>
      <c r="Q59" s="60" t="str">
        <f t="shared" si="142"/>
        <v>,</v>
      </c>
      <c r="R59" s="61">
        <f t="shared" si="28"/>
        <v>22</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5.5" thickTop="1" thickBot="1" x14ac:dyDescent="0.4">
      <c r="C60" s="113" t="s">
        <v>1064</v>
      </c>
      <c r="D60" s="112" t="s">
        <v>1046</v>
      </c>
      <c r="E60" s="52" t="s">
        <v>1011</v>
      </c>
      <c r="F60" s="53" t="s">
        <v>1045</v>
      </c>
      <c r="G60" s="53">
        <v>7</v>
      </c>
      <c r="H60" s="52"/>
      <c r="I60" s="52"/>
      <c r="J60" s="54"/>
      <c r="K60" s="54"/>
      <c r="L60" s="55" t="str">
        <f t="shared" si="139"/>
        <v xml:space="preserve">            { line: "Señor, que me refugio en ti., (Do,m,10)(Re,7,250)", sC: ""},</v>
      </c>
      <c r="M60" s="56" t="str">
        <f t="shared" si="140"/>
        <v>(</v>
      </c>
      <c r="N60" s="57" t="str">
        <f t="shared" si="2"/>
        <v>Do</v>
      </c>
      <c r="O60" s="58" t="str">
        <f t="shared" si="141"/>
        <v>,</v>
      </c>
      <c r="P60" s="59" t="str">
        <f t="shared" si="4"/>
        <v>m</v>
      </c>
      <c r="Q60" s="60" t="str">
        <f t="shared" si="142"/>
        <v>,</v>
      </c>
      <c r="R60" s="61">
        <f t="shared" si="28"/>
        <v>10</v>
      </c>
      <c r="S60" s="56" t="str">
        <f t="shared" si="143"/>
        <v>)</v>
      </c>
      <c r="T60" s="62" t="str">
        <f t="shared" si="144"/>
        <v>(</v>
      </c>
      <c r="U60" s="63" t="str">
        <f t="shared" si="8"/>
        <v>Re</v>
      </c>
      <c r="V60" s="64" t="str">
        <f t="shared" si="145"/>
        <v>,</v>
      </c>
      <c r="W60" s="65">
        <f t="shared" si="10"/>
        <v>7</v>
      </c>
      <c r="X60" s="64" t="str">
        <f t="shared" si="146"/>
        <v>,</v>
      </c>
      <c r="Y60" s="64">
        <f t="shared" si="147"/>
        <v>250</v>
      </c>
      <c r="Z60" s="56" t="str">
        <f t="shared" si="148"/>
        <v>)</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5" si="161">IF(N62="","","(")</f>
        <v/>
      </c>
      <c r="N62" s="57" t="str">
        <f t="shared" ref="N62:N65" si="162">IF(D62="","",D62)</f>
        <v/>
      </c>
      <c r="O62" s="58" t="str">
        <f t="shared" ref="O62:O65" si="163">IF(N62="","",",")</f>
        <v/>
      </c>
      <c r="P62" s="59" t="str">
        <f t="shared" ref="P62:P65" si="164">IF(E62="","",E62)</f>
        <v/>
      </c>
      <c r="Q62" s="60" t="str">
        <f t="shared" ref="Q62:Q65" si="165">IF(N62="","",",")</f>
        <v/>
      </c>
      <c r="R62" s="61" t="str">
        <f t="shared" si="28"/>
        <v/>
      </c>
      <c r="S62" s="56" t="str">
        <f t="shared" ref="S62:S65" si="166">IF(N62="","",")")</f>
        <v/>
      </c>
      <c r="T62" s="62" t="str">
        <f t="shared" ref="T62:T65" si="167">IF(U62="","","(")</f>
        <v/>
      </c>
      <c r="U62" s="63" t="str">
        <f t="shared" ref="U62:U65" si="168">IF(F62="","",F62)</f>
        <v/>
      </c>
      <c r="V62" s="64" t="str">
        <f t="shared" ref="V62:V65" si="169">IF(U62="","",",")</f>
        <v/>
      </c>
      <c r="W62" s="65" t="str">
        <f t="shared" ref="W62:W65" si="170">IF(G62="","",G62)</f>
        <v/>
      </c>
      <c r="X62" s="64" t="str">
        <f t="shared" ref="X62:X65" si="171">IF(U62="","",",")</f>
        <v/>
      </c>
      <c r="Y62" s="64" t="str">
        <f t="shared" ref="Y62:Y65" si="172">IF(U62="","",250)</f>
        <v/>
      </c>
      <c r="Z62" s="56" t="str">
        <f t="shared" ref="Z62:Z65" si="173">IF(U62="","",")")</f>
        <v/>
      </c>
      <c r="AA62" s="66" t="str">
        <f t="shared" ref="AA62:AA65" si="174">IF(AB62="","","(")</f>
        <v/>
      </c>
      <c r="AB62" s="57" t="str">
        <f t="shared" ref="AB62:AB65" si="175">IF(H62="","",H62)</f>
        <v/>
      </c>
      <c r="AC62" s="67" t="str">
        <f t="shared" ref="AC62:AC65" si="176">IF(AB62="","",",")</f>
        <v/>
      </c>
      <c r="AD62" s="59" t="str">
        <f t="shared" ref="AD62:AD65" si="177">IF(I62="","",I62)</f>
        <v/>
      </c>
      <c r="AE62" s="68" t="str">
        <f t="shared" ref="AE62:AE65" si="178">IF(AB62="","",",")</f>
        <v/>
      </c>
      <c r="AF62" s="61" t="str">
        <f t="shared" ref="AF62:AF65" si="179">IF(AB62="","",350)</f>
        <v/>
      </c>
      <c r="AG62" s="61" t="str">
        <f t="shared" ref="AG62:AG65" si="180">IF(AB62="","",")")</f>
        <v/>
      </c>
      <c r="AH62" s="69" t="str">
        <f t="shared" ref="AH62:AH65" si="181">IF(AI62="","","(")</f>
        <v/>
      </c>
      <c r="AI62" s="70" t="str">
        <f t="shared" ref="AI62:AI65" si="182">IF(J62="","",J62)</f>
        <v/>
      </c>
      <c r="AJ62" s="64" t="str">
        <f t="shared" ref="AJ62:AJ65" si="183">IF(AI62="","",",")</f>
        <v/>
      </c>
      <c r="AK62" s="64" t="str">
        <f t="shared" ref="AK62:AK65" si="184">IF(K62="","",K62)</f>
        <v/>
      </c>
      <c r="AL62" s="64" t="str">
        <f t="shared" ref="AL62:AL65" si="185">IF(AI62="","",",")</f>
        <v/>
      </c>
      <c r="AM62" s="64" t="str">
        <f t="shared" ref="AM62:AM65" si="186">IF(AI62="","",450)</f>
        <v/>
      </c>
      <c r="AN62" s="64" t="str">
        <f t="shared" ref="AN62:AN65" si="187">IF(AI62="","",")")</f>
        <v/>
      </c>
    </row>
    <row r="63" spans="1:40" ht="25.5" thickTop="1" thickBot="1" x14ac:dyDescent="0.4">
      <c r="B63" t="s">
        <v>997</v>
      </c>
      <c r="C63" s="82" t="s">
        <v>1050</v>
      </c>
      <c r="D63" s="83" t="s">
        <v>1013</v>
      </c>
      <c r="E63" s="83" t="s">
        <v>1011</v>
      </c>
      <c r="F63" s="83" t="s">
        <v>1046</v>
      </c>
      <c r="G63" s="83" t="s">
        <v>1011</v>
      </c>
      <c r="H63" s="83"/>
      <c r="I63" s="83"/>
      <c r="J63" s="83"/>
      <c r="K63" s="83"/>
      <c r="L63" s="84" t="str">
        <f>IF(C63="","",_xlfn.CONCAT("       triggerLine: ","""",C63,", ",M63:AN63,""", sC: ","""",B63,""", lines: ["))</f>
        <v xml:space="preserve">       triggerLine: "TÚ QUE ERES FIEL,, (Sol,m,14)(Do,m,250)", sC: "ta as", lines: [</v>
      </c>
      <c r="M63" s="56" t="str">
        <f t="shared" si="161"/>
        <v>(</v>
      </c>
      <c r="N63" s="57" t="str">
        <f t="shared" si="162"/>
        <v>Sol</v>
      </c>
      <c r="O63" s="58" t="str">
        <f t="shared" si="163"/>
        <v>,</v>
      </c>
      <c r="P63" s="59" t="str">
        <f t="shared" si="164"/>
        <v>m</v>
      </c>
      <c r="Q63" s="60" t="str">
        <f t="shared" si="165"/>
        <v>,</v>
      </c>
      <c r="R63" s="61">
        <f t="shared" si="28"/>
        <v>14</v>
      </c>
      <c r="S63" s="56" t="str">
        <f t="shared" si="166"/>
        <v>)</v>
      </c>
      <c r="T63" s="62" t="str">
        <f t="shared" si="167"/>
        <v>(</v>
      </c>
      <c r="U63" s="63" t="str">
        <f t="shared" si="168"/>
        <v>Do</v>
      </c>
      <c r="V63" s="64" t="str">
        <f t="shared" si="169"/>
        <v>,</v>
      </c>
      <c r="W63" s="65" t="str">
        <f t="shared" si="170"/>
        <v>m</v>
      </c>
      <c r="X63" s="64" t="str">
        <f t="shared" si="171"/>
        <v>,</v>
      </c>
      <c r="Y63" s="64">
        <f t="shared" si="172"/>
        <v>250</v>
      </c>
      <c r="Z63" s="56" t="str">
        <f t="shared" si="173"/>
        <v>)</v>
      </c>
      <c r="AA63" s="66" t="str">
        <f t="shared" si="174"/>
        <v/>
      </c>
      <c r="AB63" s="57" t="str">
        <f t="shared" si="175"/>
        <v/>
      </c>
      <c r="AC63" s="67" t="str">
        <f t="shared" si="176"/>
        <v/>
      </c>
      <c r="AD63" s="59" t="str">
        <f t="shared" si="177"/>
        <v/>
      </c>
      <c r="AE63" s="68" t="str">
        <f t="shared" si="178"/>
        <v/>
      </c>
      <c r="AF63" s="61" t="str">
        <f t="shared" si="179"/>
        <v/>
      </c>
      <c r="AG63" s="61" t="str">
        <f t="shared" si="180"/>
        <v/>
      </c>
      <c r="AH63" s="69" t="str">
        <f t="shared" si="181"/>
        <v/>
      </c>
      <c r="AI63" s="70" t="str">
        <f t="shared" si="182"/>
        <v/>
      </c>
      <c r="AJ63" s="64" t="str">
        <f t="shared" si="183"/>
        <v/>
      </c>
      <c r="AK63" s="64" t="str">
        <f t="shared" si="184"/>
        <v/>
      </c>
      <c r="AL63" s="64" t="str">
        <f t="shared" si="185"/>
        <v/>
      </c>
      <c r="AM63" s="64" t="str">
        <f t="shared" si="186"/>
        <v/>
      </c>
      <c r="AN63" s="64" t="str">
        <f t="shared" si="187"/>
        <v/>
      </c>
    </row>
    <row r="64" spans="1:40" ht="25.5" thickTop="1" thickBot="1" x14ac:dyDescent="0.4">
      <c r="B64" t="s">
        <v>999</v>
      </c>
      <c r="C64" s="85" t="s">
        <v>1051</v>
      </c>
      <c r="D64" s="86" t="s">
        <v>1013</v>
      </c>
      <c r="E64" s="86" t="s">
        <v>1011</v>
      </c>
      <c r="F64" s="86" t="s">
        <v>1046</v>
      </c>
      <c r="G64" s="86" t="s">
        <v>1011</v>
      </c>
      <c r="H64" s="87" t="s">
        <v>1045</v>
      </c>
      <c r="I64" s="87">
        <v>7</v>
      </c>
      <c r="J64" s="87"/>
      <c r="K64" s="87"/>
      <c r="L64" s="88" t="str">
        <f>IF(C64="","",_xlfn.CONCAT("            { line: ","""",C64,", ",M64:AN64,""", sC: ","""",B64,"""},"))</f>
        <v xml:space="preserve">            { line: "TÚ QUE ERES FIEL, RESPÓNDEME,, (Sol,m,14)(Do,m,250)(Re,7,350)", sC: "as"},</v>
      </c>
      <c r="M64" s="56" t="str">
        <f t="shared" si="161"/>
        <v>(</v>
      </c>
      <c r="N64" s="57" t="str">
        <f t="shared" si="162"/>
        <v>Sol</v>
      </c>
      <c r="O64" s="58" t="str">
        <f t="shared" si="163"/>
        <v>,</v>
      </c>
      <c r="P64" s="59" t="str">
        <f t="shared" si="164"/>
        <v>m</v>
      </c>
      <c r="Q64" s="60" t="str">
        <f t="shared" si="165"/>
        <v>,</v>
      </c>
      <c r="R64" s="61">
        <f t="shared" si="28"/>
        <v>14</v>
      </c>
      <c r="S64" s="56" t="str">
        <f t="shared" si="166"/>
        <v>)</v>
      </c>
      <c r="T64" s="62" t="str">
        <f t="shared" si="167"/>
        <v>(</v>
      </c>
      <c r="U64" s="63" t="str">
        <f t="shared" si="168"/>
        <v>Do</v>
      </c>
      <c r="V64" s="64" t="str">
        <f t="shared" si="169"/>
        <v>,</v>
      </c>
      <c r="W64" s="65" t="str">
        <f t="shared" si="170"/>
        <v>m</v>
      </c>
      <c r="X64" s="64" t="str">
        <f t="shared" si="171"/>
        <v>,</v>
      </c>
      <c r="Y64" s="64">
        <f t="shared" si="172"/>
        <v>250</v>
      </c>
      <c r="Z64" s="56" t="str">
        <f t="shared" si="173"/>
        <v>)</v>
      </c>
      <c r="AA64" s="66" t="str">
        <f t="shared" si="174"/>
        <v>(</v>
      </c>
      <c r="AB64" s="57" t="str">
        <f t="shared" si="175"/>
        <v>Re</v>
      </c>
      <c r="AC64" s="67" t="str">
        <f t="shared" si="176"/>
        <v>,</v>
      </c>
      <c r="AD64" s="59">
        <f t="shared" si="177"/>
        <v>7</v>
      </c>
      <c r="AE64" s="68" t="str">
        <f t="shared" si="178"/>
        <v>,</v>
      </c>
      <c r="AF64" s="61">
        <f t="shared" si="179"/>
        <v>350</v>
      </c>
      <c r="AG64" s="61" t="str">
        <f t="shared" si="180"/>
        <v>)</v>
      </c>
      <c r="AH64" s="69" t="str">
        <f t="shared" si="181"/>
        <v/>
      </c>
      <c r="AI64" s="70" t="str">
        <f t="shared" si="182"/>
        <v/>
      </c>
      <c r="AJ64" s="64" t="str">
        <f t="shared" si="183"/>
        <v/>
      </c>
      <c r="AK64" s="64" t="str">
        <f t="shared" si="184"/>
        <v/>
      </c>
      <c r="AL64" s="64" t="str">
        <f t="shared" si="185"/>
        <v/>
      </c>
      <c r="AM64" s="64" t="str">
        <f t="shared" si="186"/>
        <v/>
      </c>
      <c r="AN64" s="64" t="str">
        <f t="shared" si="187"/>
        <v/>
      </c>
    </row>
    <row r="65" spans="1:40" ht="25.5" thickTop="1" thickBot="1" x14ac:dyDescent="0.4">
      <c r="B65" t="s">
        <v>999</v>
      </c>
      <c r="C65" s="93" t="s">
        <v>1052</v>
      </c>
      <c r="D65" s="83" t="s">
        <v>1046</v>
      </c>
      <c r="E65" s="83" t="s">
        <v>1011</v>
      </c>
      <c r="F65" s="83" t="s">
        <v>1045</v>
      </c>
      <c r="G65" s="83">
        <v>7</v>
      </c>
      <c r="H65" s="83"/>
      <c r="I65" s="83"/>
      <c r="J65" s="83"/>
      <c r="K65" s="83"/>
      <c r="L65" s="94" t="str">
        <f>IF(C65="","",_xlfn.CONCAT("            { line: ","""",C65,", ",M65:AN65,""", sC: ","""",B65,"""},  ]},"))</f>
        <v xml:space="preserve">            { line: "POR TU JUSTICIA RESPÓNDEME., (Do,m,10)(Re,7,250)", sC: "as"},  ]},</v>
      </c>
      <c r="M65" s="56" t="str">
        <f t="shared" si="161"/>
        <v>(</v>
      </c>
      <c r="N65" s="57" t="str">
        <f t="shared" si="162"/>
        <v>Do</v>
      </c>
      <c r="O65" s="58" t="str">
        <f t="shared" si="163"/>
        <v>,</v>
      </c>
      <c r="P65" s="59" t="str">
        <f t="shared" si="164"/>
        <v>m</v>
      </c>
      <c r="Q65" s="60" t="str">
        <f t="shared" si="165"/>
        <v>,</v>
      </c>
      <c r="R65" s="61">
        <f t="shared" si="28"/>
        <v>10</v>
      </c>
      <c r="S65" s="56" t="str">
        <f t="shared" si="166"/>
        <v>)</v>
      </c>
      <c r="T65" s="62" t="str">
        <f t="shared" si="167"/>
        <v>(</v>
      </c>
      <c r="U65" s="63" t="str">
        <f t="shared" si="168"/>
        <v>Re</v>
      </c>
      <c r="V65" s="64" t="str">
        <f t="shared" si="169"/>
        <v>,</v>
      </c>
      <c r="W65" s="65">
        <f t="shared" si="170"/>
        <v>7</v>
      </c>
      <c r="X65" s="64" t="str">
        <f t="shared" si="171"/>
        <v>,</v>
      </c>
      <c r="Y65" s="64">
        <f t="shared" si="172"/>
        <v>250</v>
      </c>
      <c r="Z65" s="56" t="str">
        <f t="shared" si="173"/>
        <v>)</v>
      </c>
      <c r="AA65" s="66" t="str">
        <f t="shared" si="174"/>
        <v/>
      </c>
      <c r="AB65" s="57" t="str">
        <f t="shared" si="175"/>
        <v/>
      </c>
      <c r="AC65" s="67" t="str">
        <f t="shared" si="176"/>
        <v/>
      </c>
      <c r="AD65" s="59" t="str">
        <f t="shared" si="177"/>
        <v/>
      </c>
      <c r="AE65" s="68" t="str">
        <f t="shared" si="178"/>
        <v/>
      </c>
      <c r="AF65" s="61" t="str">
        <f t="shared" si="179"/>
        <v/>
      </c>
      <c r="AG65" s="61" t="str">
        <f t="shared" si="180"/>
        <v/>
      </c>
      <c r="AH65" s="69" t="str">
        <f t="shared" si="181"/>
        <v/>
      </c>
      <c r="AI65" s="70" t="str">
        <f t="shared" si="182"/>
        <v/>
      </c>
      <c r="AJ65" s="64" t="str">
        <f t="shared" si="183"/>
        <v/>
      </c>
      <c r="AK65" s="64" t="str">
        <f t="shared" si="184"/>
        <v/>
      </c>
      <c r="AL65" s="64" t="str">
        <f t="shared" si="185"/>
        <v/>
      </c>
      <c r="AM65" s="64" t="str">
        <f t="shared" si="186"/>
        <v/>
      </c>
      <c r="AN65" s="64" t="str">
        <f t="shared" si="187"/>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si="28"/>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1012</v>
      </c>
      <c r="C67" s="113" t="s">
        <v>1065</v>
      </c>
      <c r="D67" s="112" t="s">
        <v>1013</v>
      </c>
      <c r="E67" s="52" t="s">
        <v>1011</v>
      </c>
      <c r="F67" s="53" t="s">
        <v>1045</v>
      </c>
      <c r="G67" s="53">
        <v>7</v>
      </c>
      <c r="H67" s="52"/>
      <c r="I67" s="52"/>
      <c r="J67" s="54"/>
      <c r="K67" s="54"/>
      <c r="L67" s="55" t="str">
        <f t="shared" si="139"/>
        <v xml:space="preserve">            { line: "Enséñame a cumplir tu voluntad,, (Sol,m,14)(Re,7,250)", sC: "tc"},</v>
      </c>
      <c r="M67" s="56" t="str">
        <f t="shared" si="140"/>
        <v>(</v>
      </c>
      <c r="N67" s="57" t="str">
        <f t="shared" si="2"/>
        <v>Sol</v>
      </c>
      <c r="O67" s="58" t="str">
        <f t="shared" si="141"/>
        <v>,</v>
      </c>
      <c r="P67" s="59" t="str">
        <f t="shared" si="4"/>
        <v>m</v>
      </c>
      <c r="Q67" s="60" t="str">
        <f t="shared" si="142"/>
        <v>,</v>
      </c>
      <c r="R67" s="61">
        <f t="shared" si="28"/>
        <v>14</v>
      </c>
      <c r="S67" s="56" t="str">
        <f t="shared" si="143"/>
        <v>)</v>
      </c>
      <c r="T67" s="62" t="str">
        <f t="shared" si="144"/>
        <v>(</v>
      </c>
      <c r="U67" s="63" t="str">
        <f t="shared" si="8"/>
        <v>Re</v>
      </c>
      <c r="V67" s="64" t="str">
        <f t="shared" si="145"/>
        <v>,</v>
      </c>
      <c r="W67" s="65">
        <f t="shared" si="10"/>
        <v>7</v>
      </c>
      <c r="X67" s="64" t="str">
        <f t="shared" si="146"/>
        <v>,</v>
      </c>
      <c r="Y67" s="64">
        <f t="shared" si="147"/>
        <v>250</v>
      </c>
      <c r="Z67" s="56" t="str">
        <f t="shared" si="148"/>
        <v>)</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5.5" thickTop="1" thickBot="1" x14ac:dyDescent="0.4">
      <c r="C68" s="113" t="s">
        <v>1066</v>
      </c>
      <c r="D68" s="112" t="s">
        <v>1013</v>
      </c>
      <c r="E68" s="52" t="s">
        <v>1011</v>
      </c>
      <c r="F68" s="53"/>
      <c r="G68" s="53"/>
      <c r="H68" s="52"/>
      <c r="I68" s="52"/>
      <c r="J68" s="54"/>
      <c r="K68" s="54"/>
      <c r="L68" s="55" t="str">
        <f t="shared" si="139"/>
        <v xml:space="preserve">            { line: "porque tú eres mi Dios;, (Sol,m,14)", sC: ""},</v>
      </c>
      <c r="M68" s="56" t="str">
        <f t="shared" si="140"/>
        <v>(</v>
      </c>
      <c r="N68" s="57" t="str">
        <f t="shared" si="2"/>
        <v>Sol</v>
      </c>
      <c r="O68" s="58" t="str">
        <f t="shared" si="141"/>
        <v>,</v>
      </c>
      <c r="P68" s="59" t="str">
        <f t="shared" si="4"/>
        <v>m</v>
      </c>
      <c r="Q68" s="60" t="str">
        <f t="shared" si="142"/>
        <v>,</v>
      </c>
      <c r="R68" s="61">
        <f t="shared" si="28"/>
        <v>14</v>
      </c>
      <c r="S68" s="56" t="str">
        <f t="shared" si="143"/>
        <v>)</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5.5" thickTop="1" thickBot="1" x14ac:dyDescent="0.4">
      <c r="C69" s="113" t="s">
        <v>1067</v>
      </c>
      <c r="D69" s="112" t="s">
        <v>1045</v>
      </c>
      <c r="E69" s="52">
        <v>7</v>
      </c>
      <c r="F69" s="53"/>
      <c r="G69" s="53"/>
      <c r="H69" s="52"/>
      <c r="I69" s="52"/>
      <c r="J69" s="54"/>
      <c r="K69" s="54"/>
      <c r="L69" s="55" t="str">
        <f t="shared" si="139"/>
        <v xml:space="preserve">            { line: "tu Espíritu me guíe,, (Re,7,22)", sC: ""},</v>
      </c>
      <c r="M69" s="56" t="str">
        <f t="shared" si="140"/>
        <v>(</v>
      </c>
      <c r="N69" s="57" t="str">
        <f t="shared" si="2"/>
        <v>Re</v>
      </c>
      <c r="O69" s="58" t="str">
        <f t="shared" si="141"/>
        <v>,</v>
      </c>
      <c r="P69" s="59">
        <f t="shared" si="4"/>
        <v>7</v>
      </c>
      <c r="Q69" s="60" t="str">
        <f t="shared" si="142"/>
        <v>,</v>
      </c>
      <c r="R69" s="61">
        <f t="shared" si="28"/>
        <v>22</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5.5" thickTop="1" thickBot="1" x14ac:dyDescent="0.4">
      <c r="C70" s="113" t="s">
        <v>1068</v>
      </c>
      <c r="D70" s="112" t="s">
        <v>1046</v>
      </c>
      <c r="E70" s="52" t="s">
        <v>1011</v>
      </c>
      <c r="F70" s="53" t="s">
        <v>1045</v>
      </c>
      <c r="G70" s="53">
        <v>7</v>
      </c>
      <c r="H70" s="52"/>
      <c r="I70" s="52"/>
      <c r="J70" s="54"/>
      <c r="K70" s="54"/>
      <c r="L70" s="55" t="str">
        <f t="shared" si="139"/>
        <v xml:space="preserve">            { line: "tu Espíritu me guíe por tierra llana., (Do,m,10)(Re,7,250)", sC: ""},</v>
      </c>
      <c r="M70" s="56" t="str">
        <f t="shared" si="140"/>
        <v>(</v>
      </c>
      <c r="N70" s="57" t="str">
        <f t="shared" si="2"/>
        <v>Do</v>
      </c>
      <c r="O70" s="58" t="str">
        <f t="shared" si="141"/>
        <v>,</v>
      </c>
      <c r="P70" s="59" t="str">
        <f t="shared" si="4"/>
        <v>m</v>
      </c>
      <c r="Q70" s="60" t="str">
        <f t="shared" si="142"/>
        <v>,</v>
      </c>
      <c r="R70" s="61">
        <f t="shared" si="28"/>
        <v>10</v>
      </c>
      <c r="S70" s="56" t="str">
        <f t="shared" si="143"/>
        <v>)</v>
      </c>
      <c r="T70" s="62" t="str">
        <f t="shared" si="144"/>
        <v>(</v>
      </c>
      <c r="U70" s="63" t="str">
        <f t="shared" si="8"/>
        <v>Re</v>
      </c>
      <c r="V70" s="64" t="str">
        <f t="shared" si="145"/>
        <v>,</v>
      </c>
      <c r="W70" s="65">
        <f t="shared" si="10"/>
        <v>7</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R76" si="188">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5" si="189">IF(N72="","","(")</f>
        <v/>
      </c>
      <c r="N72" s="57" t="str">
        <f t="shared" ref="N72:N75" si="190">IF(D72="","",D72)</f>
        <v/>
      </c>
      <c r="O72" s="58" t="str">
        <f t="shared" ref="O72:O75" si="191">IF(N72="","",",")</f>
        <v/>
      </c>
      <c r="P72" s="59" t="str">
        <f t="shared" ref="P72:P75" si="192">IF(E72="","",E72)</f>
        <v/>
      </c>
      <c r="Q72" s="60" t="str">
        <f t="shared" ref="Q72:Q75" si="193">IF(N72="","",",")</f>
        <v/>
      </c>
      <c r="R72" s="61" t="str">
        <f t="shared" si="188"/>
        <v/>
      </c>
      <c r="S72" s="56" t="str">
        <f t="shared" ref="S72:S75" si="194">IF(N72="","",")")</f>
        <v/>
      </c>
      <c r="T72" s="62" t="str">
        <f t="shared" ref="T72:T75" si="195">IF(U72="","","(")</f>
        <v/>
      </c>
      <c r="U72" s="63" t="str">
        <f t="shared" ref="U72:U75" si="196">IF(F72="","",F72)</f>
        <v/>
      </c>
      <c r="V72" s="64" t="str">
        <f t="shared" ref="V72:V75" si="197">IF(U72="","",",")</f>
        <v/>
      </c>
      <c r="W72" s="65" t="str">
        <f t="shared" ref="W72:W75" si="198">IF(G72="","",G72)</f>
        <v/>
      </c>
      <c r="X72" s="64" t="str">
        <f t="shared" ref="X72:X75" si="199">IF(U72="","",",")</f>
        <v/>
      </c>
      <c r="Y72" s="64" t="str">
        <f t="shared" ref="Y72:Y75" si="200">IF(U72="","",250)</f>
        <v/>
      </c>
      <c r="Z72" s="56" t="str">
        <f t="shared" ref="Z72:Z75" si="201">IF(U72="","",")")</f>
        <v/>
      </c>
      <c r="AA72" s="66" t="str">
        <f t="shared" ref="AA72:AA75" si="202">IF(AB72="","","(")</f>
        <v/>
      </c>
      <c r="AB72" s="57" t="str">
        <f t="shared" ref="AB72:AB75" si="203">IF(H72="","",H72)</f>
        <v/>
      </c>
      <c r="AC72" s="67" t="str">
        <f t="shared" ref="AC72:AC75" si="204">IF(AB72="","",",")</f>
        <v/>
      </c>
      <c r="AD72" s="59" t="str">
        <f t="shared" ref="AD72:AD75" si="205">IF(I72="","",I72)</f>
        <v/>
      </c>
      <c r="AE72" s="68" t="str">
        <f t="shared" ref="AE72:AE75" si="206">IF(AB72="","",",")</f>
        <v/>
      </c>
      <c r="AF72" s="61" t="str">
        <f t="shared" ref="AF72:AF75" si="207">IF(AB72="","",350)</f>
        <v/>
      </c>
      <c r="AG72" s="61" t="str">
        <f t="shared" ref="AG72:AG75" si="208">IF(AB72="","",")")</f>
        <v/>
      </c>
      <c r="AH72" s="69" t="str">
        <f t="shared" ref="AH72:AH75" si="209">IF(AI72="","","(")</f>
        <v/>
      </c>
      <c r="AI72" s="70" t="str">
        <f t="shared" ref="AI72:AI75" si="210">IF(J72="","",J72)</f>
        <v/>
      </c>
      <c r="AJ72" s="64" t="str">
        <f t="shared" ref="AJ72:AJ75" si="211">IF(AI72="","",",")</f>
        <v/>
      </c>
      <c r="AK72" s="64" t="str">
        <f t="shared" ref="AK72:AK75" si="212">IF(K72="","",K72)</f>
        <v/>
      </c>
      <c r="AL72" s="64" t="str">
        <f t="shared" ref="AL72:AL75" si="213">IF(AI72="","",",")</f>
        <v/>
      </c>
      <c r="AM72" s="64" t="str">
        <f t="shared" ref="AM72:AM75" si="214">IF(AI72="","",450)</f>
        <v/>
      </c>
      <c r="AN72" s="64" t="str">
        <f t="shared" ref="AN72:AN75" si="215">IF(AI72="","",")")</f>
        <v/>
      </c>
    </row>
    <row r="73" spans="1:40" ht="25.5" thickTop="1" thickBot="1" x14ac:dyDescent="0.4">
      <c r="B73" t="s">
        <v>997</v>
      </c>
      <c r="C73" s="82" t="s">
        <v>1050</v>
      </c>
      <c r="D73" s="83" t="s">
        <v>1013</v>
      </c>
      <c r="E73" s="83" t="s">
        <v>1011</v>
      </c>
      <c r="F73" s="83" t="s">
        <v>1046</v>
      </c>
      <c r="G73" s="83" t="s">
        <v>1011</v>
      </c>
      <c r="H73" s="83"/>
      <c r="I73" s="83"/>
      <c r="J73" s="83"/>
      <c r="K73" s="83"/>
      <c r="L73" s="84" t="str">
        <f>IF(C73="","",_xlfn.CONCAT("       triggerLine: ","""",C73,", ",M73:AN73,""", sC: ","""",B73,""", lines: ["))</f>
        <v xml:space="preserve">       triggerLine: "TÚ QUE ERES FIEL,, (Sol,m,14)(Do,m,250)", sC: "ta as", lines: [</v>
      </c>
      <c r="M73" s="56" t="str">
        <f t="shared" si="189"/>
        <v>(</v>
      </c>
      <c r="N73" s="57" t="str">
        <f t="shared" si="190"/>
        <v>Sol</v>
      </c>
      <c r="O73" s="58" t="str">
        <f t="shared" si="191"/>
        <v>,</v>
      </c>
      <c r="P73" s="59" t="str">
        <f t="shared" si="192"/>
        <v>m</v>
      </c>
      <c r="Q73" s="60" t="str">
        <f t="shared" si="193"/>
        <v>,</v>
      </c>
      <c r="R73" s="61">
        <f t="shared" si="188"/>
        <v>14</v>
      </c>
      <c r="S73" s="56" t="str">
        <f t="shared" si="194"/>
        <v>)</v>
      </c>
      <c r="T73" s="62" t="str">
        <f t="shared" si="195"/>
        <v>(</v>
      </c>
      <c r="U73" s="63" t="str">
        <f t="shared" si="196"/>
        <v>Do</v>
      </c>
      <c r="V73" s="64" t="str">
        <f t="shared" si="197"/>
        <v>,</v>
      </c>
      <c r="W73" s="65" t="str">
        <f t="shared" si="198"/>
        <v>m</v>
      </c>
      <c r="X73" s="64" t="str">
        <f t="shared" si="199"/>
        <v>,</v>
      </c>
      <c r="Y73" s="64">
        <f t="shared" si="200"/>
        <v>250</v>
      </c>
      <c r="Z73" s="56" t="str">
        <f t="shared" si="201"/>
        <v>)</v>
      </c>
      <c r="AA73" s="66" t="str">
        <f t="shared" si="202"/>
        <v/>
      </c>
      <c r="AB73" s="57" t="str">
        <f t="shared" si="203"/>
        <v/>
      </c>
      <c r="AC73" s="67" t="str">
        <f t="shared" si="204"/>
        <v/>
      </c>
      <c r="AD73" s="59" t="str">
        <f t="shared" si="205"/>
        <v/>
      </c>
      <c r="AE73" s="68" t="str">
        <f t="shared" si="206"/>
        <v/>
      </c>
      <c r="AF73" s="61" t="str">
        <f t="shared" si="207"/>
        <v/>
      </c>
      <c r="AG73" s="61" t="str">
        <f t="shared" si="208"/>
        <v/>
      </c>
      <c r="AH73" s="69" t="str">
        <f t="shared" si="209"/>
        <v/>
      </c>
      <c r="AI73" s="70" t="str">
        <f t="shared" si="210"/>
        <v/>
      </c>
      <c r="AJ73" s="64" t="str">
        <f t="shared" si="211"/>
        <v/>
      </c>
      <c r="AK73" s="64" t="str">
        <f t="shared" si="212"/>
        <v/>
      </c>
      <c r="AL73" s="64" t="str">
        <f t="shared" si="213"/>
        <v/>
      </c>
      <c r="AM73" s="64" t="str">
        <f t="shared" si="214"/>
        <v/>
      </c>
      <c r="AN73" s="64" t="str">
        <f t="shared" si="215"/>
        <v/>
      </c>
    </row>
    <row r="74" spans="1:40" ht="25.5" thickTop="1" thickBot="1" x14ac:dyDescent="0.4">
      <c r="B74" t="s">
        <v>999</v>
      </c>
      <c r="C74" s="85" t="s">
        <v>1051</v>
      </c>
      <c r="D74" s="86" t="s">
        <v>1013</v>
      </c>
      <c r="E74" s="86" t="s">
        <v>1011</v>
      </c>
      <c r="F74" s="86" t="s">
        <v>1046</v>
      </c>
      <c r="G74" s="86" t="s">
        <v>1011</v>
      </c>
      <c r="H74" s="87" t="s">
        <v>1045</v>
      </c>
      <c r="I74" s="87">
        <v>7</v>
      </c>
      <c r="J74" s="87"/>
      <c r="K74" s="87"/>
      <c r="L74" s="88" t="str">
        <f>IF(C74="","",_xlfn.CONCAT("            { line: ","""",C74,", ",M74:AN74,""", sC: ","""",B74,"""},"))</f>
        <v xml:space="preserve">            { line: "TÚ QUE ERES FIEL, RESPÓNDEME,, (Sol,m,14)(Do,m,250)(Re,7,350)", sC: "as"},</v>
      </c>
      <c r="M74" s="56" t="str">
        <f t="shared" si="189"/>
        <v>(</v>
      </c>
      <c r="N74" s="57" t="str">
        <f t="shared" si="190"/>
        <v>Sol</v>
      </c>
      <c r="O74" s="58" t="str">
        <f t="shared" si="191"/>
        <v>,</v>
      </c>
      <c r="P74" s="59" t="str">
        <f t="shared" si="192"/>
        <v>m</v>
      </c>
      <c r="Q74" s="60" t="str">
        <f t="shared" si="193"/>
        <v>,</v>
      </c>
      <c r="R74" s="61">
        <f t="shared" si="188"/>
        <v>14</v>
      </c>
      <c r="S74" s="56" t="str">
        <f t="shared" si="194"/>
        <v>)</v>
      </c>
      <c r="T74" s="62" t="str">
        <f t="shared" si="195"/>
        <v>(</v>
      </c>
      <c r="U74" s="63" t="str">
        <f t="shared" si="196"/>
        <v>Do</v>
      </c>
      <c r="V74" s="64" t="str">
        <f t="shared" si="197"/>
        <v>,</v>
      </c>
      <c r="W74" s="65" t="str">
        <f t="shared" si="198"/>
        <v>m</v>
      </c>
      <c r="X74" s="64" t="str">
        <f t="shared" si="199"/>
        <v>,</v>
      </c>
      <c r="Y74" s="64">
        <f t="shared" si="200"/>
        <v>250</v>
      </c>
      <c r="Z74" s="56" t="str">
        <f t="shared" si="201"/>
        <v>)</v>
      </c>
      <c r="AA74" s="66" t="str">
        <f t="shared" si="202"/>
        <v>(</v>
      </c>
      <c r="AB74" s="57" t="str">
        <f t="shared" si="203"/>
        <v>Re</v>
      </c>
      <c r="AC74" s="67" t="str">
        <f t="shared" si="204"/>
        <v>,</v>
      </c>
      <c r="AD74" s="59">
        <f t="shared" si="205"/>
        <v>7</v>
      </c>
      <c r="AE74" s="68" t="str">
        <f t="shared" si="206"/>
        <v>,</v>
      </c>
      <c r="AF74" s="61">
        <f t="shared" si="207"/>
        <v>350</v>
      </c>
      <c r="AG74" s="61" t="str">
        <f t="shared" si="208"/>
        <v>)</v>
      </c>
      <c r="AH74" s="69" t="str">
        <f t="shared" si="209"/>
        <v/>
      </c>
      <c r="AI74" s="70" t="str">
        <f t="shared" si="210"/>
        <v/>
      </c>
      <c r="AJ74" s="64" t="str">
        <f t="shared" si="211"/>
        <v/>
      </c>
      <c r="AK74" s="64" t="str">
        <f t="shared" si="212"/>
        <v/>
      </c>
      <c r="AL74" s="64" t="str">
        <f t="shared" si="213"/>
        <v/>
      </c>
      <c r="AM74" s="64" t="str">
        <f t="shared" si="214"/>
        <v/>
      </c>
      <c r="AN74" s="64" t="str">
        <f t="shared" si="215"/>
        <v/>
      </c>
    </row>
    <row r="75" spans="1:40" ht="25.5" thickTop="1" thickBot="1" x14ac:dyDescent="0.4">
      <c r="B75" t="s">
        <v>999</v>
      </c>
      <c r="C75" s="93" t="s">
        <v>1052</v>
      </c>
      <c r="D75" s="83" t="s">
        <v>1046</v>
      </c>
      <c r="E75" s="83" t="s">
        <v>1011</v>
      </c>
      <c r="F75" s="83" t="s">
        <v>1045</v>
      </c>
      <c r="G75" s="83">
        <v>7</v>
      </c>
      <c r="H75" s="83"/>
      <c r="I75" s="83"/>
      <c r="J75" s="83"/>
      <c r="K75" s="83"/>
      <c r="L75" s="94" t="str">
        <f>IF(C75="","",_xlfn.CONCAT("            { line: ","""",C75,", ",M75:AN75,""", sC: ","""",B75,"""},  ]},"))</f>
        <v xml:space="preserve">            { line: "POR TU JUSTICIA RESPÓNDEME., (Do,m,10)(Re,7,250)", sC: "as"},  ]},</v>
      </c>
      <c r="M75" s="56" t="str">
        <f t="shared" si="189"/>
        <v>(</v>
      </c>
      <c r="N75" s="57" t="str">
        <f t="shared" si="190"/>
        <v>Do</v>
      </c>
      <c r="O75" s="58" t="str">
        <f t="shared" si="191"/>
        <v>,</v>
      </c>
      <c r="P75" s="59" t="str">
        <f t="shared" si="192"/>
        <v>m</v>
      </c>
      <c r="Q75" s="60" t="str">
        <f t="shared" si="193"/>
        <v>,</v>
      </c>
      <c r="R75" s="61">
        <f t="shared" si="188"/>
        <v>10</v>
      </c>
      <c r="S75" s="56" t="str">
        <f t="shared" si="194"/>
        <v>)</v>
      </c>
      <c r="T75" s="62" t="str">
        <f t="shared" si="195"/>
        <v>(</v>
      </c>
      <c r="U75" s="63" t="str">
        <f t="shared" si="196"/>
        <v>Re</v>
      </c>
      <c r="V75" s="64" t="str">
        <f t="shared" si="197"/>
        <v>,</v>
      </c>
      <c r="W75" s="65">
        <f t="shared" si="198"/>
        <v>7</v>
      </c>
      <c r="X75" s="64" t="str">
        <f t="shared" si="199"/>
        <v>,</v>
      </c>
      <c r="Y75" s="64">
        <f t="shared" si="200"/>
        <v>250</v>
      </c>
      <c r="Z75" s="56" t="str">
        <f t="shared" si="201"/>
        <v>)</v>
      </c>
      <c r="AA75" s="66" t="str">
        <f t="shared" si="202"/>
        <v/>
      </c>
      <c r="AB75" s="57" t="str">
        <f t="shared" si="203"/>
        <v/>
      </c>
      <c r="AC75" s="67" t="str">
        <f t="shared" si="204"/>
        <v/>
      </c>
      <c r="AD75" s="59" t="str">
        <f t="shared" si="205"/>
        <v/>
      </c>
      <c r="AE75" s="68" t="str">
        <f t="shared" si="206"/>
        <v/>
      </c>
      <c r="AF75" s="61" t="str">
        <f t="shared" si="207"/>
        <v/>
      </c>
      <c r="AG75" s="61" t="str">
        <f t="shared" si="208"/>
        <v/>
      </c>
      <c r="AH75" s="69" t="str">
        <f t="shared" si="209"/>
        <v/>
      </c>
      <c r="AI75" s="70" t="str">
        <f t="shared" si="210"/>
        <v/>
      </c>
      <c r="AJ75" s="64" t="str">
        <f t="shared" si="211"/>
        <v/>
      </c>
      <c r="AK75" s="64" t="str">
        <f t="shared" si="212"/>
        <v/>
      </c>
      <c r="AL75" s="64" t="str">
        <f t="shared" si="213"/>
        <v/>
      </c>
      <c r="AM75" s="64" t="str">
        <f t="shared" si="214"/>
        <v/>
      </c>
      <c r="AN75" s="64" t="str">
        <f t="shared" si="215"/>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si="18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4">
      <c r="A77" s="95"/>
      <c r="B77" s="95"/>
      <c r="C77" s="95"/>
      <c r="D77" s="95"/>
      <c r="E77" s="95"/>
      <c r="F77" s="95"/>
      <c r="G77" s="95"/>
      <c r="H77" s="95"/>
      <c r="I77" s="95"/>
      <c r="J77" s="95"/>
      <c r="K77" s="95"/>
      <c r="L77" s="99" t="str">
        <f ca="1">_xlfn.CONCAT("]}, // ULTIMA LINEA DEL CANTO: ",L1)</f>
        <v>]}, // ULTIMA LINEA DEL CANTO: TÚ QUE ERES FIEL</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1DD7-6A2A-4519-8026-AAB2A03C4B98}">
  <sheetPr codeName="Sheet70">
    <tabColor rgb="FF00B0F0"/>
  </sheetPr>
  <dimension ref="A1:AN146"/>
  <sheetViews>
    <sheetView tabSelected="1" zoomScale="115" zoomScaleNormal="115" workbookViewId="0">
      <pane xSplit="2" ySplit="1" topLeftCell="C80" activePane="bottomRight" state="frozen"/>
      <selection pane="topRight" activeCell="C1" sqref="C1"/>
      <selection pane="bottomLeft" activeCell="A2" sqref="A2"/>
      <selection pane="bottomRight" activeCell="C154" sqref="C15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41" t="s">
        <v>1105</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CANTO DE LOS NUMEROS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cantodelosnumeros</v>
      </c>
      <c r="L7" s="48" t="str">
        <f>_xlfn.CONCAT("        id: ","""",C7,"""",",")</f>
        <v xml:space="preserve">        id: "cantodelosnumeros",</v>
      </c>
    </row>
    <row r="8" spans="2:32" ht="23.25" x14ac:dyDescent="0.25">
      <c r="C8" t="str">
        <f>PROPER(L1)</f>
        <v>Canto De Los Numeros</v>
      </c>
      <c r="L8" s="48" t="str">
        <f>_xlfn.CONCAT("        tt: ","""",C8,"""",",")</f>
        <v xml:space="preserve">        tt: "Canto De Los Numeros",</v>
      </c>
    </row>
    <row r="9" spans="2:32" ht="23.25" x14ac:dyDescent="0.25">
      <c r="C9" t="str">
        <f>PROPER(L1)</f>
        <v>Canto De Los Numeros</v>
      </c>
      <c r="L9" s="48" t="str">
        <f>_xlfn.CONCAT("        title: ","""",C9,"""",",")</f>
        <v xml:space="preserve">        title: "Canto De Los Numeros",</v>
      </c>
    </row>
    <row r="10" spans="2:32" ht="23.25" x14ac:dyDescent="0.25">
      <c r="C10" t="s">
        <v>1106</v>
      </c>
      <c r="L10" s="48" t="str">
        <f>_xlfn.CONCAT("        ","subtitle: ","""",C10,"""",",")</f>
        <v xml:space="preserve">        subtitle: "Tradición Hebrea",</v>
      </c>
    </row>
    <row r="11" spans="2:32" ht="23.25" x14ac:dyDescent="0.2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300</v>
      </c>
      <c r="L16" s="48" t="str">
        <f>_xlfn.CONCAT("        dbno: ","""",C16,"""",",")</f>
        <v xml:space="preserve">        dbno: "300",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cantodelosnumeros</v>
      </c>
      <c r="L19" s="48" t="str">
        <f>_xlfn.CONCAT("        audioSrc: ","""/audio/",C19,".mp3""",",")</f>
        <v xml:space="preserve">        audioSrc: "/audio/cantodelosnumeros.mp3",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161</v>
      </c>
      <c r="C26" t="str">
        <f ca="1">VLOOKUP(B26,Table4[],13,FALSE)</f>
        <v>"/resucito/src/index.html?canto=tuqueeresfiel"</v>
      </c>
      <c r="L26" s="48" t="str">
        <f ca="1">_xlfn.CONCAT("        ant: ",C26,",")</f>
        <v xml:space="preserve">        ant: "/resucito/src/index.html?canto=tuqueeresfiel",</v>
      </c>
    </row>
    <row r="27" spans="1:40" ht="23.25" x14ac:dyDescent="0.25">
      <c r="B27">
        <f ca="1">+C1+1</f>
        <v>163</v>
      </c>
      <c r="C27" t="str">
        <f ca="1">VLOOKUP(B27,Table4[],13,FALSE)</f>
        <v>"/resucito/src/index.html?canto=unagransenal"</v>
      </c>
      <c r="L27" s="48" t="str">
        <f ca="1">_xlfn.CONCAT("        sig: ",C27,",")</f>
        <v xml:space="preserve">        sig: "/resucito/src/index.html?canto=unagransenal",</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1107</v>
      </c>
      <c r="C30" s="113" t="s">
        <v>1069</v>
      </c>
      <c r="D30" s="112" t="s">
        <v>1101</v>
      </c>
      <c r="E30" s="52" t="s">
        <v>1011</v>
      </c>
      <c r="F30" s="53" t="s">
        <v>984</v>
      </c>
      <c r="G30" s="53">
        <v>7</v>
      </c>
      <c r="H30" s="52" t="s">
        <v>1101</v>
      </c>
      <c r="I30" s="52" t="s">
        <v>1011</v>
      </c>
      <c r="J30" s="54"/>
      <c r="K30" s="54"/>
      <c r="L30" s="55" t="str">
        <f t="shared" ref="L30:L31" si="0">IF(C30="","",_xlfn.CONCAT("            { line: ","""",C30,", ",M30:AN30,""", sC: ","""",B30,"""},"))</f>
        <v xml:space="preserve">            { line: "¿Quién sabe qué es el UNO?, (Mi,m,20)(Si,7,250)(Mi,m,350)", sC: "td as"},</v>
      </c>
      <c r="M30" s="56" t="str">
        <f t="shared" ref="M30:M79" si="1">IF(N30="","","(")</f>
        <v>(</v>
      </c>
      <c r="N30" s="57" t="str">
        <f t="shared" ref="N30:N133" si="2">IF(D30="","",D30)</f>
        <v>Mi</v>
      </c>
      <c r="O30" s="58" t="str">
        <f t="shared" ref="O30:O79" si="3">IF(N30="","",",")</f>
        <v>,</v>
      </c>
      <c r="P30" s="59" t="str">
        <f t="shared" ref="P30:P133" si="4">IF(E30="","",E30)</f>
        <v>m</v>
      </c>
      <c r="Q30" s="60" t="str">
        <f t="shared" ref="Q30:Q79" si="5">IF(N30="","",",")</f>
        <v>,</v>
      </c>
      <c r="R30" s="61">
        <f>IF(N30="Do",10,IF(N30="Re",22,IF(N30="Mi",20,IF(N30="Fa",20,IF(N30="Sol",14,IF(N30="La",20,IF(N30="Si",20,IF(N30="Do#",14,IF(N30="Fa#",15,IF(N30="Sol#",20,""))))))))))</f>
        <v>20</v>
      </c>
      <c r="S30" s="56" t="str">
        <f t="shared" ref="S30:S79" si="6">IF(N30="","",")")</f>
        <v>)</v>
      </c>
      <c r="T30" s="62" t="str">
        <f t="shared" ref="T30:T79" si="7">IF(U30="","","(")</f>
        <v>(</v>
      </c>
      <c r="U30" s="63" t="str">
        <f t="shared" ref="U30:U133" si="8">IF(F30="","",F30)</f>
        <v>Si</v>
      </c>
      <c r="V30" s="64" t="str">
        <f t="shared" ref="V30:V79" si="9">IF(U30="","",",")</f>
        <v>,</v>
      </c>
      <c r="W30" s="65">
        <f t="shared" ref="W30:W133" si="10">IF(G30="","",G30)</f>
        <v>7</v>
      </c>
      <c r="X30" s="64" t="str">
        <f t="shared" ref="X30:X79" si="11">IF(U30="","",",")</f>
        <v>,</v>
      </c>
      <c r="Y30" s="64">
        <f t="shared" ref="Y30:Y79" si="12">IF(U30="","",250)</f>
        <v>250</v>
      </c>
      <c r="Z30" s="56" t="str">
        <f t="shared" ref="Z30:Z79" si="13">IF(U30="","",")")</f>
        <v>)</v>
      </c>
      <c r="AA30" s="66" t="str">
        <f t="shared" ref="AA30:AA79" si="14">IF(AB30="","","(")</f>
        <v>(</v>
      </c>
      <c r="AB30" s="57" t="str">
        <f t="shared" ref="AB30:AB133" si="15">IF(H30="","",H30)</f>
        <v>Mi</v>
      </c>
      <c r="AC30" s="67" t="str">
        <f t="shared" ref="AC30:AC79" si="16">IF(AB30="","",",")</f>
        <v>,</v>
      </c>
      <c r="AD30" s="59" t="str">
        <f t="shared" ref="AD30:AD79" si="17">IF(I30="","",I30)</f>
        <v>m</v>
      </c>
      <c r="AE30" s="68" t="str">
        <f t="shared" ref="AE30:AE79" si="18">IF(AB30="","",",")</f>
        <v>,</v>
      </c>
      <c r="AF30" s="61">
        <f t="shared" ref="AF30:AF79" si="19">IF(AB30="","",350)</f>
        <v>350</v>
      </c>
      <c r="AG30" s="61" t="str">
        <f t="shared" ref="AG30:AG79" si="20">IF(AB30="","",")")</f>
        <v>)</v>
      </c>
      <c r="AH30" s="69" t="str">
        <f t="shared" ref="AH30:AH79" si="21">IF(AI30="","","(")</f>
        <v/>
      </c>
      <c r="AI30" s="70" t="str">
        <f t="shared" ref="AI30:AI133" si="22">IF(J30="","",J30)</f>
        <v/>
      </c>
      <c r="AJ30" s="64" t="str">
        <f t="shared" ref="AJ30:AJ79" si="23">IF(AI30="","",",")</f>
        <v/>
      </c>
      <c r="AK30" s="64" t="str">
        <f t="shared" ref="AK30:AK79" si="24">IF(K30="","",K30)</f>
        <v/>
      </c>
      <c r="AL30" s="64" t="str">
        <f t="shared" ref="AL30:AL79" si="25">IF(AI30="","",",")</f>
        <v/>
      </c>
      <c r="AM30" s="64" t="str">
        <f t="shared" ref="AM30:AM79" si="26">IF(AI30="","",450)</f>
        <v/>
      </c>
      <c r="AN30" s="64" t="str">
        <f t="shared" ref="AN30:AN79" si="27">IF(AI30="","",")")</f>
        <v/>
      </c>
    </row>
    <row r="31" spans="1:40" ht="25.5" thickTop="1" thickBot="1" x14ac:dyDescent="0.4">
      <c r="B31" t="s">
        <v>1107</v>
      </c>
      <c r="C31" s="113" t="s">
        <v>1069</v>
      </c>
      <c r="D31" s="112"/>
      <c r="E31" s="52"/>
      <c r="F31" s="53" t="s">
        <v>984</v>
      </c>
      <c r="G31" s="53">
        <v>7</v>
      </c>
      <c r="H31" s="52" t="s">
        <v>1101</v>
      </c>
      <c r="I31" s="52" t="s">
        <v>1011</v>
      </c>
      <c r="J31" s="54"/>
      <c r="K31" s="54"/>
      <c r="L31" s="55" t="str">
        <f t="shared" si="0"/>
        <v xml:space="preserve">            { line: "¿Quién sabe qué es el UNO?, (Si,7,250)(Mi,m,350)", sC: "td as"},</v>
      </c>
      <c r="M31" s="56" t="str">
        <f t="shared" si="1"/>
        <v/>
      </c>
      <c r="N31" s="57" t="str">
        <f t="shared" si="2"/>
        <v/>
      </c>
      <c r="O31" s="58" t="str">
        <f t="shared" si="3"/>
        <v/>
      </c>
      <c r="P31" s="59" t="str">
        <f t="shared" si="4"/>
        <v/>
      </c>
      <c r="Q31" s="60" t="str">
        <f t="shared" si="5"/>
        <v/>
      </c>
      <c r="R31" s="61" t="str">
        <f t="shared" ref="R31:R133" si="28">IF(N31="Do",10,IF(N31="Re",22,IF(N31="Mi",20,IF(N31="Fa",20,IF(N31="Sol",14,IF(N31="La",20,IF(N31="Si",20,IF(N31="Do#",14,IF(N31="Fa#",15,IF(N31="Sol#",20,""))))))))))</f>
        <v/>
      </c>
      <c r="S31" s="56" t="str">
        <f t="shared" si="6"/>
        <v/>
      </c>
      <c r="T31" s="62" t="str">
        <f t="shared" si="7"/>
        <v>(</v>
      </c>
      <c r="U31" s="63" t="str">
        <f t="shared" si="8"/>
        <v>Si</v>
      </c>
      <c r="V31" s="64" t="str">
        <f t="shared" si="9"/>
        <v>,</v>
      </c>
      <c r="W31" s="65">
        <f t="shared" si="10"/>
        <v>7</v>
      </c>
      <c r="X31" s="64" t="str">
        <f t="shared" si="11"/>
        <v>,</v>
      </c>
      <c r="Y31" s="64">
        <f t="shared" si="12"/>
        <v>250</v>
      </c>
      <c r="Z31" s="56" t="str">
        <f t="shared" si="13"/>
        <v>)</v>
      </c>
      <c r="AA31" s="66" t="str">
        <f t="shared" si="14"/>
        <v>(</v>
      </c>
      <c r="AB31" s="57" t="str">
        <f t="shared" si="15"/>
        <v>Mi</v>
      </c>
      <c r="AC31" s="67" t="str">
        <f t="shared" si="16"/>
        <v>,</v>
      </c>
      <c r="AD31" s="59" t="str">
        <f t="shared" si="17"/>
        <v>m</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1070</v>
      </c>
      <c r="D32" s="112" t="s">
        <v>1102</v>
      </c>
      <c r="E32" s="52" t="s">
        <v>1011</v>
      </c>
      <c r="F32" s="53" t="s">
        <v>1101</v>
      </c>
      <c r="G32" s="53" t="s">
        <v>1011</v>
      </c>
      <c r="H32" s="52" t="s">
        <v>984</v>
      </c>
      <c r="I32" s="52">
        <v>7</v>
      </c>
      <c r="J32" s="54" t="s">
        <v>1101</v>
      </c>
      <c r="K32" s="54" t="s">
        <v>1011</v>
      </c>
      <c r="L32" s="55" t="str">
        <f>IF(C32="","",_xlfn.CONCAT("            { line: ","""",C32,", ",M32:AN32,""", sC: ","""",B32,"""},"))</f>
        <v xml:space="preserve">            { line: "Yo sé lo que es el UNO. Yo sé lo que es el UNO, (La,m,20)(Mi,m,250)(Si,7,350)(Mi,m,450)",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v>
      </c>
      <c r="AB32" s="57" t="str">
        <f t="shared" si="15"/>
        <v>Si</v>
      </c>
      <c r="AC32" s="67" t="str">
        <f t="shared" si="16"/>
        <v>,</v>
      </c>
      <c r="AD32" s="59">
        <f t="shared" si="17"/>
        <v>7</v>
      </c>
      <c r="AE32" s="68" t="str">
        <f t="shared" si="18"/>
        <v>,</v>
      </c>
      <c r="AF32" s="61">
        <f t="shared" si="19"/>
        <v>350</v>
      </c>
      <c r="AG32" s="61" t="str">
        <f t="shared" si="20"/>
        <v>)</v>
      </c>
      <c r="AH32" s="69" t="str">
        <f t="shared" si="21"/>
        <v>(</v>
      </c>
      <c r="AI32" s="70" t="str">
        <f t="shared" si="22"/>
        <v>Mi</v>
      </c>
      <c r="AJ32" s="64" t="str">
        <f t="shared" si="23"/>
        <v>,</v>
      </c>
      <c r="AK32" s="64" t="str">
        <f t="shared" si="24"/>
        <v>m</v>
      </c>
      <c r="AL32" s="64" t="str">
        <f t="shared" si="25"/>
        <v>,</v>
      </c>
      <c r="AM32" s="64">
        <f t="shared" si="26"/>
        <v>450</v>
      </c>
      <c r="AN32" s="64" t="str">
        <f t="shared" si="27"/>
        <v>)</v>
      </c>
    </row>
    <row r="33" spans="1:40" ht="25.5" thickTop="1" thickBot="1" x14ac:dyDescent="0.4">
      <c r="C33" s="113" t="s">
        <v>1071</v>
      </c>
      <c r="D33" s="112" t="s">
        <v>1013</v>
      </c>
      <c r="E33" s="52"/>
      <c r="F33" s="53" t="s">
        <v>1045</v>
      </c>
      <c r="G33" s="53"/>
      <c r="H33" s="52"/>
      <c r="I33" s="52"/>
      <c r="J33" s="54"/>
      <c r="K33" s="54"/>
      <c r="L33" s="55" t="str">
        <f>IF(C33="","",_xlfn.CONCAT("            { line: ","""",C33,", ",M33:AN33,""", sC: ","""",B33,"""},"))</f>
        <v xml:space="preserve">            { line: "UNO es nuestro Dios en el cielo y en la tierra, (Sol,,14)(Re,,250)",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v>
      </c>
      <c r="U33" s="63" t="str">
        <f t="shared" si="8"/>
        <v>Re</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1072</v>
      </c>
      <c r="D34" s="112" t="s">
        <v>1101</v>
      </c>
      <c r="E34" s="52" t="s">
        <v>1011</v>
      </c>
      <c r="F34" s="53" t="s">
        <v>984</v>
      </c>
      <c r="G34" s="53">
        <v>7</v>
      </c>
      <c r="H34" s="52" t="s">
        <v>1101</v>
      </c>
      <c r="I34" s="52" t="s">
        <v>1011</v>
      </c>
      <c r="J34" s="54"/>
      <c r="K34" s="54"/>
      <c r="L34" s="55" t="str">
        <f t="shared" ref="L34:L49" si="29">IF(C34="","",_xlfn.CONCAT("            { line: ","""",C34,", ",M34:AN34,""", sC: ","""",B34,"""},"))</f>
        <v xml:space="preserve">            { line: "UNO es nuestro Dios en el cielo y en la tierra., (Mi,m,20)(Si,7,250)(Mi,m,350)", sC: "ta as"},</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v>
      </c>
      <c r="U34" s="63" t="str">
        <f t="shared" si="8"/>
        <v>Si</v>
      </c>
      <c r="V34" s="64" t="str">
        <f t="shared" si="9"/>
        <v>,</v>
      </c>
      <c r="W34" s="65">
        <f t="shared" si="10"/>
        <v>7</v>
      </c>
      <c r="X34" s="64" t="str">
        <f t="shared" si="11"/>
        <v>,</v>
      </c>
      <c r="Y34" s="64">
        <f t="shared" si="12"/>
        <v>250</v>
      </c>
      <c r="Z34" s="56" t="str">
        <f t="shared" si="13"/>
        <v>)</v>
      </c>
      <c r="AA34" s="66" t="str">
        <f t="shared" si="14"/>
        <v>(</v>
      </c>
      <c r="AB34" s="57" t="str">
        <f t="shared" si="15"/>
        <v>Mi</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1107</v>
      </c>
      <c r="C36" s="113" t="s">
        <v>1073</v>
      </c>
      <c r="D36" s="112" t="s">
        <v>1101</v>
      </c>
      <c r="E36" s="52" t="s">
        <v>1011</v>
      </c>
      <c r="F36" s="53" t="s">
        <v>984</v>
      </c>
      <c r="G36" s="53">
        <v>7</v>
      </c>
      <c r="H36" s="52" t="s">
        <v>1101</v>
      </c>
      <c r="I36" s="52" t="s">
        <v>1011</v>
      </c>
      <c r="J36" s="54"/>
      <c r="K36" s="54"/>
      <c r="L36" s="55" t="str">
        <f t="shared" si="29"/>
        <v xml:space="preserve">            { line: "¿Quién sabe qué es el DOS?, (Mi,m,20)(Si,7,250)(Mi,m,350)", sC: "td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Si</v>
      </c>
      <c r="V36" s="64" t="str">
        <f>IF(U36="","",",")</f>
        <v>,</v>
      </c>
      <c r="W36" s="65">
        <f>IF(G36="","",G36)</f>
        <v>7</v>
      </c>
      <c r="X36" s="64" t="str">
        <f>IF(U36="","",",")</f>
        <v>,</v>
      </c>
      <c r="Y36" s="64">
        <f>IF(U36="","",250)</f>
        <v>250</v>
      </c>
      <c r="Z36" s="56" t="str">
        <f>IF(U36="","",")")</f>
        <v>)</v>
      </c>
      <c r="AA36" s="66" t="str">
        <f>IF(AB36="","","(")</f>
        <v>(</v>
      </c>
      <c r="AB36" s="57" t="str">
        <f>IF(H36="","",H36)</f>
        <v>Mi</v>
      </c>
      <c r="AC36" s="67" t="str">
        <f>IF(AB36="","",",")</f>
        <v>,</v>
      </c>
      <c r="AD36" s="59" t="str">
        <f>IF(I36="","",I36)</f>
        <v>m</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1107</v>
      </c>
      <c r="C37" s="113" t="s">
        <v>1073</v>
      </c>
      <c r="D37" s="112"/>
      <c r="E37" s="52"/>
      <c r="F37" s="53" t="s">
        <v>984</v>
      </c>
      <c r="G37" s="53">
        <v>7</v>
      </c>
      <c r="H37" s="52" t="s">
        <v>1101</v>
      </c>
      <c r="I37" s="52" t="s">
        <v>1011</v>
      </c>
      <c r="J37" s="54"/>
      <c r="K37" s="54"/>
      <c r="L37" s="55" t="str">
        <f t="shared" si="29"/>
        <v xml:space="preserve">            { line: "¿Quién sabe qué es el DOS?, (Si,7,250)(Mi,m,350)", sC: "td as"},</v>
      </c>
      <c r="M37" s="56" t="str">
        <f>IF(N37="","","(")</f>
        <v/>
      </c>
      <c r="N37" s="57" t="str">
        <f>IF(D37="","",D37)</f>
        <v/>
      </c>
      <c r="O37" s="58" t="str">
        <f>IF(N37="","",",")</f>
        <v/>
      </c>
      <c r="P37" s="59" t="str">
        <f>IF(E37="","",E37)</f>
        <v/>
      </c>
      <c r="Q37" s="60" t="str">
        <f>IF(N37="","",",")</f>
        <v/>
      </c>
      <c r="R37" s="61" t="str">
        <f t="shared" si="28"/>
        <v/>
      </c>
      <c r="S37" s="56" t="str">
        <f>IF(N37="","",")")</f>
        <v/>
      </c>
      <c r="T37" s="62" t="str">
        <f>IF(U37="","","(")</f>
        <v>(</v>
      </c>
      <c r="U37" s="63" t="str">
        <f>IF(F37="","",F37)</f>
        <v>Si</v>
      </c>
      <c r="V37" s="64" t="str">
        <f>IF(U37="","",",")</f>
        <v>,</v>
      </c>
      <c r="W37" s="65">
        <f>IF(G37="","",G37)</f>
        <v>7</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1074</v>
      </c>
      <c r="D38" s="112" t="s">
        <v>1102</v>
      </c>
      <c r="E38" s="52" t="s">
        <v>1011</v>
      </c>
      <c r="F38" s="53" t="s">
        <v>1101</v>
      </c>
      <c r="G38" s="53" t="s">
        <v>1011</v>
      </c>
      <c r="H38" s="52" t="s">
        <v>984</v>
      </c>
      <c r="I38" s="52">
        <v>7</v>
      </c>
      <c r="J38" s="54" t="s">
        <v>1101</v>
      </c>
      <c r="K38" s="54" t="s">
        <v>1011</v>
      </c>
      <c r="L38" s="55" t="str">
        <f t="shared" si="29"/>
        <v xml:space="preserve">            { line: "Yo sé lo que es el DOS. Yo sé lo que es el DOS, (La,m,20)(Mi,m,250)(Si,7,350)(Mi,m,450)", sC: ""},</v>
      </c>
      <c r="M38" s="56" t="str">
        <f t="shared" ref="M38:M40" si="30">IF(N38="","","(")</f>
        <v>(</v>
      </c>
      <c r="N38" s="57" t="str">
        <f t="shared" ref="N38:N40" si="31">IF(D38="","",D38)</f>
        <v>La</v>
      </c>
      <c r="O38" s="58" t="str">
        <f t="shared" ref="O38:O40" si="32">IF(N38="","",",")</f>
        <v>,</v>
      </c>
      <c r="P38" s="59" t="str">
        <f t="shared" ref="P38:P40" si="33">IF(E38="","",E38)</f>
        <v>m</v>
      </c>
      <c r="Q38" s="60" t="str">
        <f t="shared" ref="Q38:Q40" si="34">IF(N38="","",",")</f>
        <v>,</v>
      </c>
      <c r="R38" s="61">
        <f t="shared" si="28"/>
        <v>20</v>
      </c>
      <c r="S38" s="56" t="str">
        <f t="shared" ref="S38:S40" si="35">IF(N38="","",")")</f>
        <v>)</v>
      </c>
      <c r="T38" s="62" t="str">
        <f t="shared" ref="T38:T40" si="36">IF(U38="","","(")</f>
        <v>(</v>
      </c>
      <c r="U38" s="63" t="str">
        <f t="shared" ref="U38:U40" si="37">IF(F38="","",F38)</f>
        <v>Mi</v>
      </c>
      <c r="V38" s="64" t="str">
        <f t="shared" ref="V38:V40" si="38">IF(U38="","",",")</f>
        <v>,</v>
      </c>
      <c r="W38" s="65" t="str">
        <f t="shared" ref="W38:W40" si="39">IF(G38="","",G38)</f>
        <v>m</v>
      </c>
      <c r="X38" s="64" t="str">
        <f t="shared" ref="X38:X40" si="40">IF(U38="","",",")</f>
        <v>,</v>
      </c>
      <c r="Y38" s="64">
        <f t="shared" ref="Y38:Y40" si="41">IF(U38="","",250)</f>
        <v>250</v>
      </c>
      <c r="Z38" s="56" t="str">
        <f t="shared" ref="Z38:Z40" si="42">IF(U38="","",")")</f>
        <v>)</v>
      </c>
      <c r="AA38" s="66" t="str">
        <f t="shared" ref="AA38:AA40" si="43">IF(AB38="","","(")</f>
        <v>(</v>
      </c>
      <c r="AB38" s="57" t="str">
        <f t="shared" ref="AB38:AB40" si="44">IF(H38="","",H38)</f>
        <v>Si</v>
      </c>
      <c r="AC38" s="67" t="str">
        <f t="shared" ref="AC38:AC40" si="45">IF(AB38="","",",")</f>
        <v>,</v>
      </c>
      <c r="AD38" s="59">
        <f t="shared" ref="AD38:AD40" si="46">IF(I38="","",I38)</f>
        <v>7</v>
      </c>
      <c r="AE38" s="68" t="str">
        <f t="shared" ref="AE38:AE40" si="47">IF(AB38="","",",")</f>
        <v>,</v>
      </c>
      <c r="AF38" s="61">
        <f t="shared" ref="AF38:AF40" si="48">IF(AB38="","",350)</f>
        <v>350</v>
      </c>
      <c r="AG38" s="61" t="str">
        <f t="shared" ref="AG38:AG40" si="49">IF(AB38="","",")")</f>
        <v>)</v>
      </c>
      <c r="AH38" s="69" t="str">
        <f t="shared" ref="AH38:AH40" si="50">IF(AI38="","","(")</f>
        <v>(</v>
      </c>
      <c r="AI38" s="70" t="str">
        <f t="shared" ref="AI38:AI40" si="51">IF(J38="","",J38)</f>
        <v>Mi</v>
      </c>
      <c r="AJ38" s="64" t="str">
        <f t="shared" ref="AJ38:AJ40" si="52">IF(AI38="","",",")</f>
        <v>,</v>
      </c>
      <c r="AK38" s="64" t="str">
        <f t="shared" ref="AK38:AK40" si="53">IF(K38="","",K38)</f>
        <v>m</v>
      </c>
      <c r="AL38" s="64" t="str">
        <f t="shared" ref="AL38:AL40" si="54">IF(AI38="","",",")</f>
        <v>,</v>
      </c>
      <c r="AM38" s="64">
        <f t="shared" ref="AM38:AM40" si="55">IF(AI38="","",450)</f>
        <v>450</v>
      </c>
      <c r="AN38" s="64" t="str">
        <f t="shared" ref="AN38:AN40" si="56">IF(AI38="","",")")</f>
        <v>)</v>
      </c>
    </row>
    <row r="39" spans="1:40" ht="25.5" thickTop="1" thickBot="1" x14ac:dyDescent="0.4">
      <c r="C39" s="113" t="s">
        <v>1075</v>
      </c>
      <c r="D39" s="112" t="s">
        <v>1013</v>
      </c>
      <c r="E39" s="52"/>
      <c r="F39" s="53" t="s">
        <v>1045</v>
      </c>
      <c r="G39" s="53"/>
      <c r="H39" s="52"/>
      <c r="I39" s="52"/>
      <c r="J39" s="54"/>
      <c r="K39" s="54"/>
      <c r="L39" s="55" t="str">
        <f t="shared" si="29"/>
        <v xml:space="preserve">            { line: "DOS las tablas de la Alianza,, (Sol,,14)(Re,,250)", sC: ""},</v>
      </c>
      <c r="M39" s="56" t="str">
        <f t="shared" si="30"/>
        <v>(</v>
      </c>
      <c r="N39" s="57" t="str">
        <f t="shared" si="31"/>
        <v>Sol</v>
      </c>
      <c r="O39" s="58" t="str">
        <f t="shared" si="32"/>
        <v>,</v>
      </c>
      <c r="P39" s="59" t="str">
        <f t="shared" si="33"/>
        <v/>
      </c>
      <c r="Q39" s="60" t="str">
        <f t="shared" si="34"/>
        <v>,</v>
      </c>
      <c r="R39" s="61">
        <f t="shared" si="28"/>
        <v>14</v>
      </c>
      <c r="S39" s="56" t="str">
        <f t="shared" si="35"/>
        <v>)</v>
      </c>
      <c r="T39" s="62" t="str">
        <f t="shared" si="36"/>
        <v>(</v>
      </c>
      <c r="U39" s="63" t="str">
        <f t="shared" si="37"/>
        <v>Re</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5.5" thickTop="1" thickBot="1" x14ac:dyDescent="0.4">
      <c r="C40" s="113" t="s">
        <v>1071</v>
      </c>
      <c r="D40" s="112" t="s">
        <v>1013</v>
      </c>
      <c r="E40" s="52"/>
      <c r="F40" s="53" t="s">
        <v>1045</v>
      </c>
      <c r="G40" s="53"/>
      <c r="H40" s="52"/>
      <c r="I40" s="52"/>
      <c r="J40" s="54"/>
      <c r="K40" s="54"/>
      <c r="L40" s="55" t="str">
        <f t="shared" si="29"/>
        <v xml:space="preserve">            { line: "UNO es nuestro Dios en el cielo y en la tierra, (Sol,,14)(Re,,250)", sC: ""},</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Re</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1072</v>
      </c>
      <c r="D41" s="112" t="s">
        <v>1101</v>
      </c>
      <c r="E41" s="52" t="s">
        <v>1011</v>
      </c>
      <c r="F41" s="53" t="s">
        <v>984</v>
      </c>
      <c r="G41" s="53">
        <v>7</v>
      </c>
      <c r="H41" s="52" t="s">
        <v>1101</v>
      </c>
      <c r="I41" s="52" t="s">
        <v>1011</v>
      </c>
      <c r="J41" s="54"/>
      <c r="K41" s="54"/>
      <c r="L41" s="55" t="str">
        <f t="shared" si="29"/>
        <v xml:space="preserve">            { line: "UNO es nuestro Dios en el cielo y en la tierra., (Mi,m,20)(Si,7,250)(Mi,m,350)", sC: "ta as"},</v>
      </c>
      <c r="M41" s="56" t="str">
        <f>IF(N41="","","(")</f>
        <v>(</v>
      </c>
      <c r="N41" s="57" t="str">
        <f>IF(D41="","",D41)</f>
        <v>Mi</v>
      </c>
      <c r="O41" s="58" t="str">
        <f>IF(N41="","",",")</f>
        <v>,</v>
      </c>
      <c r="P41" s="59" t="str">
        <f>IF(E41="","",E41)</f>
        <v>m</v>
      </c>
      <c r="Q41" s="60" t="str">
        <f>IF(N41="","",",")</f>
        <v>,</v>
      </c>
      <c r="R41" s="61">
        <f t="shared" si="28"/>
        <v>20</v>
      </c>
      <c r="S41" s="56" t="str">
        <f>IF(N41="","",")")</f>
        <v>)</v>
      </c>
      <c r="T41" s="62" t="str">
        <f>IF(U41="","","(")</f>
        <v>(</v>
      </c>
      <c r="U41" s="63" t="str">
        <f>IF(F41="","",F41)</f>
        <v>Si</v>
      </c>
      <c r="V41" s="64" t="str">
        <f>IF(U41="","",",")</f>
        <v>,</v>
      </c>
      <c r="W41" s="65">
        <f>IF(G41="","",G41)</f>
        <v>7</v>
      </c>
      <c r="X41" s="64" t="str">
        <f>IF(U41="","",",")</f>
        <v>,</v>
      </c>
      <c r="Y41" s="64">
        <f>IF(U41="","",250)</f>
        <v>250</v>
      </c>
      <c r="Z41" s="56" t="str">
        <f>IF(U41="","",")")</f>
        <v>)</v>
      </c>
      <c r="AA41" s="66" t="str">
        <f>IF(AB41="","","(")</f>
        <v>(</v>
      </c>
      <c r="AB41" s="57" t="str">
        <f>IF(H41="","",H41)</f>
        <v>Mi</v>
      </c>
      <c r="AC41" s="67" t="str">
        <f>IF(AB41="","",",")</f>
        <v>,</v>
      </c>
      <c r="AD41" s="59" t="str">
        <f>IF(I41="","",I41)</f>
        <v>m</v>
      </c>
      <c r="AE41" s="68" t="str">
        <f>IF(AB41="","",",")</f>
        <v>,</v>
      </c>
      <c r="AF41" s="61">
        <f>IF(AB41="","",350)</f>
        <v>350</v>
      </c>
      <c r="AG41" s="61" t="str">
        <f>IF(AB41="","",")")</f>
        <v>)</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1107</v>
      </c>
      <c r="C43" s="113" t="s">
        <v>1076</v>
      </c>
      <c r="D43" s="112" t="s">
        <v>1101</v>
      </c>
      <c r="E43" s="52" t="s">
        <v>1011</v>
      </c>
      <c r="F43" s="53" t="s">
        <v>984</v>
      </c>
      <c r="G43" s="53">
        <v>7</v>
      </c>
      <c r="H43" s="52" t="s">
        <v>1101</v>
      </c>
      <c r="I43" s="52" t="s">
        <v>1011</v>
      </c>
      <c r="J43" s="54"/>
      <c r="K43" s="54"/>
      <c r="L43" s="55" t="str">
        <f t="shared" si="29"/>
        <v xml:space="preserve">            { line: "¿Quién sabe qué es el TRES?, (Mi,m,20)(Si,7,250)(Mi,m,350)", sC: "td as"},</v>
      </c>
      <c r="M43" s="56" t="str">
        <f>IF(N43="","","(")</f>
        <v>(</v>
      </c>
      <c r="N43" s="57" t="str">
        <f>IF(D43="","",D43)</f>
        <v>Mi</v>
      </c>
      <c r="O43" s="58" t="str">
        <f>IF(N43="","",",")</f>
        <v>,</v>
      </c>
      <c r="P43" s="59" t="str">
        <f>IF(E43="","",E43)</f>
        <v>m</v>
      </c>
      <c r="Q43" s="60" t="str">
        <f>IF(N43="","",",")</f>
        <v>,</v>
      </c>
      <c r="R43" s="61">
        <f t="shared" si="28"/>
        <v>20</v>
      </c>
      <c r="S43" s="56" t="str">
        <f>IF(N43="","",")")</f>
        <v>)</v>
      </c>
      <c r="T43" s="62" t="str">
        <f>IF(U43="","","(")</f>
        <v>(</v>
      </c>
      <c r="U43" s="63" t="str">
        <f>IF(F43="","",F43)</f>
        <v>Si</v>
      </c>
      <c r="V43" s="64" t="str">
        <f>IF(U43="","",",")</f>
        <v>,</v>
      </c>
      <c r="W43" s="65">
        <f>IF(G43="","",G43)</f>
        <v>7</v>
      </c>
      <c r="X43" s="64" t="str">
        <f>IF(U43="","",",")</f>
        <v>,</v>
      </c>
      <c r="Y43" s="64">
        <f>IF(U43="","",250)</f>
        <v>250</v>
      </c>
      <c r="Z43" s="56" t="str">
        <f>IF(U43="","",")")</f>
        <v>)</v>
      </c>
      <c r="AA43" s="66" t="str">
        <f>IF(AB43="","","(")</f>
        <v>(</v>
      </c>
      <c r="AB43" s="57" t="str">
        <f>IF(H43="","",H43)</f>
        <v>Mi</v>
      </c>
      <c r="AC43" s="67" t="str">
        <f>IF(AB43="","",",")</f>
        <v>,</v>
      </c>
      <c r="AD43" s="59" t="str">
        <f>IF(I43="","",I43)</f>
        <v>m</v>
      </c>
      <c r="AE43" s="68" t="str">
        <f>IF(AB43="","",",")</f>
        <v>,</v>
      </c>
      <c r="AF43" s="61">
        <f>IF(AB43="","",350)</f>
        <v>350</v>
      </c>
      <c r="AG43" s="61" t="str">
        <f>IF(AB43="","",")")</f>
        <v>)</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1107</v>
      </c>
      <c r="C44" s="113" t="s">
        <v>1076</v>
      </c>
      <c r="D44" s="112"/>
      <c r="E44" s="52"/>
      <c r="F44" s="53" t="s">
        <v>984</v>
      </c>
      <c r="G44" s="53">
        <v>7</v>
      </c>
      <c r="H44" s="52" t="s">
        <v>1101</v>
      </c>
      <c r="I44" s="52" t="s">
        <v>1011</v>
      </c>
      <c r="J44" s="54"/>
      <c r="K44" s="54"/>
      <c r="L44" s="55" t="str">
        <f t="shared" si="29"/>
        <v xml:space="preserve">            { line: "¿Quién sabe qué es el TRES?, (Si,7,250)(Mi,m,350)", sC: "td as"},</v>
      </c>
      <c r="M44" s="56" t="str">
        <f>IF(N44="","","(")</f>
        <v/>
      </c>
      <c r="N44" s="57" t="str">
        <f>IF(D44="","",D44)</f>
        <v/>
      </c>
      <c r="O44" s="58" t="str">
        <f>IF(N44="","",",")</f>
        <v/>
      </c>
      <c r="P44" s="59" t="str">
        <f>IF(E44="","",E44)</f>
        <v/>
      </c>
      <c r="Q44" s="60" t="str">
        <f>IF(N44="","",",")</f>
        <v/>
      </c>
      <c r="R44" s="61" t="str">
        <f t="shared" si="28"/>
        <v/>
      </c>
      <c r="S44" s="56" t="str">
        <f>IF(N44="","",")")</f>
        <v/>
      </c>
      <c r="T44" s="62" t="str">
        <f>IF(U44="","","(")</f>
        <v>(</v>
      </c>
      <c r="U44" s="63" t="str">
        <f>IF(F44="","",F44)</f>
        <v>Si</v>
      </c>
      <c r="V44" s="64" t="str">
        <f>IF(U44="","",",")</f>
        <v>,</v>
      </c>
      <c r="W44" s="65">
        <f>IF(G44="","",G44)</f>
        <v>7</v>
      </c>
      <c r="X44" s="64" t="str">
        <f>IF(U44="","",",")</f>
        <v>,</v>
      </c>
      <c r="Y44" s="64">
        <f>IF(U44="","",250)</f>
        <v>250</v>
      </c>
      <c r="Z44" s="56" t="str">
        <f>IF(U44="","",")")</f>
        <v>)</v>
      </c>
      <c r="AA44" s="66" t="str">
        <f>IF(AB44="","","(")</f>
        <v>(</v>
      </c>
      <c r="AB44" s="57" t="str">
        <f>IF(H44="","",H44)</f>
        <v>Mi</v>
      </c>
      <c r="AC44" s="67" t="str">
        <f>IF(AB44="","",",")</f>
        <v>,</v>
      </c>
      <c r="AD44" s="59" t="str">
        <f>IF(I44="","",I44)</f>
        <v>m</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1077</v>
      </c>
      <c r="D45" s="112" t="s">
        <v>1102</v>
      </c>
      <c r="E45" s="52" t="s">
        <v>1011</v>
      </c>
      <c r="F45" s="53" t="s">
        <v>1101</v>
      </c>
      <c r="G45" s="53" t="s">
        <v>1011</v>
      </c>
      <c r="H45" s="52" t="s">
        <v>984</v>
      </c>
      <c r="I45" s="52">
        <v>7</v>
      </c>
      <c r="J45" s="54" t="s">
        <v>1101</v>
      </c>
      <c r="K45" s="54" t="s">
        <v>1011</v>
      </c>
      <c r="L45" s="55" t="str">
        <f t="shared" si="29"/>
        <v xml:space="preserve">            { line: "Yo sé lo que es el TRES. Yo sé lo que es el TRES, (La,m,20)(Mi,m,250)(Si,7,350)(Mi,m,450)", sC: ""},</v>
      </c>
      <c r="M45" s="56" t="str">
        <f t="shared" ref="M45:M49" si="57">IF(N45="","","(")</f>
        <v>(</v>
      </c>
      <c r="N45" s="57" t="str">
        <f t="shared" ref="N45:N49" si="58">IF(D45="","",D45)</f>
        <v>La</v>
      </c>
      <c r="O45" s="58" t="str">
        <f t="shared" ref="O45:O49" si="59">IF(N45="","",",")</f>
        <v>,</v>
      </c>
      <c r="P45" s="59" t="str">
        <f t="shared" ref="P45:P49" si="60">IF(E45="","",E45)</f>
        <v>m</v>
      </c>
      <c r="Q45" s="60" t="str">
        <f t="shared" ref="Q45:Q49" si="61">IF(N45="","",",")</f>
        <v>,</v>
      </c>
      <c r="R45" s="61">
        <f t="shared" si="28"/>
        <v>20</v>
      </c>
      <c r="S45" s="56" t="str">
        <f t="shared" ref="S45:S49" si="62">IF(N45="","",")")</f>
        <v>)</v>
      </c>
      <c r="T45" s="62" t="str">
        <f t="shared" ref="T45:T49" si="63">IF(U45="","","(")</f>
        <v>(</v>
      </c>
      <c r="U45" s="63" t="str">
        <f t="shared" ref="U45:U49" si="64">IF(F45="","",F45)</f>
        <v>Mi</v>
      </c>
      <c r="V45" s="64" t="str">
        <f t="shared" ref="V45:V49" si="65">IF(U45="","",",")</f>
        <v>,</v>
      </c>
      <c r="W45" s="65" t="str">
        <f t="shared" ref="W45:W49" si="66">IF(G45="","",G45)</f>
        <v>m</v>
      </c>
      <c r="X45" s="64" t="str">
        <f t="shared" ref="X45:X49" si="67">IF(U45="","",",")</f>
        <v>,</v>
      </c>
      <c r="Y45" s="64">
        <f t="shared" ref="Y45:Y49" si="68">IF(U45="","",250)</f>
        <v>250</v>
      </c>
      <c r="Z45" s="56" t="str">
        <f t="shared" ref="Z45:Z49" si="69">IF(U45="","",")")</f>
        <v>)</v>
      </c>
      <c r="AA45" s="66" t="str">
        <f t="shared" ref="AA45:AA49" si="70">IF(AB45="","","(")</f>
        <v>(</v>
      </c>
      <c r="AB45" s="57" t="str">
        <f t="shared" ref="AB45:AB49" si="71">IF(H45="","",H45)</f>
        <v>Si</v>
      </c>
      <c r="AC45" s="67" t="str">
        <f t="shared" ref="AC45:AC49" si="72">IF(AB45="","",",")</f>
        <v>,</v>
      </c>
      <c r="AD45" s="59">
        <f t="shared" ref="AD45:AD49" si="73">IF(I45="","",I45)</f>
        <v>7</v>
      </c>
      <c r="AE45" s="68" t="str">
        <f t="shared" ref="AE45:AE49" si="74">IF(AB45="","",",")</f>
        <v>,</v>
      </c>
      <c r="AF45" s="61">
        <f t="shared" ref="AF45:AF49" si="75">IF(AB45="","",350)</f>
        <v>350</v>
      </c>
      <c r="AG45" s="61" t="str">
        <f t="shared" ref="AG45:AG49" si="76">IF(AB45="","",")")</f>
        <v>)</v>
      </c>
      <c r="AH45" s="69" t="str">
        <f t="shared" ref="AH45:AH49" si="77">IF(AI45="","","(")</f>
        <v>(</v>
      </c>
      <c r="AI45" s="70" t="str">
        <f t="shared" ref="AI45:AI49" si="78">IF(J45="","",J45)</f>
        <v>Mi</v>
      </c>
      <c r="AJ45" s="64" t="str">
        <f t="shared" ref="AJ45:AJ49" si="79">IF(AI45="","",",")</f>
        <v>,</v>
      </c>
      <c r="AK45" s="64" t="str">
        <f t="shared" ref="AK45:AK49" si="80">IF(K45="","",K45)</f>
        <v>m</v>
      </c>
      <c r="AL45" s="64" t="str">
        <f t="shared" ref="AL45:AL49" si="81">IF(AI45="","",",")</f>
        <v>,</v>
      </c>
      <c r="AM45" s="64">
        <f t="shared" ref="AM45:AM49" si="82">IF(AI45="","",450)</f>
        <v>450</v>
      </c>
      <c r="AN45" s="64" t="str">
        <f t="shared" ref="AN45:AN49" si="83">IF(AI45="","",")")</f>
        <v>)</v>
      </c>
    </row>
    <row r="46" spans="1:40" ht="25.5" thickTop="1" thickBot="1" x14ac:dyDescent="0.4">
      <c r="C46" s="113" t="s">
        <v>1078</v>
      </c>
      <c r="D46" s="112" t="s">
        <v>1013</v>
      </c>
      <c r="E46" s="52"/>
      <c r="F46" s="53" t="s">
        <v>1045</v>
      </c>
      <c r="G46" s="53"/>
      <c r="H46" s="52"/>
      <c r="I46" s="52"/>
      <c r="J46" s="54"/>
      <c r="K46" s="54"/>
      <c r="L46" s="55" t="str">
        <f t="shared" si="29"/>
        <v xml:space="preserve">            { line: "TRES, TRES son los patriarcas,, (Sol,,14)(Re,,250)", sC: ""},</v>
      </c>
      <c r="M46" s="56" t="str">
        <f t="shared" si="57"/>
        <v>(</v>
      </c>
      <c r="N46" s="57" t="str">
        <f t="shared" si="58"/>
        <v>Sol</v>
      </c>
      <c r="O46" s="58" t="str">
        <f t="shared" si="59"/>
        <v>,</v>
      </c>
      <c r="P46" s="59" t="str">
        <f t="shared" si="60"/>
        <v/>
      </c>
      <c r="Q46" s="60" t="str">
        <f t="shared" si="61"/>
        <v>,</v>
      </c>
      <c r="R46" s="61">
        <f t="shared" si="28"/>
        <v>14</v>
      </c>
      <c r="S46" s="56" t="str">
        <f t="shared" si="62"/>
        <v>)</v>
      </c>
      <c r="T46" s="62" t="str">
        <f t="shared" si="63"/>
        <v>(</v>
      </c>
      <c r="U46" s="63" t="str">
        <f t="shared" si="64"/>
        <v>Re</v>
      </c>
      <c r="V46" s="64" t="str">
        <f t="shared" si="65"/>
        <v>,</v>
      </c>
      <c r="W46" s="65" t="str">
        <f t="shared" si="66"/>
        <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1:40" ht="25.5" thickTop="1" thickBot="1" x14ac:dyDescent="0.4">
      <c r="C47" s="113" t="s">
        <v>1079</v>
      </c>
      <c r="D47" s="112" t="s">
        <v>1101</v>
      </c>
      <c r="E47" s="52" t="s">
        <v>1011</v>
      </c>
      <c r="F47" s="53" t="s">
        <v>984</v>
      </c>
      <c r="G47" s="53">
        <v>7</v>
      </c>
      <c r="H47" s="52" t="s">
        <v>1101</v>
      </c>
      <c r="I47" s="52" t="s">
        <v>1011</v>
      </c>
      <c r="J47" s="54"/>
      <c r="K47" s="54"/>
      <c r="L47" s="55" t="str">
        <f t="shared" si="29"/>
        <v xml:space="preserve">            { line: "DOS las tablas de la ALIANZA,, (Mi,m,20)(Si,7,250)(Mi,m,350)", sC: ""},</v>
      </c>
      <c r="M47" s="56" t="str">
        <f t="shared" si="57"/>
        <v>(</v>
      </c>
      <c r="N47" s="57" t="str">
        <f t="shared" si="58"/>
        <v>Mi</v>
      </c>
      <c r="O47" s="58" t="str">
        <f t="shared" si="59"/>
        <v>,</v>
      </c>
      <c r="P47" s="59" t="str">
        <f t="shared" si="60"/>
        <v>m</v>
      </c>
      <c r="Q47" s="60" t="str">
        <f t="shared" si="61"/>
        <v>,</v>
      </c>
      <c r="R47" s="61">
        <f t="shared" si="28"/>
        <v>20</v>
      </c>
      <c r="S47" s="56" t="str">
        <f t="shared" si="62"/>
        <v>)</v>
      </c>
      <c r="T47" s="62" t="str">
        <f t="shared" si="63"/>
        <v>(</v>
      </c>
      <c r="U47" s="63" t="str">
        <f t="shared" si="64"/>
        <v>Si</v>
      </c>
      <c r="V47" s="64" t="str">
        <f t="shared" si="65"/>
        <v>,</v>
      </c>
      <c r="W47" s="65">
        <f t="shared" si="66"/>
        <v>7</v>
      </c>
      <c r="X47" s="64" t="str">
        <f t="shared" si="67"/>
        <v>,</v>
      </c>
      <c r="Y47" s="64">
        <f t="shared" si="68"/>
        <v>250</v>
      </c>
      <c r="Z47" s="56" t="str">
        <f t="shared" si="69"/>
        <v>)</v>
      </c>
      <c r="AA47" s="66" t="str">
        <f t="shared" si="70"/>
        <v>(</v>
      </c>
      <c r="AB47" s="57" t="str">
        <f t="shared" si="71"/>
        <v>Mi</v>
      </c>
      <c r="AC47" s="67" t="str">
        <f t="shared" si="72"/>
        <v>,</v>
      </c>
      <c r="AD47" s="59" t="str">
        <f t="shared" si="73"/>
        <v>m</v>
      </c>
      <c r="AE47" s="68" t="str">
        <f t="shared" si="74"/>
        <v>,</v>
      </c>
      <c r="AF47" s="61">
        <f t="shared" si="75"/>
        <v>350</v>
      </c>
      <c r="AG47" s="61" t="str">
        <f t="shared" si="76"/>
        <v>)</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thickTop="1" thickBot="1" x14ac:dyDescent="0.4">
      <c r="C48" s="113" t="s">
        <v>1071</v>
      </c>
      <c r="D48" s="112" t="s">
        <v>1013</v>
      </c>
      <c r="E48" s="52"/>
      <c r="F48" s="53" t="s">
        <v>1045</v>
      </c>
      <c r="G48" s="53"/>
      <c r="H48" s="52"/>
      <c r="I48" s="52"/>
      <c r="J48" s="54"/>
      <c r="K48" s="54"/>
      <c r="L48" s="55" t="str">
        <f t="shared" si="29"/>
        <v xml:space="preserve">            { line: "UNO es nuestro Dios en el cielo y en la tierra, (Sol,,14)(Re,,250)", sC: ""},</v>
      </c>
      <c r="M48" s="56" t="str">
        <f t="shared" si="57"/>
        <v>(</v>
      </c>
      <c r="N48" s="57" t="str">
        <f t="shared" si="58"/>
        <v>Sol</v>
      </c>
      <c r="O48" s="58" t="str">
        <f t="shared" si="59"/>
        <v>,</v>
      </c>
      <c r="P48" s="59" t="str">
        <f t="shared" si="60"/>
        <v/>
      </c>
      <c r="Q48" s="60" t="str">
        <f t="shared" si="61"/>
        <v>,</v>
      </c>
      <c r="R48" s="61">
        <f t="shared" si="28"/>
        <v>14</v>
      </c>
      <c r="S48" s="56" t="str">
        <f t="shared" si="62"/>
        <v>)</v>
      </c>
      <c r="T48" s="62" t="str">
        <f t="shared" si="63"/>
        <v>(</v>
      </c>
      <c r="U48" s="63" t="str">
        <f t="shared" si="64"/>
        <v>Re</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thickTop="1" thickBot="1" x14ac:dyDescent="0.4">
      <c r="B49" t="s">
        <v>997</v>
      </c>
      <c r="C49" s="113" t="s">
        <v>1072</v>
      </c>
      <c r="D49" s="112" t="s">
        <v>1101</v>
      </c>
      <c r="E49" s="52" t="s">
        <v>1011</v>
      </c>
      <c r="F49" s="53" t="s">
        <v>984</v>
      </c>
      <c r="G49" s="53">
        <v>7</v>
      </c>
      <c r="H49" s="52" t="s">
        <v>1101</v>
      </c>
      <c r="I49" s="52" t="s">
        <v>1011</v>
      </c>
      <c r="J49" s="54"/>
      <c r="K49" s="54"/>
      <c r="L49" s="55" t="str">
        <f t="shared" si="29"/>
        <v xml:space="preserve">            { line: "UNO es nuestro Dios en el cielo y en la tierra., (Mi,m,20)(Si,7,250)(Mi,m,350)", sC: "ta as"},</v>
      </c>
      <c r="M49" s="56" t="str">
        <f t="shared" si="57"/>
        <v>(</v>
      </c>
      <c r="N49" s="57" t="str">
        <f t="shared" si="58"/>
        <v>Mi</v>
      </c>
      <c r="O49" s="58" t="str">
        <f t="shared" si="59"/>
        <v>,</v>
      </c>
      <c r="P49" s="59" t="str">
        <f t="shared" si="60"/>
        <v>m</v>
      </c>
      <c r="Q49" s="60" t="str">
        <f t="shared" si="61"/>
        <v>,</v>
      </c>
      <c r="R49" s="61">
        <f t="shared" si="28"/>
        <v>20</v>
      </c>
      <c r="S49" s="56" t="str">
        <f t="shared" si="62"/>
        <v>)</v>
      </c>
      <c r="T49" s="62" t="str">
        <f t="shared" si="63"/>
        <v>(</v>
      </c>
      <c r="U49" s="63" t="str">
        <f t="shared" si="64"/>
        <v>Si</v>
      </c>
      <c r="V49" s="64" t="str">
        <f t="shared" si="65"/>
        <v>,</v>
      </c>
      <c r="W49" s="65">
        <f t="shared" si="66"/>
        <v>7</v>
      </c>
      <c r="X49" s="64" t="str">
        <f t="shared" si="67"/>
        <v>,</v>
      </c>
      <c r="Y49" s="64">
        <f t="shared" si="68"/>
        <v>250</v>
      </c>
      <c r="Z49" s="56" t="str">
        <f t="shared" si="69"/>
        <v>)</v>
      </c>
      <c r="AA49" s="66" t="str">
        <f t="shared" si="70"/>
        <v>(</v>
      </c>
      <c r="AB49" s="57" t="str">
        <f t="shared" si="71"/>
        <v>Mi</v>
      </c>
      <c r="AC49" s="67" t="str">
        <f t="shared" si="72"/>
        <v>,</v>
      </c>
      <c r="AD49" s="59" t="str">
        <f t="shared" si="73"/>
        <v>m</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1107</v>
      </c>
      <c r="C51" s="113" t="s">
        <v>1080</v>
      </c>
      <c r="D51" s="112" t="s">
        <v>1101</v>
      </c>
      <c r="E51" s="52" t="s">
        <v>1011</v>
      </c>
      <c r="F51" s="53" t="s">
        <v>984</v>
      </c>
      <c r="G51" s="53">
        <v>7</v>
      </c>
      <c r="H51" s="52" t="s">
        <v>1101</v>
      </c>
      <c r="I51" s="52" t="s">
        <v>1011</v>
      </c>
      <c r="J51" s="54"/>
      <c r="K51" s="54"/>
      <c r="L51" s="55" t="str">
        <f>IF(C51="","",_xlfn.CONCAT("            { line: ","""",C51,", ",M51:AN51,""", sC: ","""",B51,"""},"))</f>
        <v xml:space="preserve">            { line: "¿Quién sabe qué es el CUATRO?, (Mi,m,20)(Si,7,250)(Mi,m,350)", sC: "td as"},</v>
      </c>
      <c r="M51" s="56" t="str">
        <f t="shared" si="1"/>
        <v>(</v>
      </c>
      <c r="N51" s="57" t="str">
        <f t="shared" si="2"/>
        <v>Mi</v>
      </c>
      <c r="O51" s="58" t="str">
        <f t="shared" si="3"/>
        <v>,</v>
      </c>
      <c r="P51" s="59" t="str">
        <f t="shared" si="4"/>
        <v>m</v>
      </c>
      <c r="Q51" s="60" t="str">
        <f t="shared" si="5"/>
        <v>,</v>
      </c>
      <c r="R51" s="61">
        <f t="shared" si="28"/>
        <v>20</v>
      </c>
      <c r="S51" s="56" t="str">
        <f t="shared" si="6"/>
        <v>)</v>
      </c>
      <c r="T51" s="62" t="str">
        <f t="shared" si="7"/>
        <v>(</v>
      </c>
      <c r="U51" s="63" t="str">
        <f t="shared" si="8"/>
        <v>Si</v>
      </c>
      <c r="V51" s="64" t="str">
        <f t="shared" si="9"/>
        <v>,</v>
      </c>
      <c r="W51" s="65">
        <f t="shared" si="10"/>
        <v>7</v>
      </c>
      <c r="X51" s="64" t="str">
        <f t="shared" si="11"/>
        <v>,</v>
      </c>
      <c r="Y51" s="64">
        <f t="shared" si="12"/>
        <v>250</v>
      </c>
      <c r="Z51" s="56" t="str">
        <f t="shared" si="13"/>
        <v>)</v>
      </c>
      <c r="AA51" s="66" t="str">
        <f t="shared" si="14"/>
        <v>(</v>
      </c>
      <c r="AB51" s="57" t="str">
        <f t="shared" si="15"/>
        <v>Mi</v>
      </c>
      <c r="AC51" s="67" t="str">
        <f t="shared" si="16"/>
        <v>,</v>
      </c>
      <c r="AD51" s="59" t="str">
        <f t="shared" si="17"/>
        <v>m</v>
      </c>
      <c r="AE51" s="68" t="str">
        <f t="shared" si="18"/>
        <v>,</v>
      </c>
      <c r="AF51" s="61">
        <f t="shared" si="19"/>
        <v>350</v>
      </c>
      <c r="AG51" s="61" t="str">
        <f t="shared" si="20"/>
        <v>)</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B52" t="s">
        <v>1107</v>
      </c>
      <c r="C52" s="113" t="s">
        <v>1080</v>
      </c>
      <c r="D52" s="112"/>
      <c r="E52" s="52"/>
      <c r="F52" s="53" t="s">
        <v>984</v>
      </c>
      <c r="G52" s="53">
        <v>7</v>
      </c>
      <c r="H52" s="52" t="s">
        <v>1101</v>
      </c>
      <c r="I52" s="52" t="s">
        <v>1011</v>
      </c>
      <c r="J52" s="54"/>
      <c r="K52" s="54"/>
      <c r="L52" s="55" t="str">
        <f>IF(C52="","",_xlfn.CONCAT("            { line: ","""",C52,", ",M52:AN52,""", sC: ","""",B52,"""},"))</f>
        <v xml:space="preserve">            { line: "¿Quién sabe qué es el CUATRO?, (Si,7,250)(Mi,m,350)", sC: "td as"},</v>
      </c>
      <c r="M52" s="56" t="str">
        <f t="shared" si="1"/>
        <v/>
      </c>
      <c r="N52" s="57" t="str">
        <f t="shared" si="2"/>
        <v/>
      </c>
      <c r="O52" s="58" t="str">
        <f t="shared" si="3"/>
        <v/>
      </c>
      <c r="P52" s="59" t="str">
        <f t="shared" si="4"/>
        <v/>
      </c>
      <c r="Q52" s="60" t="str">
        <f t="shared" si="5"/>
        <v/>
      </c>
      <c r="R52" s="61" t="str">
        <f t="shared" si="28"/>
        <v/>
      </c>
      <c r="S52" s="56" t="str">
        <f t="shared" si="6"/>
        <v/>
      </c>
      <c r="T52" s="62" t="str">
        <f t="shared" si="7"/>
        <v>(</v>
      </c>
      <c r="U52" s="63" t="str">
        <f t="shared" si="8"/>
        <v>Si</v>
      </c>
      <c r="V52" s="64" t="str">
        <f t="shared" si="9"/>
        <v>,</v>
      </c>
      <c r="W52" s="65">
        <f t="shared" si="10"/>
        <v>7</v>
      </c>
      <c r="X52" s="64" t="str">
        <f t="shared" si="11"/>
        <v>,</v>
      </c>
      <c r="Y52" s="64">
        <f t="shared" si="12"/>
        <v>250</v>
      </c>
      <c r="Z52" s="56" t="str">
        <f t="shared" si="13"/>
        <v>)</v>
      </c>
      <c r="AA52" s="66" t="str">
        <f t="shared" si="14"/>
        <v>(</v>
      </c>
      <c r="AB52" s="57" t="str">
        <f t="shared" si="15"/>
        <v>Mi</v>
      </c>
      <c r="AC52" s="67" t="str">
        <f t="shared" si="16"/>
        <v>,</v>
      </c>
      <c r="AD52" s="59" t="str">
        <f t="shared" si="17"/>
        <v>m</v>
      </c>
      <c r="AE52" s="68" t="str">
        <f t="shared" si="18"/>
        <v>,</v>
      </c>
      <c r="AF52" s="61">
        <f t="shared" si="19"/>
        <v>350</v>
      </c>
      <c r="AG52" s="61" t="str">
        <f t="shared" si="20"/>
        <v>)</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1081</v>
      </c>
      <c r="D53" s="112" t="s">
        <v>1102</v>
      </c>
      <c r="E53" s="52" t="s">
        <v>1011</v>
      </c>
      <c r="F53" s="53" t="s">
        <v>1101</v>
      </c>
      <c r="G53" s="53" t="s">
        <v>1011</v>
      </c>
      <c r="H53" s="52" t="s">
        <v>984</v>
      </c>
      <c r="I53" s="52">
        <v>7</v>
      </c>
      <c r="J53" s="54" t="s">
        <v>1101</v>
      </c>
      <c r="K53" s="54" t="s">
        <v>1011</v>
      </c>
      <c r="L53" s="55" t="str">
        <f t="shared" ref="L53:L79" si="84">IF(C53="","",_xlfn.CONCAT("            { line: ","""",C53,", ",M53:AN53,""", sC: ","""",B53,"""},"))</f>
        <v xml:space="preserve">            { line: "Yo sé lo que es el CUATRO. Yo sé lo que es el CUATRO, (La,m,20)(Mi,m,250)(Si,7,350)(Mi,m,450)", sC: ""},</v>
      </c>
      <c r="M53" s="56" t="str">
        <f t="shared" si="1"/>
        <v>(</v>
      </c>
      <c r="N53" s="57" t="str">
        <f t="shared" si="2"/>
        <v>La</v>
      </c>
      <c r="O53" s="58" t="str">
        <f t="shared" si="3"/>
        <v>,</v>
      </c>
      <c r="P53" s="59" t="str">
        <f t="shared" si="4"/>
        <v>m</v>
      </c>
      <c r="Q53" s="60" t="str">
        <f t="shared" si="5"/>
        <v>,</v>
      </c>
      <c r="R53" s="61">
        <f t="shared" si="28"/>
        <v>20</v>
      </c>
      <c r="S53" s="56" t="str">
        <f t="shared" si="6"/>
        <v>)</v>
      </c>
      <c r="T53" s="62" t="str">
        <f t="shared" si="7"/>
        <v>(</v>
      </c>
      <c r="U53" s="63" t="str">
        <f t="shared" si="8"/>
        <v>Mi</v>
      </c>
      <c r="V53" s="64" t="str">
        <f t="shared" si="9"/>
        <v>,</v>
      </c>
      <c r="W53" s="65" t="str">
        <f t="shared" si="10"/>
        <v>m</v>
      </c>
      <c r="X53" s="64" t="str">
        <f t="shared" si="11"/>
        <v>,</v>
      </c>
      <c r="Y53" s="64">
        <f t="shared" si="12"/>
        <v>250</v>
      </c>
      <c r="Z53" s="56" t="str">
        <f t="shared" si="13"/>
        <v>)</v>
      </c>
      <c r="AA53" s="66" t="str">
        <f t="shared" si="14"/>
        <v>(</v>
      </c>
      <c r="AB53" s="57" t="str">
        <f t="shared" si="15"/>
        <v>Si</v>
      </c>
      <c r="AC53" s="67" t="str">
        <f t="shared" si="16"/>
        <v>,</v>
      </c>
      <c r="AD53" s="59">
        <f t="shared" si="17"/>
        <v>7</v>
      </c>
      <c r="AE53" s="68" t="str">
        <f t="shared" si="18"/>
        <v>,</v>
      </c>
      <c r="AF53" s="61">
        <f t="shared" si="19"/>
        <v>350</v>
      </c>
      <c r="AG53" s="61" t="str">
        <f t="shared" si="20"/>
        <v>)</v>
      </c>
      <c r="AH53" s="69" t="str">
        <f t="shared" si="21"/>
        <v>(</v>
      </c>
      <c r="AI53" s="70" t="str">
        <f t="shared" si="22"/>
        <v>Mi</v>
      </c>
      <c r="AJ53" s="64" t="str">
        <f t="shared" si="23"/>
        <v>,</v>
      </c>
      <c r="AK53" s="64" t="str">
        <f t="shared" si="24"/>
        <v>m</v>
      </c>
      <c r="AL53" s="64" t="str">
        <f t="shared" si="25"/>
        <v>,</v>
      </c>
      <c r="AM53" s="64">
        <f t="shared" si="26"/>
        <v>450</v>
      </c>
      <c r="AN53" s="64" t="str">
        <f t="shared" si="27"/>
        <v>)</v>
      </c>
    </row>
    <row r="54" spans="1:40" ht="25.5" thickTop="1" thickBot="1" x14ac:dyDescent="0.4">
      <c r="C54" s="113" t="s">
        <v>1082</v>
      </c>
      <c r="D54" s="112" t="s">
        <v>1013</v>
      </c>
      <c r="E54" s="52"/>
      <c r="F54" s="53" t="s">
        <v>1045</v>
      </c>
      <c r="G54" s="53"/>
      <c r="H54" s="52"/>
      <c r="I54" s="52"/>
      <c r="J54" s="54"/>
      <c r="K54" s="54"/>
      <c r="L54" s="55" t="str">
        <f t="shared" si="84"/>
        <v xml:space="preserve">            { line: "CUATRO, CUATRO son las NOCHES,, (Sol,,14)(Re,,250)", sC: ""},</v>
      </c>
      <c r="M54" s="56" t="str">
        <f>IF(N54="","","(")</f>
        <v>(</v>
      </c>
      <c r="N54" s="57" t="str">
        <f>IF(D54="","",D54)</f>
        <v>Sol</v>
      </c>
      <c r="O54" s="58" t="str">
        <f>IF(N54="","",",")</f>
        <v>,</v>
      </c>
      <c r="P54" s="59" t="str">
        <f>IF(E54="","",E54)</f>
        <v/>
      </c>
      <c r="Q54" s="60" t="str">
        <f>IF(N54="","",",")</f>
        <v>,</v>
      </c>
      <c r="R54" s="61">
        <f t="shared" si="28"/>
        <v>14</v>
      </c>
      <c r="S54" s="56" t="str">
        <f>IF(N54="","",")")</f>
        <v>)</v>
      </c>
      <c r="T54" s="62" t="str">
        <f>IF(U54="","","(")</f>
        <v>(</v>
      </c>
      <c r="U54" s="63" t="str">
        <f>IF(F54="","",F54)</f>
        <v>Re</v>
      </c>
      <c r="V54" s="64" t="str">
        <f>IF(U54="","",",")</f>
        <v>,</v>
      </c>
      <c r="W54" s="65" t="str">
        <f>IF(G54="","",G54)</f>
        <v/>
      </c>
      <c r="X54" s="64" t="str">
        <f>IF(U54="","",",")</f>
        <v>,</v>
      </c>
      <c r="Y54" s="64">
        <f>IF(U54="","",250)</f>
        <v>250</v>
      </c>
      <c r="Z54" s="56" t="str">
        <f>IF(U54="","",")")</f>
        <v>)</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5.5" thickTop="1" thickBot="1" x14ac:dyDescent="0.4">
      <c r="C55" s="113" t="s">
        <v>1078</v>
      </c>
      <c r="D55" s="112" t="s">
        <v>1101</v>
      </c>
      <c r="E55" s="52" t="s">
        <v>1011</v>
      </c>
      <c r="F55" s="53" t="s">
        <v>984</v>
      </c>
      <c r="G55" s="53">
        <v>7</v>
      </c>
      <c r="H55" s="52" t="s">
        <v>1101</v>
      </c>
      <c r="I55" s="52" t="s">
        <v>1011</v>
      </c>
      <c r="J55" s="54"/>
      <c r="K55" s="54"/>
      <c r="L55" s="55" t="str">
        <f t="shared" si="84"/>
        <v xml:space="preserve">            { line: "TRES, TRES son los patriarcas,, (Mi,m,20)(Si,7,250)(Mi,m,350)", sC: ""},</v>
      </c>
      <c r="M55" s="56" t="str">
        <f>IF(N55="","","(")</f>
        <v>(</v>
      </c>
      <c r="N55" s="57" t="str">
        <f>IF(D55="","",D55)</f>
        <v>Mi</v>
      </c>
      <c r="O55" s="58" t="str">
        <f>IF(N55="","",",")</f>
        <v>,</v>
      </c>
      <c r="P55" s="59" t="str">
        <f>IF(E55="","",E55)</f>
        <v>m</v>
      </c>
      <c r="Q55" s="60" t="str">
        <f>IF(N55="","",",")</f>
        <v>,</v>
      </c>
      <c r="R55" s="61">
        <f t="shared" si="28"/>
        <v>20</v>
      </c>
      <c r="S55" s="56" t="str">
        <f>IF(N55="","",")")</f>
        <v>)</v>
      </c>
      <c r="T55" s="62" t="str">
        <f>IF(U55="","","(")</f>
        <v>(</v>
      </c>
      <c r="U55" s="63" t="str">
        <f>IF(F55="","",F55)</f>
        <v>Si</v>
      </c>
      <c r="V55" s="64" t="str">
        <f>IF(U55="","",",")</f>
        <v>,</v>
      </c>
      <c r="W55" s="65">
        <f>IF(G55="","",G55)</f>
        <v>7</v>
      </c>
      <c r="X55" s="64" t="str">
        <f>IF(U55="","",",")</f>
        <v>,</v>
      </c>
      <c r="Y55" s="64">
        <f>IF(U55="","",250)</f>
        <v>250</v>
      </c>
      <c r="Z55" s="56" t="str">
        <f>IF(U55="","",")")</f>
        <v>)</v>
      </c>
      <c r="AA55" s="66" t="str">
        <f>IF(AB55="","","(")</f>
        <v>(</v>
      </c>
      <c r="AB55" s="57" t="str">
        <f>IF(H55="","",H55)</f>
        <v>Mi</v>
      </c>
      <c r="AC55" s="67" t="str">
        <f>IF(AB55="","",",")</f>
        <v>,</v>
      </c>
      <c r="AD55" s="59" t="str">
        <f>IF(I55="","",I55)</f>
        <v>m</v>
      </c>
      <c r="AE55" s="68" t="str">
        <f>IF(AB55="","",",")</f>
        <v>,</v>
      </c>
      <c r="AF55" s="61">
        <f>IF(AB55="","",350)</f>
        <v>350</v>
      </c>
      <c r="AG55" s="61" t="str">
        <f>IF(AB55="","",")")</f>
        <v>)</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113" t="s">
        <v>1079</v>
      </c>
      <c r="D56" s="112" t="s">
        <v>1101</v>
      </c>
      <c r="E56" s="52" t="s">
        <v>1011</v>
      </c>
      <c r="F56" s="53" t="s">
        <v>984</v>
      </c>
      <c r="G56" s="53">
        <v>7</v>
      </c>
      <c r="H56" s="52" t="s">
        <v>1101</v>
      </c>
      <c r="I56" s="52" t="s">
        <v>1011</v>
      </c>
      <c r="J56" s="54"/>
      <c r="K56" s="54"/>
      <c r="L56" s="55" t="str">
        <f t="shared" si="84"/>
        <v xml:space="preserve">            { line: "DOS las tablas de la ALIANZA,, (Mi,m,20)(Si,7,250)(Mi,m,350)", sC: ""},</v>
      </c>
      <c r="M56" s="56" t="str">
        <f>IF(N56="","","(")</f>
        <v>(</v>
      </c>
      <c r="N56" s="57" t="str">
        <f>IF(D56="","",D56)</f>
        <v>Mi</v>
      </c>
      <c r="O56" s="58" t="str">
        <f>IF(N56="","",",")</f>
        <v>,</v>
      </c>
      <c r="P56" s="59" t="str">
        <f>IF(E56="","",E56)</f>
        <v>m</v>
      </c>
      <c r="Q56" s="60" t="str">
        <f>IF(N56="","",",")</f>
        <v>,</v>
      </c>
      <c r="R56" s="61">
        <f t="shared" si="28"/>
        <v>20</v>
      </c>
      <c r="S56" s="56" t="str">
        <f>IF(N56="","",")")</f>
        <v>)</v>
      </c>
      <c r="T56" s="62" t="str">
        <f>IF(U56="","","(")</f>
        <v>(</v>
      </c>
      <c r="U56" s="63" t="str">
        <f>IF(F56="","",F56)</f>
        <v>Si</v>
      </c>
      <c r="V56" s="64" t="str">
        <f>IF(U56="","",",")</f>
        <v>,</v>
      </c>
      <c r="W56" s="65">
        <f>IF(G56="","",G56)</f>
        <v>7</v>
      </c>
      <c r="X56" s="64" t="str">
        <f>IF(U56="","",",")</f>
        <v>,</v>
      </c>
      <c r="Y56" s="64">
        <f>IF(U56="","",250)</f>
        <v>250</v>
      </c>
      <c r="Z56" s="56" t="str">
        <f>IF(U56="","",")")</f>
        <v>)</v>
      </c>
      <c r="AA56" s="66" t="str">
        <f>IF(AB56="","","(")</f>
        <v>(</v>
      </c>
      <c r="AB56" s="57" t="str">
        <f>IF(H56="","",H56)</f>
        <v>Mi</v>
      </c>
      <c r="AC56" s="67" t="str">
        <f>IF(AB56="","",",")</f>
        <v>,</v>
      </c>
      <c r="AD56" s="59" t="str">
        <f>IF(I56="","",I56)</f>
        <v>m</v>
      </c>
      <c r="AE56" s="68" t="str">
        <f>IF(AB56="","",",")</f>
        <v>,</v>
      </c>
      <c r="AF56" s="61">
        <f>IF(AB56="","",350)</f>
        <v>350</v>
      </c>
      <c r="AG56" s="61" t="str">
        <f>IF(AB56="","",")")</f>
        <v>)</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1071</v>
      </c>
      <c r="D57" s="112" t="s">
        <v>1013</v>
      </c>
      <c r="E57" s="52"/>
      <c r="F57" s="53" t="s">
        <v>1045</v>
      </c>
      <c r="G57" s="53"/>
      <c r="H57" s="52"/>
      <c r="I57" s="52"/>
      <c r="J57" s="54"/>
      <c r="K57" s="54"/>
      <c r="L57" s="55" t="str">
        <f t="shared" si="84"/>
        <v xml:space="preserve">            { line: "UNO es nuestro Dios en el cielo y en la tierra, (Sol,,14)(Re,,250)", sC: ""},</v>
      </c>
      <c r="M57" s="56" t="str">
        <f>IF(N57="","","(")</f>
        <v>(</v>
      </c>
      <c r="N57" s="57" t="str">
        <f>IF(D57="","",D57)</f>
        <v>Sol</v>
      </c>
      <c r="O57" s="58" t="str">
        <f>IF(N57="","",",")</f>
        <v>,</v>
      </c>
      <c r="P57" s="59" t="str">
        <f>IF(E57="","",E57)</f>
        <v/>
      </c>
      <c r="Q57" s="60" t="str">
        <f>IF(N57="","",",")</f>
        <v>,</v>
      </c>
      <c r="R57" s="61">
        <f t="shared" si="28"/>
        <v>14</v>
      </c>
      <c r="S57" s="56" t="str">
        <f>IF(N57="","",")")</f>
        <v>)</v>
      </c>
      <c r="T57" s="62" t="str">
        <f>IF(U57="","","(")</f>
        <v>(</v>
      </c>
      <c r="U57" s="63" t="str">
        <f>IF(F57="","",F57)</f>
        <v>Re</v>
      </c>
      <c r="V57" s="64" t="str">
        <f>IF(U57="","",",")</f>
        <v>,</v>
      </c>
      <c r="W57" s="65" t="str">
        <f>IF(G57="","",G57)</f>
        <v/>
      </c>
      <c r="X57" s="64" t="str">
        <f>IF(U57="","",",")</f>
        <v>,</v>
      </c>
      <c r="Y57" s="64">
        <f>IF(U57="","",250)</f>
        <v>250</v>
      </c>
      <c r="Z57" s="56" t="str">
        <f>IF(U57="","",")")</f>
        <v>)</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thickTop="1" thickBot="1" x14ac:dyDescent="0.4">
      <c r="B58" t="s">
        <v>997</v>
      </c>
      <c r="C58" s="113" t="s">
        <v>1072</v>
      </c>
      <c r="D58" s="112" t="s">
        <v>1101</v>
      </c>
      <c r="E58" s="52" t="s">
        <v>1011</v>
      </c>
      <c r="F58" s="53" t="s">
        <v>984</v>
      </c>
      <c r="G58" s="53">
        <v>7</v>
      </c>
      <c r="H58" s="52" t="s">
        <v>1101</v>
      </c>
      <c r="I58" s="52" t="s">
        <v>1011</v>
      </c>
      <c r="J58" s="54"/>
      <c r="K58" s="54"/>
      <c r="L58" s="55" t="str">
        <f t="shared" si="84"/>
        <v xml:space="preserve">            { line: "UNO es nuestro Dios en el cielo y en la tierra., (Mi,m,20)(Si,7,250)(Mi,m,350)", sC: "ta as"},</v>
      </c>
      <c r="M58" s="56" t="str">
        <f>IF(N58="","","(")</f>
        <v>(</v>
      </c>
      <c r="N58" s="57" t="str">
        <f>IF(D58="","",D58)</f>
        <v>Mi</v>
      </c>
      <c r="O58" s="58" t="str">
        <f>IF(N58="","",",")</f>
        <v>,</v>
      </c>
      <c r="P58" s="59" t="str">
        <f>IF(E58="","",E58)</f>
        <v>m</v>
      </c>
      <c r="Q58" s="60" t="str">
        <f>IF(N58="","",",")</f>
        <v>,</v>
      </c>
      <c r="R58" s="61">
        <f t="shared" si="28"/>
        <v>20</v>
      </c>
      <c r="S58" s="56" t="str">
        <f>IF(N58="","",")")</f>
        <v>)</v>
      </c>
      <c r="T58" s="62" t="str">
        <f>IF(U58="","","(")</f>
        <v>(</v>
      </c>
      <c r="U58" s="63" t="str">
        <f>IF(F58="","",F58)</f>
        <v>Si</v>
      </c>
      <c r="V58" s="64" t="str">
        <f>IF(U58="","",",")</f>
        <v>,</v>
      </c>
      <c r="W58" s="65">
        <f>IF(G58="","",G58)</f>
        <v>7</v>
      </c>
      <c r="X58" s="64" t="str">
        <f>IF(U58="","",",")</f>
        <v>,</v>
      </c>
      <c r="Y58" s="64">
        <f>IF(U58="","",250)</f>
        <v>250</v>
      </c>
      <c r="Z58" s="56" t="str">
        <f>IF(U58="","",")")</f>
        <v>)</v>
      </c>
      <c r="AA58" s="66" t="str">
        <f>IF(AB58="","","(")</f>
        <v>(</v>
      </c>
      <c r="AB58" s="57" t="str">
        <f>IF(H58="","",H58)</f>
        <v>Mi</v>
      </c>
      <c r="AC58" s="67" t="str">
        <f>IF(AB58="","",",")</f>
        <v>,</v>
      </c>
      <c r="AD58" s="59" t="str">
        <f>IF(I58="","",I58)</f>
        <v>m</v>
      </c>
      <c r="AE58" s="68" t="str">
        <f>IF(AB58="","",",")</f>
        <v>,</v>
      </c>
      <c r="AF58" s="61">
        <f>IF(AB58="","",350)</f>
        <v>350</v>
      </c>
      <c r="AG58" s="61" t="str">
        <f>IF(AB58="","",")")</f>
        <v>)</v>
      </c>
      <c r="AH58" s="69" t="str">
        <f>IF(AI58="","","(")</f>
        <v/>
      </c>
      <c r="AI58" s="70" t="str">
        <f>IF(J58="","",J58)</f>
        <v/>
      </c>
      <c r="AJ58" s="64" t="str">
        <f>IF(AI58="","",",")</f>
        <v/>
      </c>
      <c r="AK58" s="64" t="str">
        <f>IF(K58="","",K58)</f>
        <v/>
      </c>
      <c r="AL58" s="64" t="str">
        <f>IF(AI58="","",",")</f>
        <v/>
      </c>
      <c r="AM58" s="64" t="str">
        <f>IF(AI58="","",450)</f>
        <v/>
      </c>
      <c r="AN58" s="64" t="str">
        <f>IF(AI58="","",")")</f>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1107</v>
      </c>
      <c r="C60" s="113" t="s">
        <v>1084</v>
      </c>
      <c r="D60" s="112" t="s">
        <v>1101</v>
      </c>
      <c r="E60" s="52" t="s">
        <v>1011</v>
      </c>
      <c r="F60" s="53" t="s">
        <v>984</v>
      </c>
      <c r="G60" s="53">
        <v>7</v>
      </c>
      <c r="H60" s="52" t="s">
        <v>1101</v>
      </c>
      <c r="I60" s="52" t="s">
        <v>1011</v>
      </c>
      <c r="J60" s="54"/>
      <c r="K60" s="54"/>
      <c r="L60" s="55" t="str">
        <f t="shared" ref="L60:L77" si="85">IF(C60="","",_xlfn.CONCAT("            { line: ","""",C60,", ",M60:AN60,""", sC: ","""",B60,"""},"))</f>
        <v xml:space="preserve">            { line: "¿Quién sabe qué es el CINCO?, (Mi,m,20)(Si,7,250)(Mi,m,350)", sC: "td as"},</v>
      </c>
      <c r="M60" s="56" t="str">
        <f t="shared" ref="M60:M77" si="86">IF(N60="","","(")</f>
        <v>(</v>
      </c>
      <c r="N60" s="57" t="str">
        <f t="shared" ref="N60:N77" si="87">IF(D60="","",D60)</f>
        <v>Mi</v>
      </c>
      <c r="O60" s="58" t="str">
        <f t="shared" ref="O60:O77" si="88">IF(N60="","",",")</f>
        <v>,</v>
      </c>
      <c r="P60" s="59" t="str">
        <f t="shared" ref="P60:P77" si="89">IF(E60="","",E60)</f>
        <v>m</v>
      </c>
      <c r="Q60" s="60" t="str">
        <f t="shared" ref="Q60:Q77" si="90">IF(N60="","",",")</f>
        <v>,</v>
      </c>
      <c r="R60" s="61">
        <f t="shared" ref="R60:R77" si="91">IF(N60="Do",10,IF(N60="Re",22,IF(N60="Mi",20,IF(N60="Fa",20,IF(N60="Sol",14,IF(N60="La",20,IF(N60="Si",20,IF(N60="Do#",14,IF(N60="Fa#",15,IF(N60="Sol#",20,""))))))))))</f>
        <v>20</v>
      </c>
      <c r="S60" s="56" t="str">
        <f t="shared" ref="S60:S77" si="92">IF(N60="","",")")</f>
        <v>)</v>
      </c>
      <c r="T60" s="62" t="str">
        <f t="shared" ref="T60:T77" si="93">IF(U60="","","(")</f>
        <v>(</v>
      </c>
      <c r="U60" s="63" t="str">
        <f t="shared" ref="U60:U77" si="94">IF(F60="","",F60)</f>
        <v>Si</v>
      </c>
      <c r="V60" s="64" t="str">
        <f t="shared" ref="V60:V77" si="95">IF(U60="","",",")</f>
        <v>,</v>
      </c>
      <c r="W60" s="65">
        <f t="shared" ref="W60:W77" si="96">IF(G60="","",G60)</f>
        <v>7</v>
      </c>
      <c r="X60" s="64" t="str">
        <f t="shared" ref="X60:X77" si="97">IF(U60="","",",")</f>
        <v>,</v>
      </c>
      <c r="Y60" s="64">
        <f t="shared" ref="Y60:Y77" si="98">IF(U60="","",250)</f>
        <v>250</v>
      </c>
      <c r="Z60" s="56" t="str">
        <f t="shared" ref="Z60:Z77" si="99">IF(U60="","",")")</f>
        <v>)</v>
      </c>
      <c r="AA60" s="66" t="str">
        <f t="shared" ref="AA60:AA77" si="100">IF(AB60="","","(")</f>
        <v>(</v>
      </c>
      <c r="AB60" s="57" t="str">
        <f t="shared" ref="AB60:AB77" si="101">IF(H60="","",H60)</f>
        <v>Mi</v>
      </c>
      <c r="AC60" s="67" t="str">
        <f t="shared" ref="AC60:AC77" si="102">IF(AB60="","",",")</f>
        <v>,</v>
      </c>
      <c r="AD60" s="59" t="str">
        <f t="shared" ref="AD60:AD77" si="103">IF(I60="","",I60)</f>
        <v>m</v>
      </c>
      <c r="AE60" s="68" t="str">
        <f t="shared" ref="AE60:AE77" si="104">IF(AB60="","",",")</f>
        <v>,</v>
      </c>
      <c r="AF60" s="61">
        <f t="shared" ref="AF60:AF77" si="105">IF(AB60="","",350)</f>
        <v>350</v>
      </c>
      <c r="AG60" s="61" t="str">
        <f t="shared" ref="AG60:AG77" si="106">IF(AB60="","",")")</f>
        <v>)</v>
      </c>
      <c r="AH60" s="69" t="str">
        <f t="shared" ref="AH60:AH77" si="107">IF(AI60="","","(")</f>
        <v/>
      </c>
      <c r="AI60" s="70" t="str">
        <f t="shared" ref="AI60:AI77" si="108">IF(J60="","",J60)</f>
        <v/>
      </c>
      <c r="AJ60" s="64" t="str">
        <f t="shared" ref="AJ60:AJ77" si="109">IF(AI60="","",",")</f>
        <v/>
      </c>
      <c r="AK60" s="64" t="str">
        <f t="shared" ref="AK60:AK77" si="110">IF(K60="","",K60)</f>
        <v/>
      </c>
      <c r="AL60" s="64" t="str">
        <f t="shared" ref="AL60:AL77" si="111">IF(AI60="","",",")</f>
        <v/>
      </c>
      <c r="AM60" s="64" t="str">
        <f t="shared" ref="AM60:AM77" si="112">IF(AI60="","",450)</f>
        <v/>
      </c>
      <c r="AN60" s="64" t="str">
        <f t="shared" ref="AN60:AN77" si="113">IF(AI60="","",")")</f>
        <v/>
      </c>
    </row>
    <row r="61" spans="1:40" ht="25.5" thickTop="1" thickBot="1" x14ac:dyDescent="0.4">
      <c r="B61" t="s">
        <v>1107</v>
      </c>
      <c r="C61" s="113" t="s">
        <v>1084</v>
      </c>
      <c r="D61" s="112"/>
      <c r="E61" s="52"/>
      <c r="F61" s="53" t="s">
        <v>984</v>
      </c>
      <c r="G61" s="53">
        <v>7</v>
      </c>
      <c r="H61" s="52" t="s">
        <v>1101</v>
      </c>
      <c r="I61" s="52" t="s">
        <v>1011</v>
      </c>
      <c r="J61" s="54"/>
      <c r="K61" s="54"/>
      <c r="L61" s="55" t="str">
        <f t="shared" ref="L61:L74" si="114">IF(C61="","",_xlfn.CONCAT("            { line: ","""",C61,", ",M61:AN61,""", sC: ","""",B61,"""},"))</f>
        <v xml:space="preserve">            { line: "¿Quién sabe qué es el CINCO?, (Si,7,250)(Mi,m,350)", sC: "td as"},</v>
      </c>
      <c r="M61" s="56" t="str">
        <f t="shared" ref="M61:M74" si="115">IF(N61="","","(")</f>
        <v/>
      </c>
      <c r="N61" s="57" t="str">
        <f t="shared" ref="N61:N74" si="116">IF(D61="","",D61)</f>
        <v/>
      </c>
      <c r="O61" s="58" t="str">
        <f t="shared" ref="O61:O74" si="117">IF(N61="","",",")</f>
        <v/>
      </c>
      <c r="P61" s="59" t="str">
        <f t="shared" ref="P61:P74" si="118">IF(E61="","",E61)</f>
        <v/>
      </c>
      <c r="Q61" s="60" t="str">
        <f t="shared" ref="Q61:Q74" si="119">IF(N61="","",",")</f>
        <v/>
      </c>
      <c r="R61" s="61" t="str">
        <f t="shared" ref="R61:R74" si="120">IF(N61="Do",10,IF(N61="Re",22,IF(N61="Mi",20,IF(N61="Fa",20,IF(N61="Sol",14,IF(N61="La",20,IF(N61="Si",20,IF(N61="Do#",14,IF(N61="Fa#",15,IF(N61="Sol#",20,""))))))))))</f>
        <v/>
      </c>
      <c r="S61" s="56" t="str">
        <f t="shared" ref="S61:S74" si="121">IF(N61="","",")")</f>
        <v/>
      </c>
      <c r="T61" s="62" t="str">
        <f t="shared" ref="T61:T74" si="122">IF(U61="","","(")</f>
        <v>(</v>
      </c>
      <c r="U61" s="63" t="str">
        <f t="shared" ref="U61:U74" si="123">IF(F61="","",F61)</f>
        <v>Si</v>
      </c>
      <c r="V61" s="64" t="str">
        <f t="shared" ref="V61:V74" si="124">IF(U61="","",",")</f>
        <v>,</v>
      </c>
      <c r="W61" s="65">
        <f t="shared" ref="W61:W74" si="125">IF(G61="","",G61)</f>
        <v>7</v>
      </c>
      <c r="X61" s="64" t="str">
        <f t="shared" ref="X61:X74" si="126">IF(U61="","",",")</f>
        <v>,</v>
      </c>
      <c r="Y61" s="64">
        <f t="shared" ref="Y61:Y74" si="127">IF(U61="","",250)</f>
        <v>250</v>
      </c>
      <c r="Z61" s="56" t="str">
        <f t="shared" ref="Z61:Z74" si="128">IF(U61="","",")")</f>
        <v>)</v>
      </c>
      <c r="AA61" s="66" t="str">
        <f t="shared" ref="AA61:AA74" si="129">IF(AB61="","","(")</f>
        <v>(</v>
      </c>
      <c r="AB61" s="57" t="str">
        <f t="shared" ref="AB61:AB74" si="130">IF(H61="","",H61)</f>
        <v>Mi</v>
      </c>
      <c r="AC61" s="67" t="str">
        <f t="shared" ref="AC61:AC74" si="131">IF(AB61="","",",")</f>
        <v>,</v>
      </c>
      <c r="AD61" s="59" t="str">
        <f t="shared" ref="AD61:AD74" si="132">IF(I61="","",I61)</f>
        <v>m</v>
      </c>
      <c r="AE61" s="68" t="str">
        <f t="shared" ref="AE61:AE74" si="133">IF(AB61="","",",")</f>
        <v>,</v>
      </c>
      <c r="AF61" s="61">
        <f t="shared" ref="AF61:AF74" si="134">IF(AB61="","",350)</f>
        <v>350</v>
      </c>
      <c r="AG61" s="61" t="str">
        <f t="shared" ref="AG61:AG74" si="135">IF(AB61="","",")")</f>
        <v>)</v>
      </c>
      <c r="AH61" s="69" t="str">
        <f t="shared" ref="AH61:AH74" si="136">IF(AI61="","","(")</f>
        <v/>
      </c>
      <c r="AI61" s="70" t="str">
        <f t="shared" ref="AI61:AI74" si="137">IF(J61="","",J61)</f>
        <v/>
      </c>
      <c r="AJ61" s="64" t="str">
        <f t="shared" ref="AJ61:AJ74" si="138">IF(AI61="","",",")</f>
        <v/>
      </c>
      <c r="AK61" s="64" t="str">
        <f t="shared" ref="AK61:AK74" si="139">IF(K61="","",K61)</f>
        <v/>
      </c>
      <c r="AL61" s="64" t="str">
        <f t="shared" ref="AL61:AL74" si="140">IF(AI61="","",",")</f>
        <v/>
      </c>
      <c r="AM61" s="64" t="str">
        <f t="shared" ref="AM61:AM74" si="141">IF(AI61="","",450)</f>
        <v/>
      </c>
      <c r="AN61" s="64" t="str">
        <f t="shared" ref="AN61:AN74" si="142">IF(AI61="","",")")</f>
        <v/>
      </c>
    </row>
    <row r="62" spans="1:40" ht="25.5" thickTop="1" thickBot="1" x14ac:dyDescent="0.4">
      <c r="C62" s="113" t="s">
        <v>1085</v>
      </c>
      <c r="D62" s="112" t="s">
        <v>1102</v>
      </c>
      <c r="E62" s="52" t="s">
        <v>1011</v>
      </c>
      <c r="F62" s="53" t="s">
        <v>1101</v>
      </c>
      <c r="G62" s="53" t="s">
        <v>1011</v>
      </c>
      <c r="H62" s="52" t="s">
        <v>984</v>
      </c>
      <c r="I62" s="52">
        <v>7</v>
      </c>
      <c r="J62" s="54" t="s">
        <v>1101</v>
      </c>
      <c r="K62" s="54" t="s">
        <v>1011</v>
      </c>
      <c r="L62" s="55" t="str">
        <f t="shared" si="114"/>
        <v xml:space="preserve">            { line: "Yo sé lo que es el CINCO. Yo sé lo que es el CINCO, (La,m,20)(Mi,m,250)(Si,7,350)(Mi,m,450)", sC: ""},</v>
      </c>
      <c r="M62" s="56" t="str">
        <f t="shared" si="115"/>
        <v>(</v>
      </c>
      <c r="N62" s="57" t="str">
        <f t="shared" si="116"/>
        <v>La</v>
      </c>
      <c r="O62" s="58" t="str">
        <f t="shared" si="117"/>
        <v>,</v>
      </c>
      <c r="P62" s="59" t="str">
        <f t="shared" si="118"/>
        <v>m</v>
      </c>
      <c r="Q62" s="60" t="str">
        <f t="shared" si="119"/>
        <v>,</v>
      </c>
      <c r="R62" s="61">
        <f t="shared" si="120"/>
        <v>20</v>
      </c>
      <c r="S62" s="56" t="str">
        <f t="shared" si="121"/>
        <v>)</v>
      </c>
      <c r="T62" s="62" t="str">
        <f t="shared" si="122"/>
        <v>(</v>
      </c>
      <c r="U62" s="63" t="str">
        <f t="shared" si="123"/>
        <v>Mi</v>
      </c>
      <c r="V62" s="64" t="str">
        <f t="shared" si="124"/>
        <v>,</v>
      </c>
      <c r="W62" s="65" t="str">
        <f t="shared" si="125"/>
        <v>m</v>
      </c>
      <c r="X62" s="64" t="str">
        <f t="shared" si="126"/>
        <v>,</v>
      </c>
      <c r="Y62" s="64">
        <f t="shared" si="127"/>
        <v>250</v>
      </c>
      <c r="Z62" s="56" t="str">
        <f t="shared" si="128"/>
        <v>)</v>
      </c>
      <c r="AA62" s="66" t="str">
        <f t="shared" si="129"/>
        <v>(</v>
      </c>
      <c r="AB62" s="57" t="str">
        <f t="shared" si="130"/>
        <v>Si</v>
      </c>
      <c r="AC62" s="67" t="str">
        <f t="shared" si="131"/>
        <v>,</v>
      </c>
      <c r="AD62" s="59">
        <f t="shared" si="132"/>
        <v>7</v>
      </c>
      <c r="AE62" s="68" t="str">
        <f t="shared" si="133"/>
        <v>,</v>
      </c>
      <c r="AF62" s="61">
        <f t="shared" si="134"/>
        <v>350</v>
      </c>
      <c r="AG62" s="61" t="str">
        <f t="shared" si="135"/>
        <v>)</v>
      </c>
      <c r="AH62" s="69" t="str">
        <f t="shared" si="136"/>
        <v>(</v>
      </c>
      <c r="AI62" s="70" t="str">
        <f t="shared" si="137"/>
        <v>Mi</v>
      </c>
      <c r="AJ62" s="64" t="str">
        <f t="shared" si="138"/>
        <v>,</v>
      </c>
      <c r="AK62" s="64" t="str">
        <f t="shared" si="139"/>
        <v>m</v>
      </c>
      <c r="AL62" s="64" t="str">
        <f t="shared" si="140"/>
        <v>,</v>
      </c>
      <c r="AM62" s="64">
        <f t="shared" si="141"/>
        <v>450</v>
      </c>
      <c r="AN62" s="64" t="str">
        <f t="shared" si="142"/>
        <v>)</v>
      </c>
    </row>
    <row r="63" spans="1:40" ht="25.5" thickTop="1" thickBot="1" x14ac:dyDescent="0.4">
      <c r="C63" s="113" t="s">
        <v>1086</v>
      </c>
      <c r="D63" s="112" t="s">
        <v>1013</v>
      </c>
      <c r="E63" s="52"/>
      <c r="F63" s="53" t="s">
        <v>1045</v>
      </c>
      <c r="G63" s="53"/>
      <c r="H63" s="52"/>
      <c r="I63" s="52"/>
      <c r="J63" s="54"/>
      <c r="K63" s="54"/>
      <c r="L63" s="55" t="str">
        <f t="shared" si="114"/>
        <v xml:space="preserve">            { line: "CINCO, CINCO los libros de la Ley,, (Sol,,14)(Re,,250)", sC: ""},</v>
      </c>
      <c r="M63" s="56" t="str">
        <f t="shared" si="115"/>
        <v>(</v>
      </c>
      <c r="N63" s="57" t="str">
        <f t="shared" si="116"/>
        <v>Sol</v>
      </c>
      <c r="O63" s="58" t="str">
        <f t="shared" si="117"/>
        <v>,</v>
      </c>
      <c r="P63" s="59" t="str">
        <f t="shared" si="118"/>
        <v/>
      </c>
      <c r="Q63" s="60" t="str">
        <f t="shared" si="119"/>
        <v>,</v>
      </c>
      <c r="R63" s="61">
        <f t="shared" si="120"/>
        <v>14</v>
      </c>
      <c r="S63" s="56" t="str">
        <f t="shared" si="121"/>
        <v>)</v>
      </c>
      <c r="T63" s="62" t="str">
        <f t="shared" si="122"/>
        <v>(</v>
      </c>
      <c r="U63" s="63" t="str">
        <f t="shared" si="123"/>
        <v>Re</v>
      </c>
      <c r="V63" s="64" t="str">
        <f t="shared" si="124"/>
        <v>,</v>
      </c>
      <c r="W63" s="65" t="str">
        <f t="shared" si="125"/>
        <v/>
      </c>
      <c r="X63" s="64" t="str">
        <f t="shared" si="126"/>
        <v>,</v>
      </c>
      <c r="Y63" s="64">
        <f t="shared" si="127"/>
        <v>250</v>
      </c>
      <c r="Z63" s="56" t="str">
        <f t="shared" si="128"/>
        <v>)</v>
      </c>
      <c r="AA63" s="66" t="str">
        <f t="shared" si="129"/>
        <v/>
      </c>
      <c r="AB63" s="57" t="str">
        <f t="shared" si="130"/>
        <v/>
      </c>
      <c r="AC63" s="67" t="str">
        <f t="shared" si="131"/>
        <v/>
      </c>
      <c r="AD63" s="59" t="str">
        <f t="shared" si="132"/>
        <v/>
      </c>
      <c r="AE63" s="68" t="str">
        <f t="shared" si="133"/>
        <v/>
      </c>
      <c r="AF63" s="61" t="str">
        <f t="shared" si="134"/>
        <v/>
      </c>
      <c r="AG63" s="61" t="str">
        <f t="shared" si="135"/>
        <v/>
      </c>
      <c r="AH63" s="69" t="str">
        <f t="shared" si="136"/>
        <v/>
      </c>
      <c r="AI63" s="70" t="str">
        <f t="shared" si="137"/>
        <v/>
      </c>
      <c r="AJ63" s="64" t="str">
        <f t="shared" si="138"/>
        <v/>
      </c>
      <c r="AK63" s="64" t="str">
        <f t="shared" si="139"/>
        <v/>
      </c>
      <c r="AL63" s="64" t="str">
        <f t="shared" si="140"/>
        <v/>
      </c>
      <c r="AM63" s="64" t="str">
        <f t="shared" si="141"/>
        <v/>
      </c>
      <c r="AN63" s="64" t="str">
        <f t="shared" si="142"/>
        <v/>
      </c>
    </row>
    <row r="64" spans="1:40" ht="25.5" thickTop="1" thickBot="1" x14ac:dyDescent="0.4">
      <c r="C64" s="113" t="s">
        <v>1082</v>
      </c>
      <c r="D64" s="112" t="s">
        <v>1101</v>
      </c>
      <c r="E64" s="52" t="s">
        <v>1011</v>
      </c>
      <c r="F64" s="53" t="s">
        <v>984</v>
      </c>
      <c r="G64" s="53">
        <v>7</v>
      </c>
      <c r="H64" s="52" t="s">
        <v>1101</v>
      </c>
      <c r="I64" s="52" t="s">
        <v>1011</v>
      </c>
      <c r="J64" s="54"/>
      <c r="K64" s="54"/>
      <c r="L64" s="55" t="str">
        <f t="shared" si="114"/>
        <v xml:space="preserve">            { line: "CUATRO, CUATRO son las NOCHES,, (Mi,m,20)(Si,7,250)(Mi,m,350)", sC: ""},</v>
      </c>
      <c r="M64" s="56" t="str">
        <f t="shared" si="115"/>
        <v>(</v>
      </c>
      <c r="N64" s="57" t="str">
        <f t="shared" si="116"/>
        <v>Mi</v>
      </c>
      <c r="O64" s="58" t="str">
        <f t="shared" si="117"/>
        <v>,</v>
      </c>
      <c r="P64" s="59" t="str">
        <f t="shared" si="118"/>
        <v>m</v>
      </c>
      <c r="Q64" s="60" t="str">
        <f t="shared" si="119"/>
        <v>,</v>
      </c>
      <c r="R64" s="61">
        <f t="shared" si="120"/>
        <v>20</v>
      </c>
      <c r="S64" s="56" t="str">
        <f t="shared" si="121"/>
        <v>)</v>
      </c>
      <c r="T64" s="62" t="str">
        <f t="shared" si="122"/>
        <v>(</v>
      </c>
      <c r="U64" s="63" t="str">
        <f t="shared" si="123"/>
        <v>Si</v>
      </c>
      <c r="V64" s="64" t="str">
        <f t="shared" si="124"/>
        <v>,</v>
      </c>
      <c r="W64" s="65">
        <f t="shared" si="125"/>
        <v>7</v>
      </c>
      <c r="X64" s="64" t="str">
        <f t="shared" si="126"/>
        <v>,</v>
      </c>
      <c r="Y64" s="64">
        <f t="shared" si="127"/>
        <v>250</v>
      </c>
      <c r="Z64" s="56" t="str">
        <f t="shared" si="128"/>
        <v>)</v>
      </c>
      <c r="AA64" s="66" t="str">
        <f t="shared" si="129"/>
        <v>(</v>
      </c>
      <c r="AB64" s="57" t="str">
        <f t="shared" si="130"/>
        <v>Mi</v>
      </c>
      <c r="AC64" s="67" t="str">
        <f t="shared" si="131"/>
        <v>,</v>
      </c>
      <c r="AD64" s="59" t="str">
        <f t="shared" si="132"/>
        <v>m</v>
      </c>
      <c r="AE64" s="68" t="str">
        <f t="shared" si="133"/>
        <v>,</v>
      </c>
      <c r="AF64" s="61">
        <f t="shared" si="134"/>
        <v>350</v>
      </c>
      <c r="AG64" s="61" t="str">
        <f t="shared" si="135"/>
        <v>)</v>
      </c>
      <c r="AH64" s="69" t="str">
        <f t="shared" si="136"/>
        <v/>
      </c>
      <c r="AI64" s="70" t="str">
        <f t="shared" si="137"/>
        <v/>
      </c>
      <c r="AJ64" s="64" t="str">
        <f t="shared" si="138"/>
        <v/>
      </c>
      <c r="AK64" s="64" t="str">
        <f t="shared" si="139"/>
        <v/>
      </c>
      <c r="AL64" s="64" t="str">
        <f t="shared" si="140"/>
        <v/>
      </c>
      <c r="AM64" s="64" t="str">
        <f t="shared" si="141"/>
        <v/>
      </c>
      <c r="AN64" s="64" t="str">
        <f t="shared" si="142"/>
        <v/>
      </c>
    </row>
    <row r="65" spans="1:40" ht="25.5" thickTop="1" thickBot="1" x14ac:dyDescent="0.4">
      <c r="C65" s="113" t="s">
        <v>1078</v>
      </c>
      <c r="D65" s="112" t="s">
        <v>1101</v>
      </c>
      <c r="E65" s="52" t="s">
        <v>1011</v>
      </c>
      <c r="F65" s="53" t="s">
        <v>984</v>
      </c>
      <c r="G65" s="53">
        <v>7</v>
      </c>
      <c r="H65" s="52" t="s">
        <v>1101</v>
      </c>
      <c r="I65" s="52" t="s">
        <v>1011</v>
      </c>
      <c r="J65" s="54"/>
      <c r="K65" s="54"/>
      <c r="L65" s="55" t="str">
        <f t="shared" si="114"/>
        <v xml:space="preserve">            { line: "TRES, TRES son los patriarcas,, (Mi,m,20)(Si,7,250)(Mi,m,350)", sC: ""},</v>
      </c>
      <c r="M65" s="56" t="str">
        <f t="shared" si="115"/>
        <v>(</v>
      </c>
      <c r="N65" s="57" t="str">
        <f t="shared" si="116"/>
        <v>Mi</v>
      </c>
      <c r="O65" s="58" t="str">
        <f t="shared" si="117"/>
        <v>,</v>
      </c>
      <c r="P65" s="59" t="str">
        <f t="shared" si="118"/>
        <v>m</v>
      </c>
      <c r="Q65" s="60" t="str">
        <f t="shared" si="119"/>
        <v>,</v>
      </c>
      <c r="R65" s="61">
        <f t="shared" si="120"/>
        <v>20</v>
      </c>
      <c r="S65" s="56" t="str">
        <f t="shared" si="121"/>
        <v>)</v>
      </c>
      <c r="T65" s="62" t="str">
        <f t="shared" si="122"/>
        <v>(</v>
      </c>
      <c r="U65" s="63" t="str">
        <f t="shared" si="123"/>
        <v>Si</v>
      </c>
      <c r="V65" s="64" t="str">
        <f t="shared" si="124"/>
        <v>,</v>
      </c>
      <c r="W65" s="65">
        <f t="shared" si="125"/>
        <v>7</v>
      </c>
      <c r="X65" s="64" t="str">
        <f t="shared" si="126"/>
        <v>,</v>
      </c>
      <c r="Y65" s="64">
        <f t="shared" si="127"/>
        <v>250</v>
      </c>
      <c r="Z65" s="56" t="str">
        <f t="shared" si="128"/>
        <v>)</v>
      </c>
      <c r="AA65" s="66" t="str">
        <f t="shared" si="129"/>
        <v>(</v>
      </c>
      <c r="AB65" s="57" t="str">
        <f t="shared" si="130"/>
        <v>Mi</v>
      </c>
      <c r="AC65" s="67" t="str">
        <f t="shared" si="131"/>
        <v>,</v>
      </c>
      <c r="AD65" s="59" t="str">
        <f t="shared" si="132"/>
        <v>m</v>
      </c>
      <c r="AE65" s="68" t="str">
        <f t="shared" si="133"/>
        <v>,</v>
      </c>
      <c r="AF65" s="61">
        <f t="shared" si="134"/>
        <v>350</v>
      </c>
      <c r="AG65" s="61" t="str">
        <f t="shared" si="135"/>
        <v>)</v>
      </c>
      <c r="AH65" s="69" t="str">
        <f t="shared" si="136"/>
        <v/>
      </c>
      <c r="AI65" s="70" t="str">
        <f t="shared" si="137"/>
        <v/>
      </c>
      <c r="AJ65" s="64" t="str">
        <f t="shared" si="138"/>
        <v/>
      </c>
      <c r="AK65" s="64" t="str">
        <f t="shared" si="139"/>
        <v/>
      </c>
      <c r="AL65" s="64" t="str">
        <f t="shared" si="140"/>
        <v/>
      </c>
      <c r="AM65" s="64" t="str">
        <f t="shared" si="141"/>
        <v/>
      </c>
      <c r="AN65" s="64" t="str">
        <f t="shared" si="142"/>
        <v/>
      </c>
    </row>
    <row r="66" spans="1:40" ht="25.5" thickTop="1" thickBot="1" x14ac:dyDescent="0.4">
      <c r="C66" s="113" t="s">
        <v>1079</v>
      </c>
      <c r="D66" s="112" t="s">
        <v>1101</v>
      </c>
      <c r="E66" s="52" t="s">
        <v>1011</v>
      </c>
      <c r="F66" s="53" t="s">
        <v>984</v>
      </c>
      <c r="G66" s="53">
        <v>7</v>
      </c>
      <c r="H66" s="52" t="s">
        <v>1101</v>
      </c>
      <c r="I66" s="52" t="s">
        <v>1011</v>
      </c>
      <c r="J66" s="54"/>
      <c r="K66" s="54"/>
      <c r="L66" s="55" t="str">
        <f t="shared" ref="L66:L68" si="143">IF(C66="","",_xlfn.CONCAT("            { line: ","""",C66,", ",M66:AN66,""", sC: ","""",B66,"""},"))</f>
        <v xml:space="preserve">            { line: "DOS las tablas de la ALIANZA,, (Mi,m,20)(Si,7,250)(Mi,m,350)", sC: ""},</v>
      </c>
      <c r="M66" s="56" t="str">
        <f t="shared" ref="M66:M68" si="144">IF(N66="","","(")</f>
        <v>(</v>
      </c>
      <c r="N66" s="57" t="str">
        <f t="shared" ref="N66:N68" si="145">IF(D66="","",D66)</f>
        <v>Mi</v>
      </c>
      <c r="O66" s="58" t="str">
        <f t="shared" ref="O66:O68" si="146">IF(N66="","",",")</f>
        <v>,</v>
      </c>
      <c r="P66" s="59" t="str">
        <f t="shared" ref="P66:P68" si="147">IF(E66="","",E66)</f>
        <v>m</v>
      </c>
      <c r="Q66" s="60" t="str">
        <f t="shared" ref="Q66:Q68" si="148">IF(N66="","",",")</f>
        <v>,</v>
      </c>
      <c r="R66" s="61">
        <f t="shared" ref="R66:R68" si="149">IF(N66="Do",10,IF(N66="Re",22,IF(N66="Mi",20,IF(N66="Fa",20,IF(N66="Sol",14,IF(N66="La",20,IF(N66="Si",20,IF(N66="Do#",14,IF(N66="Fa#",15,IF(N66="Sol#",20,""))))))))))</f>
        <v>20</v>
      </c>
      <c r="S66" s="56" t="str">
        <f t="shared" ref="S66:S68" si="150">IF(N66="","",")")</f>
        <v>)</v>
      </c>
      <c r="T66" s="62" t="str">
        <f t="shared" ref="T66:T68" si="151">IF(U66="","","(")</f>
        <v>(</v>
      </c>
      <c r="U66" s="63" t="str">
        <f t="shared" ref="U66:U68" si="152">IF(F66="","",F66)</f>
        <v>Si</v>
      </c>
      <c r="V66" s="64" t="str">
        <f t="shared" ref="V66:V68" si="153">IF(U66="","",",")</f>
        <v>,</v>
      </c>
      <c r="W66" s="65">
        <f t="shared" ref="W66:W68" si="154">IF(G66="","",G66)</f>
        <v>7</v>
      </c>
      <c r="X66" s="64" t="str">
        <f t="shared" ref="X66:X68" si="155">IF(U66="","",",")</f>
        <v>,</v>
      </c>
      <c r="Y66" s="64">
        <f t="shared" ref="Y66:Y68" si="156">IF(U66="","",250)</f>
        <v>250</v>
      </c>
      <c r="Z66" s="56" t="str">
        <f t="shared" ref="Z66:Z68" si="157">IF(U66="","",")")</f>
        <v>)</v>
      </c>
      <c r="AA66" s="66" t="str">
        <f t="shared" ref="AA66:AA68" si="158">IF(AB66="","","(")</f>
        <v>(</v>
      </c>
      <c r="AB66" s="57" t="str">
        <f t="shared" ref="AB66:AB68" si="159">IF(H66="","",H66)</f>
        <v>Mi</v>
      </c>
      <c r="AC66" s="67" t="str">
        <f t="shared" ref="AC66:AC68" si="160">IF(AB66="","",",")</f>
        <v>,</v>
      </c>
      <c r="AD66" s="59" t="str">
        <f t="shared" ref="AD66:AD68" si="161">IF(I66="","",I66)</f>
        <v>m</v>
      </c>
      <c r="AE66" s="68" t="str">
        <f t="shared" ref="AE66:AE68" si="162">IF(AB66="","",",")</f>
        <v>,</v>
      </c>
      <c r="AF66" s="61">
        <f t="shared" ref="AF66:AF68" si="163">IF(AB66="","",350)</f>
        <v>350</v>
      </c>
      <c r="AG66" s="61" t="str">
        <f t="shared" ref="AG66:AG68" si="164">IF(AB66="","",")")</f>
        <v>)</v>
      </c>
      <c r="AH66" s="69" t="str">
        <f t="shared" ref="AH66:AH68" si="165">IF(AI66="","","(")</f>
        <v/>
      </c>
      <c r="AI66" s="70" t="str">
        <f t="shared" ref="AI66:AI68" si="166">IF(J66="","",J66)</f>
        <v/>
      </c>
      <c r="AJ66" s="64" t="str">
        <f t="shared" ref="AJ66:AJ68" si="167">IF(AI66="","",",")</f>
        <v/>
      </c>
      <c r="AK66" s="64" t="str">
        <f t="shared" ref="AK66:AK68" si="168">IF(K66="","",K66)</f>
        <v/>
      </c>
      <c r="AL66" s="64" t="str">
        <f t="shared" ref="AL66:AL68" si="169">IF(AI66="","",",")</f>
        <v/>
      </c>
      <c r="AM66" s="64" t="str">
        <f t="shared" ref="AM66:AM68" si="170">IF(AI66="","",450)</f>
        <v/>
      </c>
      <c r="AN66" s="64" t="str">
        <f t="shared" ref="AN66:AN68" si="171">IF(AI66="","",")")</f>
        <v/>
      </c>
    </row>
    <row r="67" spans="1:40" ht="25.5" thickTop="1" thickBot="1" x14ac:dyDescent="0.4">
      <c r="C67" s="113" t="s">
        <v>1071</v>
      </c>
      <c r="D67" s="112" t="s">
        <v>1013</v>
      </c>
      <c r="E67" s="52"/>
      <c r="F67" s="53" t="s">
        <v>1045</v>
      </c>
      <c r="G67" s="53"/>
      <c r="H67" s="52"/>
      <c r="I67" s="52"/>
      <c r="J67" s="54"/>
      <c r="K67" s="54"/>
      <c r="L67" s="55" t="str">
        <f t="shared" si="143"/>
        <v xml:space="preserve">            { line: "UNO es nuestro Dios en el cielo y en la tierra, (Sol,,14)(Re,,250)", sC: ""},</v>
      </c>
      <c r="M67" s="56" t="str">
        <f t="shared" si="144"/>
        <v>(</v>
      </c>
      <c r="N67" s="57" t="str">
        <f t="shared" si="145"/>
        <v>Sol</v>
      </c>
      <c r="O67" s="58" t="str">
        <f t="shared" si="146"/>
        <v>,</v>
      </c>
      <c r="P67" s="59" t="str">
        <f t="shared" si="147"/>
        <v/>
      </c>
      <c r="Q67" s="60" t="str">
        <f t="shared" si="148"/>
        <v>,</v>
      </c>
      <c r="R67" s="61">
        <f t="shared" si="149"/>
        <v>14</v>
      </c>
      <c r="S67" s="56" t="str">
        <f t="shared" si="150"/>
        <v>)</v>
      </c>
      <c r="T67" s="62" t="str">
        <f t="shared" si="151"/>
        <v>(</v>
      </c>
      <c r="U67" s="63" t="str">
        <f t="shared" si="152"/>
        <v>Re</v>
      </c>
      <c r="V67" s="64" t="str">
        <f t="shared" si="153"/>
        <v>,</v>
      </c>
      <c r="W67" s="65" t="str">
        <f t="shared" si="154"/>
        <v/>
      </c>
      <c r="X67" s="64" t="str">
        <f t="shared" si="155"/>
        <v>,</v>
      </c>
      <c r="Y67" s="64">
        <f t="shared" si="156"/>
        <v>250</v>
      </c>
      <c r="Z67" s="56" t="str">
        <f t="shared" si="157"/>
        <v>)</v>
      </c>
      <c r="AA67" s="66" t="str">
        <f t="shared" si="158"/>
        <v/>
      </c>
      <c r="AB67" s="57" t="str">
        <f t="shared" si="159"/>
        <v/>
      </c>
      <c r="AC67" s="67" t="str">
        <f t="shared" si="160"/>
        <v/>
      </c>
      <c r="AD67" s="59" t="str">
        <f t="shared" si="161"/>
        <v/>
      </c>
      <c r="AE67" s="68" t="str">
        <f t="shared" si="162"/>
        <v/>
      </c>
      <c r="AF67" s="61" t="str">
        <f t="shared" si="163"/>
        <v/>
      </c>
      <c r="AG67" s="61" t="str">
        <f t="shared" si="164"/>
        <v/>
      </c>
      <c r="AH67" s="69" t="str">
        <f t="shared" si="165"/>
        <v/>
      </c>
      <c r="AI67" s="70" t="str">
        <f t="shared" si="166"/>
        <v/>
      </c>
      <c r="AJ67" s="64" t="str">
        <f t="shared" si="167"/>
        <v/>
      </c>
      <c r="AK67" s="64" t="str">
        <f t="shared" si="168"/>
        <v/>
      </c>
      <c r="AL67" s="64" t="str">
        <f t="shared" si="169"/>
        <v/>
      </c>
      <c r="AM67" s="64" t="str">
        <f t="shared" si="170"/>
        <v/>
      </c>
      <c r="AN67" s="64" t="str">
        <f t="shared" si="171"/>
        <v/>
      </c>
    </row>
    <row r="68" spans="1:40" ht="25.5" thickTop="1" thickBot="1" x14ac:dyDescent="0.4">
      <c r="B68" t="s">
        <v>997</v>
      </c>
      <c r="C68" s="113" t="s">
        <v>1083</v>
      </c>
      <c r="D68" s="112" t="s">
        <v>1101</v>
      </c>
      <c r="E68" s="52" t="s">
        <v>1011</v>
      </c>
      <c r="F68" s="53" t="s">
        <v>984</v>
      </c>
      <c r="G68" s="53">
        <v>7</v>
      </c>
      <c r="H68" s="52" t="s">
        <v>1101</v>
      </c>
      <c r="I68" s="52" t="s">
        <v>1011</v>
      </c>
      <c r="J68" s="54"/>
      <c r="K68" s="54"/>
      <c r="L68" s="55" t="str">
        <f t="shared" si="143"/>
        <v xml:space="preserve">            { line: "UNO ES NUESTRO DIOS EN EL CIELO Y EN LA TIERRA., (Mi,m,20)(Si,7,250)(Mi,m,350)", sC: "ta as"},</v>
      </c>
      <c r="M68" s="56" t="str">
        <f t="shared" si="144"/>
        <v>(</v>
      </c>
      <c r="N68" s="57" t="str">
        <f t="shared" si="145"/>
        <v>Mi</v>
      </c>
      <c r="O68" s="58" t="str">
        <f t="shared" si="146"/>
        <v>,</v>
      </c>
      <c r="P68" s="59" t="str">
        <f t="shared" si="147"/>
        <v>m</v>
      </c>
      <c r="Q68" s="60" t="str">
        <f t="shared" si="148"/>
        <v>,</v>
      </c>
      <c r="R68" s="61">
        <f t="shared" si="149"/>
        <v>20</v>
      </c>
      <c r="S68" s="56" t="str">
        <f t="shared" si="150"/>
        <v>)</v>
      </c>
      <c r="T68" s="62" t="str">
        <f t="shared" si="151"/>
        <v>(</v>
      </c>
      <c r="U68" s="63" t="str">
        <f t="shared" si="152"/>
        <v>Si</v>
      </c>
      <c r="V68" s="64" t="str">
        <f t="shared" si="153"/>
        <v>,</v>
      </c>
      <c r="W68" s="65">
        <f t="shared" si="154"/>
        <v>7</v>
      </c>
      <c r="X68" s="64" t="str">
        <f t="shared" si="155"/>
        <v>,</v>
      </c>
      <c r="Y68" s="64">
        <f t="shared" si="156"/>
        <v>250</v>
      </c>
      <c r="Z68" s="56" t="str">
        <f t="shared" si="157"/>
        <v>)</v>
      </c>
      <c r="AA68" s="66" t="str">
        <f t="shared" si="158"/>
        <v>(</v>
      </c>
      <c r="AB68" s="57" t="str">
        <f t="shared" si="159"/>
        <v>Mi</v>
      </c>
      <c r="AC68" s="67" t="str">
        <f t="shared" si="160"/>
        <v>,</v>
      </c>
      <c r="AD68" s="59" t="str">
        <f t="shared" si="161"/>
        <v>m</v>
      </c>
      <c r="AE68" s="68" t="str">
        <f t="shared" si="162"/>
        <v>,</v>
      </c>
      <c r="AF68" s="61">
        <f t="shared" si="163"/>
        <v>350</v>
      </c>
      <c r="AG68" s="61" t="str">
        <f t="shared" si="164"/>
        <v>)</v>
      </c>
      <c r="AH68" s="69" t="str">
        <f t="shared" si="165"/>
        <v/>
      </c>
      <c r="AI68" s="70" t="str">
        <f t="shared" si="166"/>
        <v/>
      </c>
      <c r="AJ68" s="64" t="str">
        <f t="shared" si="167"/>
        <v/>
      </c>
      <c r="AK68" s="64" t="str">
        <f t="shared" si="168"/>
        <v/>
      </c>
      <c r="AL68" s="64" t="str">
        <f t="shared" si="169"/>
        <v/>
      </c>
      <c r="AM68" s="64" t="str">
        <f t="shared" si="170"/>
        <v/>
      </c>
      <c r="AN68" s="64" t="str">
        <f t="shared" si="171"/>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1107</v>
      </c>
      <c r="C70" s="113" t="s">
        <v>1087</v>
      </c>
      <c r="D70" s="112" t="s">
        <v>1101</v>
      </c>
      <c r="E70" s="52" t="s">
        <v>1011</v>
      </c>
      <c r="F70" s="53" t="s">
        <v>984</v>
      </c>
      <c r="G70" s="53">
        <v>7</v>
      </c>
      <c r="H70" s="52" t="s">
        <v>1101</v>
      </c>
      <c r="I70" s="52" t="s">
        <v>1011</v>
      </c>
      <c r="J70" s="54"/>
      <c r="K70" s="54"/>
      <c r="L70" s="55" t="str">
        <f t="shared" si="114"/>
        <v xml:space="preserve">            { line: "¿Quién sabe qué es el SEIS?, (Mi,m,20)(Si,7,250)(Mi,m,350)", sC: "td as"},</v>
      </c>
      <c r="M70" s="56" t="str">
        <f t="shared" si="115"/>
        <v>(</v>
      </c>
      <c r="N70" s="57" t="str">
        <f t="shared" si="116"/>
        <v>Mi</v>
      </c>
      <c r="O70" s="58" t="str">
        <f t="shared" si="117"/>
        <v>,</v>
      </c>
      <c r="P70" s="59" t="str">
        <f t="shared" si="118"/>
        <v>m</v>
      </c>
      <c r="Q70" s="60" t="str">
        <f t="shared" si="119"/>
        <v>,</v>
      </c>
      <c r="R70" s="61">
        <f t="shared" si="120"/>
        <v>20</v>
      </c>
      <c r="S70" s="56" t="str">
        <f t="shared" si="121"/>
        <v>)</v>
      </c>
      <c r="T70" s="62" t="str">
        <f t="shared" si="122"/>
        <v>(</v>
      </c>
      <c r="U70" s="63" t="str">
        <f t="shared" si="123"/>
        <v>Si</v>
      </c>
      <c r="V70" s="64" t="str">
        <f t="shared" si="124"/>
        <v>,</v>
      </c>
      <c r="W70" s="65">
        <f t="shared" si="125"/>
        <v>7</v>
      </c>
      <c r="X70" s="64" t="str">
        <f t="shared" si="126"/>
        <v>,</v>
      </c>
      <c r="Y70" s="64">
        <f t="shared" si="127"/>
        <v>250</v>
      </c>
      <c r="Z70" s="56" t="str">
        <f t="shared" si="128"/>
        <v>)</v>
      </c>
      <c r="AA70" s="66" t="str">
        <f t="shared" si="129"/>
        <v>(</v>
      </c>
      <c r="AB70" s="57" t="str">
        <f t="shared" si="130"/>
        <v>Mi</v>
      </c>
      <c r="AC70" s="67" t="str">
        <f t="shared" si="131"/>
        <v>,</v>
      </c>
      <c r="AD70" s="59" t="str">
        <f t="shared" si="132"/>
        <v>m</v>
      </c>
      <c r="AE70" s="68" t="str">
        <f t="shared" si="133"/>
        <v>,</v>
      </c>
      <c r="AF70" s="61">
        <f t="shared" si="134"/>
        <v>350</v>
      </c>
      <c r="AG70" s="61" t="str">
        <f t="shared" si="135"/>
        <v>)</v>
      </c>
      <c r="AH70" s="69" t="str">
        <f t="shared" si="136"/>
        <v/>
      </c>
      <c r="AI70" s="70" t="str">
        <f t="shared" si="137"/>
        <v/>
      </c>
      <c r="AJ70" s="64" t="str">
        <f t="shared" si="138"/>
        <v/>
      </c>
      <c r="AK70" s="64" t="str">
        <f t="shared" si="139"/>
        <v/>
      </c>
      <c r="AL70" s="64" t="str">
        <f t="shared" si="140"/>
        <v/>
      </c>
      <c r="AM70" s="64" t="str">
        <f t="shared" si="141"/>
        <v/>
      </c>
      <c r="AN70" s="64" t="str">
        <f t="shared" si="142"/>
        <v/>
      </c>
    </row>
    <row r="71" spans="1:40" ht="25.5" thickTop="1" thickBot="1" x14ac:dyDescent="0.4">
      <c r="B71" t="s">
        <v>1107</v>
      </c>
      <c r="C71" s="113" t="s">
        <v>1087</v>
      </c>
      <c r="D71" s="112"/>
      <c r="E71" s="52"/>
      <c r="F71" s="53" t="s">
        <v>984</v>
      </c>
      <c r="G71" s="53">
        <v>7</v>
      </c>
      <c r="H71" s="52" t="s">
        <v>1101</v>
      </c>
      <c r="I71" s="52" t="s">
        <v>1011</v>
      </c>
      <c r="J71" s="54"/>
      <c r="K71" s="54"/>
      <c r="L71" s="55" t="str">
        <f t="shared" si="114"/>
        <v xml:space="preserve">            { line: "¿Quién sabe qué es el SEIS?, (Si,7,250)(Mi,m,350)", sC: "td as"},</v>
      </c>
      <c r="M71" s="56" t="str">
        <f t="shared" si="115"/>
        <v/>
      </c>
      <c r="N71" s="57" t="str">
        <f t="shared" si="116"/>
        <v/>
      </c>
      <c r="O71" s="58" t="str">
        <f t="shared" si="117"/>
        <v/>
      </c>
      <c r="P71" s="59" t="str">
        <f t="shared" si="118"/>
        <v/>
      </c>
      <c r="Q71" s="60" t="str">
        <f t="shared" si="119"/>
        <v/>
      </c>
      <c r="R71" s="61" t="str">
        <f t="shared" si="120"/>
        <v/>
      </c>
      <c r="S71" s="56" t="str">
        <f t="shared" si="121"/>
        <v/>
      </c>
      <c r="T71" s="62" t="str">
        <f t="shared" si="122"/>
        <v>(</v>
      </c>
      <c r="U71" s="63" t="str">
        <f t="shared" si="123"/>
        <v>Si</v>
      </c>
      <c r="V71" s="64" t="str">
        <f t="shared" si="124"/>
        <v>,</v>
      </c>
      <c r="W71" s="65">
        <f t="shared" si="125"/>
        <v>7</v>
      </c>
      <c r="X71" s="64" t="str">
        <f t="shared" si="126"/>
        <v>,</v>
      </c>
      <c r="Y71" s="64">
        <f t="shared" si="127"/>
        <v>250</v>
      </c>
      <c r="Z71" s="56" t="str">
        <f t="shared" si="128"/>
        <v>)</v>
      </c>
      <c r="AA71" s="66" t="str">
        <f t="shared" si="129"/>
        <v>(</v>
      </c>
      <c r="AB71" s="57" t="str">
        <f t="shared" si="130"/>
        <v>Mi</v>
      </c>
      <c r="AC71" s="67" t="str">
        <f t="shared" si="131"/>
        <v>,</v>
      </c>
      <c r="AD71" s="59" t="str">
        <f t="shared" si="132"/>
        <v>m</v>
      </c>
      <c r="AE71" s="68" t="str">
        <f t="shared" si="133"/>
        <v>,</v>
      </c>
      <c r="AF71" s="61">
        <f t="shared" si="134"/>
        <v>350</v>
      </c>
      <c r="AG71" s="61" t="str">
        <f t="shared" si="135"/>
        <v>)</v>
      </c>
      <c r="AH71" s="69" t="str">
        <f t="shared" si="136"/>
        <v/>
      </c>
      <c r="AI71" s="70" t="str">
        <f t="shared" si="137"/>
        <v/>
      </c>
      <c r="AJ71" s="64" t="str">
        <f t="shared" si="138"/>
        <v/>
      </c>
      <c r="AK71" s="64" t="str">
        <f t="shared" si="139"/>
        <v/>
      </c>
      <c r="AL71" s="64" t="str">
        <f t="shared" si="140"/>
        <v/>
      </c>
      <c r="AM71" s="64" t="str">
        <f t="shared" si="141"/>
        <v/>
      </c>
      <c r="AN71" s="64" t="str">
        <f t="shared" si="142"/>
        <v/>
      </c>
    </row>
    <row r="72" spans="1:40" ht="25.5" thickTop="1" thickBot="1" x14ac:dyDescent="0.4">
      <c r="C72" s="113" t="s">
        <v>1088</v>
      </c>
      <c r="D72" s="112" t="s">
        <v>1102</v>
      </c>
      <c r="E72" s="52" t="s">
        <v>1011</v>
      </c>
      <c r="F72" s="53" t="s">
        <v>1101</v>
      </c>
      <c r="G72" s="53" t="s">
        <v>1011</v>
      </c>
      <c r="H72" s="52" t="s">
        <v>984</v>
      </c>
      <c r="I72" s="52">
        <v>7</v>
      </c>
      <c r="J72" s="54" t="s">
        <v>1101</v>
      </c>
      <c r="K72" s="54" t="s">
        <v>1011</v>
      </c>
      <c r="L72" s="55" t="str">
        <f t="shared" si="114"/>
        <v xml:space="preserve">            { line: "Yo sé lo que es el SEIS. Yo sé lo que es el SEIS, (La,m,20)(Mi,m,250)(Si,7,350)(Mi,m,450)", sC: ""},</v>
      </c>
      <c r="M72" s="56" t="str">
        <f t="shared" si="115"/>
        <v>(</v>
      </c>
      <c r="N72" s="57" t="str">
        <f t="shared" si="116"/>
        <v>La</v>
      </c>
      <c r="O72" s="58" t="str">
        <f t="shared" si="117"/>
        <v>,</v>
      </c>
      <c r="P72" s="59" t="str">
        <f t="shared" si="118"/>
        <v>m</v>
      </c>
      <c r="Q72" s="60" t="str">
        <f t="shared" si="119"/>
        <v>,</v>
      </c>
      <c r="R72" s="61">
        <f t="shared" si="120"/>
        <v>20</v>
      </c>
      <c r="S72" s="56" t="str">
        <f t="shared" si="121"/>
        <v>)</v>
      </c>
      <c r="T72" s="62" t="str">
        <f t="shared" si="122"/>
        <v>(</v>
      </c>
      <c r="U72" s="63" t="str">
        <f t="shared" si="123"/>
        <v>Mi</v>
      </c>
      <c r="V72" s="64" t="str">
        <f t="shared" si="124"/>
        <v>,</v>
      </c>
      <c r="W72" s="65" t="str">
        <f t="shared" si="125"/>
        <v>m</v>
      </c>
      <c r="X72" s="64" t="str">
        <f t="shared" si="126"/>
        <v>,</v>
      </c>
      <c r="Y72" s="64">
        <f t="shared" si="127"/>
        <v>250</v>
      </c>
      <c r="Z72" s="56" t="str">
        <f t="shared" si="128"/>
        <v>)</v>
      </c>
      <c r="AA72" s="66" t="str">
        <f t="shared" si="129"/>
        <v>(</v>
      </c>
      <c r="AB72" s="57" t="str">
        <f t="shared" si="130"/>
        <v>Si</v>
      </c>
      <c r="AC72" s="67" t="str">
        <f t="shared" si="131"/>
        <v>,</v>
      </c>
      <c r="AD72" s="59">
        <f t="shared" si="132"/>
        <v>7</v>
      </c>
      <c r="AE72" s="68" t="str">
        <f t="shared" si="133"/>
        <v>,</v>
      </c>
      <c r="AF72" s="61">
        <f t="shared" si="134"/>
        <v>350</v>
      </c>
      <c r="AG72" s="61" t="str">
        <f t="shared" si="135"/>
        <v>)</v>
      </c>
      <c r="AH72" s="69" t="str">
        <f t="shared" si="136"/>
        <v>(</v>
      </c>
      <c r="AI72" s="70" t="str">
        <f t="shared" si="137"/>
        <v>Mi</v>
      </c>
      <c r="AJ72" s="64" t="str">
        <f t="shared" si="138"/>
        <v>,</v>
      </c>
      <c r="AK72" s="64" t="str">
        <f t="shared" si="139"/>
        <v>m</v>
      </c>
      <c r="AL72" s="64" t="str">
        <f t="shared" si="140"/>
        <v>,</v>
      </c>
      <c r="AM72" s="64">
        <f t="shared" si="141"/>
        <v>450</v>
      </c>
      <c r="AN72" s="64" t="str">
        <f t="shared" si="142"/>
        <v>)</v>
      </c>
    </row>
    <row r="73" spans="1:40" ht="25.5" thickTop="1" thickBot="1" x14ac:dyDescent="0.4">
      <c r="C73" s="113" t="s">
        <v>1089</v>
      </c>
      <c r="D73" s="112" t="s">
        <v>1013</v>
      </c>
      <c r="E73" s="52"/>
      <c r="F73" s="53" t="s">
        <v>1045</v>
      </c>
      <c r="G73" s="53"/>
      <c r="H73" s="52"/>
      <c r="I73" s="52"/>
      <c r="J73" s="54"/>
      <c r="K73" s="54"/>
      <c r="L73" s="55" t="str">
        <f t="shared" si="114"/>
        <v xml:space="preserve">            { line: "SEIS los días de la creación,, (Sol,,14)(Re,,250)", sC: ""},</v>
      </c>
      <c r="M73" s="56" t="str">
        <f t="shared" si="115"/>
        <v>(</v>
      </c>
      <c r="N73" s="57" t="str">
        <f t="shared" si="116"/>
        <v>Sol</v>
      </c>
      <c r="O73" s="58" t="str">
        <f t="shared" si="117"/>
        <v>,</v>
      </c>
      <c r="P73" s="59" t="str">
        <f t="shared" si="118"/>
        <v/>
      </c>
      <c r="Q73" s="60" t="str">
        <f t="shared" si="119"/>
        <v>,</v>
      </c>
      <c r="R73" s="61">
        <f t="shared" si="120"/>
        <v>14</v>
      </c>
      <c r="S73" s="56" t="str">
        <f t="shared" si="121"/>
        <v>)</v>
      </c>
      <c r="T73" s="62" t="str">
        <f t="shared" si="122"/>
        <v>(</v>
      </c>
      <c r="U73" s="63" t="str">
        <f t="shared" si="123"/>
        <v>Re</v>
      </c>
      <c r="V73" s="64" t="str">
        <f t="shared" si="124"/>
        <v>,</v>
      </c>
      <c r="W73" s="65" t="str">
        <f t="shared" si="125"/>
        <v/>
      </c>
      <c r="X73" s="64" t="str">
        <f t="shared" si="126"/>
        <v>,</v>
      </c>
      <c r="Y73" s="64">
        <f t="shared" si="127"/>
        <v>250</v>
      </c>
      <c r="Z73" s="56" t="str">
        <f t="shared" si="128"/>
        <v>)</v>
      </c>
      <c r="AA73" s="66" t="str">
        <f t="shared" si="129"/>
        <v/>
      </c>
      <c r="AB73" s="57" t="str">
        <f t="shared" si="130"/>
        <v/>
      </c>
      <c r="AC73" s="67" t="str">
        <f t="shared" si="131"/>
        <v/>
      </c>
      <c r="AD73" s="59" t="str">
        <f t="shared" si="132"/>
        <v/>
      </c>
      <c r="AE73" s="68" t="str">
        <f t="shared" si="133"/>
        <v/>
      </c>
      <c r="AF73" s="61" t="str">
        <f t="shared" si="134"/>
        <v/>
      </c>
      <c r="AG73" s="61" t="str">
        <f t="shared" si="135"/>
        <v/>
      </c>
      <c r="AH73" s="69" t="str">
        <f t="shared" si="136"/>
        <v/>
      </c>
      <c r="AI73" s="70" t="str">
        <f t="shared" si="137"/>
        <v/>
      </c>
      <c r="AJ73" s="64" t="str">
        <f t="shared" si="138"/>
        <v/>
      </c>
      <c r="AK73" s="64" t="str">
        <f t="shared" si="139"/>
        <v/>
      </c>
      <c r="AL73" s="64" t="str">
        <f t="shared" si="140"/>
        <v/>
      </c>
      <c r="AM73" s="64" t="str">
        <f t="shared" si="141"/>
        <v/>
      </c>
      <c r="AN73" s="64" t="str">
        <f t="shared" si="142"/>
        <v/>
      </c>
    </row>
    <row r="74" spans="1:40" ht="25.5" thickTop="1" thickBot="1" x14ac:dyDescent="0.4">
      <c r="C74" s="113" t="s">
        <v>1086</v>
      </c>
      <c r="D74" s="112" t="s">
        <v>1101</v>
      </c>
      <c r="E74" s="52" t="s">
        <v>1011</v>
      </c>
      <c r="F74" s="53" t="s">
        <v>984</v>
      </c>
      <c r="G74" s="53">
        <v>7</v>
      </c>
      <c r="H74" s="52" t="s">
        <v>1101</v>
      </c>
      <c r="I74" s="52" t="s">
        <v>1011</v>
      </c>
      <c r="J74" s="54"/>
      <c r="K74" s="54"/>
      <c r="L74" s="55" t="str">
        <f t="shared" si="114"/>
        <v xml:space="preserve">            { line: "CINCO, CINCO los libros de la Ley,, (Mi,m,20)(Si,7,250)(Mi,m,350)", sC: ""},</v>
      </c>
      <c r="M74" s="56" t="str">
        <f t="shared" si="115"/>
        <v>(</v>
      </c>
      <c r="N74" s="57" t="str">
        <f t="shared" si="116"/>
        <v>Mi</v>
      </c>
      <c r="O74" s="58" t="str">
        <f t="shared" si="117"/>
        <v>,</v>
      </c>
      <c r="P74" s="59" t="str">
        <f t="shared" si="118"/>
        <v>m</v>
      </c>
      <c r="Q74" s="60" t="str">
        <f t="shared" si="119"/>
        <v>,</v>
      </c>
      <c r="R74" s="61">
        <f t="shared" si="120"/>
        <v>20</v>
      </c>
      <c r="S74" s="56" t="str">
        <f t="shared" si="121"/>
        <v>)</v>
      </c>
      <c r="T74" s="62" t="str">
        <f t="shared" si="122"/>
        <v>(</v>
      </c>
      <c r="U74" s="63" t="str">
        <f t="shared" si="123"/>
        <v>Si</v>
      </c>
      <c r="V74" s="64" t="str">
        <f t="shared" si="124"/>
        <v>,</v>
      </c>
      <c r="W74" s="65">
        <f t="shared" si="125"/>
        <v>7</v>
      </c>
      <c r="X74" s="64" t="str">
        <f t="shared" si="126"/>
        <v>,</v>
      </c>
      <c r="Y74" s="64">
        <f t="shared" si="127"/>
        <v>250</v>
      </c>
      <c r="Z74" s="56" t="str">
        <f t="shared" si="128"/>
        <v>)</v>
      </c>
      <c r="AA74" s="66" t="str">
        <f t="shared" si="129"/>
        <v>(</v>
      </c>
      <c r="AB74" s="57" t="str">
        <f t="shared" si="130"/>
        <v>Mi</v>
      </c>
      <c r="AC74" s="67" t="str">
        <f t="shared" si="131"/>
        <v>,</v>
      </c>
      <c r="AD74" s="59" t="str">
        <f t="shared" si="132"/>
        <v>m</v>
      </c>
      <c r="AE74" s="68" t="str">
        <f t="shared" si="133"/>
        <v>,</v>
      </c>
      <c r="AF74" s="61">
        <f t="shared" si="134"/>
        <v>350</v>
      </c>
      <c r="AG74" s="61" t="str">
        <f t="shared" si="135"/>
        <v>)</v>
      </c>
      <c r="AH74" s="69" t="str">
        <f t="shared" si="136"/>
        <v/>
      </c>
      <c r="AI74" s="70" t="str">
        <f t="shared" si="137"/>
        <v/>
      </c>
      <c r="AJ74" s="64" t="str">
        <f t="shared" si="138"/>
        <v/>
      </c>
      <c r="AK74" s="64" t="str">
        <f t="shared" si="139"/>
        <v/>
      </c>
      <c r="AL74" s="64" t="str">
        <f t="shared" si="140"/>
        <v/>
      </c>
      <c r="AM74" s="64" t="str">
        <f t="shared" si="141"/>
        <v/>
      </c>
      <c r="AN74" s="64" t="str">
        <f t="shared" si="142"/>
        <v/>
      </c>
    </row>
    <row r="75" spans="1:40" ht="25.5" thickTop="1" thickBot="1" x14ac:dyDescent="0.4">
      <c r="C75" s="113" t="s">
        <v>1082</v>
      </c>
      <c r="D75" s="112" t="s">
        <v>1101</v>
      </c>
      <c r="E75" s="52" t="s">
        <v>1011</v>
      </c>
      <c r="F75" s="53" t="s">
        <v>984</v>
      </c>
      <c r="G75" s="53">
        <v>7</v>
      </c>
      <c r="H75" s="52" t="s">
        <v>1101</v>
      </c>
      <c r="I75" s="52" t="s">
        <v>1011</v>
      </c>
      <c r="J75" s="54"/>
      <c r="K75" s="54"/>
      <c r="L75" s="55" t="str">
        <f t="shared" si="85"/>
        <v xml:space="preserve">            { line: "CUATRO, CUATRO son las NOCHES,, (Mi,m,20)(Si,7,250)(Mi,m,350)", sC: ""},</v>
      </c>
      <c r="M75" s="56" t="str">
        <f t="shared" si="86"/>
        <v>(</v>
      </c>
      <c r="N75" s="57" t="str">
        <f t="shared" si="87"/>
        <v>Mi</v>
      </c>
      <c r="O75" s="58" t="str">
        <f t="shared" si="88"/>
        <v>,</v>
      </c>
      <c r="P75" s="59" t="str">
        <f t="shared" si="89"/>
        <v>m</v>
      </c>
      <c r="Q75" s="60" t="str">
        <f t="shared" si="90"/>
        <v>,</v>
      </c>
      <c r="R75" s="61">
        <f t="shared" si="91"/>
        <v>20</v>
      </c>
      <c r="S75" s="56" t="str">
        <f t="shared" si="92"/>
        <v>)</v>
      </c>
      <c r="T75" s="62" t="str">
        <f t="shared" si="93"/>
        <v>(</v>
      </c>
      <c r="U75" s="63" t="str">
        <f t="shared" si="94"/>
        <v>Si</v>
      </c>
      <c r="V75" s="64" t="str">
        <f t="shared" si="95"/>
        <v>,</v>
      </c>
      <c r="W75" s="65">
        <f t="shared" si="96"/>
        <v>7</v>
      </c>
      <c r="X75" s="64" t="str">
        <f t="shared" si="97"/>
        <v>,</v>
      </c>
      <c r="Y75" s="64">
        <f t="shared" si="98"/>
        <v>250</v>
      </c>
      <c r="Z75" s="56" t="str">
        <f t="shared" si="99"/>
        <v>)</v>
      </c>
      <c r="AA75" s="66" t="str">
        <f t="shared" si="100"/>
        <v>(</v>
      </c>
      <c r="AB75" s="57" t="str">
        <f t="shared" si="101"/>
        <v>Mi</v>
      </c>
      <c r="AC75" s="67" t="str">
        <f t="shared" si="102"/>
        <v>,</v>
      </c>
      <c r="AD75" s="59" t="str">
        <f t="shared" si="103"/>
        <v>m</v>
      </c>
      <c r="AE75" s="68" t="str">
        <f t="shared" si="104"/>
        <v>,</v>
      </c>
      <c r="AF75" s="61">
        <f t="shared" si="105"/>
        <v>350</v>
      </c>
      <c r="AG75" s="61" t="str">
        <f t="shared" si="106"/>
        <v>)</v>
      </c>
      <c r="AH75" s="69" t="str">
        <f t="shared" si="107"/>
        <v/>
      </c>
      <c r="AI75" s="70" t="str">
        <f t="shared" si="108"/>
        <v/>
      </c>
      <c r="AJ75" s="64" t="str">
        <f t="shared" si="109"/>
        <v/>
      </c>
      <c r="AK75" s="64" t="str">
        <f t="shared" si="110"/>
        <v/>
      </c>
      <c r="AL75" s="64" t="str">
        <f t="shared" si="111"/>
        <v/>
      </c>
      <c r="AM75" s="64" t="str">
        <f t="shared" si="112"/>
        <v/>
      </c>
      <c r="AN75" s="64" t="str">
        <f t="shared" si="113"/>
        <v/>
      </c>
    </row>
    <row r="76" spans="1:40" ht="25.5" thickTop="1" thickBot="1" x14ac:dyDescent="0.4">
      <c r="C76" s="113" t="s">
        <v>1078</v>
      </c>
      <c r="D76" s="112" t="s">
        <v>1101</v>
      </c>
      <c r="E76" s="52" t="s">
        <v>1011</v>
      </c>
      <c r="F76" s="53" t="s">
        <v>984</v>
      </c>
      <c r="G76" s="53">
        <v>7</v>
      </c>
      <c r="H76" s="52" t="s">
        <v>1101</v>
      </c>
      <c r="I76" s="52" t="s">
        <v>1011</v>
      </c>
      <c r="J76" s="54"/>
      <c r="K76" s="54"/>
      <c r="L76" s="55" t="str">
        <f t="shared" si="85"/>
        <v xml:space="preserve">            { line: "TRES, TRES son los patriarcas,, (Mi,m,20)(Si,7,250)(Mi,m,350)", sC: ""},</v>
      </c>
      <c r="M76" s="56" t="str">
        <f t="shared" si="86"/>
        <v>(</v>
      </c>
      <c r="N76" s="57" t="str">
        <f t="shared" si="87"/>
        <v>Mi</v>
      </c>
      <c r="O76" s="58" t="str">
        <f t="shared" si="88"/>
        <v>,</v>
      </c>
      <c r="P76" s="59" t="str">
        <f t="shared" si="89"/>
        <v>m</v>
      </c>
      <c r="Q76" s="60" t="str">
        <f t="shared" si="90"/>
        <v>,</v>
      </c>
      <c r="R76" s="61">
        <f t="shared" si="91"/>
        <v>20</v>
      </c>
      <c r="S76" s="56" t="str">
        <f t="shared" si="92"/>
        <v>)</v>
      </c>
      <c r="T76" s="62" t="str">
        <f t="shared" si="93"/>
        <v>(</v>
      </c>
      <c r="U76" s="63" t="str">
        <f t="shared" si="94"/>
        <v>Si</v>
      </c>
      <c r="V76" s="64" t="str">
        <f t="shared" si="95"/>
        <v>,</v>
      </c>
      <c r="W76" s="65">
        <f t="shared" si="96"/>
        <v>7</v>
      </c>
      <c r="X76" s="64" t="str">
        <f t="shared" si="97"/>
        <v>,</v>
      </c>
      <c r="Y76" s="64">
        <f t="shared" si="98"/>
        <v>250</v>
      </c>
      <c r="Z76" s="56" t="str">
        <f t="shared" si="99"/>
        <v>)</v>
      </c>
      <c r="AA76" s="66" t="str">
        <f t="shared" si="100"/>
        <v>(</v>
      </c>
      <c r="AB76" s="57" t="str">
        <f t="shared" si="101"/>
        <v>Mi</v>
      </c>
      <c r="AC76" s="67" t="str">
        <f t="shared" si="102"/>
        <v>,</v>
      </c>
      <c r="AD76" s="59" t="str">
        <f t="shared" si="103"/>
        <v>m</v>
      </c>
      <c r="AE76" s="68" t="str">
        <f t="shared" si="104"/>
        <v>,</v>
      </c>
      <c r="AF76" s="61">
        <f t="shared" si="105"/>
        <v>350</v>
      </c>
      <c r="AG76" s="61" t="str">
        <f t="shared" si="106"/>
        <v>)</v>
      </c>
      <c r="AH76" s="69" t="str">
        <f t="shared" si="107"/>
        <v/>
      </c>
      <c r="AI76" s="70" t="str">
        <f t="shared" si="108"/>
        <v/>
      </c>
      <c r="AJ76" s="64" t="str">
        <f t="shared" si="109"/>
        <v/>
      </c>
      <c r="AK76" s="64" t="str">
        <f t="shared" si="110"/>
        <v/>
      </c>
      <c r="AL76" s="64" t="str">
        <f t="shared" si="111"/>
        <v/>
      </c>
      <c r="AM76" s="64" t="str">
        <f t="shared" si="112"/>
        <v/>
      </c>
      <c r="AN76" s="64" t="str">
        <f t="shared" si="113"/>
        <v/>
      </c>
    </row>
    <row r="77" spans="1:40" ht="25.5" thickTop="1" thickBot="1" x14ac:dyDescent="0.4">
      <c r="C77" s="113" t="s">
        <v>1079</v>
      </c>
      <c r="D77" s="112" t="s">
        <v>1101</v>
      </c>
      <c r="E77" s="52" t="s">
        <v>1011</v>
      </c>
      <c r="F77" s="53" t="s">
        <v>984</v>
      </c>
      <c r="G77" s="53">
        <v>7</v>
      </c>
      <c r="H77" s="52" t="s">
        <v>1101</v>
      </c>
      <c r="I77" s="52" t="s">
        <v>1011</v>
      </c>
      <c r="J77" s="54"/>
      <c r="K77" s="54"/>
      <c r="L77" s="55" t="str">
        <f t="shared" si="85"/>
        <v xml:space="preserve">            { line: "DOS las tablas de la ALIANZA,, (Mi,m,20)(Si,7,250)(Mi,m,350)", sC: ""},</v>
      </c>
      <c r="M77" s="56" t="str">
        <f t="shared" si="86"/>
        <v>(</v>
      </c>
      <c r="N77" s="57" t="str">
        <f t="shared" si="87"/>
        <v>Mi</v>
      </c>
      <c r="O77" s="58" t="str">
        <f t="shared" si="88"/>
        <v>,</v>
      </c>
      <c r="P77" s="59" t="str">
        <f t="shared" si="89"/>
        <v>m</v>
      </c>
      <c r="Q77" s="60" t="str">
        <f t="shared" si="90"/>
        <v>,</v>
      </c>
      <c r="R77" s="61">
        <f t="shared" si="91"/>
        <v>20</v>
      </c>
      <c r="S77" s="56" t="str">
        <f t="shared" si="92"/>
        <v>)</v>
      </c>
      <c r="T77" s="62" t="str">
        <f t="shared" si="93"/>
        <v>(</v>
      </c>
      <c r="U77" s="63" t="str">
        <f t="shared" si="94"/>
        <v>Si</v>
      </c>
      <c r="V77" s="64" t="str">
        <f t="shared" si="95"/>
        <v>,</v>
      </c>
      <c r="W77" s="65">
        <f t="shared" si="96"/>
        <v>7</v>
      </c>
      <c r="X77" s="64" t="str">
        <f t="shared" si="97"/>
        <v>,</v>
      </c>
      <c r="Y77" s="64">
        <f t="shared" si="98"/>
        <v>250</v>
      </c>
      <c r="Z77" s="56" t="str">
        <f t="shared" si="99"/>
        <v>)</v>
      </c>
      <c r="AA77" s="66" t="str">
        <f t="shared" si="100"/>
        <v>(</v>
      </c>
      <c r="AB77" s="57" t="str">
        <f t="shared" si="101"/>
        <v>Mi</v>
      </c>
      <c r="AC77" s="67" t="str">
        <f t="shared" si="102"/>
        <v>,</v>
      </c>
      <c r="AD77" s="59" t="str">
        <f t="shared" si="103"/>
        <v>m</v>
      </c>
      <c r="AE77" s="68" t="str">
        <f t="shared" si="104"/>
        <v>,</v>
      </c>
      <c r="AF77" s="61">
        <f t="shared" si="105"/>
        <v>350</v>
      </c>
      <c r="AG77" s="61" t="str">
        <f t="shared" si="106"/>
        <v>)</v>
      </c>
      <c r="AH77" s="69" t="str">
        <f t="shared" si="107"/>
        <v/>
      </c>
      <c r="AI77" s="70" t="str">
        <f t="shared" si="108"/>
        <v/>
      </c>
      <c r="AJ77" s="64" t="str">
        <f t="shared" si="109"/>
        <v/>
      </c>
      <c r="AK77" s="64" t="str">
        <f t="shared" si="110"/>
        <v/>
      </c>
      <c r="AL77" s="64" t="str">
        <f t="shared" si="111"/>
        <v/>
      </c>
      <c r="AM77" s="64" t="str">
        <f t="shared" si="112"/>
        <v/>
      </c>
      <c r="AN77" s="64" t="str">
        <f t="shared" si="113"/>
        <v/>
      </c>
    </row>
    <row r="78" spans="1:40" ht="25.5" thickTop="1" thickBot="1" x14ac:dyDescent="0.4">
      <c r="C78" s="113" t="s">
        <v>1071</v>
      </c>
      <c r="D78" s="112" t="s">
        <v>1013</v>
      </c>
      <c r="E78" s="52"/>
      <c r="F78" s="53" t="s">
        <v>1045</v>
      </c>
      <c r="G78" s="53"/>
      <c r="H78" s="52"/>
      <c r="I78" s="52"/>
      <c r="J78" s="54"/>
      <c r="K78" s="54"/>
      <c r="L78" s="55" t="str">
        <f t="shared" si="84"/>
        <v xml:space="preserve">            { line: "UNO es nuestro Dios en el cielo y en la tierra, (Sol,,14)(Re,,250)", sC: ""},</v>
      </c>
      <c r="M78" s="56" t="str">
        <f t="shared" si="1"/>
        <v>(</v>
      </c>
      <c r="N78" s="57" t="str">
        <f t="shared" si="2"/>
        <v>Sol</v>
      </c>
      <c r="O78" s="58" t="str">
        <f t="shared" si="3"/>
        <v>,</v>
      </c>
      <c r="P78" s="59" t="str">
        <f t="shared" si="4"/>
        <v/>
      </c>
      <c r="Q78" s="60" t="str">
        <f t="shared" si="5"/>
        <v>,</v>
      </c>
      <c r="R78" s="61">
        <f t="shared" si="28"/>
        <v>14</v>
      </c>
      <c r="S78" s="56" t="str">
        <f t="shared" si="6"/>
        <v>)</v>
      </c>
      <c r="T78" s="62" t="str">
        <f t="shared" si="7"/>
        <v>(</v>
      </c>
      <c r="U78" s="63" t="str">
        <f t="shared" si="8"/>
        <v>Re</v>
      </c>
      <c r="V78" s="64" t="str">
        <f t="shared" si="9"/>
        <v>,</v>
      </c>
      <c r="W78" s="65" t="str">
        <f t="shared" si="10"/>
        <v/>
      </c>
      <c r="X78" s="64" t="str">
        <f t="shared" si="11"/>
        <v>,</v>
      </c>
      <c r="Y78" s="64">
        <f t="shared" si="12"/>
        <v>250</v>
      </c>
      <c r="Z78" s="56" t="str">
        <f t="shared" si="13"/>
        <v>)</v>
      </c>
      <c r="AA78" s="66" t="str">
        <f t="shared" si="14"/>
        <v/>
      </c>
      <c r="AB78" s="57" t="str">
        <f t="shared" si="15"/>
        <v/>
      </c>
      <c r="AC78" s="67" t="str">
        <f t="shared" si="16"/>
        <v/>
      </c>
      <c r="AD78" s="59" t="str">
        <f t="shared" si="17"/>
        <v/>
      </c>
      <c r="AE78" s="68" t="str">
        <f t="shared" si="18"/>
        <v/>
      </c>
      <c r="AF78" s="61" t="str">
        <f t="shared" si="19"/>
        <v/>
      </c>
      <c r="AG78" s="61" t="str">
        <f t="shared" si="20"/>
        <v/>
      </c>
      <c r="AH78" s="69" t="str">
        <f t="shared" si="21"/>
        <v/>
      </c>
      <c r="AI78" s="70" t="str">
        <f t="shared" si="22"/>
        <v/>
      </c>
      <c r="AJ78" s="64" t="str">
        <f t="shared" si="23"/>
        <v/>
      </c>
      <c r="AK78" s="64" t="str">
        <f t="shared" si="24"/>
        <v/>
      </c>
      <c r="AL78" s="64" t="str">
        <f t="shared" si="25"/>
        <v/>
      </c>
      <c r="AM78" s="64" t="str">
        <f t="shared" si="26"/>
        <v/>
      </c>
      <c r="AN78" s="64" t="str">
        <f t="shared" si="27"/>
        <v/>
      </c>
    </row>
    <row r="79" spans="1:40" ht="25.5" thickTop="1" thickBot="1" x14ac:dyDescent="0.4">
      <c r="B79" t="s">
        <v>997</v>
      </c>
      <c r="C79" s="113" t="s">
        <v>1083</v>
      </c>
      <c r="D79" s="112" t="s">
        <v>1101</v>
      </c>
      <c r="E79" s="52" t="s">
        <v>1011</v>
      </c>
      <c r="F79" s="53" t="s">
        <v>984</v>
      </c>
      <c r="G79" s="53">
        <v>7</v>
      </c>
      <c r="H79" s="52" t="s">
        <v>1101</v>
      </c>
      <c r="I79" s="52" t="s">
        <v>1011</v>
      </c>
      <c r="J79" s="54"/>
      <c r="K79" s="54"/>
      <c r="L79" s="55" t="str">
        <f t="shared" si="84"/>
        <v xml:space="preserve">            { line: "UNO ES NUESTRO DIOS EN EL CIELO Y EN LA TIERRA., (Mi,m,20)(Si,7,250)(Mi,m,350)", sC: "ta as"},</v>
      </c>
      <c r="M79" s="56" t="str">
        <f t="shared" si="1"/>
        <v>(</v>
      </c>
      <c r="N79" s="57" t="str">
        <f t="shared" si="2"/>
        <v>Mi</v>
      </c>
      <c r="O79" s="58" t="str">
        <f t="shared" si="3"/>
        <v>,</v>
      </c>
      <c r="P79" s="59" t="str">
        <f t="shared" si="4"/>
        <v>m</v>
      </c>
      <c r="Q79" s="60" t="str">
        <f t="shared" si="5"/>
        <v>,</v>
      </c>
      <c r="R79" s="61">
        <f t="shared" si="28"/>
        <v>20</v>
      </c>
      <c r="S79" s="56" t="str">
        <f t="shared" si="6"/>
        <v>)</v>
      </c>
      <c r="T79" s="62" t="str">
        <f t="shared" si="7"/>
        <v>(</v>
      </c>
      <c r="U79" s="63" t="str">
        <f t="shared" si="8"/>
        <v>Si</v>
      </c>
      <c r="V79" s="64" t="str">
        <f t="shared" si="9"/>
        <v>,</v>
      </c>
      <c r="W79" s="65">
        <f t="shared" si="10"/>
        <v>7</v>
      </c>
      <c r="X79" s="64" t="str">
        <f t="shared" si="11"/>
        <v>,</v>
      </c>
      <c r="Y79" s="64">
        <f t="shared" si="12"/>
        <v>250</v>
      </c>
      <c r="Z79" s="56" t="str">
        <f t="shared" si="13"/>
        <v>)</v>
      </c>
      <c r="AA79" s="66" t="str">
        <f t="shared" si="14"/>
        <v>(</v>
      </c>
      <c r="AB79" s="57" t="str">
        <f t="shared" si="15"/>
        <v>Mi</v>
      </c>
      <c r="AC79" s="67" t="str">
        <f t="shared" si="16"/>
        <v>,</v>
      </c>
      <c r="AD79" s="59" t="str">
        <f t="shared" si="17"/>
        <v>m</v>
      </c>
      <c r="AE79" s="68" t="str">
        <f t="shared" si="18"/>
        <v>,</v>
      </c>
      <c r="AF79" s="61">
        <f t="shared" si="19"/>
        <v>350</v>
      </c>
      <c r="AG79" s="61" t="str">
        <f t="shared" si="20"/>
        <v>)</v>
      </c>
      <c r="AH79" s="69" t="str">
        <f t="shared" si="21"/>
        <v/>
      </c>
      <c r="AI79" s="70" t="str">
        <f t="shared" si="22"/>
        <v/>
      </c>
      <c r="AJ79" s="64" t="str">
        <f t="shared" si="23"/>
        <v/>
      </c>
      <c r="AK79" s="64" t="str">
        <f t="shared" si="24"/>
        <v/>
      </c>
      <c r="AL79" s="64" t="str">
        <f t="shared" si="25"/>
        <v/>
      </c>
      <c r="AM79" s="64" t="str">
        <f t="shared" si="26"/>
        <v/>
      </c>
      <c r="AN79" s="64" t="str">
        <f t="shared" si="27"/>
        <v/>
      </c>
    </row>
    <row r="80" spans="1:40" ht="36.75" thickTop="1" thickBot="1" x14ac:dyDescent="0.4">
      <c r="A80" s="76"/>
      <c r="B80" s="76"/>
      <c r="C80" s="76" t="s">
        <v>1047</v>
      </c>
      <c r="D80" s="77"/>
      <c r="E80" s="77"/>
      <c r="F80" s="77"/>
      <c r="G80" s="77"/>
      <c r="H80" s="77"/>
      <c r="I80" s="77"/>
      <c r="J80" s="77"/>
      <c r="K80" s="77"/>
      <c r="L80" s="50" t="s">
        <v>994</v>
      </c>
      <c r="M80" s="104"/>
      <c r="N80" s="57"/>
      <c r="O80" s="105"/>
      <c r="P80" s="59"/>
      <c r="Q80" s="106"/>
      <c r="R80" s="61" t="str">
        <f t="shared" si="28"/>
        <v/>
      </c>
      <c r="S80" s="104"/>
      <c r="T80" s="107"/>
      <c r="U80" s="108"/>
      <c r="V80" s="109"/>
      <c r="W80" s="110"/>
      <c r="X80" s="109"/>
      <c r="Y80" s="109"/>
      <c r="Z80" s="104"/>
      <c r="AA80" s="66"/>
      <c r="AB80" s="57"/>
      <c r="AC80" s="67"/>
      <c r="AD80" s="59"/>
      <c r="AE80" s="68"/>
      <c r="AF80" s="61"/>
      <c r="AG80" s="61"/>
      <c r="AH80" s="66"/>
      <c r="AI80" s="111"/>
      <c r="AJ80" s="109"/>
      <c r="AK80" s="109"/>
      <c r="AL80" s="109"/>
      <c r="AM80" s="109"/>
      <c r="AN80" s="109"/>
    </row>
    <row r="81" spans="1:40" ht="25.5" thickTop="1" thickBot="1" x14ac:dyDescent="0.4">
      <c r="B81" t="s">
        <v>1107</v>
      </c>
      <c r="C81" s="113" t="s">
        <v>1103</v>
      </c>
      <c r="D81" s="112" t="s">
        <v>1101</v>
      </c>
      <c r="E81" s="52" t="s">
        <v>1011</v>
      </c>
      <c r="F81" s="53" t="s">
        <v>984</v>
      </c>
      <c r="G81" s="53">
        <v>7</v>
      </c>
      <c r="H81" s="52" t="s">
        <v>1101</v>
      </c>
      <c r="I81" s="52" t="s">
        <v>1011</v>
      </c>
      <c r="J81" s="54"/>
      <c r="K81" s="54"/>
      <c r="L81" s="55" t="str">
        <f t="shared" ref="L81:L133" si="172">IF(C81="","",_xlfn.CONCAT("            { line: ","""",C81,", ",M81:AN81,""", sC: ","""",B81,"""},"))</f>
        <v xml:space="preserve">            { line: "¿Quién sabe qué es el SIETE?, (Mi,m,20)(Si,7,250)(Mi,m,350)", sC: "td as"},</v>
      </c>
      <c r="M81" s="56" t="str">
        <f t="shared" ref="M81:M133" si="173">IF(N81="","","(")</f>
        <v>(</v>
      </c>
      <c r="N81" s="57" t="str">
        <f t="shared" si="2"/>
        <v>Mi</v>
      </c>
      <c r="O81" s="58" t="str">
        <f t="shared" ref="O81:O133" si="174">IF(N81="","",",")</f>
        <v>,</v>
      </c>
      <c r="P81" s="59" t="str">
        <f t="shared" si="4"/>
        <v>m</v>
      </c>
      <c r="Q81" s="60" t="str">
        <f t="shared" ref="Q81:Q133" si="175">IF(N81="","",",")</f>
        <v>,</v>
      </c>
      <c r="R81" s="61">
        <f t="shared" si="28"/>
        <v>20</v>
      </c>
      <c r="S81" s="56" t="str">
        <f t="shared" ref="S81:S133" si="176">IF(N81="","",")")</f>
        <v>)</v>
      </c>
      <c r="T81" s="62" t="str">
        <f t="shared" ref="T81:T133" si="177">IF(U81="","","(")</f>
        <v>(</v>
      </c>
      <c r="U81" s="63" t="str">
        <f t="shared" si="8"/>
        <v>Si</v>
      </c>
      <c r="V81" s="64" t="str">
        <f t="shared" ref="V81:V133" si="178">IF(U81="","",",")</f>
        <v>,</v>
      </c>
      <c r="W81" s="65">
        <f t="shared" si="10"/>
        <v>7</v>
      </c>
      <c r="X81" s="64" t="str">
        <f t="shared" ref="X81:X133" si="179">IF(U81="","",",")</f>
        <v>,</v>
      </c>
      <c r="Y81" s="64">
        <f t="shared" ref="Y81:Y133" si="180">IF(U81="","",250)</f>
        <v>250</v>
      </c>
      <c r="Z81" s="56" t="str">
        <f t="shared" ref="Z81:Z133" si="181">IF(U81="","",")")</f>
        <v>)</v>
      </c>
      <c r="AA81" s="66" t="str">
        <f t="shared" ref="AA81:AA133" si="182">IF(AB81="","","(")</f>
        <v>(</v>
      </c>
      <c r="AB81" s="57" t="str">
        <f t="shared" si="15"/>
        <v>Mi</v>
      </c>
      <c r="AC81" s="67" t="str">
        <f t="shared" ref="AC81:AC133" si="183">IF(AB81="","",",")</f>
        <v>,</v>
      </c>
      <c r="AD81" s="59" t="str">
        <f t="shared" ref="AD81:AD133" si="184">IF(I81="","",I81)</f>
        <v>m</v>
      </c>
      <c r="AE81" s="68" t="str">
        <f t="shared" ref="AE81:AE133" si="185">IF(AB81="","",",")</f>
        <v>,</v>
      </c>
      <c r="AF81" s="61">
        <f t="shared" ref="AF81:AF133" si="186">IF(AB81="","",350)</f>
        <v>350</v>
      </c>
      <c r="AG81" s="61" t="str">
        <f t="shared" ref="AG81:AG133" si="187">IF(AB81="","",")")</f>
        <v>)</v>
      </c>
      <c r="AH81" s="69" t="str">
        <f t="shared" ref="AH81:AH133" si="188">IF(AI81="","","(")</f>
        <v/>
      </c>
      <c r="AI81" s="70" t="str">
        <f t="shared" si="22"/>
        <v/>
      </c>
      <c r="AJ81" s="64" t="str">
        <f t="shared" ref="AJ81:AJ133" si="189">IF(AI81="","",",")</f>
        <v/>
      </c>
      <c r="AK81" s="64" t="str">
        <f t="shared" ref="AK81:AK133" si="190">IF(K81="","",K81)</f>
        <v/>
      </c>
      <c r="AL81" s="64" t="str">
        <f t="shared" ref="AL81:AL133" si="191">IF(AI81="","",",")</f>
        <v/>
      </c>
      <c r="AM81" s="64" t="str">
        <f t="shared" ref="AM81:AM133" si="192">IF(AI81="","",450)</f>
        <v/>
      </c>
      <c r="AN81" s="64" t="str">
        <f t="shared" ref="AN81:AN133" si="193">IF(AI81="","",")")</f>
        <v/>
      </c>
    </row>
    <row r="82" spans="1:40" ht="25.5" thickTop="1" thickBot="1" x14ac:dyDescent="0.4">
      <c r="B82" t="s">
        <v>1107</v>
      </c>
      <c r="C82" s="113" t="s">
        <v>1103</v>
      </c>
      <c r="D82" s="112"/>
      <c r="E82" s="52"/>
      <c r="F82" s="53" t="s">
        <v>984</v>
      </c>
      <c r="G82" s="53">
        <v>7</v>
      </c>
      <c r="H82" s="52" t="s">
        <v>1101</v>
      </c>
      <c r="I82" s="52" t="s">
        <v>1011</v>
      </c>
      <c r="J82" s="54"/>
      <c r="K82" s="54"/>
      <c r="L82" s="55" t="str">
        <f t="shared" si="172"/>
        <v xml:space="preserve">            { line: "¿Quién sabe qué es el SIETE?, (Si,7,250)(Mi,m,350)", sC: "td as"},</v>
      </c>
      <c r="M82" s="56" t="str">
        <f t="shared" si="173"/>
        <v/>
      </c>
      <c r="N82" s="57" t="str">
        <f t="shared" si="2"/>
        <v/>
      </c>
      <c r="O82" s="58" t="str">
        <f t="shared" si="174"/>
        <v/>
      </c>
      <c r="P82" s="59" t="str">
        <f t="shared" si="4"/>
        <v/>
      </c>
      <c r="Q82" s="60" t="str">
        <f t="shared" si="175"/>
        <v/>
      </c>
      <c r="R82" s="61" t="str">
        <f t="shared" si="28"/>
        <v/>
      </c>
      <c r="S82" s="56" t="str">
        <f t="shared" si="176"/>
        <v/>
      </c>
      <c r="T82" s="62" t="str">
        <f t="shared" si="177"/>
        <v>(</v>
      </c>
      <c r="U82" s="63" t="str">
        <f t="shared" si="8"/>
        <v>Si</v>
      </c>
      <c r="V82" s="64" t="str">
        <f t="shared" si="178"/>
        <v>,</v>
      </c>
      <c r="W82" s="65">
        <f t="shared" si="10"/>
        <v>7</v>
      </c>
      <c r="X82" s="64" t="str">
        <f t="shared" si="179"/>
        <v>,</v>
      </c>
      <c r="Y82" s="64">
        <f t="shared" si="180"/>
        <v>250</v>
      </c>
      <c r="Z82" s="56" t="str">
        <f t="shared" si="181"/>
        <v>)</v>
      </c>
      <c r="AA82" s="66" t="str">
        <f t="shared" si="182"/>
        <v>(</v>
      </c>
      <c r="AB82" s="57" t="str">
        <f t="shared" si="15"/>
        <v>Mi</v>
      </c>
      <c r="AC82" s="67" t="str">
        <f t="shared" si="183"/>
        <v>,</v>
      </c>
      <c r="AD82" s="59" t="str">
        <f t="shared" si="184"/>
        <v>m</v>
      </c>
      <c r="AE82" s="68" t="str">
        <f t="shared" si="185"/>
        <v>,</v>
      </c>
      <c r="AF82" s="61">
        <f t="shared" si="186"/>
        <v>350</v>
      </c>
      <c r="AG82" s="61" t="str">
        <f t="shared" si="187"/>
        <v>)</v>
      </c>
      <c r="AH82" s="69" t="str">
        <f t="shared" si="188"/>
        <v/>
      </c>
      <c r="AI82" s="70" t="str">
        <f t="shared" si="22"/>
        <v/>
      </c>
      <c r="AJ82" s="64" t="str">
        <f t="shared" si="189"/>
        <v/>
      </c>
      <c r="AK82" s="64" t="str">
        <f t="shared" si="190"/>
        <v/>
      </c>
      <c r="AL82" s="64" t="str">
        <f t="shared" si="191"/>
        <v/>
      </c>
      <c r="AM82" s="64" t="str">
        <f t="shared" si="192"/>
        <v/>
      </c>
      <c r="AN82" s="64" t="str">
        <f t="shared" si="193"/>
        <v/>
      </c>
    </row>
    <row r="83" spans="1:40" ht="25.5" thickTop="1" thickBot="1" x14ac:dyDescent="0.4">
      <c r="C83" s="113" t="s">
        <v>1104</v>
      </c>
      <c r="D83" s="112" t="s">
        <v>1102</v>
      </c>
      <c r="E83" s="52" t="s">
        <v>1011</v>
      </c>
      <c r="F83" s="53" t="s">
        <v>1101</v>
      </c>
      <c r="G83" s="53" t="s">
        <v>1011</v>
      </c>
      <c r="H83" s="52" t="s">
        <v>984</v>
      </c>
      <c r="I83" s="52">
        <v>7</v>
      </c>
      <c r="J83" s="54" t="s">
        <v>1101</v>
      </c>
      <c r="K83" s="54" t="s">
        <v>1011</v>
      </c>
      <c r="L83" s="55" t="str">
        <f t="shared" si="172"/>
        <v xml:space="preserve">            { line: "Yo sé lo que es el SIETE. Yo sé lo que es el SIETE, (La,m,20)(Mi,m,250)(Si,7,350)(Mi,m,450)", sC: ""},</v>
      </c>
      <c r="M83" s="56" t="str">
        <f t="shared" si="173"/>
        <v>(</v>
      </c>
      <c r="N83" s="57" t="str">
        <f t="shared" si="2"/>
        <v>La</v>
      </c>
      <c r="O83" s="58" t="str">
        <f t="shared" si="174"/>
        <v>,</v>
      </c>
      <c r="P83" s="59" t="str">
        <f t="shared" si="4"/>
        <v>m</v>
      </c>
      <c r="Q83" s="60" t="str">
        <f t="shared" si="175"/>
        <v>,</v>
      </c>
      <c r="R83" s="61">
        <f t="shared" si="28"/>
        <v>20</v>
      </c>
      <c r="S83" s="56" t="str">
        <f t="shared" si="176"/>
        <v>)</v>
      </c>
      <c r="T83" s="62" t="str">
        <f t="shared" si="177"/>
        <v>(</v>
      </c>
      <c r="U83" s="63" t="str">
        <f t="shared" si="8"/>
        <v>Mi</v>
      </c>
      <c r="V83" s="64" t="str">
        <f t="shared" si="178"/>
        <v>,</v>
      </c>
      <c r="W83" s="65" t="str">
        <f t="shared" si="10"/>
        <v>m</v>
      </c>
      <c r="X83" s="64" t="str">
        <f t="shared" si="179"/>
        <v>,</v>
      </c>
      <c r="Y83" s="64">
        <f t="shared" si="180"/>
        <v>250</v>
      </c>
      <c r="Z83" s="56" t="str">
        <f t="shared" si="181"/>
        <v>)</v>
      </c>
      <c r="AA83" s="66" t="str">
        <f t="shared" si="182"/>
        <v>(</v>
      </c>
      <c r="AB83" s="57" t="str">
        <f t="shared" si="15"/>
        <v>Si</v>
      </c>
      <c r="AC83" s="67" t="str">
        <f t="shared" si="183"/>
        <v>,</v>
      </c>
      <c r="AD83" s="59">
        <f t="shared" si="184"/>
        <v>7</v>
      </c>
      <c r="AE83" s="68" t="str">
        <f t="shared" si="185"/>
        <v>,</v>
      </c>
      <c r="AF83" s="61">
        <f t="shared" si="186"/>
        <v>350</v>
      </c>
      <c r="AG83" s="61" t="str">
        <f t="shared" si="187"/>
        <v>)</v>
      </c>
      <c r="AH83" s="69" t="str">
        <f t="shared" si="188"/>
        <v>(</v>
      </c>
      <c r="AI83" s="70" t="str">
        <f t="shared" si="22"/>
        <v>Mi</v>
      </c>
      <c r="AJ83" s="64" t="str">
        <f t="shared" si="189"/>
        <v>,</v>
      </c>
      <c r="AK83" s="64" t="str">
        <f t="shared" si="190"/>
        <v>m</v>
      </c>
      <c r="AL83" s="64" t="str">
        <f t="shared" si="191"/>
        <v>,</v>
      </c>
      <c r="AM83" s="64">
        <f t="shared" si="192"/>
        <v>450</v>
      </c>
      <c r="AN83" s="64" t="str">
        <f t="shared" si="193"/>
        <v>)</v>
      </c>
    </row>
    <row r="84" spans="1:40" ht="25.5" thickTop="1" thickBot="1" x14ac:dyDescent="0.4">
      <c r="C84" s="113" t="s">
        <v>1093</v>
      </c>
      <c r="D84" s="112" t="s">
        <v>1013</v>
      </c>
      <c r="E84" s="52"/>
      <c r="F84" s="53" t="s">
        <v>1045</v>
      </c>
      <c r="G84" s="53"/>
      <c r="H84" s="52"/>
      <c r="I84" s="52"/>
      <c r="J84" s="54"/>
      <c r="K84" s="54"/>
      <c r="L84" s="55" t="str">
        <f t="shared" si="172"/>
        <v xml:space="preserve">            { line: "SIETE, SIETE los pueblos enemigos,, (Sol,,14)(Re,,250)", sC: ""},</v>
      </c>
      <c r="M84" s="56" t="str">
        <f t="shared" si="173"/>
        <v>(</v>
      </c>
      <c r="N84" s="57" t="str">
        <f t="shared" si="2"/>
        <v>Sol</v>
      </c>
      <c r="O84" s="58" t="str">
        <f t="shared" si="174"/>
        <v>,</v>
      </c>
      <c r="P84" s="59" t="str">
        <f t="shared" si="4"/>
        <v/>
      </c>
      <c r="Q84" s="60" t="str">
        <f t="shared" si="175"/>
        <v>,</v>
      </c>
      <c r="R84" s="61">
        <f t="shared" si="28"/>
        <v>14</v>
      </c>
      <c r="S84" s="56" t="str">
        <f t="shared" si="176"/>
        <v>)</v>
      </c>
      <c r="T84" s="62" t="str">
        <f t="shared" si="177"/>
        <v>(</v>
      </c>
      <c r="U84" s="63" t="str">
        <f t="shared" si="8"/>
        <v>Re</v>
      </c>
      <c r="V84" s="64" t="str">
        <f t="shared" si="178"/>
        <v>,</v>
      </c>
      <c r="W84" s="65" t="str">
        <f t="shared" si="10"/>
        <v/>
      </c>
      <c r="X84" s="64" t="str">
        <f t="shared" si="179"/>
        <v>,</v>
      </c>
      <c r="Y84" s="64">
        <f t="shared" si="180"/>
        <v>250</v>
      </c>
      <c r="Z84" s="56" t="str">
        <f t="shared" si="181"/>
        <v>)</v>
      </c>
      <c r="AA84" s="66" t="str">
        <f t="shared" si="182"/>
        <v/>
      </c>
      <c r="AB84" s="57" t="str">
        <f t="shared" si="15"/>
        <v/>
      </c>
      <c r="AC84" s="67" t="str">
        <f t="shared" si="183"/>
        <v/>
      </c>
      <c r="AD84" s="59" t="str">
        <f t="shared" si="184"/>
        <v/>
      </c>
      <c r="AE84" s="68" t="str">
        <f t="shared" si="185"/>
        <v/>
      </c>
      <c r="AF84" s="61" t="str">
        <f t="shared" si="186"/>
        <v/>
      </c>
      <c r="AG84" s="61" t="str">
        <f t="shared" si="187"/>
        <v/>
      </c>
      <c r="AH84" s="69" t="str">
        <f t="shared" si="188"/>
        <v/>
      </c>
      <c r="AI84" s="70" t="str">
        <f t="shared" si="22"/>
        <v/>
      </c>
      <c r="AJ84" s="64" t="str">
        <f t="shared" si="189"/>
        <v/>
      </c>
      <c r="AK84" s="64" t="str">
        <f t="shared" si="190"/>
        <v/>
      </c>
      <c r="AL84" s="64" t="str">
        <f t="shared" si="191"/>
        <v/>
      </c>
      <c r="AM84" s="64" t="str">
        <f t="shared" si="192"/>
        <v/>
      </c>
      <c r="AN84" s="64" t="str">
        <f t="shared" si="193"/>
        <v/>
      </c>
    </row>
    <row r="85" spans="1:40" ht="25.5" thickTop="1" thickBot="1" x14ac:dyDescent="0.4">
      <c r="C85" s="113" t="s">
        <v>1089</v>
      </c>
      <c r="D85" s="112" t="s">
        <v>1101</v>
      </c>
      <c r="E85" s="52" t="s">
        <v>1011</v>
      </c>
      <c r="F85" s="53" t="s">
        <v>984</v>
      </c>
      <c r="G85" s="53">
        <v>7</v>
      </c>
      <c r="H85" s="52" t="s">
        <v>1101</v>
      </c>
      <c r="I85" s="52" t="s">
        <v>1011</v>
      </c>
      <c r="J85" s="54"/>
      <c r="K85" s="54"/>
      <c r="L85" s="78" t="str">
        <f t="shared" si="172"/>
        <v xml:space="preserve">            { line: "SEIS los días de la creación,, (Mi,m,20)(Si,7,250)(Mi,m,350)", sC: ""},</v>
      </c>
      <c r="M85" s="56" t="str">
        <f t="shared" si="173"/>
        <v>(</v>
      </c>
      <c r="N85" s="57" t="str">
        <f t="shared" si="2"/>
        <v>Mi</v>
      </c>
      <c r="O85" s="58" t="str">
        <f t="shared" si="174"/>
        <v>,</v>
      </c>
      <c r="P85" s="59" t="str">
        <f t="shared" si="4"/>
        <v>m</v>
      </c>
      <c r="Q85" s="60" t="str">
        <f t="shared" si="175"/>
        <v>,</v>
      </c>
      <c r="R85" s="61">
        <f t="shared" si="28"/>
        <v>20</v>
      </c>
      <c r="S85" s="56" t="str">
        <f t="shared" si="176"/>
        <v>)</v>
      </c>
      <c r="T85" s="62" t="str">
        <f t="shared" si="177"/>
        <v>(</v>
      </c>
      <c r="U85" s="63" t="str">
        <f t="shared" si="8"/>
        <v>Si</v>
      </c>
      <c r="V85" s="64" t="str">
        <f t="shared" si="178"/>
        <v>,</v>
      </c>
      <c r="W85" s="65">
        <f t="shared" si="10"/>
        <v>7</v>
      </c>
      <c r="X85" s="64" t="str">
        <f t="shared" si="179"/>
        <v>,</v>
      </c>
      <c r="Y85" s="64">
        <f t="shared" si="180"/>
        <v>250</v>
      </c>
      <c r="Z85" s="56" t="str">
        <f t="shared" si="181"/>
        <v>)</v>
      </c>
      <c r="AA85" s="66" t="str">
        <f t="shared" si="182"/>
        <v>(</v>
      </c>
      <c r="AB85" s="57" t="str">
        <f t="shared" si="15"/>
        <v>Mi</v>
      </c>
      <c r="AC85" s="67" t="str">
        <f t="shared" si="183"/>
        <v>,</v>
      </c>
      <c r="AD85" s="59" t="str">
        <f t="shared" si="184"/>
        <v>m</v>
      </c>
      <c r="AE85" s="68" t="str">
        <f t="shared" si="185"/>
        <v>,</v>
      </c>
      <c r="AF85" s="61">
        <f t="shared" si="186"/>
        <v>350</v>
      </c>
      <c r="AG85" s="61" t="str">
        <f t="shared" si="187"/>
        <v>)</v>
      </c>
      <c r="AH85" s="69" t="str">
        <f t="shared" si="188"/>
        <v/>
      </c>
      <c r="AI85" s="70" t="str">
        <f t="shared" si="22"/>
        <v/>
      </c>
      <c r="AJ85" s="64" t="str">
        <f t="shared" si="189"/>
        <v/>
      </c>
      <c r="AK85" s="64" t="str">
        <f t="shared" si="190"/>
        <v/>
      </c>
      <c r="AL85" s="64" t="str">
        <f t="shared" si="191"/>
        <v/>
      </c>
      <c r="AM85" s="64" t="str">
        <f t="shared" si="192"/>
        <v/>
      </c>
      <c r="AN85" s="64" t="str">
        <f t="shared" si="193"/>
        <v/>
      </c>
    </row>
    <row r="86" spans="1:40" ht="25.5" thickTop="1" thickBot="1" x14ac:dyDescent="0.4">
      <c r="C86" s="113" t="s">
        <v>1086</v>
      </c>
      <c r="D86" s="112" t="s">
        <v>1101</v>
      </c>
      <c r="E86" s="52" t="s">
        <v>1011</v>
      </c>
      <c r="F86" s="53" t="s">
        <v>984</v>
      </c>
      <c r="G86" s="53">
        <v>7</v>
      </c>
      <c r="H86" s="52" t="s">
        <v>1101</v>
      </c>
      <c r="I86" s="52" t="s">
        <v>1011</v>
      </c>
      <c r="J86" s="54"/>
      <c r="K86" s="54"/>
      <c r="L86" s="78" t="str">
        <f t="shared" si="172"/>
        <v xml:space="preserve">            { line: "CINCO, CINCO los libros de la Ley,, (Mi,m,20)(Si,7,250)(Mi,m,350)", sC: ""},</v>
      </c>
      <c r="M86" s="56" t="str">
        <f t="shared" si="173"/>
        <v>(</v>
      </c>
      <c r="N86" s="57" t="str">
        <f t="shared" si="2"/>
        <v>Mi</v>
      </c>
      <c r="O86" s="58" t="str">
        <f t="shared" si="174"/>
        <v>,</v>
      </c>
      <c r="P86" s="59" t="str">
        <f t="shared" si="4"/>
        <v>m</v>
      </c>
      <c r="Q86" s="60" t="str">
        <f t="shared" si="175"/>
        <v>,</v>
      </c>
      <c r="R86" s="61">
        <f t="shared" si="28"/>
        <v>20</v>
      </c>
      <c r="S86" s="56" t="str">
        <f t="shared" si="176"/>
        <v>)</v>
      </c>
      <c r="T86" s="62" t="str">
        <f t="shared" si="177"/>
        <v>(</v>
      </c>
      <c r="U86" s="63" t="str">
        <f t="shared" si="8"/>
        <v>Si</v>
      </c>
      <c r="V86" s="64" t="str">
        <f t="shared" si="178"/>
        <v>,</v>
      </c>
      <c r="W86" s="65">
        <f t="shared" si="10"/>
        <v>7</v>
      </c>
      <c r="X86" s="64" t="str">
        <f t="shared" si="179"/>
        <v>,</v>
      </c>
      <c r="Y86" s="64">
        <f t="shared" si="180"/>
        <v>250</v>
      </c>
      <c r="Z86" s="56" t="str">
        <f t="shared" si="181"/>
        <v>)</v>
      </c>
      <c r="AA86" s="66" t="str">
        <f t="shared" si="182"/>
        <v>(</v>
      </c>
      <c r="AB86" s="57" t="str">
        <f t="shared" si="15"/>
        <v>Mi</v>
      </c>
      <c r="AC86" s="67" t="str">
        <f t="shared" si="183"/>
        <v>,</v>
      </c>
      <c r="AD86" s="59" t="str">
        <f t="shared" si="184"/>
        <v>m</v>
      </c>
      <c r="AE86" s="68" t="str">
        <f t="shared" si="185"/>
        <v>,</v>
      </c>
      <c r="AF86" s="61">
        <f t="shared" si="186"/>
        <v>350</v>
      </c>
      <c r="AG86" s="61" t="str">
        <f t="shared" si="187"/>
        <v>)</v>
      </c>
      <c r="AH86" s="69" t="str">
        <f t="shared" si="188"/>
        <v/>
      </c>
      <c r="AI86" s="70" t="str">
        <f t="shared" si="22"/>
        <v/>
      </c>
      <c r="AJ86" s="64" t="str">
        <f t="shared" si="189"/>
        <v/>
      </c>
      <c r="AK86" s="64" t="str">
        <f t="shared" si="190"/>
        <v/>
      </c>
      <c r="AL86" s="64" t="str">
        <f t="shared" si="191"/>
        <v/>
      </c>
      <c r="AM86" s="64" t="str">
        <f t="shared" si="192"/>
        <v/>
      </c>
      <c r="AN86" s="64" t="str">
        <f t="shared" si="193"/>
        <v/>
      </c>
    </row>
    <row r="87" spans="1:40" ht="25.5" thickTop="1" thickBot="1" x14ac:dyDescent="0.4">
      <c r="C87" s="113" t="s">
        <v>1082</v>
      </c>
      <c r="D87" s="112" t="s">
        <v>1101</v>
      </c>
      <c r="E87" s="52" t="s">
        <v>1011</v>
      </c>
      <c r="F87" s="53" t="s">
        <v>984</v>
      </c>
      <c r="G87" s="53">
        <v>7</v>
      </c>
      <c r="H87" s="52" t="s">
        <v>1101</v>
      </c>
      <c r="I87" s="52" t="s">
        <v>1011</v>
      </c>
      <c r="J87" s="54"/>
      <c r="K87" s="54"/>
      <c r="L87" s="78" t="str">
        <f t="shared" si="172"/>
        <v xml:space="preserve">            { line: "CUATRO, CUATRO son las NOCHES,, (Mi,m,20)(Si,7,250)(Mi,m,350)", sC: ""},</v>
      </c>
      <c r="M87" s="56" t="str">
        <f t="shared" si="173"/>
        <v>(</v>
      </c>
      <c r="N87" s="57" t="str">
        <f t="shared" si="2"/>
        <v>Mi</v>
      </c>
      <c r="O87" s="58" t="str">
        <f t="shared" si="174"/>
        <v>,</v>
      </c>
      <c r="P87" s="59" t="str">
        <f t="shared" si="4"/>
        <v>m</v>
      </c>
      <c r="Q87" s="60" t="str">
        <f t="shared" si="175"/>
        <v>,</v>
      </c>
      <c r="R87" s="61">
        <f t="shared" si="28"/>
        <v>20</v>
      </c>
      <c r="S87" s="56" t="str">
        <f t="shared" si="176"/>
        <v>)</v>
      </c>
      <c r="T87" s="62" t="str">
        <f t="shared" si="177"/>
        <v>(</v>
      </c>
      <c r="U87" s="63" t="str">
        <f t="shared" si="8"/>
        <v>Si</v>
      </c>
      <c r="V87" s="64" t="str">
        <f t="shared" si="178"/>
        <v>,</v>
      </c>
      <c r="W87" s="65">
        <f t="shared" si="10"/>
        <v>7</v>
      </c>
      <c r="X87" s="64" t="str">
        <f t="shared" si="179"/>
        <v>,</v>
      </c>
      <c r="Y87" s="64">
        <f t="shared" si="180"/>
        <v>250</v>
      </c>
      <c r="Z87" s="56" t="str">
        <f t="shared" si="181"/>
        <v>)</v>
      </c>
      <c r="AA87" s="66" t="str">
        <f t="shared" si="182"/>
        <v>(</v>
      </c>
      <c r="AB87" s="57" t="str">
        <f t="shared" si="15"/>
        <v>Mi</v>
      </c>
      <c r="AC87" s="67" t="str">
        <f t="shared" si="183"/>
        <v>,</v>
      </c>
      <c r="AD87" s="59" t="str">
        <f t="shared" si="184"/>
        <v>m</v>
      </c>
      <c r="AE87" s="68" t="str">
        <f t="shared" si="185"/>
        <v>,</v>
      </c>
      <c r="AF87" s="61">
        <f t="shared" si="186"/>
        <v>350</v>
      </c>
      <c r="AG87" s="61" t="str">
        <f t="shared" si="187"/>
        <v>)</v>
      </c>
      <c r="AH87" s="69" t="str">
        <f t="shared" si="188"/>
        <v/>
      </c>
      <c r="AI87" s="70" t="str">
        <f t="shared" si="22"/>
        <v/>
      </c>
      <c r="AJ87" s="64" t="str">
        <f t="shared" si="189"/>
        <v/>
      </c>
      <c r="AK87" s="64" t="str">
        <f t="shared" si="190"/>
        <v/>
      </c>
      <c r="AL87" s="64" t="str">
        <f t="shared" si="191"/>
        <v/>
      </c>
      <c r="AM87" s="64" t="str">
        <f t="shared" si="192"/>
        <v/>
      </c>
      <c r="AN87" s="64" t="str">
        <f t="shared" si="193"/>
        <v/>
      </c>
    </row>
    <row r="88" spans="1:40" ht="25.5" thickTop="1" thickBot="1" x14ac:dyDescent="0.4">
      <c r="C88" s="113" t="s">
        <v>1078</v>
      </c>
      <c r="D88" s="112" t="s">
        <v>1101</v>
      </c>
      <c r="E88" s="52" t="s">
        <v>1011</v>
      </c>
      <c r="F88" s="53" t="s">
        <v>984</v>
      </c>
      <c r="G88" s="53">
        <v>7</v>
      </c>
      <c r="H88" s="52" t="s">
        <v>1101</v>
      </c>
      <c r="I88" s="52" t="s">
        <v>1011</v>
      </c>
      <c r="J88" s="54"/>
      <c r="K88" s="54"/>
      <c r="L88" s="78" t="str">
        <f t="shared" ref="L88:L91" si="194">IF(C88="","",_xlfn.CONCAT("            { line: ","""",C88,", ",M88:AN88,""", sC: ","""",B88,"""},"))</f>
        <v xml:space="preserve">            { line: "TRES, TRES son los patriarcas,, (Mi,m,20)(Si,7,250)(Mi,m,350)", sC: ""},</v>
      </c>
      <c r="M88" s="56" t="str">
        <f t="shared" ref="M88:M91" si="195">IF(N88="","","(")</f>
        <v>(</v>
      </c>
      <c r="N88" s="57" t="str">
        <f t="shared" ref="N88:N91" si="196">IF(D88="","",D88)</f>
        <v>Mi</v>
      </c>
      <c r="O88" s="58" t="str">
        <f t="shared" ref="O88:O91" si="197">IF(N88="","",",")</f>
        <v>,</v>
      </c>
      <c r="P88" s="59" t="str">
        <f t="shared" ref="P88:P91" si="198">IF(E88="","",E88)</f>
        <v>m</v>
      </c>
      <c r="Q88" s="60" t="str">
        <f t="shared" ref="Q88:Q91" si="199">IF(N88="","",",")</f>
        <v>,</v>
      </c>
      <c r="R88" s="61">
        <f t="shared" ref="R88:R91" si="200">IF(N88="Do",10,IF(N88="Re",22,IF(N88="Mi",20,IF(N88="Fa",20,IF(N88="Sol",14,IF(N88="La",20,IF(N88="Si",20,IF(N88="Do#",14,IF(N88="Fa#",15,IF(N88="Sol#",20,""))))))))))</f>
        <v>20</v>
      </c>
      <c r="S88" s="56" t="str">
        <f t="shared" ref="S88:S91" si="201">IF(N88="","",")")</f>
        <v>)</v>
      </c>
      <c r="T88" s="62" t="str">
        <f t="shared" ref="T88:T91" si="202">IF(U88="","","(")</f>
        <v>(</v>
      </c>
      <c r="U88" s="63" t="str">
        <f t="shared" ref="U88:U91" si="203">IF(F88="","",F88)</f>
        <v>Si</v>
      </c>
      <c r="V88" s="64" t="str">
        <f t="shared" ref="V88:V91" si="204">IF(U88="","",",")</f>
        <v>,</v>
      </c>
      <c r="W88" s="65">
        <f t="shared" ref="W88:W91" si="205">IF(G88="","",G88)</f>
        <v>7</v>
      </c>
      <c r="X88" s="64" t="str">
        <f t="shared" ref="X88:X91" si="206">IF(U88="","",",")</f>
        <v>,</v>
      </c>
      <c r="Y88" s="64">
        <f t="shared" ref="Y88:Y91" si="207">IF(U88="","",250)</f>
        <v>250</v>
      </c>
      <c r="Z88" s="56" t="str">
        <f t="shared" ref="Z88:Z91" si="208">IF(U88="","",")")</f>
        <v>)</v>
      </c>
      <c r="AA88" s="66" t="str">
        <f t="shared" ref="AA88:AA91" si="209">IF(AB88="","","(")</f>
        <v>(</v>
      </c>
      <c r="AB88" s="57" t="str">
        <f t="shared" ref="AB88:AB91" si="210">IF(H88="","",H88)</f>
        <v>Mi</v>
      </c>
      <c r="AC88" s="67" t="str">
        <f t="shared" ref="AC88:AC91" si="211">IF(AB88="","",",")</f>
        <v>,</v>
      </c>
      <c r="AD88" s="59" t="str">
        <f t="shared" ref="AD88:AD91" si="212">IF(I88="","",I88)</f>
        <v>m</v>
      </c>
      <c r="AE88" s="68" t="str">
        <f t="shared" ref="AE88:AE91" si="213">IF(AB88="","",",")</f>
        <v>,</v>
      </c>
      <c r="AF88" s="61">
        <f t="shared" ref="AF88:AF91" si="214">IF(AB88="","",350)</f>
        <v>350</v>
      </c>
      <c r="AG88" s="61" t="str">
        <f t="shared" ref="AG88:AG91" si="215">IF(AB88="","",")")</f>
        <v>)</v>
      </c>
      <c r="AH88" s="69" t="str">
        <f t="shared" ref="AH88:AH91" si="216">IF(AI88="","","(")</f>
        <v/>
      </c>
      <c r="AI88" s="70" t="str">
        <f t="shared" ref="AI88:AI91" si="217">IF(J88="","",J88)</f>
        <v/>
      </c>
      <c r="AJ88" s="64" t="str">
        <f t="shared" ref="AJ88:AJ91" si="218">IF(AI88="","",",")</f>
        <v/>
      </c>
      <c r="AK88" s="64" t="str">
        <f t="shared" ref="AK88:AK91" si="219">IF(K88="","",K88)</f>
        <v/>
      </c>
      <c r="AL88" s="64" t="str">
        <f t="shared" ref="AL88:AL91" si="220">IF(AI88="","",",")</f>
        <v/>
      </c>
      <c r="AM88" s="64" t="str">
        <f t="shared" ref="AM88:AM91" si="221">IF(AI88="","",450)</f>
        <v/>
      </c>
      <c r="AN88" s="64" t="str">
        <f t="shared" ref="AN88:AN91" si="222">IF(AI88="","",")")</f>
        <v/>
      </c>
    </row>
    <row r="89" spans="1:40" ht="25.5" thickTop="1" thickBot="1" x14ac:dyDescent="0.4">
      <c r="C89" s="113" t="s">
        <v>1079</v>
      </c>
      <c r="D89" s="112" t="s">
        <v>1101</v>
      </c>
      <c r="E89" s="52" t="s">
        <v>1011</v>
      </c>
      <c r="F89" s="53" t="s">
        <v>984</v>
      </c>
      <c r="G89" s="53">
        <v>7</v>
      </c>
      <c r="H89" s="52" t="s">
        <v>1101</v>
      </c>
      <c r="I89" s="52" t="s">
        <v>1011</v>
      </c>
      <c r="J89" s="54"/>
      <c r="K89" s="54"/>
      <c r="L89" s="78" t="str">
        <f t="shared" si="194"/>
        <v xml:space="preserve">            { line: "DOS las tablas de la ALIANZA,, (Mi,m,20)(Si,7,250)(Mi,m,350)", sC: ""},</v>
      </c>
      <c r="M89" s="56" t="str">
        <f t="shared" si="195"/>
        <v>(</v>
      </c>
      <c r="N89" s="57" t="str">
        <f t="shared" si="196"/>
        <v>Mi</v>
      </c>
      <c r="O89" s="58" t="str">
        <f t="shared" si="197"/>
        <v>,</v>
      </c>
      <c r="P89" s="59" t="str">
        <f t="shared" si="198"/>
        <v>m</v>
      </c>
      <c r="Q89" s="60" t="str">
        <f t="shared" si="199"/>
        <v>,</v>
      </c>
      <c r="R89" s="61">
        <f t="shared" si="200"/>
        <v>20</v>
      </c>
      <c r="S89" s="56" t="str">
        <f t="shared" si="201"/>
        <v>)</v>
      </c>
      <c r="T89" s="62" t="str">
        <f t="shared" si="202"/>
        <v>(</v>
      </c>
      <c r="U89" s="63" t="str">
        <f t="shared" si="203"/>
        <v>Si</v>
      </c>
      <c r="V89" s="64" t="str">
        <f t="shared" si="204"/>
        <v>,</v>
      </c>
      <c r="W89" s="65">
        <f t="shared" si="205"/>
        <v>7</v>
      </c>
      <c r="X89" s="64" t="str">
        <f t="shared" si="206"/>
        <v>,</v>
      </c>
      <c r="Y89" s="64">
        <f t="shared" si="207"/>
        <v>250</v>
      </c>
      <c r="Z89" s="56" t="str">
        <f t="shared" si="208"/>
        <v>)</v>
      </c>
      <c r="AA89" s="66" t="str">
        <f t="shared" si="209"/>
        <v>(</v>
      </c>
      <c r="AB89" s="57" t="str">
        <f t="shared" si="210"/>
        <v>Mi</v>
      </c>
      <c r="AC89" s="67" t="str">
        <f t="shared" si="211"/>
        <v>,</v>
      </c>
      <c r="AD89" s="59" t="str">
        <f t="shared" si="212"/>
        <v>m</v>
      </c>
      <c r="AE89" s="68" t="str">
        <f t="shared" si="213"/>
        <v>,</v>
      </c>
      <c r="AF89" s="61">
        <f t="shared" si="214"/>
        <v>350</v>
      </c>
      <c r="AG89" s="61" t="str">
        <f t="shared" si="215"/>
        <v>)</v>
      </c>
      <c r="AH89" s="69" t="str">
        <f t="shared" si="216"/>
        <v/>
      </c>
      <c r="AI89" s="70" t="str">
        <f t="shared" si="217"/>
        <v/>
      </c>
      <c r="AJ89" s="64" t="str">
        <f t="shared" si="218"/>
        <v/>
      </c>
      <c r="AK89" s="64" t="str">
        <f t="shared" si="219"/>
        <v/>
      </c>
      <c r="AL89" s="64" t="str">
        <f t="shared" si="220"/>
        <v/>
      </c>
      <c r="AM89" s="64" t="str">
        <f t="shared" si="221"/>
        <v/>
      </c>
      <c r="AN89" s="64" t="str">
        <f t="shared" si="222"/>
        <v/>
      </c>
    </row>
    <row r="90" spans="1:40" ht="25.5" thickTop="1" thickBot="1" x14ac:dyDescent="0.4">
      <c r="C90" s="113" t="s">
        <v>1071</v>
      </c>
      <c r="D90" s="112" t="s">
        <v>1013</v>
      </c>
      <c r="E90" s="52"/>
      <c r="F90" s="53" t="s">
        <v>1045</v>
      </c>
      <c r="G90" s="53"/>
      <c r="H90" s="52"/>
      <c r="I90" s="52"/>
      <c r="J90" s="54"/>
      <c r="K90" s="54"/>
      <c r="L90" s="78" t="str">
        <f t="shared" si="194"/>
        <v xml:space="preserve">            { line: "UNO es nuestro Dios en el cielo y en la tierra, (Sol,,14)(Re,,250)", sC: ""},</v>
      </c>
      <c r="M90" s="56" t="str">
        <f t="shared" si="195"/>
        <v>(</v>
      </c>
      <c r="N90" s="57" t="str">
        <f t="shared" si="196"/>
        <v>Sol</v>
      </c>
      <c r="O90" s="58" t="str">
        <f t="shared" si="197"/>
        <v>,</v>
      </c>
      <c r="P90" s="59" t="str">
        <f t="shared" si="198"/>
        <v/>
      </c>
      <c r="Q90" s="60" t="str">
        <f t="shared" si="199"/>
        <v>,</v>
      </c>
      <c r="R90" s="61">
        <f t="shared" si="200"/>
        <v>14</v>
      </c>
      <c r="S90" s="56" t="str">
        <f t="shared" si="201"/>
        <v>)</v>
      </c>
      <c r="T90" s="62" t="str">
        <f t="shared" si="202"/>
        <v>(</v>
      </c>
      <c r="U90" s="63" t="str">
        <f t="shared" si="203"/>
        <v>Re</v>
      </c>
      <c r="V90" s="64" t="str">
        <f t="shared" si="204"/>
        <v>,</v>
      </c>
      <c r="W90" s="65" t="str">
        <f t="shared" si="205"/>
        <v/>
      </c>
      <c r="X90" s="64" t="str">
        <f t="shared" si="206"/>
        <v>,</v>
      </c>
      <c r="Y90" s="64">
        <f t="shared" si="207"/>
        <v>250</v>
      </c>
      <c r="Z90" s="56" t="str">
        <f t="shared" si="208"/>
        <v>)</v>
      </c>
      <c r="AA90" s="66" t="str">
        <f t="shared" si="209"/>
        <v/>
      </c>
      <c r="AB90" s="57" t="str">
        <f t="shared" si="210"/>
        <v/>
      </c>
      <c r="AC90" s="67" t="str">
        <f t="shared" si="211"/>
        <v/>
      </c>
      <c r="AD90" s="59" t="str">
        <f t="shared" si="212"/>
        <v/>
      </c>
      <c r="AE90" s="68" t="str">
        <f t="shared" si="213"/>
        <v/>
      </c>
      <c r="AF90" s="61" t="str">
        <f t="shared" si="214"/>
        <v/>
      </c>
      <c r="AG90" s="61" t="str">
        <f t="shared" si="215"/>
        <v/>
      </c>
      <c r="AH90" s="69" t="str">
        <f t="shared" si="216"/>
        <v/>
      </c>
      <c r="AI90" s="70" t="str">
        <f t="shared" si="217"/>
        <v/>
      </c>
      <c r="AJ90" s="64" t="str">
        <f t="shared" si="218"/>
        <v/>
      </c>
      <c r="AK90" s="64" t="str">
        <f t="shared" si="219"/>
        <v/>
      </c>
      <c r="AL90" s="64" t="str">
        <f t="shared" si="220"/>
        <v/>
      </c>
      <c r="AM90" s="64" t="str">
        <f t="shared" si="221"/>
        <v/>
      </c>
      <c r="AN90" s="64" t="str">
        <f t="shared" si="222"/>
        <v/>
      </c>
    </row>
    <row r="91" spans="1:40" ht="25.5" thickTop="1" thickBot="1" x14ac:dyDescent="0.4">
      <c r="B91" t="s">
        <v>997</v>
      </c>
      <c r="C91" s="113" t="s">
        <v>1083</v>
      </c>
      <c r="D91" s="112" t="s">
        <v>1101</v>
      </c>
      <c r="E91" s="52" t="s">
        <v>1011</v>
      </c>
      <c r="F91" s="53" t="s">
        <v>984</v>
      </c>
      <c r="G91" s="53">
        <v>7</v>
      </c>
      <c r="H91" s="52" t="s">
        <v>1101</v>
      </c>
      <c r="I91" s="52" t="s">
        <v>1011</v>
      </c>
      <c r="J91" s="54"/>
      <c r="K91" s="54"/>
      <c r="L91" s="55" t="str">
        <f t="shared" si="194"/>
        <v xml:space="preserve">            { line: "UNO ES NUESTRO DIOS EN EL CIELO Y EN LA TIERRA., (Mi,m,20)(Si,7,250)(Mi,m,350)", sC: "ta as"},</v>
      </c>
      <c r="M91" s="56" t="str">
        <f t="shared" si="195"/>
        <v>(</v>
      </c>
      <c r="N91" s="57" t="str">
        <f t="shared" si="196"/>
        <v>Mi</v>
      </c>
      <c r="O91" s="58" t="str">
        <f t="shared" si="197"/>
        <v>,</v>
      </c>
      <c r="P91" s="59" t="str">
        <f t="shared" si="198"/>
        <v>m</v>
      </c>
      <c r="Q91" s="60" t="str">
        <f t="shared" si="199"/>
        <v>,</v>
      </c>
      <c r="R91" s="61">
        <f t="shared" si="200"/>
        <v>20</v>
      </c>
      <c r="S91" s="56" t="str">
        <f t="shared" si="201"/>
        <v>)</v>
      </c>
      <c r="T91" s="62" t="str">
        <f t="shared" si="202"/>
        <v>(</v>
      </c>
      <c r="U91" s="63" t="str">
        <f t="shared" si="203"/>
        <v>Si</v>
      </c>
      <c r="V91" s="64" t="str">
        <f t="shared" si="204"/>
        <v>,</v>
      </c>
      <c r="W91" s="65">
        <f t="shared" si="205"/>
        <v>7</v>
      </c>
      <c r="X91" s="64" t="str">
        <f t="shared" si="206"/>
        <v>,</v>
      </c>
      <c r="Y91" s="64">
        <f t="shared" si="207"/>
        <v>250</v>
      </c>
      <c r="Z91" s="56" t="str">
        <f t="shared" si="208"/>
        <v>)</v>
      </c>
      <c r="AA91" s="66" t="str">
        <f t="shared" si="209"/>
        <v>(</v>
      </c>
      <c r="AB91" s="57" t="str">
        <f t="shared" si="210"/>
        <v>Mi</v>
      </c>
      <c r="AC91" s="67" t="str">
        <f t="shared" si="211"/>
        <v>,</v>
      </c>
      <c r="AD91" s="59" t="str">
        <f t="shared" si="212"/>
        <v>m</v>
      </c>
      <c r="AE91" s="68" t="str">
        <f t="shared" si="213"/>
        <v>,</v>
      </c>
      <c r="AF91" s="61">
        <f t="shared" si="214"/>
        <v>350</v>
      </c>
      <c r="AG91" s="61" t="str">
        <f t="shared" si="215"/>
        <v>)</v>
      </c>
      <c r="AH91" s="69" t="str">
        <f t="shared" si="216"/>
        <v/>
      </c>
      <c r="AI91" s="70" t="str">
        <f t="shared" si="217"/>
        <v/>
      </c>
      <c r="AJ91" s="64" t="str">
        <f t="shared" si="218"/>
        <v/>
      </c>
      <c r="AK91" s="64" t="str">
        <f t="shared" si="219"/>
        <v/>
      </c>
      <c r="AL91" s="64" t="str">
        <f t="shared" si="220"/>
        <v/>
      </c>
      <c r="AM91" s="64" t="str">
        <f t="shared" si="221"/>
        <v/>
      </c>
      <c r="AN91" s="64" t="str">
        <f t="shared" si="222"/>
        <v/>
      </c>
    </row>
    <row r="92" spans="1:40" ht="27.75" thickTop="1" thickBot="1" x14ac:dyDescent="0.4">
      <c r="A92" s="73"/>
      <c r="B92" s="73"/>
      <c r="C92" s="73"/>
      <c r="D92" s="74"/>
      <c r="E92" s="74"/>
      <c r="F92" s="74"/>
      <c r="G92" s="74"/>
      <c r="H92" s="74"/>
      <c r="I92" s="74"/>
      <c r="J92" s="74"/>
      <c r="K92" s="74"/>
      <c r="L92" s="75" t="s">
        <v>993</v>
      </c>
      <c r="M92" s="56"/>
      <c r="N92" s="57"/>
      <c r="O92" s="58"/>
      <c r="P92" s="59"/>
      <c r="Q92" s="60"/>
      <c r="R92" s="61" t="str">
        <f>IF(N92="Do",10,IF(N92="Re",22,IF(N92="Mi",20,IF(N92="Fa",20,IF(N92="Sol",14,IF(N92="La",20,IF(N92="Si",20,IF(N92="Do#",14,IF(N92="Fa#",15,IF(N92="Sol#",20,""))))))))))</f>
        <v/>
      </c>
      <c r="S92" s="56"/>
      <c r="T92" s="62"/>
      <c r="U92" s="63"/>
      <c r="V92" s="64"/>
      <c r="W92" s="65"/>
      <c r="X92" s="64"/>
      <c r="Y92" s="64"/>
      <c r="Z92" s="56"/>
      <c r="AA92" s="66"/>
      <c r="AB92" s="57"/>
      <c r="AC92" s="67"/>
      <c r="AD92" s="59"/>
      <c r="AE92" s="68"/>
      <c r="AF92" s="61"/>
      <c r="AG92" s="61"/>
      <c r="AH92" s="69"/>
      <c r="AI92" s="70"/>
      <c r="AJ92" s="64"/>
      <c r="AK92" s="64"/>
      <c r="AL92" s="64"/>
      <c r="AM92" s="64"/>
      <c r="AN92" s="64"/>
    </row>
    <row r="93" spans="1:40" ht="25.5" thickTop="1" thickBot="1" x14ac:dyDescent="0.4">
      <c r="B93" t="s">
        <v>1107</v>
      </c>
      <c r="C93" s="113" t="s">
        <v>1090</v>
      </c>
      <c r="D93" s="112" t="s">
        <v>1101</v>
      </c>
      <c r="E93" s="52" t="s">
        <v>1011</v>
      </c>
      <c r="F93" s="53" t="s">
        <v>984</v>
      </c>
      <c r="G93" s="53">
        <v>7</v>
      </c>
      <c r="H93" s="52" t="s">
        <v>1101</v>
      </c>
      <c r="I93" s="52" t="s">
        <v>1011</v>
      </c>
      <c r="J93" s="54"/>
      <c r="K93" s="54"/>
      <c r="L93" s="55" t="str">
        <f t="shared" si="172"/>
        <v xml:space="preserve">            { line: "¿Quién sabe qué es el OCHO?, (Mi,m,20)(Si,7,250)(Mi,m,350)", sC: "td as"},</v>
      </c>
      <c r="M93" s="56" t="str">
        <f t="shared" si="173"/>
        <v>(</v>
      </c>
      <c r="N93" s="57" t="str">
        <f t="shared" si="2"/>
        <v>Mi</v>
      </c>
      <c r="O93" s="58" t="str">
        <f t="shared" si="174"/>
        <v>,</v>
      </c>
      <c r="P93" s="59" t="str">
        <f t="shared" si="4"/>
        <v>m</v>
      </c>
      <c r="Q93" s="60" t="str">
        <f t="shared" si="175"/>
        <v>,</v>
      </c>
      <c r="R93" s="61">
        <f t="shared" si="28"/>
        <v>20</v>
      </c>
      <c r="S93" s="56" t="str">
        <f t="shared" si="176"/>
        <v>)</v>
      </c>
      <c r="T93" s="62" t="str">
        <f t="shared" si="177"/>
        <v>(</v>
      </c>
      <c r="U93" s="63" t="str">
        <f t="shared" si="8"/>
        <v>Si</v>
      </c>
      <c r="V93" s="64" t="str">
        <f t="shared" si="178"/>
        <v>,</v>
      </c>
      <c r="W93" s="65">
        <f t="shared" si="10"/>
        <v>7</v>
      </c>
      <c r="X93" s="64" t="str">
        <f t="shared" si="179"/>
        <v>,</v>
      </c>
      <c r="Y93" s="64">
        <f t="shared" si="180"/>
        <v>250</v>
      </c>
      <c r="Z93" s="56" t="str">
        <f t="shared" si="181"/>
        <v>)</v>
      </c>
      <c r="AA93" s="66" t="str">
        <f t="shared" si="182"/>
        <v>(</v>
      </c>
      <c r="AB93" s="57" t="str">
        <f t="shared" si="15"/>
        <v>Mi</v>
      </c>
      <c r="AC93" s="67" t="str">
        <f t="shared" si="183"/>
        <v>,</v>
      </c>
      <c r="AD93" s="59" t="str">
        <f t="shared" si="184"/>
        <v>m</v>
      </c>
      <c r="AE93" s="68" t="str">
        <f t="shared" si="185"/>
        <v>,</v>
      </c>
      <c r="AF93" s="61">
        <f t="shared" si="186"/>
        <v>350</v>
      </c>
      <c r="AG93" s="61" t="str">
        <f t="shared" si="187"/>
        <v>)</v>
      </c>
      <c r="AH93" s="69" t="str">
        <f t="shared" si="188"/>
        <v/>
      </c>
      <c r="AI93" s="70" t="str">
        <f t="shared" si="22"/>
        <v/>
      </c>
      <c r="AJ93" s="64" t="str">
        <f t="shared" si="189"/>
        <v/>
      </c>
      <c r="AK93" s="64" t="str">
        <f t="shared" si="190"/>
        <v/>
      </c>
      <c r="AL93" s="64" t="str">
        <f t="shared" si="191"/>
        <v/>
      </c>
      <c r="AM93" s="64" t="str">
        <f t="shared" si="192"/>
        <v/>
      </c>
      <c r="AN93" s="64" t="str">
        <f t="shared" si="193"/>
        <v/>
      </c>
    </row>
    <row r="94" spans="1:40" ht="25.5" thickTop="1" thickBot="1" x14ac:dyDescent="0.4">
      <c r="B94" t="s">
        <v>1107</v>
      </c>
      <c r="C94" s="113" t="s">
        <v>1090</v>
      </c>
      <c r="D94" s="112"/>
      <c r="E94" s="52"/>
      <c r="F94" s="53" t="s">
        <v>984</v>
      </c>
      <c r="G94" s="53">
        <v>7</v>
      </c>
      <c r="H94" s="52" t="s">
        <v>1101</v>
      </c>
      <c r="I94" s="52" t="s">
        <v>1011</v>
      </c>
      <c r="J94" s="54"/>
      <c r="K94" s="54"/>
      <c r="L94" s="78" t="str">
        <f t="shared" si="172"/>
        <v xml:space="preserve">            { line: "¿Quién sabe qué es el OCHO?, (Si,7,250)(Mi,m,350)", sC: "td as"},</v>
      </c>
      <c r="M94" s="56" t="str">
        <f t="shared" si="173"/>
        <v/>
      </c>
      <c r="N94" s="57" t="str">
        <f t="shared" si="2"/>
        <v/>
      </c>
      <c r="O94" s="58" t="str">
        <f t="shared" si="174"/>
        <v/>
      </c>
      <c r="P94" s="59" t="str">
        <f t="shared" si="4"/>
        <v/>
      </c>
      <c r="Q94" s="60" t="str">
        <f t="shared" si="175"/>
        <v/>
      </c>
      <c r="R94" s="61" t="str">
        <f t="shared" si="28"/>
        <v/>
      </c>
      <c r="S94" s="56" t="str">
        <f t="shared" si="176"/>
        <v/>
      </c>
      <c r="T94" s="62" t="str">
        <f t="shared" si="177"/>
        <v>(</v>
      </c>
      <c r="U94" s="63" t="str">
        <f t="shared" si="8"/>
        <v>Si</v>
      </c>
      <c r="V94" s="64" t="str">
        <f t="shared" si="178"/>
        <v>,</v>
      </c>
      <c r="W94" s="65">
        <f t="shared" si="10"/>
        <v>7</v>
      </c>
      <c r="X94" s="64" t="str">
        <f t="shared" si="179"/>
        <v>,</v>
      </c>
      <c r="Y94" s="64">
        <f t="shared" si="180"/>
        <v>250</v>
      </c>
      <c r="Z94" s="56" t="str">
        <f t="shared" si="181"/>
        <v>)</v>
      </c>
      <c r="AA94" s="66" t="str">
        <f t="shared" si="182"/>
        <v>(</v>
      </c>
      <c r="AB94" s="57" t="str">
        <f t="shared" si="15"/>
        <v>Mi</v>
      </c>
      <c r="AC94" s="67" t="str">
        <f t="shared" si="183"/>
        <v>,</v>
      </c>
      <c r="AD94" s="59" t="str">
        <f t="shared" si="184"/>
        <v>m</v>
      </c>
      <c r="AE94" s="68" t="str">
        <f t="shared" si="185"/>
        <v>,</v>
      </c>
      <c r="AF94" s="61">
        <f t="shared" si="186"/>
        <v>350</v>
      </c>
      <c r="AG94" s="61" t="str">
        <f t="shared" si="187"/>
        <v>)</v>
      </c>
      <c r="AH94" s="69" t="str">
        <f t="shared" si="188"/>
        <v/>
      </c>
      <c r="AI94" s="70" t="str">
        <f t="shared" si="22"/>
        <v/>
      </c>
      <c r="AJ94" s="64" t="str">
        <f t="shared" si="189"/>
        <v/>
      </c>
      <c r="AK94" s="64" t="str">
        <f t="shared" si="190"/>
        <v/>
      </c>
      <c r="AL94" s="64" t="str">
        <f t="shared" si="191"/>
        <v/>
      </c>
      <c r="AM94" s="64" t="str">
        <f t="shared" si="192"/>
        <v/>
      </c>
      <c r="AN94" s="64" t="str">
        <f t="shared" si="193"/>
        <v/>
      </c>
    </row>
    <row r="95" spans="1:40" ht="25.5" thickTop="1" thickBot="1" x14ac:dyDescent="0.4">
      <c r="C95" s="113" t="s">
        <v>1091</v>
      </c>
      <c r="D95" s="112" t="s">
        <v>1102</v>
      </c>
      <c r="E95" s="52" t="s">
        <v>1011</v>
      </c>
      <c r="F95" s="53" t="s">
        <v>1101</v>
      </c>
      <c r="G95" s="53" t="s">
        <v>1011</v>
      </c>
      <c r="H95" s="52" t="s">
        <v>984</v>
      </c>
      <c r="I95" s="52">
        <v>7</v>
      </c>
      <c r="J95" s="54" t="s">
        <v>1101</v>
      </c>
      <c r="K95" s="54" t="s">
        <v>1011</v>
      </c>
      <c r="L95" s="78" t="str">
        <f t="shared" si="172"/>
        <v xml:space="preserve">            { line: "Yo sé lo que es el OCHO. Yo sé lo que es el OCHO, (La,m,20)(Mi,m,250)(Si,7,350)(Mi,m,450)", sC: ""},</v>
      </c>
      <c r="M95" s="56" t="str">
        <f t="shared" si="173"/>
        <v>(</v>
      </c>
      <c r="N95" s="57" t="str">
        <f t="shared" si="2"/>
        <v>La</v>
      </c>
      <c r="O95" s="58" t="str">
        <f t="shared" si="174"/>
        <v>,</v>
      </c>
      <c r="P95" s="59" t="str">
        <f t="shared" si="4"/>
        <v>m</v>
      </c>
      <c r="Q95" s="60" t="str">
        <f t="shared" si="175"/>
        <v>,</v>
      </c>
      <c r="R95" s="61">
        <f t="shared" si="28"/>
        <v>20</v>
      </c>
      <c r="S95" s="56" t="str">
        <f t="shared" si="176"/>
        <v>)</v>
      </c>
      <c r="T95" s="62" t="str">
        <f t="shared" si="177"/>
        <v>(</v>
      </c>
      <c r="U95" s="63" t="str">
        <f t="shared" si="8"/>
        <v>Mi</v>
      </c>
      <c r="V95" s="64" t="str">
        <f t="shared" si="178"/>
        <v>,</v>
      </c>
      <c r="W95" s="65" t="str">
        <f t="shared" si="10"/>
        <v>m</v>
      </c>
      <c r="X95" s="64" t="str">
        <f t="shared" si="179"/>
        <v>,</v>
      </c>
      <c r="Y95" s="64">
        <f t="shared" si="180"/>
        <v>250</v>
      </c>
      <c r="Z95" s="56" t="str">
        <f t="shared" si="181"/>
        <v>)</v>
      </c>
      <c r="AA95" s="66" t="str">
        <f t="shared" si="182"/>
        <v>(</v>
      </c>
      <c r="AB95" s="57" t="str">
        <f t="shared" si="15"/>
        <v>Si</v>
      </c>
      <c r="AC95" s="67" t="str">
        <f t="shared" si="183"/>
        <v>,</v>
      </c>
      <c r="AD95" s="59">
        <f t="shared" si="184"/>
        <v>7</v>
      </c>
      <c r="AE95" s="68" t="str">
        <f t="shared" si="185"/>
        <v>,</v>
      </c>
      <c r="AF95" s="61">
        <f t="shared" si="186"/>
        <v>350</v>
      </c>
      <c r="AG95" s="61" t="str">
        <f t="shared" si="187"/>
        <v>)</v>
      </c>
      <c r="AH95" s="69" t="str">
        <f t="shared" si="188"/>
        <v>(</v>
      </c>
      <c r="AI95" s="70" t="str">
        <f t="shared" si="22"/>
        <v>Mi</v>
      </c>
      <c r="AJ95" s="64" t="str">
        <f t="shared" si="189"/>
        <v>,</v>
      </c>
      <c r="AK95" s="64" t="str">
        <f t="shared" si="190"/>
        <v>m</v>
      </c>
      <c r="AL95" s="64" t="str">
        <f t="shared" si="191"/>
        <v>,</v>
      </c>
      <c r="AM95" s="64">
        <f t="shared" si="192"/>
        <v>450</v>
      </c>
      <c r="AN95" s="64" t="str">
        <f t="shared" si="193"/>
        <v>)</v>
      </c>
    </row>
    <row r="96" spans="1:40" ht="25.5" thickTop="1" thickBot="1" x14ac:dyDescent="0.4">
      <c r="C96" s="113" t="s">
        <v>1092</v>
      </c>
      <c r="D96" s="112" t="s">
        <v>1013</v>
      </c>
      <c r="E96" s="52"/>
      <c r="F96" s="53" t="s">
        <v>1045</v>
      </c>
      <c r="G96" s="53"/>
      <c r="H96" s="52"/>
      <c r="I96" s="52"/>
      <c r="J96" s="54"/>
      <c r="K96" s="54"/>
      <c r="L96" s="55" t="str">
        <f t="shared" si="172"/>
        <v xml:space="preserve">            { line: "OCHO, OCHO los nombres de arca,, (Sol,,14)(Re,,250)", sC: ""},</v>
      </c>
      <c r="M96" s="56" t="str">
        <f t="shared" si="173"/>
        <v>(</v>
      </c>
      <c r="N96" s="57" t="str">
        <f t="shared" si="2"/>
        <v>Sol</v>
      </c>
      <c r="O96" s="58" t="str">
        <f t="shared" si="174"/>
        <v>,</v>
      </c>
      <c r="P96" s="59" t="str">
        <f t="shared" si="4"/>
        <v/>
      </c>
      <c r="Q96" s="60" t="str">
        <f t="shared" si="175"/>
        <v>,</v>
      </c>
      <c r="R96" s="61">
        <f t="shared" si="28"/>
        <v>14</v>
      </c>
      <c r="S96" s="56" t="str">
        <f t="shared" si="176"/>
        <v>)</v>
      </c>
      <c r="T96" s="62" t="str">
        <f t="shared" si="177"/>
        <v>(</v>
      </c>
      <c r="U96" s="63" t="str">
        <f t="shared" si="8"/>
        <v>Re</v>
      </c>
      <c r="V96" s="64" t="str">
        <f t="shared" si="178"/>
        <v>,</v>
      </c>
      <c r="W96" s="65" t="str">
        <f t="shared" si="10"/>
        <v/>
      </c>
      <c r="X96" s="64" t="str">
        <f t="shared" si="179"/>
        <v>,</v>
      </c>
      <c r="Y96" s="64">
        <f t="shared" si="180"/>
        <v>250</v>
      </c>
      <c r="Z96" s="56" t="str">
        <f t="shared" si="181"/>
        <v>)</v>
      </c>
      <c r="AA96" s="66" t="str">
        <f t="shared" si="182"/>
        <v/>
      </c>
      <c r="AB96" s="57" t="str">
        <f t="shared" si="15"/>
        <v/>
      </c>
      <c r="AC96" s="67" t="str">
        <f t="shared" si="183"/>
        <v/>
      </c>
      <c r="AD96" s="59" t="str">
        <f t="shared" si="184"/>
        <v/>
      </c>
      <c r="AE96" s="68" t="str">
        <f t="shared" si="185"/>
        <v/>
      </c>
      <c r="AF96" s="61" t="str">
        <f t="shared" si="186"/>
        <v/>
      </c>
      <c r="AG96" s="61" t="str">
        <f t="shared" si="187"/>
        <v/>
      </c>
      <c r="AH96" s="69" t="str">
        <f t="shared" si="188"/>
        <v/>
      </c>
      <c r="AI96" s="70" t="str">
        <f t="shared" si="22"/>
        <v/>
      </c>
      <c r="AJ96" s="64" t="str">
        <f t="shared" si="189"/>
        <v/>
      </c>
      <c r="AK96" s="64" t="str">
        <f t="shared" si="190"/>
        <v/>
      </c>
      <c r="AL96" s="64" t="str">
        <f t="shared" si="191"/>
        <v/>
      </c>
      <c r="AM96" s="64" t="str">
        <f t="shared" si="192"/>
        <v/>
      </c>
      <c r="AN96" s="64" t="str">
        <f t="shared" si="193"/>
        <v/>
      </c>
    </row>
    <row r="97" spans="1:40" ht="25.5" thickTop="1" thickBot="1" x14ac:dyDescent="0.4">
      <c r="C97" s="113" t="s">
        <v>1093</v>
      </c>
      <c r="D97" s="112" t="s">
        <v>1101</v>
      </c>
      <c r="E97" s="52" t="s">
        <v>1011</v>
      </c>
      <c r="F97" s="53" t="s">
        <v>984</v>
      </c>
      <c r="G97" s="53">
        <v>7</v>
      </c>
      <c r="H97" s="52" t="s">
        <v>1101</v>
      </c>
      <c r="I97" s="52" t="s">
        <v>1011</v>
      </c>
      <c r="J97" s="54"/>
      <c r="K97" s="54"/>
      <c r="L97" s="55" t="str">
        <f t="shared" si="172"/>
        <v xml:space="preserve">            { line: "SIETE, SIETE los pueblos enemigos,, (Mi,m,20)(Si,7,250)(Mi,m,350)", sC: ""},</v>
      </c>
      <c r="M97" s="56" t="str">
        <f t="shared" si="173"/>
        <v>(</v>
      </c>
      <c r="N97" s="57" t="str">
        <f t="shared" si="2"/>
        <v>Mi</v>
      </c>
      <c r="O97" s="58" t="str">
        <f t="shared" si="174"/>
        <v>,</v>
      </c>
      <c r="P97" s="59" t="str">
        <f t="shared" si="4"/>
        <v>m</v>
      </c>
      <c r="Q97" s="60" t="str">
        <f t="shared" si="175"/>
        <v>,</v>
      </c>
      <c r="R97" s="61">
        <f t="shared" si="28"/>
        <v>20</v>
      </c>
      <c r="S97" s="56" t="str">
        <f t="shared" si="176"/>
        <v>)</v>
      </c>
      <c r="T97" s="62" t="str">
        <f t="shared" si="177"/>
        <v>(</v>
      </c>
      <c r="U97" s="63" t="str">
        <f t="shared" si="8"/>
        <v>Si</v>
      </c>
      <c r="V97" s="64" t="str">
        <f t="shared" si="178"/>
        <v>,</v>
      </c>
      <c r="W97" s="65">
        <f t="shared" si="10"/>
        <v>7</v>
      </c>
      <c r="X97" s="64" t="str">
        <f t="shared" si="179"/>
        <v>,</v>
      </c>
      <c r="Y97" s="64">
        <f t="shared" si="180"/>
        <v>250</v>
      </c>
      <c r="Z97" s="56" t="str">
        <f t="shared" si="181"/>
        <v>)</v>
      </c>
      <c r="AA97" s="66" t="str">
        <f t="shared" si="182"/>
        <v>(</v>
      </c>
      <c r="AB97" s="57" t="str">
        <f t="shared" si="15"/>
        <v>Mi</v>
      </c>
      <c r="AC97" s="67" t="str">
        <f t="shared" si="183"/>
        <v>,</v>
      </c>
      <c r="AD97" s="59" t="str">
        <f t="shared" si="184"/>
        <v>m</v>
      </c>
      <c r="AE97" s="68" t="str">
        <f t="shared" si="185"/>
        <v>,</v>
      </c>
      <c r="AF97" s="61">
        <f t="shared" si="186"/>
        <v>350</v>
      </c>
      <c r="AG97" s="61" t="str">
        <f t="shared" si="187"/>
        <v>)</v>
      </c>
      <c r="AH97" s="69" t="str">
        <f t="shared" si="188"/>
        <v/>
      </c>
      <c r="AI97" s="70" t="str">
        <f t="shared" si="22"/>
        <v/>
      </c>
      <c r="AJ97" s="64" t="str">
        <f t="shared" si="189"/>
        <v/>
      </c>
      <c r="AK97" s="64" t="str">
        <f t="shared" si="190"/>
        <v/>
      </c>
      <c r="AL97" s="64" t="str">
        <f t="shared" si="191"/>
        <v/>
      </c>
      <c r="AM97" s="64" t="str">
        <f t="shared" si="192"/>
        <v/>
      </c>
      <c r="AN97" s="64" t="str">
        <f t="shared" si="193"/>
        <v/>
      </c>
    </row>
    <row r="98" spans="1:40" ht="25.5" thickTop="1" thickBot="1" x14ac:dyDescent="0.4">
      <c r="C98" s="113" t="s">
        <v>1089</v>
      </c>
      <c r="D98" s="112" t="s">
        <v>1101</v>
      </c>
      <c r="E98" s="52" t="s">
        <v>1011</v>
      </c>
      <c r="F98" s="53" t="s">
        <v>984</v>
      </c>
      <c r="G98" s="53">
        <v>7</v>
      </c>
      <c r="H98" s="52" t="s">
        <v>1101</v>
      </c>
      <c r="I98" s="52" t="s">
        <v>1011</v>
      </c>
      <c r="J98" s="54"/>
      <c r="K98" s="54"/>
      <c r="L98" s="55" t="str">
        <f t="shared" si="172"/>
        <v xml:space="preserve">            { line: "SEIS los días de la creación,, (Mi,m,20)(Si,7,250)(Mi,m,350)", sC: ""},</v>
      </c>
      <c r="M98" s="56" t="str">
        <f t="shared" si="173"/>
        <v>(</v>
      </c>
      <c r="N98" s="57" t="str">
        <f t="shared" si="2"/>
        <v>Mi</v>
      </c>
      <c r="O98" s="58" t="str">
        <f t="shared" si="174"/>
        <v>,</v>
      </c>
      <c r="P98" s="59" t="str">
        <f t="shared" si="4"/>
        <v>m</v>
      </c>
      <c r="Q98" s="60" t="str">
        <f t="shared" si="175"/>
        <v>,</v>
      </c>
      <c r="R98" s="61">
        <f t="shared" si="28"/>
        <v>20</v>
      </c>
      <c r="S98" s="56" t="str">
        <f t="shared" si="176"/>
        <v>)</v>
      </c>
      <c r="T98" s="62" t="str">
        <f t="shared" si="177"/>
        <v>(</v>
      </c>
      <c r="U98" s="63" t="str">
        <f t="shared" si="8"/>
        <v>Si</v>
      </c>
      <c r="V98" s="64" t="str">
        <f t="shared" si="178"/>
        <v>,</v>
      </c>
      <c r="W98" s="65">
        <f t="shared" si="10"/>
        <v>7</v>
      </c>
      <c r="X98" s="64" t="str">
        <f t="shared" si="179"/>
        <v>,</v>
      </c>
      <c r="Y98" s="64">
        <f t="shared" si="180"/>
        <v>250</v>
      </c>
      <c r="Z98" s="56" t="str">
        <f t="shared" si="181"/>
        <v>)</v>
      </c>
      <c r="AA98" s="66" t="str">
        <f t="shared" si="182"/>
        <v>(</v>
      </c>
      <c r="AB98" s="57" t="str">
        <f t="shared" si="15"/>
        <v>Mi</v>
      </c>
      <c r="AC98" s="67" t="str">
        <f t="shared" si="183"/>
        <v>,</v>
      </c>
      <c r="AD98" s="59" t="str">
        <f t="shared" si="184"/>
        <v>m</v>
      </c>
      <c r="AE98" s="68" t="str">
        <f t="shared" si="185"/>
        <v>,</v>
      </c>
      <c r="AF98" s="61">
        <f t="shared" si="186"/>
        <v>350</v>
      </c>
      <c r="AG98" s="61" t="str">
        <f t="shared" si="187"/>
        <v>)</v>
      </c>
      <c r="AH98" s="69" t="str">
        <f t="shared" si="188"/>
        <v/>
      </c>
      <c r="AI98" s="70" t="str">
        <f t="shared" si="22"/>
        <v/>
      </c>
      <c r="AJ98" s="64" t="str">
        <f t="shared" si="189"/>
        <v/>
      </c>
      <c r="AK98" s="64" t="str">
        <f t="shared" si="190"/>
        <v/>
      </c>
      <c r="AL98" s="64" t="str">
        <f t="shared" si="191"/>
        <v/>
      </c>
      <c r="AM98" s="64" t="str">
        <f t="shared" si="192"/>
        <v/>
      </c>
      <c r="AN98" s="64" t="str">
        <f t="shared" si="193"/>
        <v/>
      </c>
    </row>
    <row r="99" spans="1:40" ht="25.5" thickTop="1" thickBot="1" x14ac:dyDescent="0.4">
      <c r="C99" s="113" t="s">
        <v>1086</v>
      </c>
      <c r="D99" s="112" t="s">
        <v>1101</v>
      </c>
      <c r="E99" s="52" t="s">
        <v>1011</v>
      </c>
      <c r="F99" s="53" t="s">
        <v>984</v>
      </c>
      <c r="G99" s="53">
        <v>7</v>
      </c>
      <c r="H99" s="52" t="s">
        <v>1101</v>
      </c>
      <c r="I99" s="52" t="s">
        <v>1011</v>
      </c>
      <c r="J99" s="54"/>
      <c r="K99" s="54"/>
      <c r="L99" s="55" t="str">
        <f t="shared" si="172"/>
        <v xml:space="preserve">            { line: "CINCO, CINCO los libros de la Ley,, (Mi,m,20)(Si,7,250)(Mi,m,350)", sC: ""},</v>
      </c>
      <c r="M99" s="56" t="str">
        <f t="shared" si="173"/>
        <v>(</v>
      </c>
      <c r="N99" s="57" t="str">
        <f t="shared" si="2"/>
        <v>Mi</v>
      </c>
      <c r="O99" s="58" t="str">
        <f t="shared" si="174"/>
        <v>,</v>
      </c>
      <c r="P99" s="59" t="str">
        <f t="shared" si="4"/>
        <v>m</v>
      </c>
      <c r="Q99" s="60" t="str">
        <f t="shared" si="175"/>
        <v>,</v>
      </c>
      <c r="R99" s="61">
        <f t="shared" si="28"/>
        <v>20</v>
      </c>
      <c r="S99" s="56" t="str">
        <f t="shared" si="176"/>
        <v>)</v>
      </c>
      <c r="T99" s="62" t="str">
        <f t="shared" si="177"/>
        <v>(</v>
      </c>
      <c r="U99" s="63" t="str">
        <f t="shared" si="8"/>
        <v>Si</v>
      </c>
      <c r="V99" s="64" t="str">
        <f t="shared" si="178"/>
        <v>,</v>
      </c>
      <c r="W99" s="65">
        <f t="shared" si="10"/>
        <v>7</v>
      </c>
      <c r="X99" s="64" t="str">
        <f t="shared" si="179"/>
        <v>,</v>
      </c>
      <c r="Y99" s="64">
        <f t="shared" si="180"/>
        <v>250</v>
      </c>
      <c r="Z99" s="56" t="str">
        <f t="shared" si="181"/>
        <v>)</v>
      </c>
      <c r="AA99" s="66" t="str">
        <f t="shared" si="182"/>
        <v>(</v>
      </c>
      <c r="AB99" s="57" t="str">
        <f t="shared" si="15"/>
        <v>Mi</v>
      </c>
      <c r="AC99" s="67" t="str">
        <f t="shared" si="183"/>
        <v>,</v>
      </c>
      <c r="AD99" s="59" t="str">
        <f t="shared" si="184"/>
        <v>m</v>
      </c>
      <c r="AE99" s="68" t="str">
        <f t="shared" si="185"/>
        <v>,</v>
      </c>
      <c r="AF99" s="61">
        <f t="shared" si="186"/>
        <v>350</v>
      </c>
      <c r="AG99" s="61" t="str">
        <f t="shared" si="187"/>
        <v>)</v>
      </c>
      <c r="AH99" s="69" t="str">
        <f t="shared" si="188"/>
        <v/>
      </c>
      <c r="AI99" s="70" t="str">
        <f t="shared" si="22"/>
        <v/>
      </c>
      <c r="AJ99" s="64" t="str">
        <f t="shared" si="189"/>
        <v/>
      </c>
      <c r="AK99" s="64" t="str">
        <f t="shared" si="190"/>
        <v/>
      </c>
      <c r="AL99" s="64" t="str">
        <f t="shared" si="191"/>
        <v/>
      </c>
      <c r="AM99" s="64" t="str">
        <f t="shared" si="192"/>
        <v/>
      </c>
      <c r="AN99" s="64" t="str">
        <f t="shared" si="193"/>
        <v/>
      </c>
    </row>
    <row r="100" spans="1:40" ht="25.5" thickTop="1" thickBot="1" x14ac:dyDescent="0.4">
      <c r="C100" s="113" t="s">
        <v>1082</v>
      </c>
      <c r="D100" s="112" t="s">
        <v>1101</v>
      </c>
      <c r="E100" s="52" t="s">
        <v>1011</v>
      </c>
      <c r="F100" s="53" t="s">
        <v>984</v>
      </c>
      <c r="G100" s="53">
        <v>7</v>
      </c>
      <c r="H100" s="52" t="s">
        <v>1101</v>
      </c>
      <c r="I100" s="52" t="s">
        <v>1011</v>
      </c>
      <c r="J100" s="54"/>
      <c r="K100" s="54"/>
      <c r="L100" s="78" t="str">
        <f t="shared" si="172"/>
        <v xml:space="preserve">            { line: "CUATRO, CUATRO son las NOCHES,, (Mi,m,20)(Si,7,250)(Mi,m,350)", sC: ""},</v>
      </c>
      <c r="M100" s="56" t="str">
        <f t="shared" si="173"/>
        <v>(</v>
      </c>
      <c r="N100" s="57" t="str">
        <f t="shared" si="2"/>
        <v>Mi</v>
      </c>
      <c r="O100" s="58" t="str">
        <f t="shared" si="174"/>
        <v>,</v>
      </c>
      <c r="P100" s="59" t="str">
        <f t="shared" si="4"/>
        <v>m</v>
      </c>
      <c r="Q100" s="60" t="str">
        <f t="shared" si="175"/>
        <v>,</v>
      </c>
      <c r="R100" s="61">
        <f t="shared" si="28"/>
        <v>20</v>
      </c>
      <c r="S100" s="56" t="str">
        <f t="shared" si="176"/>
        <v>)</v>
      </c>
      <c r="T100" s="62" t="str">
        <f t="shared" si="177"/>
        <v>(</v>
      </c>
      <c r="U100" s="63" t="str">
        <f t="shared" si="8"/>
        <v>Si</v>
      </c>
      <c r="V100" s="64" t="str">
        <f t="shared" si="178"/>
        <v>,</v>
      </c>
      <c r="W100" s="65">
        <f t="shared" si="10"/>
        <v>7</v>
      </c>
      <c r="X100" s="64" t="str">
        <f t="shared" si="179"/>
        <v>,</v>
      </c>
      <c r="Y100" s="64">
        <f t="shared" si="180"/>
        <v>250</v>
      </c>
      <c r="Z100" s="56" t="str">
        <f t="shared" si="181"/>
        <v>)</v>
      </c>
      <c r="AA100" s="66" t="str">
        <f t="shared" si="182"/>
        <v>(</v>
      </c>
      <c r="AB100" s="57" t="str">
        <f t="shared" si="15"/>
        <v>Mi</v>
      </c>
      <c r="AC100" s="67" t="str">
        <f t="shared" si="183"/>
        <v>,</v>
      </c>
      <c r="AD100" s="59" t="str">
        <f t="shared" si="184"/>
        <v>m</v>
      </c>
      <c r="AE100" s="68" t="str">
        <f t="shared" si="185"/>
        <v>,</v>
      </c>
      <c r="AF100" s="61">
        <f t="shared" si="186"/>
        <v>350</v>
      </c>
      <c r="AG100" s="61" t="str">
        <f t="shared" si="187"/>
        <v>)</v>
      </c>
      <c r="AH100" s="69" t="str">
        <f t="shared" si="188"/>
        <v/>
      </c>
      <c r="AI100" s="70" t="str">
        <f t="shared" si="22"/>
        <v/>
      </c>
      <c r="AJ100" s="64" t="str">
        <f t="shared" si="189"/>
        <v/>
      </c>
      <c r="AK100" s="64" t="str">
        <f t="shared" si="190"/>
        <v/>
      </c>
      <c r="AL100" s="64" t="str">
        <f t="shared" si="191"/>
        <v/>
      </c>
      <c r="AM100" s="64" t="str">
        <f t="shared" si="192"/>
        <v/>
      </c>
      <c r="AN100" s="64" t="str">
        <f t="shared" si="193"/>
        <v/>
      </c>
    </row>
    <row r="101" spans="1:40" ht="25.5" thickTop="1" thickBot="1" x14ac:dyDescent="0.4">
      <c r="C101" s="113" t="s">
        <v>1078</v>
      </c>
      <c r="D101" s="112" t="s">
        <v>1101</v>
      </c>
      <c r="E101" s="52" t="s">
        <v>1011</v>
      </c>
      <c r="F101" s="53" t="s">
        <v>984</v>
      </c>
      <c r="G101" s="53">
        <v>7</v>
      </c>
      <c r="H101" s="52" t="s">
        <v>1101</v>
      </c>
      <c r="I101" s="52" t="s">
        <v>1011</v>
      </c>
      <c r="J101" s="54"/>
      <c r="K101" s="54"/>
      <c r="L101" s="78" t="str">
        <f t="shared" si="172"/>
        <v xml:space="preserve">            { line: "TRES, TRES son los patriarcas,, (Mi,m,20)(Si,7,250)(Mi,m,350)", sC: ""},</v>
      </c>
      <c r="M101" s="56" t="str">
        <f t="shared" si="173"/>
        <v>(</v>
      </c>
      <c r="N101" s="57" t="str">
        <f t="shared" si="2"/>
        <v>Mi</v>
      </c>
      <c r="O101" s="58" t="str">
        <f t="shared" si="174"/>
        <v>,</v>
      </c>
      <c r="P101" s="59" t="str">
        <f t="shared" si="4"/>
        <v>m</v>
      </c>
      <c r="Q101" s="60" t="str">
        <f t="shared" si="175"/>
        <v>,</v>
      </c>
      <c r="R101" s="61">
        <f t="shared" si="28"/>
        <v>20</v>
      </c>
      <c r="S101" s="56" t="str">
        <f t="shared" si="176"/>
        <v>)</v>
      </c>
      <c r="T101" s="62" t="str">
        <f t="shared" si="177"/>
        <v>(</v>
      </c>
      <c r="U101" s="63" t="str">
        <f t="shared" si="8"/>
        <v>Si</v>
      </c>
      <c r="V101" s="64" t="str">
        <f t="shared" si="178"/>
        <v>,</v>
      </c>
      <c r="W101" s="65">
        <f t="shared" si="10"/>
        <v>7</v>
      </c>
      <c r="X101" s="64" t="str">
        <f t="shared" si="179"/>
        <v>,</v>
      </c>
      <c r="Y101" s="64">
        <f t="shared" si="180"/>
        <v>250</v>
      </c>
      <c r="Z101" s="56" t="str">
        <f t="shared" si="181"/>
        <v>)</v>
      </c>
      <c r="AA101" s="66" t="str">
        <f t="shared" si="182"/>
        <v>(</v>
      </c>
      <c r="AB101" s="57" t="str">
        <f t="shared" si="15"/>
        <v>Mi</v>
      </c>
      <c r="AC101" s="67" t="str">
        <f t="shared" si="183"/>
        <v>,</v>
      </c>
      <c r="AD101" s="59" t="str">
        <f t="shared" si="184"/>
        <v>m</v>
      </c>
      <c r="AE101" s="68" t="str">
        <f t="shared" si="185"/>
        <v>,</v>
      </c>
      <c r="AF101" s="61">
        <f t="shared" si="186"/>
        <v>350</v>
      </c>
      <c r="AG101" s="61" t="str">
        <f t="shared" si="187"/>
        <v>)</v>
      </c>
      <c r="AH101" s="69" t="str">
        <f t="shared" si="188"/>
        <v/>
      </c>
      <c r="AI101" s="70" t="str">
        <f t="shared" si="22"/>
        <v/>
      </c>
      <c r="AJ101" s="64" t="str">
        <f t="shared" si="189"/>
        <v/>
      </c>
      <c r="AK101" s="64" t="str">
        <f t="shared" si="190"/>
        <v/>
      </c>
      <c r="AL101" s="64" t="str">
        <f t="shared" si="191"/>
        <v/>
      </c>
      <c r="AM101" s="64" t="str">
        <f t="shared" si="192"/>
        <v/>
      </c>
      <c r="AN101" s="64" t="str">
        <f t="shared" si="193"/>
        <v/>
      </c>
    </row>
    <row r="102" spans="1:40" ht="25.5" thickTop="1" thickBot="1" x14ac:dyDescent="0.4">
      <c r="C102" s="113" t="s">
        <v>1079</v>
      </c>
      <c r="D102" s="112" t="s">
        <v>1101</v>
      </c>
      <c r="E102" s="52" t="s">
        <v>1011</v>
      </c>
      <c r="F102" s="53" t="s">
        <v>984</v>
      </c>
      <c r="G102" s="53">
        <v>7</v>
      </c>
      <c r="H102" s="52" t="s">
        <v>1101</v>
      </c>
      <c r="I102" s="52" t="s">
        <v>1011</v>
      </c>
      <c r="J102" s="54"/>
      <c r="K102" s="54"/>
      <c r="L102" s="78" t="str">
        <f t="shared" si="172"/>
        <v xml:space="preserve">            { line: "DOS las tablas de la ALIANZA,, (Mi,m,20)(Si,7,250)(Mi,m,350)", sC: ""},</v>
      </c>
      <c r="M102" s="56" t="str">
        <f t="shared" si="173"/>
        <v>(</v>
      </c>
      <c r="N102" s="57" t="str">
        <f t="shared" si="2"/>
        <v>Mi</v>
      </c>
      <c r="O102" s="58" t="str">
        <f t="shared" si="174"/>
        <v>,</v>
      </c>
      <c r="P102" s="59" t="str">
        <f t="shared" si="4"/>
        <v>m</v>
      </c>
      <c r="Q102" s="60" t="str">
        <f t="shared" si="175"/>
        <v>,</v>
      </c>
      <c r="R102" s="61">
        <f t="shared" si="28"/>
        <v>20</v>
      </c>
      <c r="S102" s="56" t="str">
        <f t="shared" si="176"/>
        <v>)</v>
      </c>
      <c r="T102" s="62" t="str">
        <f t="shared" si="177"/>
        <v>(</v>
      </c>
      <c r="U102" s="63" t="str">
        <f t="shared" si="8"/>
        <v>Si</v>
      </c>
      <c r="V102" s="64" t="str">
        <f t="shared" si="178"/>
        <v>,</v>
      </c>
      <c r="W102" s="65">
        <f t="shared" si="10"/>
        <v>7</v>
      </c>
      <c r="X102" s="64" t="str">
        <f t="shared" si="179"/>
        <v>,</v>
      </c>
      <c r="Y102" s="64">
        <f t="shared" si="180"/>
        <v>250</v>
      </c>
      <c r="Z102" s="56" t="str">
        <f t="shared" si="181"/>
        <v>)</v>
      </c>
      <c r="AA102" s="66" t="str">
        <f t="shared" si="182"/>
        <v>(</v>
      </c>
      <c r="AB102" s="57" t="str">
        <f t="shared" si="15"/>
        <v>Mi</v>
      </c>
      <c r="AC102" s="67" t="str">
        <f t="shared" si="183"/>
        <v>,</v>
      </c>
      <c r="AD102" s="59" t="str">
        <f t="shared" si="184"/>
        <v>m</v>
      </c>
      <c r="AE102" s="68" t="str">
        <f t="shared" si="185"/>
        <v>,</v>
      </c>
      <c r="AF102" s="61">
        <f t="shared" si="186"/>
        <v>350</v>
      </c>
      <c r="AG102" s="61" t="str">
        <f t="shared" si="187"/>
        <v>)</v>
      </c>
      <c r="AH102" s="69" t="str">
        <f t="shared" si="188"/>
        <v/>
      </c>
      <c r="AI102" s="70" t="str">
        <f t="shared" si="22"/>
        <v/>
      </c>
      <c r="AJ102" s="64" t="str">
        <f t="shared" si="189"/>
        <v/>
      </c>
      <c r="AK102" s="64" t="str">
        <f t="shared" si="190"/>
        <v/>
      </c>
      <c r="AL102" s="64" t="str">
        <f t="shared" si="191"/>
        <v/>
      </c>
      <c r="AM102" s="64" t="str">
        <f t="shared" si="192"/>
        <v/>
      </c>
      <c r="AN102" s="64" t="str">
        <f t="shared" si="193"/>
        <v/>
      </c>
    </row>
    <row r="103" spans="1:40" ht="25.5" thickTop="1" thickBot="1" x14ac:dyDescent="0.4">
      <c r="C103" s="113" t="s">
        <v>1071</v>
      </c>
      <c r="D103" s="112" t="s">
        <v>1013</v>
      </c>
      <c r="E103" s="52"/>
      <c r="F103" s="53" t="s">
        <v>1045</v>
      </c>
      <c r="G103" s="53"/>
      <c r="H103" s="52"/>
      <c r="I103" s="52"/>
      <c r="J103" s="54"/>
      <c r="K103" s="54"/>
      <c r="L103" s="55" t="str">
        <f t="shared" si="172"/>
        <v xml:space="preserve">            { line: "UNO es nuestro Dios en el cielo y en la tierra, (Sol,,14)(Re,,250)", sC: ""},</v>
      </c>
      <c r="M103" s="56" t="str">
        <f t="shared" si="173"/>
        <v>(</v>
      </c>
      <c r="N103" s="57" t="str">
        <f t="shared" si="2"/>
        <v>Sol</v>
      </c>
      <c r="O103" s="58" t="str">
        <f t="shared" si="174"/>
        <v>,</v>
      </c>
      <c r="P103" s="59" t="str">
        <f t="shared" si="4"/>
        <v/>
      </c>
      <c r="Q103" s="60" t="str">
        <f t="shared" si="175"/>
        <v>,</v>
      </c>
      <c r="R103" s="61">
        <f t="shared" si="28"/>
        <v>14</v>
      </c>
      <c r="S103" s="56" t="str">
        <f t="shared" si="176"/>
        <v>)</v>
      </c>
      <c r="T103" s="62" t="str">
        <f t="shared" si="177"/>
        <v>(</v>
      </c>
      <c r="U103" s="63" t="str">
        <f t="shared" si="8"/>
        <v>Re</v>
      </c>
      <c r="V103" s="64" t="str">
        <f t="shared" si="178"/>
        <v>,</v>
      </c>
      <c r="W103" s="65" t="str">
        <f t="shared" si="10"/>
        <v/>
      </c>
      <c r="X103" s="64" t="str">
        <f t="shared" si="179"/>
        <v>,</v>
      </c>
      <c r="Y103" s="64">
        <f t="shared" si="180"/>
        <v>250</v>
      </c>
      <c r="Z103" s="56" t="str">
        <f t="shared" si="181"/>
        <v>)</v>
      </c>
      <c r="AA103" s="66" t="str">
        <f t="shared" si="182"/>
        <v/>
      </c>
      <c r="AB103" s="57" t="str">
        <f t="shared" si="15"/>
        <v/>
      </c>
      <c r="AC103" s="67" t="str">
        <f t="shared" si="183"/>
        <v/>
      </c>
      <c r="AD103" s="59" t="str">
        <f t="shared" si="184"/>
        <v/>
      </c>
      <c r="AE103" s="68" t="str">
        <f t="shared" si="185"/>
        <v/>
      </c>
      <c r="AF103" s="61" t="str">
        <f t="shared" si="186"/>
        <v/>
      </c>
      <c r="AG103" s="61" t="str">
        <f t="shared" si="187"/>
        <v/>
      </c>
      <c r="AH103" s="69" t="str">
        <f t="shared" si="188"/>
        <v/>
      </c>
      <c r="AI103" s="70" t="str">
        <f t="shared" si="22"/>
        <v/>
      </c>
      <c r="AJ103" s="64" t="str">
        <f t="shared" si="189"/>
        <v/>
      </c>
      <c r="AK103" s="64" t="str">
        <f t="shared" si="190"/>
        <v/>
      </c>
      <c r="AL103" s="64" t="str">
        <f t="shared" si="191"/>
        <v/>
      </c>
      <c r="AM103" s="64" t="str">
        <f t="shared" si="192"/>
        <v/>
      </c>
      <c r="AN103" s="64" t="str">
        <f t="shared" si="193"/>
        <v/>
      </c>
    </row>
    <row r="104" spans="1:40" ht="25.5" thickTop="1" thickBot="1" x14ac:dyDescent="0.4">
      <c r="B104" t="s">
        <v>997</v>
      </c>
      <c r="C104" s="113" t="s">
        <v>1083</v>
      </c>
      <c r="D104" s="112" t="s">
        <v>1101</v>
      </c>
      <c r="E104" s="52" t="s">
        <v>1011</v>
      </c>
      <c r="F104" s="53" t="s">
        <v>984</v>
      </c>
      <c r="G104" s="53">
        <v>7</v>
      </c>
      <c r="H104" s="52" t="s">
        <v>1101</v>
      </c>
      <c r="I104" s="52" t="s">
        <v>1011</v>
      </c>
      <c r="J104" s="54"/>
      <c r="K104" s="54"/>
      <c r="L104" s="55" t="str">
        <f t="shared" si="172"/>
        <v xml:space="preserve">            { line: "UNO ES NUESTRO DIOS EN EL CIELO Y EN LA TIERRA., (Mi,m,20)(Si,7,250)(Mi,m,350)", sC: "ta as"},</v>
      </c>
      <c r="M104" s="56" t="str">
        <f t="shared" si="173"/>
        <v>(</v>
      </c>
      <c r="N104" s="57" t="str">
        <f t="shared" si="2"/>
        <v>Mi</v>
      </c>
      <c r="O104" s="58" t="str">
        <f t="shared" si="174"/>
        <v>,</v>
      </c>
      <c r="P104" s="59" t="str">
        <f t="shared" si="4"/>
        <v>m</v>
      </c>
      <c r="Q104" s="60" t="str">
        <f t="shared" si="175"/>
        <v>,</v>
      </c>
      <c r="R104" s="61">
        <f t="shared" si="28"/>
        <v>20</v>
      </c>
      <c r="S104" s="56" t="str">
        <f t="shared" si="176"/>
        <v>)</v>
      </c>
      <c r="T104" s="62" t="str">
        <f t="shared" si="177"/>
        <v>(</v>
      </c>
      <c r="U104" s="63" t="str">
        <f t="shared" si="8"/>
        <v>Si</v>
      </c>
      <c r="V104" s="64" t="str">
        <f t="shared" si="178"/>
        <v>,</v>
      </c>
      <c r="W104" s="65">
        <f t="shared" si="10"/>
        <v>7</v>
      </c>
      <c r="X104" s="64" t="str">
        <f t="shared" si="179"/>
        <v>,</v>
      </c>
      <c r="Y104" s="64">
        <f t="shared" si="180"/>
        <v>250</v>
      </c>
      <c r="Z104" s="56" t="str">
        <f t="shared" si="181"/>
        <v>)</v>
      </c>
      <c r="AA104" s="66" t="str">
        <f t="shared" si="182"/>
        <v>(</v>
      </c>
      <c r="AB104" s="57" t="str">
        <f t="shared" si="15"/>
        <v>Mi</v>
      </c>
      <c r="AC104" s="67" t="str">
        <f t="shared" si="183"/>
        <v>,</v>
      </c>
      <c r="AD104" s="59" t="str">
        <f t="shared" si="184"/>
        <v>m</v>
      </c>
      <c r="AE104" s="68" t="str">
        <f t="shared" si="185"/>
        <v>,</v>
      </c>
      <c r="AF104" s="61">
        <f t="shared" si="186"/>
        <v>350</v>
      </c>
      <c r="AG104" s="61" t="str">
        <f t="shared" si="187"/>
        <v>)</v>
      </c>
      <c r="AH104" s="69" t="str">
        <f t="shared" si="188"/>
        <v/>
      </c>
      <c r="AI104" s="70" t="str">
        <f t="shared" si="22"/>
        <v/>
      </c>
      <c r="AJ104" s="64" t="str">
        <f t="shared" si="189"/>
        <v/>
      </c>
      <c r="AK104" s="64" t="str">
        <f t="shared" si="190"/>
        <v/>
      </c>
      <c r="AL104" s="64" t="str">
        <f t="shared" si="191"/>
        <v/>
      </c>
      <c r="AM104" s="64" t="str">
        <f t="shared" si="192"/>
        <v/>
      </c>
      <c r="AN104" s="64" t="str">
        <f t="shared" si="193"/>
        <v/>
      </c>
    </row>
    <row r="105" spans="1:40" ht="27.75" thickTop="1" thickBot="1" x14ac:dyDescent="0.4">
      <c r="A105" s="73"/>
      <c r="B105" s="73"/>
      <c r="C105" s="73"/>
      <c r="D105" s="74"/>
      <c r="E105" s="74"/>
      <c r="F105" s="74"/>
      <c r="G105" s="74"/>
      <c r="H105" s="74"/>
      <c r="I105" s="74"/>
      <c r="J105" s="74"/>
      <c r="K105" s="74"/>
      <c r="L105" s="75" t="s">
        <v>993</v>
      </c>
      <c r="M105" s="56"/>
      <c r="N105" s="57"/>
      <c r="O105" s="58"/>
      <c r="P105" s="59"/>
      <c r="Q105" s="60"/>
      <c r="R105" s="61" t="str">
        <f>IF(N105="Do",10,IF(N105="Re",22,IF(N105="Mi",20,IF(N105="Fa",20,IF(N105="Sol",14,IF(N105="La",20,IF(N105="Si",20,IF(N105="Do#",14,IF(N105="Fa#",15,IF(N105="Sol#",20,""))))))))))</f>
        <v/>
      </c>
      <c r="S105" s="56"/>
      <c r="T105" s="62"/>
      <c r="U105" s="63"/>
      <c r="V105" s="64"/>
      <c r="W105" s="65"/>
      <c r="X105" s="64"/>
      <c r="Y105" s="64"/>
      <c r="Z105" s="56"/>
      <c r="AA105" s="66"/>
      <c r="AB105" s="57"/>
      <c r="AC105" s="67"/>
      <c r="AD105" s="59"/>
      <c r="AE105" s="68"/>
      <c r="AF105" s="61"/>
      <c r="AG105" s="61"/>
      <c r="AH105" s="69"/>
      <c r="AI105" s="70"/>
      <c r="AJ105" s="64"/>
      <c r="AK105" s="64"/>
      <c r="AL105" s="64"/>
      <c r="AM105" s="64"/>
      <c r="AN105" s="64"/>
    </row>
    <row r="106" spans="1:40" ht="25.5" thickTop="1" thickBot="1" x14ac:dyDescent="0.4">
      <c r="B106" t="s">
        <v>1107</v>
      </c>
      <c r="C106" s="113" t="s">
        <v>1094</v>
      </c>
      <c r="D106" s="112" t="s">
        <v>1101</v>
      </c>
      <c r="E106" s="52" t="s">
        <v>1011</v>
      </c>
      <c r="F106" s="53" t="s">
        <v>984</v>
      </c>
      <c r="G106" s="53">
        <v>7</v>
      </c>
      <c r="H106" s="52" t="s">
        <v>1101</v>
      </c>
      <c r="I106" s="52" t="s">
        <v>1011</v>
      </c>
      <c r="J106" s="54"/>
      <c r="K106" s="54"/>
      <c r="L106" s="55" t="str">
        <f t="shared" si="172"/>
        <v xml:space="preserve">            { line: "¿Quién sabe qué es el NUEVE?, (Mi,m,20)(Si,7,250)(Mi,m,350)", sC: "td as"},</v>
      </c>
      <c r="M106" s="56" t="str">
        <f t="shared" si="173"/>
        <v>(</v>
      </c>
      <c r="N106" s="57" t="str">
        <f t="shared" si="2"/>
        <v>Mi</v>
      </c>
      <c r="O106" s="58" t="str">
        <f t="shared" si="174"/>
        <v>,</v>
      </c>
      <c r="P106" s="59" t="str">
        <f t="shared" si="4"/>
        <v>m</v>
      </c>
      <c r="Q106" s="60" t="str">
        <f t="shared" si="175"/>
        <v>,</v>
      </c>
      <c r="R106" s="61">
        <f t="shared" si="28"/>
        <v>20</v>
      </c>
      <c r="S106" s="56" t="str">
        <f t="shared" si="176"/>
        <v>)</v>
      </c>
      <c r="T106" s="62" t="str">
        <f t="shared" si="177"/>
        <v>(</v>
      </c>
      <c r="U106" s="63" t="str">
        <f t="shared" si="8"/>
        <v>Si</v>
      </c>
      <c r="V106" s="64" t="str">
        <f t="shared" si="178"/>
        <v>,</v>
      </c>
      <c r="W106" s="65">
        <f t="shared" si="10"/>
        <v>7</v>
      </c>
      <c r="X106" s="64" t="str">
        <f t="shared" si="179"/>
        <v>,</v>
      </c>
      <c r="Y106" s="64">
        <f t="shared" si="180"/>
        <v>250</v>
      </c>
      <c r="Z106" s="56" t="str">
        <f t="shared" si="181"/>
        <v>)</v>
      </c>
      <c r="AA106" s="66" t="str">
        <f t="shared" si="182"/>
        <v>(</v>
      </c>
      <c r="AB106" s="57" t="str">
        <f t="shared" si="15"/>
        <v>Mi</v>
      </c>
      <c r="AC106" s="67" t="str">
        <f t="shared" si="183"/>
        <v>,</v>
      </c>
      <c r="AD106" s="59" t="str">
        <f t="shared" si="184"/>
        <v>m</v>
      </c>
      <c r="AE106" s="68" t="str">
        <f t="shared" si="185"/>
        <v>,</v>
      </c>
      <c r="AF106" s="61">
        <f t="shared" si="186"/>
        <v>350</v>
      </c>
      <c r="AG106" s="61" t="str">
        <f t="shared" si="187"/>
        <v>)</v>
      </c>
      <c r="AH106" s="69" t="str">
        <f t="shared" si="188"/>
        <v/>
      </c>
      <c r="AI106" s="70" t="str">
        <f t="shared" si="22"/>
        <v/>
      </c>
      <c r="AJ106" s="64" t="str">
        <f t="shared" si="189"/>
        <v/>
      </c>
      <c r="AK106" s="64" t="str">
        <f t="shared" si="190"/>
        <v/>
      </c>
      <c r="AL106" s="64" t="str">
        <f t="shared" si="191"/>
        <v/>
      </c>
      <c r="AM106" s="64" t="str">
        <f t="shared" si="192"/>
        <v/>
      </c>
      <c r="AN106" s="64" t="str">
        <f t="shared" si="193"/>
        <v/>
      </c>
    </row>
    <row r="107" spans="1:40" ht="25.5" thickTop="1" thickBot="1" x14ac:dyDescent="0.4">
      <c r="B107" t="s">
        <v>1107</v>
      </c>
      <c r="C107" s="113" t="s">
        <v>1094</v>
      </c>
      <c r="D107" s="112"/>
      <c r="E107" s="52"/>
      <c r="F107" s="53" t="s">
        <v>984</v>
      </c>
      <c r="G107" s="53">
        <v>7</v>
      </c>
      <c r="H107" s="52" t="s">
        <v>1101</v>
      </c>
      <c r="I107" s="52" t="s">
        <v>1011</v>
      </c>
      <c r="J107" s="54"/>
      <c r="K107" s="54"/>
      <c r="L107" s="55" t="str">
        <f t="shared" si="172"/>
        <v xml:space="preserve">            { line: "¿Quién sabe qué es el NUEVE?, (Si,7,250)(Mi,m,350)", sC: "td as"},</v>
      </c>
      <c r="M107" s="56" t="str">
        <f t="shared" si="173"/>
        <v/>
      </c>
      <c r="N107" s="57" t="str">
        <f t="shared" si="2"/>
        <v/>
      </c>
      <c r="O107" s="58" t="str">
        <f t="shared" si="174"/>
        <v/>
      </c>
      <c r="P107" s="59" t="str">
        <f t="shared" si="4"/>
        <v/>
      </c>
      <c r="Q107" s="60" t="str">
        <f t="shared" si="175"/>
        <v/>
      </c>
      <c r="R107" s="61" t="str">
        <f t="shared" si="28"/>
        <v/>
      </c>
      <c r="S107" s="56" t="str">
        <f t="shared" si="176"/>
        <v/>
      </c>
      <c r="T107" s="62" t="str">
        <f t="shared" si="177"/>
        <v>(</v>
      </c>
      <c r="U107" s="63" t="str">
        <f t="shared" si="8"/>
        <v>Si</v>
      </c>
      <c r="V107" s="64" t="str">
        <f t="shared" si="178"/>
        <v>,</v>
      </c>
      <c r="W107" s="65">
        <f t="shared" si="10"/>
        <v>7</v>
      </c>
      <c r="X107" s="64" t="str">
        <f t="shared" si="179"/>
        <v>,</v>
      </c>
      <c r="Y107" s="64">
        <f t="shared" si="180"/>
        <v>250</v>
      </c>
      <c r="Z107" s="56" t="str">
        <f t="shared" si="181"/>
        <v>)</v>
      </c>
      <c r="AA107" s="66" t="str">
        <f t="shared" si="182"/>
        <v>(</v>
      </c>
      <c r="AB107" s="57" t="str">
        <f t="shared" si="15"/>
        <v>Mi</v>
      </c>
      <c r="AC107" s="67" t="str">
        <f t="shared" si="183"/>
        <v>,</v>
      </c>
      <c r="AD107" s="59" t="str">
        <f t="shared" si="184"/>
        <v>m</v>
      </c>
      <c r="AE107" s="68" t="str">
        <f t="shared" si="185"/>
        <v>,</v>
      </c>
      <c r="AF107" s="61">
        <f t="shared" si="186"/>
        <v>350</v>
      </c>
      <c r="AG107" s="61" t="str">
        <f t="shared" si="187"/>
        <v>)</v>
      </c>
      <c r="AH107" s="69" t="str">
        <f t="shared" si="188"/>
        <v/>
      </c>
      <c r="AI107" s="70" t="str">
        <f t="shared" si="22"/>
        <v/>
      </c>
      <c r="AJ107" s="64" t="str">
        <f t="shared" si="189"/>
        <v/>
      </c>
      <c r="AK107" s="64" t="str">
        <f t="shared" si="190"/>
        <v/>
      </c>
      <c r="AL107" s="64" t="str">
        <f t="shared" si="191"/>
        <v/>
      </c>
      <c r="AM107" s="64" t="str">
        <f t="shared" si="192"/>
        <v/>
      </c>
      <c r="AN107" s="64" t="str">
        <f t="shared" si="193"/>
        <v/>
      </c>
    </row>
    <row r="108" spans="1:40" ht="25.5" thickTop="1" thickBot="1" x14ac:dyDescent="0.4">
      <c r="C108" s="113" t="s">
        <v>1095</v>
      </c>
      <c r="D108" s="112" t="s">
        <v>1102</v>
      </c>
      <c r="E108" s="52" t="s">
        <v>1011</v>
      </c>
      <c r="F108" s="53" t="s">
        <v>1101</v>
      </c>
      <c r="G108" s="53" t="s">
        <v>1011</v>
      </c>
      <c r="H108" s="52" t="s">
        <v>984</v>
      </c>
      <c r="I108" s="52">
        <v>7</v>
      </c>
      <c r="J108" s="54" t="s">
        <v>1101</v>
      </c>
      <c r="K108" s="54" t="s">
        <v>1011</v>
      </c>
      <c r="L108" s="78" t="str">
        <f t="shared" ref="L108:L130" si="223">IF(C108="","",_xlfn.CONCAT("            { line: ","""",C108,", ",M108:AN108,""", sC: ","""",B108,"""},"))</f>
        <v xml:space="preserve">            { line: "Yo sé lo que es el NUEVE. Yo sé lo que es el NUEVE,, (La,m,20)(Mi,m,250)(Si,7,350)(Mi,m,450)", sC: ""},</v>
      </c>
      <c r="M108" s="56" t="str">
        <f t="shared" ref="M108:M130" si="224">IF(N108="","","(")</f>
        <v>(</v>
      </c>
      <c r="N108" s="57" t="str">
        <f t="shared" ref="N108:N130" si="225">IF(D108="","",D108)</f>
        <v>La</v>
      </c>
      <c r="O108" s="58" t="str">
        <f t="shared" ref="O108:O130" si="226">IF(N108="","",",")</f>
        <v>,</v>
      </c>
      <c r="P108" s="59" t="str">
        <f t="shared" ref="P108:P130" si="227">IF(E108="","",E108)</f>
        <v>m</v>
      </c>
      <c r="Q108" s="60" t="str">
        <f t="shared" ref="Q108:Q130" si="228">IF(N108="","",",")</f>
        <v>,</v>
      </c>
      <c r="R108" s="61">
        <f t="shared" ref="R108:R130" si="229">IF(N108="Do",10,IF(N108="Re",22,IF(N108="Mi",20,IF(N108="Fa",20,IF(N108="Sol",14,IF(N108="La",20,IF(N108="Si",20,IF(N108="Do#",14,IF(N108="Fa#",15,IF(N108="Sol#",20,""))))))))))</f>
        <v>20</v>
      </c>
      <c r="S108" s="56" t="str">
        <f t="shared" ref="S108:S130" si="230">IF(N108="","",")")</f>
        <v>)</v>
      </c>
      <c r="T108" s="62" t="str">
        <f t="shared" ref="T108:T130" si="231">IF(U108="","","(")</f>
        <v>(</v>
      </c>
      <c r="U108" s="63" t="str">
        <f t="shared" ref="U108:U130" si="232">IF(F108="","",F108)</f>
        <v>Mi</v>
      </c>
      <c r="V108" s="64" t="str">
        <f t="shared" ref="V108:V130" si="233">IF(U108="","",",")</f>
        <v>,</v>
      </c>
      <c r="W108" s="65" t="str">
        <f t="shared" ref="W108:W130" si="234">IF(G108="","",G108)</f>
        <v>m</v>
      </c>
      <c r="X108" s="64" t="str">
        <f t="shared" ref="X108:X130" si="235">IF(U108="","",",")</f>
        <v>,</v>
      </c>
      <c r="Y108" s="64">
        <f t="shared" ref="Y108:Y130" si="236">IF(U108="","",250)</f>
        <v>250</v>
      </c>
      <c r="Z108" s="56" t="str">
        <f t="shared" ref="Z108:Z130" si="237">IF(U108="","",")")</f>
        <v>)</v>
      </c>
      <c r="AA108" s="66" t="str">
        <f t="shared" ref="AA108:AA130" si="238">IF(AB108="","","(")</f>
        <v>(</v>
      </c>
      <c r="AB108" s="57" t="str">
        <f t="shared" ref="AB108:AB130" si="239">IF(H108="","",H108)</f>
        <v>Si</v>
      </c>
      <c r="AC108" s="67" t="str">
        <f t="shared" ref="AC108:AC130" si="240">IF(AB108="","",",")</f>
        <v>,</v>
      </c>
      <c r="AD108" s="59">
        <f t="shared" ref="AD108:AD130" si="241">IF(I108="","",I108)</f>
        <v>7</v>
      </c>
      <c r="AE108" s="68" t="str">
        <f t="shared" ref="AE108:AE130" si="242">IF(AB108="","",",")</f>
        <v>,</v>
      </c>
      <c r="AF108" s="61">
        <f t="shared" ref="AF108:AF130" si="243">IF(AB108="","",350)</f>
        <v>350</v>
      </c>
      <c r="AG108" s="61" t="str">
        <f t="shared" ref="AG108:AG130" si="244">IF(AB108="","",")")</f>
        <v>)</v>
      </c>
      <c r="AH108" s="69" t="str">
        <f t="shared" ref="AH108:AH130" si="245">IF(AI108="","","(")</f>
        <v>(</v>
      </c>
      <c r="AI108" s="70" t="str">
        <f t="shared" ref="AI108:AI130" si="246">IF(J108="","",J108)</f>
        <v>Mi</v>
      </c>
      <c r="AJ108" s="64" t="str">
        <f t="shared" ref="AJ108:AJ130" si="247">IF(AI108="","",",")</f>
        <v>,</v>
      </c>
      <c r="AK108" s="64" t="str">
        <f t="shared" ref="AK108:AK130" si="248">IF(K108="","",K108)</f>
        <v>m</v>
      </c>
      <c r="AL108" s="64" t="str">
        <f t="shared" ref="AL108:AL130" si="249">IF(AI108="","",",")</f>
        <v>,</v>
      </c>
      <c r="AM108" s="64">
        <f t="shared" ref="AM108:AM130" si="250">IF(AI108="","",450)</f>
        <v>450</v>
      </c>
      <c r="AN108" s="64" t="str">
        <f t="shared" ref="AN108:AN130" si="251">IF(AI108="","",")")</f>
        <v>)</v>
      </c>
    </row>
    <row r="109" spans="1:40" ht="25.5" thickTop="1" thickBot="1" x14ac:dyDescent="0.4">
      <c r="C109" s="113" t="s">
        <v>1096</v>
      </c>
      <c r="D109" s="112" t="s">
        <v>1013</v>
      </c>
      <c r="E109" s="52"/>
      <c r="F109" s="53" t="s">
        <v>1045</v>
      </c>
      <c r="G109" s="53"/>
      <c r="H109" s="52"/>
      <c r="I109" s="52"/>
      <c r="J109" s="54"/>
      <c r="K109" s="54"/>
      <c r="L109" s="78" t="str">
        <f t="shared" ref="L109:L120" si="252">IF(C109="","",_xlfn.CONCAT("            { line: ","""",C109,", ",M109:AN109,""", sC: ","""",B109,"""},"))</f>
        <v xml:space="preserve">            { line: "NUEVE meses para dar a luz,, (Sol,,14)(Re,,250)", sC: ""},</v>
      </c>
      <c r="M109" s="56" t="str">
        <f t="shared" ref="M109:M120" si="253">IF(N109="","","(")</f>
        <v>(</v>
      </c>
      <c r="N109" s="57" t="str">
        <f t="shared" ref="N109:N120" si="254">IF(D109="","",D109)</f>
        <v>Sol</v>
      </c>
      <c r="O109" s="58" t="str">
        <f t="shared" ref="O109:O120" si="255">IF(N109="","",",")</f>
        <v>,</v>
      </c>
      <c r="P109" s="59" t="str">
        <f t="shared" ref="P109:P120" si="256">IF(E109="","",E109)</f>
        <v/>
      </c>
      <c r="Q109" s="60" t="str">
        <f t="shared" ref="Q109:Q120" si="257">IF(N109="","",",")</f>
        <v>,</v>
      </c>
      <c r="R109" s="61">
        <f t="shared" ref="R109:R120" si="258">IF(N109="Do",10,IF(N109="Re",22,IF(N109="Mi",20,IF(N109="Fa",20,IF(N109="Sol",14,IF(N109="La",20,IF(N109="Si",20,IF(N109="Do#",14,IF(N109="Fa#",15,IF(N109="Sol#",20,""))))))))))</f>
        <v>14</v>
      </c>
      <c r="S109" s="56" t="str">
        <f t="shared" ref="S109:S120" si="259">IF(N109="","",")")</f>
        <v>)</v>
      </c>
      <c r="T109" s="62" t="str">
        <f t="shared" ref="T109:T120" si="260">IF(U109="","","(")</f>
        <v>(</v>
      </c>
      <c r="U109" s="63" t="str">
        <f t="shared" ref="U109:U120" si="261">IF(F109="","",F109)</f>
        <v>Re</v>
      </c>
      <c r="V109" s="64" t="str">
        <f t="shared" ref="V109:V120" si="262">IF(U109="","",",")</f>
        <v>,</v>
      </c>
      <c r="W109" s="65" t="str">
        <f t="shared" ref="W109:W120" si="263">IF(G109="","",G109)</f>
        <v/>
      </c>
      <c r="X109" s="64" t="str">
        <f t="shared" ref="X109:X120" si="264">IF(U109="","",",")</f>
        <v>,</v>
      </c>
      <c r="Y109" s="64">
        <f t="shared" ref="Y109:Y120" si="265">IF(U109="","",250)</f>
        <v>250</v>
      </c>
      <c r="Z109" s="56" t="str">
        <f t="shared" ref="Z109:Z120" si="266">IF(U109="","",")")</f>
        <v>)</v>
      </c>
      <c r="AA109" s="66" t="str">
        <f t="shared" ref="AA109:AA120" si="267">IF(AB109="","","(")</f>
        <v/>
      </c>
      <c r="AB109" s="57" t="str">
        <f t="shared" ref="AB109:AB120" si="268">IF(H109="","",H109)</f>
        <v/>
      </c>
      <c r="AC109" s="67" t="str">
        <f t="shared" ref="AC109:AC120" si="269">IF(AB109="","",",")</f>
        <v/>
      </c>
      <c r="AD109" s="59" t="str">
        <f t="shared" ref="AD109:AD120" si="270">IF(I109="","",I109)</f>
        <v/>
      </c>
      <c r="AE109" s="68" t="str">
        <f t="shared" ref="AE109:AE120" si="271">IF(AB109="","",",")</f>
        <v/>
      </c>
      <c r="AF109" s="61" t="str">
        <f t="shared" ref="AF109:AF120" si="272">IF(AB109="","",350)</f>
        <v/>
      </c>
      <c r="AG109" s="61" t="str">
        <f t="shared" ref="AG109:AG120" si="273">IF(AB109="","",")")</f>
        <v/>
      </c>
      <c r="AH109" s="69" t="str">
        <f t="shared" ref="AH109:AH120" si="274">IF(AI109="","","(")</f>
        <v/>
      </c>
      <c r="AI109" s="70" t="str">
        <f t="shared" ref="AI109:AI120" si="275">IF(J109="","",J109)</f>
        <v/>
      </c>
      <c r="AJ109" s="64" t="str">
        <f t="shared" ref="AJ109:AJ120" si="276">IF(AI109="","",",")</f>
        <v/>
      </c>
      <c r="AK109" s="64" t="str">
        <f t="shared" ref="AK109:AK120" si="277">IF(K109="","",K109)</f>
        <v/>
      </c>
      <c r="AL109" s="64" t="str">
        <f t="shared" ref="AL109:AL120" si="278">IF(AI109="","",",")</f>
        <v/>
      </c>
      <c r="AM109" s="64" t="str">
        <f t="shared" ref="AM109:AM120" si="279">IF(AI109="","",450)</f>
        <v/>
      </c>
      <c r="AN109" s="64" t="str">
        <f t="shared" ref="AN109:AN120" si="280">IF(AI109="","",")")</f>
        <v/>
      </c>
    </row>
    <row r="110" spans="1:40" ht="25.5" thickTop="1" thickBot="1" x14ac:dyDescent="0.4">
      <c r="C110" s="113" t="s">
        <v>1092</v>
      </c>
      <c r="D110" s="112" t="s">
        <v>1101</v>
      </c>
      <c r="E110" s="52" t="s">
        <v>1011</v>
      </c>
      <c r="F110" s="53" t="s">
        <v>984</v>
      </c>
      <c r="G110" s="53">
        <v>7</v>
      </c>
      <c r="H110" s="52" t="s">
        <v>1101</v>
      </c>
      <c r="I110" s="52" t="s">
        <v>1011</v>
      </c>
      <c r="J110" s="54"/>
      <c r="K110" s="54"/>
      <c r="L110" s="78" t="str">
        <f t="shared" si="252"/>
        <v xml:space="preserve">            { line: "OCHO, OCHO los nombres de arca,, (Mi,m,20)(Si,7,250)(Mi,m,350)", sC: ""},</v>
      </c>
      <c r="M110" s="56" t="str">
        <f t="shared" si="253"/>
        <v>(</v>
      </c>
      <c r="N110" s="57" t="str">
        <f t="shared" si="254"/>
        <v>Mi</v>
      </c>
      <c r="O110" s="58" t="str">
        <f t="shared" si="255"/>
        <v>,</v>
      </c>
      <c r="P110" s="59" t="str">
        <f t="shared" si="256"/>
        <v>m</v>
      </c>
      <c r="Q110" s="60" t="str">
        <f t="shared" si="257"/>
        <v>,</v>
      </c>
      <c r="R110" s="61">
        <f t="shared" si="258"/>
        <v>20</v>
      </c>
      <c r="S110" s="56" t="str">
        <f t="shared" si="259"/>
        <v>)</v>
      </c>
      <c r="T110" s="62" t="str">
        <f t="shared" si="260"/>
        <v>(</v>
      </c>
      <c r="U110" s="63" t="str">
        <f t="shared" si="261"/>
        <v>Si</v>
      </c>
      <c r="V110" s="64" t="str">
        <f t="shared" si="262"/>
        <v>,</v>
      </c>
      <c r="W110" s="65">
        <f t="shared" si="263"/>
        <v>7</v>
      </c>
      <c r="X110" s="64" t="str">
        <f t="shared" si="264"/>
        <v>,</v>
      </c>
      <c r="Y110" s="64">
        <f t="shared" si="265"/>
        <v>250</v>
      </c>
      <c r="Z110" s="56" t="str">
        <f t="shared" si="266"/>
        <v>)</v>
      </c>
      <c r="AA110" s="66" t="str">
        <f t="shared" si="267"/>
        <v>(</v>
      </c>
      <c r="AB110" s="57" t="str">
        <f t="shared" si="268"/>
        <v>Mi</v>
      </c>
      <c r="AC110" s="67" t="str">
        <f t="shared" si="269"/>
        <v>,</v>
      </c>
      <c r="AD110" s="59" t="str">
        <f t="shared" si="270"/>
        <v>m</v>
      </c>
      <c r="AE110" s="68" t="str">
        <f t="shared" si="271"/>
        <v>,</v>
      </c>
      <c r="AF110" s="61">
        <f t="shared" si="272"/>
        <v>350</v>
      </c>
      <c r="AG110" s="61" t="str">
        <f t="shared" si="273"/>
        <v>)</v>
      </c>
      <c r="AH110" s="69" t="str">
        <f t="shared" si="274"/>
        <v/>
      </c>
      <c r="AI110" s="70" t="str">
        <f t="shared" si="275"/>
        <v/>
      </c>
      <c r="AJ110" s="64" t="str">
        <f t="shared" si="276"/>
        <v/>
      </c>
      <c r="AK110" s="64" t="str">
        <f t="shared" si="277"/>
        <v/>
      </c>
      <c r="AL110" s="64" t="str">
        <f t="shared" si="278"/>
        <v/>
      </c>
      <c r="AM110" s="64" t="str">
        <f t="shared" si="279"/>
        <v/>
      </c>
      <c r="AN110" s="64" t="str">
        <f t="shared" si="280"/>
        <v/>
      </c>
    </row>
    <row r="111" spans="1:40" ht="25.5" thickTop="1" thickBot="1" x14ac:dyDescent="0.4">
      <c r="C111" s="113" t="s">
        <v>1093</v>
      </c>
      <c r="D111" s="112" t="s">
        <v>1101</v>
      </c>
      <c r="E111" s="52" t="s">
        <v>1011</v>
      </c>
      <c r="F111" s="53" t="s">
        <v>984</v>
      </c>
      <c r="G111" s="53">
        <v>7</v>
      </c>
      <c r="H111" s="52" t="s">
        <v>1101</v>
      </c>
      <c r="I111" s="52" t="s">
        <v>1011</v>
      </c>
      <c r="J111" s="54"/>
      <c r="K111" s="54"/>
      <c r="L111" s="78" t="str">
        <f t="shared" si="252"/>
        <v xml:space="preserve">            { line: "SIETE, SIETE los pueblos enemigos,, (Mi,m,20)(Si,7,250)(Mi,m,350)", sC: ""},</v>
      </c>
      <c r="M111" s="56" t="str">
        <f t="shared" si="253"/>
        <v>(</v>
      </c>
      <c r="N111" s="57" t="str">
        <f t="shared" si="254"/>
        <v>Mi</v>
      </c>
      <c r="O111" s="58" t="str">
        <f t="shared" si="255"/>
        <v>,</v>
      </c>
      <c r="P111" s="59" t="str">
        <f t="shared" si="256"/>
        <v>m</v>
      </c>
      <c r="Q111" s="60" t="str">
        <f t="shared" si="257"/>
        <v>,</v>
      </c>
      <c r="R111" s="61">
        <f t="shared" si="258"/>
        <v>20</v>
      </c>
      <c r="S111" s="56" t="str">
        <f t="shared" si="259"/>
        <v>)</v>
      </c>
      <c r="T111" s="62" t="str">
        <f t="shared" si="260"/>
        <v>(</v>
      </c>
      <c r="U111" s="63" t="str">
        <f t="shared" si="261"/>
        <v>Si</v>
      </c>
      <c r="V111" s="64" t="str">
        <f t="shared" si="262"/>
        <v>,</v>
      </c>
      <c r="W111" s="65">
        <f t="shared" si="263"/>
        <v>7</v>
      </c>
      <c r="X111" s="64" t="str">
        <f t="shared" si="264"/>
        <v>,</v>
      </c>
      <c r="Y111" s="64">
        <f t="shared" si="265"/>
        <v>250</v>
      </c>
      <c r="Z111" s="56" t="str">
        <f t="shared" si="266"/>
        <v>)</v>
      </c>
      <c r="AA111" s="66" t="str">
        <f t="shared" si="267"/>
        <v>(</v>
      </c>
      <c r="AB111" s="57" t="str">
        <f t="shared" si="268"/>
        <v>Mi</v>
      </c>
      <c r="AC111" s="67" t="str">
        <f t="shared" si="269"/>
        <v>,</v>
      </c>
      <c r="AD111" s="59" t="str">
        <f t="shared" si="270"/>
        <v>m</v>
      </c>
      <c r="AE111" s="68" t="str">
        <f t="shared" si="271"/>
        <v>,</v>
      </c>
      <c r="AF111" s="61">
        <f t="shared" si="272"/>
        <v>350</v>
      </c>
      <c r="AG111" s="61" t="str">
        <f t="shared" si="273"/>
        <v>)</v>
      </c>
      <c r="AH111" s="69" t="str">
        <f t="shared" si="274"/>
        <v/>
      </c>
      <c r="AI111" s="70" t="str">
        <f t="shared" si="275"/>
        <v/>
      </c>
      <c r="AJ111" s="64" t="str">
        <f t="shared" si="276"/>
        <v/>
      </c>
      <c r="AK111" s="64" t="str">
        <f t="shared" si="277"/>
        <v/>
      </c>
      <c r="AL111" s="64" t="str">
        <f t="shared" si="278"/>
        <v/>
      </c>
      <c r="AM111" s="64" t="str">
        <f t="shared" si="279"/>
        <v/>
      </c>
      <c r="AN111" s="64" t="str">
        <f t="shared" si="280"/>
        <v/>
      </c>
    </row>
    <row r="112" spans="1:40" ht="25.5" thickTop="1" thickBot="1" x14ac:dyDescent="0.4">
      <c r="C112" s="113" t="s">
        <v>1089</v>
      </c>
      <c r="D112" s="112" t="s">
        <v>1101</v>
      </c>
      <c r="E112" s="52" t="s">
        <v>1011</v>
      </c>
      <c r="F112" s="53" t="s">
        <v>984</v>
      </c>
      <c r="G112" s="53">
        <v>7</v>
      </c>
      <c r="H112" s="52" t="s">
        <v>1101</v>
      </c>
      <c r="I112" s="52" t="s">
        <v>1011</v>
      </c>
      <c r="J112" s="54"/>
      <c r="K112" s="54"/>
      <c r="L112" s="78" t="str">
        <f t="shared" si="252"/>
        <v xml:space="preserve">            { line: "SEIS los días de la creación,, (Mi,m,20)(Si,7,250)(Mi,m,350)", sC: ""},</v>
      </c>
      <c r="M112" s="56" t="str">
        <f t="shared" si="253"/>
        <v>(</v>
      </c>
      <c r="N112" s="57" t="str">
        <f t="shared" si="254"/>
        <v>Mi</v>
      </c>
      <c r="O112" s="58" t="str">
        <f t="shared" si="255"/>
        <v>,</v>
      </c>
      <c r="P112" s="59" t="str">
        <f t="shared" si="256"/>
        <v>m</v>
      </c>
      <c r="Q112" s="60" t="str">
        <f t="shared" si="257"/>
        <v>,</v>
      </c>
      <c r="R112" s="61">
        <f t="shared" si="258"/>
        <v>20</v>
      </c>
      <c r="S112" s="56" t="str">
        <f t="shared" si="259"/>
        <v>)</v>
      </c>
      <c r="T112" s="62" t="str">
        <f t="shared" si="260"/>
        <v>(</v>
      </c>
      <c r="U112" s="63" t="str">
        <f t="shared" si="261"/>
        <v>Si</v>
      </c>
      <c r="V112" s="64" t="str">
        <f t="shared" si="262"/>
        <v>,</v>
      </c>
      <c r="W112" s="65">
        <f t="shared" si="263"/>
        <v>7</v>
      </c>
      <c r="X112" s="64" t="str">
        <f t="shared" si="264"/>
        <v>,</v>
      </c>
      <c r="Y112" s="64">
        <f t="shared" si="265"/>
        <v>250</v>
      </c>
      <c r="Z112" s="56" t="str">
        <f t="shared" si="266"/>
        <v>)</v>
      </c>
      <c r="AA112" s="66" t="str">
        <f t="shared" si="267"/>
        <v>(</v>
      </c>
      <c r="AB112" s="57" t="str">
        <f t="shared" si="268"/>
        <v>Mi</v>
      </c>
      <c r="AC112" s="67" t="str">
        <f t="shared" si="269"/>
        <v>,</v>
      </c>
      <c r="AD112" s="59" t="str">
        <f t="shared" si="270"/>
        <v>m</v>
      </c>
      <c r="AE112" s="68" t="str">
        <f t="shared" si="271"/>
        <v>,</v>
      </c>
      <c r="AF112" s="61">
        <f t="shared" si="272"/>
        <v>350</v>
      </c>
      <c r="AG112" s="61" t="str">
        <f t="shared" si="273"/>
        <v>)</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thickTop="1" thickBot="1" x14ac:dyDescent="0.4">
      <c r="C113" s="113" t="s">
        <v>1086</v>
      </c>
      <c r="D113" s="112" t="s">
        <v>1101</v>
      </c>
      <c r="E113" s="52" t="s">
        <v>1011</v>
      </c>
      <c r="F113" s="53" t="s">
        <v>984</v>
      </c>
      <c r="G113" s="53">
        <v>7</v>
      </c>
      <c r="H113" s="52" t="s">
        <v>1101</v>
      </c>
      <c r="I113" s="52" t="s">
        <v>1011</v>
      </c>
      <c r="J113" s="54"/>
      <c r="K113" s="54"/>
      <c r="L113" s="78" t="str">
        <f t="shared" si="252"/>
        <v xml:space="preserve">            { line: "CINCO, CINCO los libros de la Ley,, (Mi,m,20)(Si,7,250)(Mi,m,350)", sC: ""},</v>
      </c>
      <c r="M113" s="56" t="str">
        <f t="shared" si="253"/>
        <v>(</v>
      </c>
      <c r="N113" s="57" t="str">
        <f t="shared" si="254"/>
        <v>Mi</v>
      </c>
      <c r="O113" s="58" t="str">
        <f t="shared" si="255"/>
        <v>,</v>
      </c>
      <c r="P113" s="59" t="str">
        <f t="shared" si="256"/>
        <v>m</v>
      </c>
      <c r="Q113" s="60" t="str">
        <f t="shared" si="257"/>
        <v>,</v>
      </c>
      <c r="R113" s="61">
        <f t="shared" si="258"/>
        <v>20</v>
      </c>
      <c r="S113" s="56" t="str">
        <f t="shared" si="259"/>
        <v>)</v>
      </c>
      <c r="T113" s="62" t="str">
        <f t="shared" si="260"/>
        <v>(</v>
      </c>
      <c r="U113" s="63" t="str">
        <f t="shared" si="261"/>
        <v>Si</v>
      </c>
      <c r="V113" s="64" t="str">
        <f t="shared" si="262"/>
        <v>,</v>
      </c>
      <c r="W113" s="65">
        <f t="shared" si="263"/>
        <v>7</v>
      </c>
      <c r="X113" s="64" t="str">
        <f t="shared" si="264"/>
        <v>,</v>
      </c>
      <c r="Y113" s="64">
        <f t="shared" si="265"/>
        <v>250</v>
      </c>
      <c r="Z113" s="56" t="str">
        <f t="shared" si="266"/>
        <v>)</v>
      </c>
      <c r="AA113" s="66" t="str">
        <f t="shared" si="267"/>
        <v>(</v>
      </c>
      <c r="AB113" s="57" t="str">
        <f t="shared" si="268"/>
        <v>Mi</v>
      </c>
      <c r="AC113" s="67" t="str">
        <f t="shared" si="269"/>
        <v>,</v>
      </c>
      <c r="AD113" s="59" t="str">
        <f t="shared" si="270"/>
        <v>m</v>
      </c>
      <c r="AE113" s="68" t="str">
        <f t="shared" si="271"/>
        <v>,</v>
      </c>
      <c r="AF113" s="61">
        <f t="shared" si="272"/>
        <v>350</v>
      </c>
      <c r="AG113" s="61" t="str">
        <f t="shared" si="273"/>
        <v>)</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thickTop="1" thickBot="1" x14ac:dyDescent="0.4">
      <c r="C114" s="113" t="s">
        <v>1082</v>
      </c>
      <c r="D114" s="112" t="s">
        <v>1101</v>
      </c>
      <c r="E114" s="52" t="s">
        <v>1011</v>
      </c>
      <c r="F114" s="53" t="s">
        <v>984</v>
      </c>
      <c r="G114" s="53">
        <v>7</v>
      </c>
      <c r="H114" s="52" t="s">
        <v>1101</v>
      </c>
      <c r="I114" s="52" t="s">
        <v>1011</v>
      </c>
      <c r="J114" s="54"/>
      <c r="K114" s="54"/>
      <c r="L114" s="78" t="str">
        <f t="shared" si="252"/>
        <v xml:space="preserve">            { line: "CUATRO, CUATRO son las NOCHES,, (Mi,m,20)(Si,7,250)(Mi,m,350)", sC: ""},</v>
      </c>
      <c r="M114" s="56" t="str">
        <f t="shared" si="253"/>
        <v>(</v>
      </c>
      <c r="N114" s="57" t="str">
        <f t="shared" si="254"/>
        <v>Mi</v>
      </c>
      <c r="O114" s="58" t="str">
        <f t="shared" si="255"/>
        <v>,</v>
      </c>
      <c r="P114" s="59" t="str">
        <f t="shared" si="256"/>
        <v>m</v>
      </c>
      <c r="Q114" s="60" t="str">
        <f t="shared" si="257"/>
        <v>,</v>
      </c>
      <c r="R114" s="61">
        <f t="shared" si="258"/>
        <v>20</v>
      </c>
      <c r="S114" s="56" t="str">
        <f t="shared" si="259"/>
        <v>)</v>
      </c>
      <c r="T114" s="62" t="str">
        <f t="shared" si="260"/>
        <v>(</v>
      </c>
      <c r="U114" s="63" t="str">
        <f t="shared" si="261"/>
        <v>Si</v>
      </c>
      <c r="V114" s="64" t="str">
        <f t="shared" si="262"/>
        <v>,</v>
      </c>
      <c r="W114" s="65">
        <f t="shared" si="263"/>
        <v>7</v>
      </c>
      <c r="X114" s="64" t="str">
        <f t="shared" si="264"/>
        <v>,</v>
      </c>
      <c r="Y114" s="64">
        <f t="shared" si="265"/>
        <v>250</v>
      </c>
      <c r="Z114" s="56" t="str">
        <f t="shared" si="266"/>
        <v>)</v>
      </c>
      <c r="AA114" s="66" t="str">
        <f t="shared" si="267"/>
        <v>(</v>
      </c>
      <c r="AB114" s="57" t="str">
        <f t="shared" si="268"/>
        <v>Mi</v>
      </c>
      <c r="AC114" s="67" t="str">
        <f t="shared" si="269"/>
        <v>,</v>
      </c>
      <c r="AD114" s="59" t="str">
        <f t="shared" si="270"/>
        <v>m</v>
      </c>
      <c r="AE114" s="68" t="str">
        <f t="shared" si="271"/>
        <v>,</v>
      </c>
      <c r="AF114" s="61">
        <f t="shared" si="272"/>
        <v>350</v>
      </c>
      <c r="AG114" s="61" t="str">
        <f t="shared" si="273"/>
        <v>)</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thickTop="1" thickBot="1" x14ac:dyDescent="0.4">
      <c r="C115" s="113" t="s">
        <v>1078</v>
      </c>
      <c r="D115" s="112" t="s">
        <v>1101</v>
      </c>
      <c r="E115" s="52" t="s">
        <v>1011</v>
      </c>
      <c r="F115" s="53" t="s">
        <v>984</v>
      </c>
      <c r="G115" s="53">
        <v>7</v>
      </c>
      <c r="H115" s="52" t="s">
        <v>1101</v>
      </c>
      <c r="I115" s="52" t="s">
        <v>1011</v>
      </c>
      <c r="J115" s="54"/>
      <c r="K115" s="54"/>
      <c r="L115" s="78" t="str">
        <f t="shared" si="252"/>
        <v xml:space="preserve">            { line: "TRES, TRES son los patriarcas,, (Mi,m,20)(Si,7,250)(Mi,m,350)", sC: ""},</v>
      </c>
      <c r="M115" s="56" t="str">
        <f t="shared" si="253"/>
        <v>(</v>
      </c>
      <c r="N115" s="57" t="str">
        <f t="shared" si="254"/>
        <v>Mi</v>
      </c>
      <c r="O115" s="58" t="str">
        <f t="shared" si="255"/>
        <v>,</v>
      </c>
      <c r="P115" s="59" t="str">
        <f t="shared" si="256"/>
        <v>m</v>
      </c>
      <c r="Q115" s="60" t="str">
        <f t="shared" si="257"/>
        <v>,</v>
      </c>
      <c r="R115" s="61">
        <f t="shared" si="258"/>
        <v>20</v>
      </c>
      <c r="S115" s="56" t="str">
        <f t="shared" si="259"/>
        <v>)</v>
      </c>
      <c r="T115" s="62" t="str">
        <f t="shared" si="260"/>
        <v>(</v>
      </c>
      <c r="U115" s="63" t="str">
        <f t="shared" si="261"/>
        <v>Si</v>
      </c>
      <c r="V115" s="64" t="str">
        <f t="shared" si="262"/>
        <v>,</v>
      </c>
      <c r="W115" s="65">
        <f t="shared" si="263"/>
        <v>7</v>
      </c>
      <c r="X115" s="64" t="str">
        <f t="shared" si="264"/>
        <v>,</v>
      </c>
      <c r="Y115" s="64">
        <f t="shared" si="265"/>
        <v>250</v>
      </c>
      <c r="Z115" s="56" t="str">
        <f t="shared" si="266"/>
        <v>)</v>
      </c>
      <c r="AA115" s="66" t="str">
        <f t="shared" si="267"/>
        <v>(</v>
      </c>
      <c r="AB115" s="57" t="str">
        <f t="shared" si="268"/>
        <v>Mi</v>
      </c>
      <c r="AC115" s="67" t="str">
        <f t="shared" si="269"/>
        <v>,</v>
      </c>
      <c r="AD115" s="59" t="str">
        <f t="shared" si="270"/>
        <v>m</v>
      </c>
      <c r="AE115" s="68" t="str">
        <f t="shared" si="271"/>
        <v>,</v>
      </c>
      <c r="AF115" s="61">
        <f t="shared" si="272"/>
        <v>350</v>
      </c>
      <c r="AG115" s="61" t="str">
        <f t="shared" si="273"/>
        <v>)</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thickTop="1" thickBot="1" x14ac:dyDescent="0.4">
      <c r="C116" s="113" t="s">
        <v>1079</v>
      </c>
      <c r="D116" s="112" t="s">
        <v>1101</v>
      </c>
      <c r="E116" s="52" t="s">
        <v>1011</v>
      </c>
      <c r="F116" s="53" t="s">
        <v>984</v>
      </c>
      <c r="G116" s="53">
        <v>7</v>
      </c>
      <c r="H116" s="52" t="s">
        <v>1101</v>
      </c>
      <c r="I116" s="52" t="s">
        <v>1011</v>
      </c>
      <c r="J116" s="54"/>
      <c r="K116" s="54"/>
      <c r="L116" s="78" t="str">
        <f t="shared" si="252"/>
        <v xml:space="preserve">            { line: "DOS las tablas de la ALIANZA,, (Mi,m,20)(Si,7,250)(Mi,m,350)", sC: ""},</v>
      </c>
      <c r="M116" s="56" t="str">
        <f t="shared" si="253"/>
        <v>(</v>
      </c>
      <c r="N116" s="57" t="str">
        <f t="shared" si="254"/>
        <v>Mi</v>
      </c>
      <c r="O116" s="58" t="str">
        <f t="shared" si="255"/>
        <v>,</v>
      </c>
      <c r="P116" s="59" t="str">
        <f t="shared" si="256"/>
        <v>m</v>
      </c>
      <c r="Q116" s="60" t="str">
        <f t="shared" si="257"/>
        <v>,</v>
      </c>
      <c r="R116" s="61">
        <f t="shared" si="258"/>
        <v>20</v>
      </c>
      <c r="S116" s="56" t="str">
        <f t="shared" si="259"/>
        <v>)</v>
      </c>
      <c r="T116" s="62" t="str">
        <f t="shared" si="260"/>
        <v>(</v>
      </c>
      <c r="U116" s="63" t="str">
        <f t="shared" si="261"/>
        <v>Si</v>
      </c>
      <c r="V116" s="64" t="str">
        <f t="shared" si="262"/>
        <v>,</v>
      </c>
      <c r="W116" s="65">
        <f t="shared" si="263"/>
        <v>7</v>
      </c>
      <c r="X116" s="64" t="str">
        <f t="shared" si="264"/>
        <v>,</v>
      </c>
      <c r="Y116" s="64">
        <f t="shared" si="265"/>
        <v>250</v>
      </c>
      <c r="Z116" s="56" t="str">
        <f t="shared" si="266"/>
        <v>)</v>
      </c>
      <c r="AA116" s="66" t="str">
        <f t="shared" si="267"/>
        <v>(</v>
      </c>
      <c r="AB116" s="57" t="str">
        <f t="shared" si="268"/>
        <v>Mi</v>
      </c>
      <c r="AC116" s="67" t="str">
        <f t="shared" si="269"/>
        <v>,</v>
      </c>
      <c r="AD116" s="59" t="str">
        <f t="shared" si="270"/>
        <v>m</v>
      </c>
      <c r="AE116" s="68" t="str">
        <f t="shared" si="271"/>
        <v>,</v>
      </c>
      <c r="AF116" s="61">
        <f t="shared" si="272"/>
        <v>350</v>
      </c>
      <c r="AG116" s="61" t="str">
        <f t="shared" si="273"/>
        <v>)</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thickTop="1" thickBot="1" x14ac:dyDescent="0.4">
      <c r="C117" s="113" t="s">
        <v>1071</v>
      </c>
      <c r="D117" s="112" t="s">
        <v>1013</v>
      </c>
      <c r="E117" s="52"/>
      <c r="F117" s="53" t="s">
        <v>1045</v>
      </c>
      <c r="G117" s="53"/>
      <c r="H117" s="52"/>
      <c r="I117" s="52"/>
      <c r="J117" s="54"/>
      <c r="K117" s="54"/>
      <c r="L117" s="78" t="str">
        <f t="shared" si="252"/>
        <v xml:space="preserve">            { line: "UNO es nuestro Dios en el cielo y en la tierra, (Sol,,14)(Re,,250)", sC: ""},</v>
      </c>
      <c r="M117" s="56" t="str">
        <f t="shared" si="253"/>
        <v>(</v>
      </c>
      <c r="N117" s="57" t="str">
        <f t="shared" si="254"/>
        <v>Sol</v>
      </c>
      <c r="O117" s="58" t="str">
        <f t="shared" si="255"/>
        <v>,</v>
      </c>
      <c r="P117" s="59" t="str">
        <f t="shared" si="256"/>
        <v/>
      </c>
      <c r="Q117" s="60" t="str">
        <f t="shared" si="257"/>
        <v>,</v>
      </c>
      <c r="R117" s="61">
        <f t="shared" si="258"/>
        <v>14</v>
      </c>
      <c r="S117" s="56" t="str">
        <f t="shared" si="259"/>
        <v>)</v>
      </c>
      <c r="T117" s="62" t="str">
        <f t="shared" si="260"/>
        <v>(</v>
      </c>
      <c r="U117" s="63" t="str">
        <f t="shared" si="261"/>
        <v>Re</v>
      </c>
      <c r="V117" s="64" t="str">
        <f t="shared" si="262"/>
        <v>,</v>
      </c>
      <c r="W117" s="65" t="str">
        <f t="shared" si="263"/>
        <v/>
      </c>
      <c r="X117" s="64" t="str">
        <f t="shared" si="264"/>
        <v>,</v>
      </c>
      <c r="Y117" s="64">
        <f t="shared" si="265"/>
        <v>250</v>
      </c>
      <c r="Z117" s="56" t="str">
        <f t="shared" si="266"/>
        <v>)</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thickTop="1" thickBot="1" x14ac:dyDescent="0.4">
      <c r="B118" t="s">
        <v>997</v>
      </c>
      <c r="C118" s="113" t="s">
        <v>1083</v>
      </c>
      <c r="D118" s="112" t="s">
        <v>1101</v>
      </c>
      <c r="E118" s="52" t="s">
        <v>1011</v>
      </c>
      <c r="F118" s="53" t="s">
        <v>984</v>
      </c>
      <c r="G118" s="53">
        <v>7</v>
      </c>
      <c r="H118" s="52" t="s">
        <v>1101</v>
      </c>
      <c r="I118" s="52" t="s">
        <v>1011</v>
      </c>
      <c r="J118" s="54"/>
      <c r="K118" s="54"/>
      <c r="L118" s="78" t="str">
        <f t="shared" si="252"/>
        <v xml:space="preserve">            { line: "UNO ES NUESTRO DIOS EN EL CIELO Y EN LA TIERRA., (Mi,m,20)(Si,7,250)(Mi,m,350)", sC: "ta as"},</v>
      </c>
      <c r="M118" s="56" t="str">
        <f t="shared" si="253"/>
        <v>(</v>
      </c>
      <c r="N118" s="57" t="str">
        <f t="shared" si="254"/>
        <v>Mi</v>
      </c>
      <c r="O118" s="58" t="str">
        <f t="shared" si="255"/>
        <v>,</v>
      </c>
      <c r="P118" s="59" t="str">
        <f t="shared" si="256"/>
        <v>m</v>
      </c>
      <c r="Q118" s="60" t="str">
        <f t="shared" si="257"/>
        <v>,</v>
      </c>
      <c r="R118" s="61">
        <f t="shared" si="258"/>
        <v>20</v>
      </c>
      <c r="S118" s="56" t="str">
        <f t="shared" si="259"/>
        <v>)</v>
      </c>
      <c r="T118" s="62" t="str">
        <f t="shared" si="260"/>
        <v>(</v>
      </c>
      <c r="U118" s="63" t="str">
        <f t="shared" si="261"/>
        <v>Si</v>
      </c>
      <c r="V118" s="64" t="str">
        <f t="shared" si="262"/>
        <v>,</v>
      </c>
      <c r="W118" s="65">
        <f t="shared" si="263"/>
        <v>7</v>
      </c>
      <c r="X118" s="64" t="str">
        <f t="shared" si="264"/>
        <v>,</v>
      </c>
      <c r="Y118" s="64">
        <f t="shared" si="265"/>
        <v>250</v>
      </c>
      <c r="Z118" s="56" t="str">
        <f t="shared" si="266"/>
        <v>)</v>
      </c>
      <c r="AA118" s="66" t="str">
        <f t="shared" si="267"/>
        <v>(</v>
      </c>
      <c r="AB118" s="57" t="str">
        <f t="shared" si="268"/>
        <v>Mi</v>
      </c>
      <c r="AC118" s="67" t="str">
        <f t="shared" si="269"/>
        <v>,</v>
      </c>
      <c r="AD118" s="59" t="str">
        <f t="shared" si="270"/>
        <v>m</v>
      </c>
      <c r="AE118" s="68" t="str">
        <f t="shared" si="271"/>
        <v>,</v>
      </c>
      <c r="AF118" s="61">
        <f t="shared" si="272"/>
        <v>350</v>
      </c>
      <c r="AG118" s="61" t="str">
        <f t="shared" si="273"/>
        <v>)</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thickTop="1" thickBot="1" x14ac:dyDescent="0.4">
      <c r="A119" s="73"/>
      <c r="B119" s="73"/>
      <c r="C119" s="73"/>
      <c r="D119" s="74"/>
      <c r="E119" s="74"/>
      <c r="F119" s="74"/>
      <c r="G119" s="74"/>
      <c r="H119" s="74"/>
      <c r="I119" s="74"/>
      <c r="J119" s="74"/>
      <c r="K119" s="74"/>
      <c r="L119" s="75" t="s">
        <v>993</v>
      </c>
      <c r="M119" s="56"/>
      <c r="N119" s="57"/>
      <c r="O119" s="58"/>
      <c r="P119" s="59"/>
      <c r="Q119" s="60"/>
      <c r="R119" s="61" t="str">
        <f>IF(N119="Do",10,IF(N119="Re",22,IF(N119="Mi",20,IF(N119="Fa",20,IF(N119="Sol",14,IF(N119="La",20,IF(N119="Si",20,IF(N119="Do#",14,IF(N119="Fa#",15,IF(N119="Sol#",20,""))))))))))</f>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25.5" thickTop="1" thickBot="1" x14ac:dyDescent="0.4">
      <c r="B120" t="s">
        <v>1107</v>
      </c>
      <c r="C120" s="113" t="s">
        <v>1097</v>
      </c>
      <c r="D120" s="112" t="s">
        <v>1101</v>
      </c>
      <c r="E120" s="52" t="s">
        <v>1011</v>
      </c>
      <c r="F120" s="53" t="s">
        <v>984</v>
      </c>
      <c r="G120" s="53">
        <v>7</v>
      </c>
      <c r="H120" s="52" t="s">
        <v>1101</v>
      </c>
      <c r="I120" s="52" t="s">
        <v>1011</v>
      </c>
      <c r="J120" s="54"/>
      <c r="K120" s="54"/>
      <c r="L120" s="78" t="str">
        <f t="shared" si="252"/>
        <v xml:space="preserve">            { line: "¿Quién sabe qué es el DIEZ?, (Mi,m,20)(Si,7,250)(Mi,m,350)", sC: "td as"},</v>
      </c>
      <c r="M120" s="56" t="str">
        <f t="shared" si="253"/>
        <v>(</v>
      </c>
      <c r="N120" s="57" t="str">
        <f t="shared" si="254"/>
        <v>Mi</v>
      </c>
      <c r="O120" s="58" t="str">
        <f t="shared" si="255"/>
        <v>,</v>
      </c>
      <c r="P120" s="59" t="str">
        <f t="shared" si="256"/>
        <v>m</v>
      </c>
      <c r="Q120" s="60" t="str">
        <f t="shared" si="257"/>
        <v>,</v>
      </c>
      <c r="R120" s="61">
        <f t="shared" si="258"/>
        <v>20</v>
      </c>
      <c r="S120" s="56" t="str">
        <f t="shared" si="259"/>
        <v>)</v>
      </c>
      <c r="T120" s="62" t="str">
        <f t="shared" si="260"/>
        <v>(</v>
      </c>
      <c r="U120" s="63" t="str">
        <f t="shared" si="261"/>
        <v>Si</v>
      </c>
      <c r="V120" s="64" t="str">
        <f t="shared" si="262"/>
        <v>,</v>
      </c>
      <c r="W120" s="65">
        <f t="shared" si="263"/>
        <v>7</v>
      </c>
      <c r="X120" s="64" t="str">
        <f t="shared" si="264"/>
        <v>,</v>
      </c>
      <c r="Y120" s="64">
        <f t="shared" si="265"/>
        <v>250</v>
      </c>
      <c r="Z120" s="56" t="str">
        <f t="shared" si="266"/>
        <v>)</v>
      </c>
      <c r="AA120" s="66" t="str">
        <f t="shared" si="267"/>
        <v>(</v>
      </c>
      <c r="AB120" s="57" t="str">
        <f t="shared" si="268"/>
        <v>Mi</v>
      </c>
      <c r="AC120" s="67" t="str">
        <f t="shared" si="269"/>
        <v>,</v>
      </c>
      <c r="AD120" s="59" t="str">
        <f t="shared" si="270"/>
        <v>m</v>
      </c>
      <c r="AE120" s="68" t="str">
        <f t="shared" si="271"/>
        <v>,</v>
      </c>
      <c r="AF120" s="61">
        <f t="shared" si="272"/>
        <v>350</v>
      </c>
      <c r="AG120" s="61" t="str">
        <f t="shared" si="273"/>
        <v>)</v>
      </c>
      <c r="AH120" s="69" t="str">
        <f t="shared" si="274"/>
        <v/>
      </c>
      <c r="AI120" s="70" t="str">
        <f t="shared" si="275"/>
        <v/>
      </c>
      <c r="AJ120" s="64" t="str">
        <f t="shared" si="276"/>
        <v/>
      </c>
      <c r="AK120" s="64" t="str">
        <f t="shared" si="277"/>
        <v/>
      </c>
      <c r="AL120" s="64" t="str">
        <f t="shared" si="278"/>
        <v/>
      </c>
      <c r="AM120" s="64" t="str">
        <f t="shared" si="279"/>
        <v/>
      </c>
      <c r="AN120" s="64" t="str">
        <f t="shared" si="280"/>
        <v/>
      </c>
    </row>
    <row r="121" spans="1:40" ht="25.5" thickTop="1" thickBot="1" x14ac:dyDescent="0.4">
      <c r="B121" t="s">
        <v>1107</v>
      </c>
      <c r="C121" s="113" t="s">
        <v>1097</v>
      </c>
      <c r="D121" s="112"/>
      <c r="E121" s="52"/>
      <c r="F121" s="53" t="s">
        <v>984</v>
      </c>
      <c r="G121" s="53">
        <v>7</v>
      </c>
      <c r="H121" s="52" t="s">
        <v>1101</v>
      </c>
      <c r="I121" s="52" t="s">
        <v>1011</v>
      </c>
      <c r="J121" s="54"/>
      <c r="K121" s="54"/>
      <c r="L121" s="78" t="str">
        <f t="shared" si="223"/>
        <v xml:space="preserve">            { line: "¿Quién sabe qué es el DIEZ?, (Si,7,250)(Mi,m,350)", sC: "td as"},</v>
      </c>
      <c r="M121" s="56" t="str">
        <f t="shared" si="224"/>
        <v/>
      </c>
      <c r="N121" s="57" t="str">
        <f t="shared" si="225"/>
        <v/>
      </c>
      <c r="O121" s="58" t="str">
        <f t="shared" si="226"/>
        <v/>
      </c>
      <c r="P121" s="59" t="str">
        <f t="shared" si="227"/>
        <v/>
      </c>
      <c r="Q121" s="60" t="str">
        <f t="shared" si="228"/>
        <v/>
      </c>
      <c r="R121" s="61" t="str">
        <f t="shared" si="229"/>
        <v/>
      </c>
      <c r="S121" s="56" t="str">
        <f t="shared" si="230"/>
        <v/>
      </c>
      <c r="T121" s="62" t="str">
        <f t="shared" si="231"/>
        <v>(</v>
      </c>
      <c r="U121" s="63" t="str">
        <f t="shared" si="232"/>
        <v>Si</v>
      </c>
      <c r="V121" s="64" t="str">
        <f t="shared" si="233"/>
        <v>,</v>
      </c>
      <c r="W121" s="65">
        <f t="shared" si="234"/>
        <v>7</v>
      </c>
      <c r="X121" s="64" t="str">
        <f t="shared" si="235"/>
        <v>,</v>
      </c>
      <c r="Y121" s="64">
        <f t="shared" si="236"/>
        <v>250</v>
      </c>
      <c r="Z121" s="56" t="str">
        <f t="shared" si="237"/>
        <v>)</v>
      </c>
      <c r="AA121" s="66" t="str">
        <f t="shared" si="238"/>
        <v>(</v>
      </c>
      <c r="AB121" s="57" t="str">
        <f t="shared" si="239"/>
        <v>Mi</v>
      </c>
      <c r="AC121" s="67" t="str">
        <f t="shared" si="240"/>
        <v>,</v>
      </c>
      <c r="AD121" s="59" t="str">
        <f t="shared" si="241"/>
        <v>m</v>
      </c>
      <c r="AE121" s="68" t="str">
        <f t="shared" si="242"/>
        <v>,</v>
      </c>
      <c r="AF121" s="61">
        <f t="shared" si="243"/>
        <v>350</v>
      </c>
      <c r="AG121" s="61" t="str">
        <f t="shared" si="244"/>
        <v>)</v>
      </c>
      <c r="AH121" s="69" t="str">
        <f t="shared" si="245"/>
        <v/>
      </c>
      <c r="AI121" s="70" t="str">
        <f t="shared" si="246"/>
        <v/>
      </c>
      <c r="AJ121" s="64" t="str">
        <f t="shared" si="247"/>
        <v/>
      </c>
      <c r="AK121" s="64" t="str">
        <f t="shared" si="248"/>
        <v/>
      </c>
      <c r="AL121" s="64" t="str">
        <f t="shared" si="249"/>
        <v/>
      </c>
      <c r="AM121" s="64" t="str">
        <f t="shared" si="250"/>
        <v/>
      </c>
      <c r="AN121" s="64" t="str">
        <f t="shared" si="251"/>
        <v/>
      </c>
    </row>
    <row r="122" spans="1:40" ht="25.5" thickTop="1" thickBot="1" x14ac:dyDescent="0.4">
      <c r="C122" s="113" t="s">
        <v>1098</v>
      </c>
      <c r="D122" s="112" t="s">
        <v>1102</v>
      </c>
      <c r="E122" s="52" t="s">
        <v>1011</v>
      </c>
      <c r="F122" s="53" t="s">
        <v>1101</v>
      </c>
      <c r="G122" s="53" t="s">
        <v>1011</v>
      </c>
      <c r="H122" s="52" t="s">
        <v>984</v>
      </c>
      <c r="I122" s="52">
        <v>7</v>
      </c>
      <c r="J122" s="54" t="s">
        <v>1101</v>
      </c>
      <c r="K122" s="54" t="s">
        <v>1011</v>
      </c>
      <c r="L122" s="78" t="str">
        <f t="shared" si="223"/>
        <v xml:space="preserve">            { line: "Yo sé lo que es el DIEZ. Yo sé lo que es el DIEZ, (La,m,20)(Mi,m,250)(Si,7,350)(Mi,m,450)", sC: ""},</v>
      </c>
      <c r="M122" s="56" t="str">
        <f t="shared" si="224"/>
        <v>(</v>
      </c>
      <c r="N122" s="57" t="str">
        <f t="shared" si="225"/>
        <v>La</v>
      </c>
      <c r="O122" s="58" t="str">
        <f t="shared" si="226"/>
        <v>,</v>
      </c>
      <c r="P122" s="59" t="str">
        <f t="shared" si="227"/>
        <v>m</v>
      </c>
      <c r="Q122" s="60" t="str">
        <f t="shared" si="228"/>
        <v>,</v>
      </c>
      <c r="R122" s="61">
        <f t="shared" si="229"/>
        <v>20</v>
      </c>
      <c r="S122" s="56" t="str">
        <f t="shared" si="230"/>
        <v>)</v>
      </c>
      <c r="T122" s="62" t="str">
        <f t="shared" si="231"/>
        <v>(</v>
      </c>
      <c r="U122" s="63" t="str">
        <f t="shared" si="232"/>
        <v>Mi</v>
      </c>
      <c r="V122" s="64" t="str">
        <f t="shared" si="233"/>
        <v>,</v>
      </c>
      <c r="W122" s="65" t="str">
        <f t="shared" si="234"/>
        <v>m</v>
      </c>
      <c r="X122" s="64" t="str">
        <f t="shared" si="235"/>
        <v>,</v>
      </c>
      <c r="Y122" s="64">
        <f t="shared" si="236"/>
        <v>250</v>
      </c>
      <c r="Z122" s="56" t="str">
        <f t="shared" si="237"/>
        <v>)</v>
      </c>
      <c r="AA122" s="66" t="str">
        <f t="shared" si="238"/>
        <v>(</v>
      </c>
      <c r="AB122" s="57" t="str">
        <f t="shared" si="239"/>
        <v>Si</v>
      </c>
      <c r="AC122" s="67" t="str">
        <f t="shared" si="240"/>
        <v>,</v>
      </c>
      <c r="AD122" s="59">
        <f t="shared" si="241"/>
        <v>7</v>
      </c>
      <c r="AE122" s="68" t="str">
        <f t="shared" si="242"/>
        <v>,</v>
      </c>
      <c r="AF122" s="61">
        <f t="shared" si="243"/>
        <v>350</v>
      </c>
      <c r="AG122" s="61" t="str">
        <f t="shared" si="244"/>
        <v>)</v>
      </c>
      <c r="AH122" s="69" t="str">
        <f t="shared" si="245"/>
        <v>(</v>
      </c>
      <c r="AI122" s="70" t="str">
        <f t="shared" si="246"/>
        <v>Mi</v>
      </c>
      <c r="AJ122" s="64" t="str">
        <f t="shared" si="247"/>
        <v>,</v>
      </c>
      <c r="AK122" s="64" t="str">
        <f t="shared" si="248"/>
        <v>m</v>
      </c>
      <c r="AL122" s="64" t="str">
        <f t="shared" si="249"/>
        <v>,</v>
      </c>
      <c r="AM122" s="64">
        <f t="shared" si="250"/>
        <v>450</v>
      </c>
      <c r="AN122" s="64" t="str">
        <f t="shared" si="251"/>
        <v>)</v>
      </c>
    </row>
    <row r="123" spans="1:40" ht="25.5" thickTop="1" thickBot="1" x14ac:dyDescent="0.4">
      <c r="C123" s="113" t="s">
        <v>1099</v>
      </c>
      <c r="D123" s="112" t="s">
        <v>1013</v>
      </c>
      <c r="E123" s="52"/>
      <c r="F123" s="53" t="s">
        <v>1045</v>
      </c>
      <c r="G123" s="53"/>
      <c r="H123" s="52"/>
      <c r="I123" s="52"/>
      <c r="J123" s="54"/>
      <c r="K123" s="54"/>
      <c r="L123" s="78" t="str">
        <f t="shared" si="223"/>
        <v xml:space="preserve">            { line: "DIEZ, DIEZ son los mandamientos,, (Sol,,14)(Re,,250)", sC: ""},</v>
      </c>
      <c r="M123" s="56" t="str">
        <f t="shared" si="224"/>
        <v>(</v>
      </c>
      <c r="N123" s="57" t="str">
        <f t="shared" si="225"/>
        <v>Sol</v>
      </c>
      <c r="O123" s="58" t="str">
        <f t="shared" si="226"/>
        <v>,</v>
      </c>
      <c r="P123" s="59" t="str">
        <f t="shared" si="227"/>
        <v/>
      </c>
      <c r="Q123" s="60" t="str">
        <f t="shared" si="228"/>
        <v>,</v>
      </c>
      <c r="R123" s="61">
        <f t="shared" si="229"/>
        <v>14</v>
      </c>
      <c r="S123" s="56" t="str">
        <f t="shared" si="230"/>
        <v>)</v>
      </c>
      <c r="T123" s="62" t="str">
        <f t="shared" si="231"/>
        <v>(</v>
      </c>
      <c r="U123" s="63" t="str">
        <f t="shared" si="232"/>
        <v>Re</v>
      </c>
      <c r="V123" s="64" t="str">
        <f t="shared" si="233"/>
        <v>,</v>
      </c>
      <c r="W123" s="65" t="str">
        <f t="shared" si="234"/>
        <v/>
      </c>
      <c r="X123" s="64" t="str">
        <f t="shared" si="235"/>
        <v>,</v>
      </c>
      <c r="Y123" s="64">
        <f t="shared" si="236"/>
        <v>250</v>
      </c>
      <c r="Z123" s="56" t="str">
        <f t="shared" si="237"/>
        <v>)</v>
      </c>
      <c r="AA123" s="66" t="str">
        <f t="shared" si="238"/>
        <v/>
      </c>
      <c r="AB123" s="57" t="str">
        <f t="shared" si="239"/>
        <v/>
      </c>
      <c r="AC123" s="67" t="str">
        <f t="shared" si="240"/>
        <v/>
      </c>
      <c r="AD123" s="59" t="str">
        <f t="shared" si="241"/>
        <v/>
      </c>
      <c r="AE123" s="68" t="str">
        <f t="shared" si="242"/>
        <v/>
      </c>
      <c r="AF123" s="61" t="str">
        <f t="shared" si="243"/>
        <v/>
      </c>
      <c r="AG123" s="61" t="str">
        <f t="shared" si="244"/>
        <v/>
      </c>
      <c r="AH123" s="69" t="str">
        <f t="shared" si="245"/>
        <v/>
      </c>
      <c r="AI123" s="70" t="str">
        <f t="shared" si="246"/>
        <v/>
      </c>
      <c r="AJ123" s="64" t="str">
        <f t="shared" si="247"/>
        <v/>
      </c>
      <c r="AK123" s="64" t="str">
        <f t="shared" si="248"/>
        <v/>
      </c>
      <c r="AL123" s="64" t="str">
        <f t="shared" si="249"/>
        <v/>
      </c>
      <c r="AM123" s="64" t="str">
        <f t="shared" si="250"/>
        <v/>
      </c>
      <c r="AN123" s="64" t="str">
        <f t="shared" si="251"/>
        <v/>
      </c>
    </row>
    <row r="124" spans="1:40" ht="25.5" thickTop="1" thickBot="1" x14ac:dyDescent="0.4">
      <c r="C124" s="113" t="s">
        <v>1096</v>
      </c>
      <c r="D124" s="112" t="s">
        <v>1101</v>
      </c>
      <c r="E124" s="52" t="s">
        <v>1011</v>
      </c>
      <c r="F124" s="53" t="s">
        <v>984</v>
      </c>
      <c r="G124" s="53">
        <v>7</v>
      </c>
      <c r="H124" s="52" t="s">
        <v>1101</v>
      </c>
      <c r="I124" s="52" t="s">
        <v>1011</v>
      </c>
      <c r="J124" s="54"/>
      <c r="K124" s="54"/>
      <c r="L124" s="78" t="str">
        <f t="shared" ref="L124:L126" si="281">IF(C124="","",_xlfn.CONCAT("            { line: ","""",C124,", ",M124:AN124,""", sC: ","""",B124,"""},"))</f>
        <v xml:space="preserve">            { line: "NUEVE meses para dar a luz,, (Mi,m,20)(Si,7,250)(Mi,m,350)", sC: ""},</v>
      </c>
      <c r="M124" s="56" t="str">
        <f t="shared" ref="M124:M126" si="282">IF(N124="","","(")</f>
        <v>(</v>
      </c>
      <c r="N124" s="57" t="str">
        <f t="shared" ref="N124:N126" si="283">IF(D124="","",D124)</f>
        <v>Mi</v>
      </c>
      <c r="O124" s="58" t="str">
        <f t="shared" ref="O124:O126" si="284">IF(N124="","",",")</f>
        <v>,</v>
      </c>
      <c r="P124" s="59" t="str">
        <f t="shared" ref="P124:P126" si="285">IF(E124="","",E124)</f>
        <v>m</v>
      </c>
      <c r="Q124" s="60" t="str">
        <f t="shared" ref="Q124:Q126" si="286">IF(N124="","",",")</f>
        <v>,</v>
      </c>
      <c r="R124" s="61">
        <f t="shared" ref="R124:R126" si="287">IF(N124="Do",10,IF(N124="Re",22,IF(N124="Mi",20,IF(N124="Fa",20,IF(N124="Sol",14,IF(N124="La",20,IF(N124="Si",20,IF(N124="Do#",14,IF(N124="Fa#",15,IF(N124="Sol#",20,""))))))))))</f>
        <v>20</v>
      </c>
      <c r="S124" s="56" t="str">
        <f t="shared" ref="S124:S126" si="288">IF(N124="","",")")</f>
        <v>)</v>
      </c>
      <c r="T124" s="62" t="str">
        <f t="shared" ref="T124:T126" si="289">IF(U124="","","(")</f>
        <v>(</v>
      </c>
      <c r="U124" s="63" t="str">
        <f t="shared" ref="U124:U126" si="290">IF(F124="","",F124)</f>
        <v>Si</v>
      </c>
      <c r="V124" s="64" t="str">
        <f t="shared" ref="V124:V126" si="291">IF(U124="","",",")</f>
        <v>,</v>
      </c>
      <c r="W124" s="65">
        <f t="shared" ref="W124:W126" si="292">IF(G124="","",G124)</f>
        <v>7</v>
      </c>
      <c r="X124" s="64" t="str">
        <f t="shared" ref="X124:X126" si="293">IF(U124="","",",")</f>
        <v>,</v>
      </c>
      <c r="Y124" s="64">
        <f t="shared" ref="Y124:Y126" si="294">IF(U124="","",250)</f>
        <v>250</v>
      </c>
      <c r="Z124" s="56" t="str">
        <f t="shared" ref="Z124:Z126" si="295">IF(U124="","",")")</f>
        <v>)</v>
      </c>
      <c r="AA124" s="66" t="str">
        <f t="shared" ref="AA124:AA126" si="296">IF(AB124="","","(")</f>
        <v>(</v>
      </c>
      <c r="AB124" s="57" t="str">
        <f t="shared" ref="AB124:AB126" si="297">IF(H124="","",H124)</f>
        <v>Mi</v>
      </c>
      <c r="AC124" s="67" t="str">
        <f t="shared" ref="AC124:AC126" si="298">IF(AB124="","",",")</f>
        <v>,</v>
      </c>
      <c r="AD124" s="59" t="str">
        <f t="shared" ref="AD124:AD126" si="299">IF(I124="","",I124)</f>
        <v>m</v>
      </c>
      <c r="AE124" s="68" t="str">
        <f t="shared" ref="AE124:AE126" si="300">IF(AB124="","",",")</f>
        <v>,</v>
      </c>
      <c r="AF124" s="61">
        <f t="shared" ref="AF124:AF126" si="301">IF(AB124="","",350)</f>
        <v>350</v>
      </c>
      <c r="AG124" s="61" t="str">
        <f t="shared" ref="AG124:AG126" si="302">IF(AB124="","",")")</f>
        <v>)</v>
      </c>
      <c r="AH124" s="69" t="str">
        <f t="shared" ref="AH124:AH126" si="303">IF(AI124="","","(")</f>
        <v/>
      </c>
      <c r="AI124" s="70" t="str">
        <f t="shared" ref="AI124:AI126" si="304">IF(J124="","",J124)</f>
        <v/>
      </c>
      <c r="AJ124" s="64" t="str">
        <f t="shared" ref="AJ124:AJ126" si="305">IF(AI124="","",",")</f>
        <v/>
      </c>
      <c r="AK124" s="64" t="str">
        <f t="shared" ref="AK124:AK126" si="306">IF(K124="","",K124)</f>
        <v/>
      </c>
      <c r="AL124" s="64" t="str">
        <f t="shared" ref="AL124:AL126" si="307">IF(AI124="","",",")</f>
        <v/>
      </c>
      <c r="AM124" s="64" t="str">
        <f t="shared" ref="AM124:AM126" si="308">IF(AI124="","",450)</f>
        <v/>
      </c>
      <c r="AN124" s="64" t="str">
        <f t="shared" ref="AN124:AN126" si="309">IF(AI124="","",")")</f>
        <v/>
      </c>
    </row>
    <row r="125" spans="1:40" ht="25.5" thickTop="1" thickBot="1" x14ac:dyDescent="0.4">
      <c r="C125" s="113" t="s">
        <v>1100</v>
      </c>
      <c r="D125" s="112" t="s">
        <v>1101</v>
      </c>
      <c r="E125" s="52" t="s">
        <v>1011</v>
      </c>
      <c r="F125" s="53" t="s">
        <v>984</v>
      </c>
      <c r="G125" s="53">
        <v>7</v>
      </c>
      <c r="H125" s="52" t="s">
        <v>1101</v>
      </c>
      <c r="I125" s="52" t="s">
        <v>1011</v>
      </c>
      <c r="J125" s="54"/>
      <c r="K125" s="54"/>
      <c r="L125" s="78" t="str">
        <f t="shared" si="281"/>
        <v xml:space="preserve">            { line: "OCHO, OCHO los nombres del arca,, (Mi,m,20)(Si,7,250)(Mi,m,350)", sC: ""},</v>
      </c>
      <c r="M125" s="56" t="str">
        <f t="shared" si="282"/>
        <v>(</v>
      </c>
      <c r="N125" s="57" t="str">
        <f t="shared" si="283"/>
        <v>Mi</v>
      </c>
      <c r="O125" s="58" t="str">
        <f t="shared" si="284"/>
        <v>,</v>
      </c>
      <c r="P125" s="59" t="str">
        <f t="shared" si="285"/>
        <v>m</v>
      </c>
      <c r="Q125" s="60" t="str">
        <f t="shared" si="286"/>
        <v>,</v>
      </c>
      <c r="R125" s="61">
        <f t="shared" si="287"/>
        <v>20</v>
      </c>
      <c r="S125" s="56" t="str">
        <f t="shared" si="288"/>
        <v>)</v>
      </c>
      <c r="T125" s="62" t="str">
        <f t="shared" si="289"/>
        <v>(</v>
      </c>
      <c r="U125" s="63" t="str">
        <f t="shared" si="290"/>
        <v>Si</v>
      </c>
      <c r="V125" s="64" t="str">
        <f t="shared" si="291"/>
        <v>,</v>
      </c>
      <c r="W125" s="65">
        <f t="shared" si="292"/>
        <v>7</v>
      </c>
      <c r="X125" s="64" t="str">
        <f t="shared" si="293"/>
        <v>,</v>
      </c>
      <c r="Y125" s="64">
        <f t="shared" si="294"/>
        <v>250</v>
      </c>
      <c r="Z125" s="56" t="str">
        <f t="shared" si="295"/>
        <v>)</v>
      </c>
      <c r="AA125" s="66" t="str">
        <f t="shared" si="296"/>
        <v>(</v>
      </c>
      <c r="AB125" s="57" t="str">
        <f t="shared" si="297"/>
        <v>Mi</v>
      </c>
      <c r="AC125" s="67" t="str">
        <f t="shared" si="298"/>
        <v>,</v>
      </c>
      <c r="AD125" s="59" t="str">
        <f t="shared" si="299"/>
        <v>m</v>
      </c>
      <c r="AE125" s="68" t="str">
        <f t="shared" si="300"/>
        <v>,</v>
      </c>
      <c r="AF125" s="61">
        <f t="shared" si="301"/>
        <v>350</v>
      </c>
      <c r="AG125" s="61" t="str">
        <f t="shared" si="302"/>
        <v>)</v>
      </c>
      <c r="AH125" s="69" t="str">
        <f t="shared" si="303"/>
        <v/>
      </c>
      <c r="AI125" s="70" t="str">
        <f t="shared" si="304"/>
        <v/>
      </c>
      <c r="AJ125" s="64" t="str">
        <f t="shared" si="305"/>
        <v/>
      </c>
      <c r="AK125" s="64" t="str">
        <f t="shared" si="306"/>
        <v/>
      </c>
      <c r="AL125" s="64" t="str">
        <f t="shared" si="307"/>
        <v/>
      </c>
      <c r="AM125" s="64" t="str">
        <f t="shared" si="308"/>
        <v/>
      </c>
      <c r="AN125" s="64" t="str">
        <f t="shared" si="309"/>
        <v/>
      </c>
    </row>
    <row r="126" spans="1:40" ht="25.5" thickTop="1" thickBot="1" x14ac:dyDescent="0.4">
      <c r="C126" s="113" t="s">
        <v>1093</v>
      </c>
      <c r="D126" s="112" t="s">
        <v>1101</v>
      </c>
      <c r="E126" s="52" t="s">
        <v>1011</v>
      </c>
      <c r="F126" s="53" t="s">
        <v>984</v>
      </c>
      <c r="G126" s="53">
        <v>7</v>
      </c>
      <c r="H126" s="52" t="s">
        <v>1101</v>
      </c>
      <c r="I126" s="52" t="s">
        <v>1011</v>
      </c>
      <c r="J126" s="54"/>
      <c r="K126" s="54"/>
      <c r="L126" s="78" t="str">
        <f t="shared" si="281"/>
        <v xml:space="preserve">            { line: "SIETE, SIETE los pueblos enemigos,, (Mi,m,20)(Si,7,250)(Mi,m,350)", sC: ""},</v>
      </c>
      <c r="M126" s="56" t="str">
        <f t="shared" si="282"/>
        <v>(</v>
      </c>
      <c r="N126" s="57" t="str">
        <f t="shared" si="283"/>
        <v>Mi</v>
      </c>
      <c r="O126" s="58" t="str">
        <f t="shared" si="284"/>
        <v>,</v>
      </c>
      <c r="P126" s="59" t="str">
        <f t="shared" si="285"/>
        <v>m</v>
      </c>
      <c r="Q126" s="60" t="str">
        <f t="shared" si="286"/>
        <v>,</v>
      </c>
      <c r="R126" s="61">
        <f t="shared" si="287"/>
        <v>20</v>
      </c>
      <c r="S126" s="56" t="str">
        <f t="shared" si="288"/>
        <v>)</v>
      </c>
      <c r="T126" s="62" t="str">
        <f t="shared" si="289"/>
        <v>(</v>
      </c>
      <c r="U126" s="63" t="str">
        <f t="shared" si="290"/>
        <v>Si</v>
      </c>
      <c r="V126" s="64" t="str">
        <f t="shared" si="291"/>
        <v>,</v>
      </c>
      <c r="W126" s="65">
        <f t="shared" si="292"/>
        <v>7</v>
      </c>
      <c r="X126" s="64" t="str">
        <f t="shared" si="293"/>
        <v>,</v>
      </c>
      <c r="Y126" s="64">
        <f t="shared" si="294"/>
        <v>250</v>
      </c>
      <c r="Z126" s="56" t="str">
        <f t="shared" si="295"/>
        <v>)</v>
      </c>
      <c r="AA126" s="66" t="str">
        <f t="shared" si="296"/>
        <v>(</v>
      </c>
      <c r="AB126" s="57" t="str">
        <f t="shared" si="297"/>
        <v>Mi</v>
      </c>
      <c r="AC126" s="67" t="str">
        <f t="shared" si="298"/>
        <v>,</v>
      </c>
      <c r="AD126" s="59" t="str">
        <f t="shared" si="299"/>
        <v>m</v>
      </c>
      <c r="AE126" s="68" t="str">
        <f t="shared" si="300"/>
        <v>,</v>
      </c>
      <c r="AF126" s="61">
        <f t="shared" si="301"/>
        <v>350</v>
      </c>
      <c r="AG126" s="61" t="str">
        <f t="shared" si="302"/>
        <v>)</v>
      </c>
      <c r="AH126" s="69" t="str">
        <f t="shared" si="303"/>
        <v/>
      </c>
      <c r="AI126" s="70" t="str">
        <f t="shared" si="304"/>
        <v/>
      </c>
      <c r="AJ126" s="64" t="str">
        <f t="shared" si="305"/>
        <v/>
      </c>
      <c r="AK126" s="64" t="str">
        <f t="shared" si="306"/>
        <v/>
      </c>
      <c r="AL126" s="64" t="str">
        <f t="shared" si="307"/>
        <v/>
      </c>
      <c r="AM126" s="64" t="str">
        <f t="shared" si="308"/>
        <v/>
      </c>
      <c r="AN126" s="64" t="str">
        <f t="shared" si="309"/>
        <v/>
      </c>
    </row>
    <row r="127" spans="1:40" ht="25.5" thickTop="1" thickBot="1" x14ac:dyDescent="0.4">
      <c r="C127" s="113" t="s">
        <v>1089</v>
      </c>
      <c r="D127" s="112" t="s">
        <v>1101</v>
      </c>
      <c r="E127" s="52" t="s">
        <v>1011</v>
      </c>
      <c r="F127" s="53" t="s">
        <v>984</v>
      </c>
      <c r="G127" s="53">
        <v>7</v>
      </c>
      <c r="H127" s="52" t="s">
        <v>1101</v>
      </c>
      <c r="I127" s="52" t="s">
        <v>1011</v>
      </c>
      <c r="J127" s="54"/>
      <c r="K127" s="54"/>
      <c r="L127" s="78" t="str">
        <f t="shared" ref="L127:L129" si="310">IF(C127="","",_xlfn.CONCAT("            { line: ","""",C127,", ",M127:AN127,""", sC: ","""",B127,"""},"))</f>
        <v xml:space="preserve">            { line: "SEIS los días de la creación,, (Mi,m,20)(Si,7,250)(Mi,m,350)", sC: ""},</v>
      </c>
      <c r="M127" s="56" t="str">
        <f t="shared" ref="M127:M129" si="311">IF(N127="","","(")</f>
        <v>(</v>
      </c>
      <c r="N127" s="57" t="str">
        <f t="shared" ref="N127:N129" si="312">IF(D127="","",D127)</f>
        <v>Mi</v>
      </c>
      <c r="O127" s="58" t="str">
        <f t="shared" ref="O127:O129" si="313">IF(N127="","",",")</f>
        <v>,</v>
      </c>
      <c r="P127" s="59" t="str">
        <f t="shared" ref="P127:P129" si="314">IF(E127="","",E127)</f>
        <v>m</v>
      </c>
      <c r="Q127" s="60" t="str">
        <f t="shared" ref="Q127:Q129" si="315">IF(N127="","",",")</f>
        <v>,</v>
      </c>
      <c r="R127" s="61">
        <f t="shared" ref="R127:R129" si="316">IF(N127="Do",10,IF(N127="Re",22,IF(N127="Mi",20,IF(N127="Fa",20,IF(N127="Sol",14,IF(N127="La",20,IF(N127="Si",20,IF(N127="Do#",14,IF(N127="Fa#",15,IF(N127="Sol#",20,""))))))))))</f>
        <v>20</v>
      </c>
      <c r="S127" s="56" t="str">
        <f t="shared" ref="S127:S129" si="317">IF(N127="","",")")</f>
        <v>)</v>
      </c>
      <c r="T127" s="62" t="str">
        <f t="shared" ref="T127:T129" si="318">IF(U127="","","(")</f>
        <v>(</v>
      </c>
      <c r="U127" s="63" t="str">
        <f t="shared" ref="U127:U129" si="319">IF(F127="","",F127)</f>
        <v>Si</v>
      </c>
      <c r="V127" s="64" t="str">
        <f t="shared" ref="V127:V129" si="320">IF(U127="","",",")</f>
        <v>,</v>
      </c>
      <c r="W127" s="65">
        <f t="shared" ref="W127:W129" si="321">IF(G127="","",G127)</f>
        <v>7</v>
      </c>
      <c r="X127" s="64" t="str">
        <f t="shared" ref="X127:X129" si="322">IF(U127="","",",")</f>
        <v>,</v>
      </c>
      <c r="Y127" s="64">
        <f t="shared" ref="Y127:Y129" si="323">IF(U127="","",250)</f>
        <v>250</v>
      </c>
      <c r="Z127" s="56" t="str">
        <f t="shared" ref="Z127:Z129" si="324">IF(U127="","",")")</f>
        <v>)</v>
      </c>
      <c r="AA127" s="66" t="str">
        <f t="shared" ref="AA127:AA129" si="325">IF(AB127="","","(")</f>
        <v>(</v>
      </c>
      <c r="AB127" s="57" t="str">
        <f t="shared" ref="AB127:AB129" si="326">IF(H127="","",H127)</f>
        <v>Mi</v>
      </c>
      <c r="AC127" s="67" t="str">
        <f t="shared" ref="AC127:AC129" si="327">IF(AB127="","",",")</f>
        <v>,</v>
      </c>
      <c r="AD127" s="59" t="str">
        <f t="shared" ref="AD127:AD129" si="328">IF(I127="","",I127)</f>
        <v>m</v>
      </c>
      <c r="AE127" s="68" t="str">
        <f t="shared" ref="AE127:AE129" si="329">IF(AB127="","",",")</f>
        <v>,</v>
      </c>
      <c r="AF127" s="61">
        <f t="shared" ref="AF127:AF129" si="330">IF(AB127="","",350)</f>
        <v>350</v>
      </c>
      <c r="AG127" s="61" t="str">
        <f t="shared" ref="AG127:AG129" si="331">IF(AB127="","",")")</f>
        <v>)</v>
      </c>
      <c r="AH127" s="69" t="str">
        <f t="shared" ref="AH127:AH129" si="332">IF(AI127="","","(")</f>
        <v/>
      </c>
      <c r="AI127" s="70" t="str">
        <f t="shared" ref="AI127:AI129" si="333">IF(J127="","",J127)</f>
        <v/>
      </c>
      <c r="AJ127" s="64" t="str">
        <f t="shared" ref="AJ127:AJ129" si="334">IF(AI127="","",",")</f>
        <v/>
      </c>
      <c r="AK127" s="64" t="str">
        <f t="shared" ref="AK127:AK129" si="335">IF(K127="","",K127)</f>
        <v/>
      </c>
      <c r="AL127" s="64" t="str">
        <f t="shared" ref="AL127:AL129" si="336">IF(AI127="","",",")</f>
        <v/>
      </c>
      <c r="AM127" s="64" t="str">
        <f t="shared" ref="AM127:AM129" si="337">IF(AI127="","",450)</f>
        <v/>
      </c>
      <c r="AN127" s="64" t="str">
        <f t="shared" ref="AN127:AN129" si="338">IF(AI127="","",")")</f>
        <v/>
      </c>
    </row>
    <row r="128" spans="1:40" ht="25.5" thickTop="1" thickBot="1" x14ac:dyDescent="0.4">
      <c r="C128" s="113" t="s">
        <v>1086</v>
      </c>
      <c r="D128" s="112" t="s">
        <v>1101</v>
      </c>
      <c r="E128" s="52" t="s">
        <v>1011</v>
      </c>
      <c r="F128" s="53" t="s">
        <v>984</v>
      </c>
      <c r="G128" s="53">
        <v>7</v>
      </c>
      <c r="H128" s="52" t="s">
        <v>1101</v>
      </c>
      <c r="I128" s="52" t="s">
        <v>1011</v>
      </c>
      <c r="J128" s="54"/>
      <c r="K128" s="54"/>
      <c r="L128" s="78" t="str">
        <f t="shared" si="310"/>
        <v xml:space="preserve">            { line: "CINCO, CINCO los libros de la Ley,, (Mi,m,20)(Si,7,250)(Mi,m,350)", sC: ""},</v>
      </c>
      <c r="M128" s="56" t="str">
        <f t="shared" si="311"/>
        <v>(</v>
      </c>
      <c r="N128" s="57" t="str">
        <f t="shared" si="312"/>
        <v>Mi</v>
      </c>
      <c r="O128" s="58" t="str">
        <f t="shared" si="313"/>
        <v>,</v>
      </c>
      <c r="P128" s="59" t="str">
        <f t="shared" si="314"/>
        <v>m</v>
      </c>
      <c r="Q128" s="60" t="str">
        <f t="shared" si="315"/>
        <v>,</v>
      </c>
      <c r="R128" s="61">
        <f t="shared" si="316"/>
        <v>20</v>
      </c>
      <c r="S128" s="56" t="str">
        <f t="shared" si="317"/>
        <v>)</v>
      </c>
      <c r="T128" s="62" t="str">
        <f t="shared" si="318"/>
        <v>(</v>
      </c>
      <c r="U128" s="63" t="str">
        <f t="shared" si="319"/>
        <v>Si</v>
      </c>
      <c r="V128" s="64" t="str">
        <f t="shared" si="320"/>
        <v>,</v>
      </c>
      <c r="W128" s="65">
        <f t="shared" si="321"/>
        <v>7</v>
      </c>
      <c r="X128" s="64" t="str">
        <f t="shared" si="322"/>
        <v>,</v>
      </c>
      <c r="Y128" s="64">
        <f t="shared" si="323"/>
        <v>250</v>
      </c>
      <c r="Z128" s="56" t="str">
        <f t="shared" si="324"/>
        <v>)</v>
      </c>
      <c r="AA128" s="66" t="str">
        <f t="shared" si="325"/>
        <v>(</v>
      </c>
      <c r="AB128" s="57" t="str">
        <f t="shared" si="326"/>
        <v>Mi</v>
      </c>
      <c r="AC128" s="67" t="str">
        <f t="shared" si="327"/>
        <v>,</v>
      </c>
      <c r="AD128" s="59" t="str">
        <f t="shared" si="328"/>
        <v>m</v>
      </c>
      <c r="AE128" s="68" t="str">
        <f t="shared" si="329"/>
        <v>,</v>
      </c>
      <c r="AF128" s="61">
        <f t="shared" si="330"/>
        <v>350</v>
      </c>
      <c r="AG128" s="61" t="str">
        <f t="shared" si="331"/>
        <v>)</v>
      </c>
      <c r="AH128" s="69" t="str">
        <f t="shared" si="332"/>
        <v/>
      </c>
      <c r="AI128" s="70" t="str">
        <f t="shared" si="333"/>
        <v/>
      </c>
      <c r="AJ128" s="64" t="str">
        <f t="shared" si="334"/>
        <v/>
      </c>
      <c r="AK128" s="64" t="str">
        <f t="shared" si="335"/>
        <v/>
      </c>
      <c r="AL128" s="64" t="str">
        <f t="shared" si="336"/>
        <v/>
      </c>
      <c r="AM128" s="64" t="str">
        <f t="shared" si="337"/>
        <v/>
      </c>
      <c r="AN128" s="64" t="str">
        <f t="shared" si="338"/>
        <v/>
      </c>
    </row>
    <row r="129" spans="1:40" ht="25.5" thickTop="1" thickBot="1" x14ac:dyDescent="0.4">
      <c r="C129" s="113" t="s">
        <v>1082</v>
      </c>
      <c r="D129" s="112" t="s">
        <v>1101</v>
      </c>
      <c r="E129" s="52" t="s">
        <v>1011</v>
      </c>
      <c r="F129" s="53" t="s">
        <v>984</v>
      </c>
      <c r="G129" s="53">
        <v>7</v>
      </c>
      <c r="H129" s="52" t="s">
        <v>1101</v>
      </c>
      <c r="I129" s="52" t="s">
        <v>1011</v>
      </c>
      <c r="J129" s="54"/>
      <c r="K129" s="54"/>
      <c r="L129" s="78" t="str">
        <f t="shared" si="310"/>
        <v xml:space="preserve">            { line: "CUATRO, CUATRO son las NOCHES,, (Mi,m,20)(Si,7,250)(Mi,m,350)", sC: ""},</v>
      </c>
      <c r="M129" s="56" t="str">
        <f t="shared" si="311"/>
        <v>(</v>
      </c>
      <c r="N129" s="57" t="str">
        <f t="shared" si="312"/>
        <v>Mi</v>
      </c>
      <c r="O129" s="58" t="str">
        <f t="shared" si="313"/>
        <v>,</v>
      </c>
      <c r="P129" s="59" t="str">
        <f t="shared" si="314"/>
        <v>m</v>
      </c>
      <c r="Q129" s="60" t="str">
        <f t="shared" si="315"/>
        <v>,</v>
      </c>
      <c r="R129" s="61">
        <f t="shared" si="316"/>
        <v>20</v>
      </c>
      <c r="S129" s="56" t="str">
        <f t="shared" si="317"/>
        <v>)</v>
      </c>
      <c r="T129" s="62" t="str">
        <f t="shared" si="318"/>
        <v>(</v>
      </c>
      <c r="U129" s="63" t="str">
        <f t="shared" si="319"/>
        <v>Si</v>
      </c>
      <c r="V129" s="64" t="str">
        <f t="shared" si="320"/>
        <v>,</v>
      </c>
      <c r="W129" s="65">
        <f t="shared" si="321"/>
        <v>7</v>
      </c>
      <c r="X129" s="64" t="str">
        <f t="shared" si="322"/>
        <v>,</v>
      </c>
      <c r="Y129" s="64">
        <f t="shared" si="323"/>
        <v>250</v>
      </c>
      <c r="Z129" s="56" t="str">
        <f t="shared" si="324"/>
        <v>)</v>
      </c>
      <c r="AA129" s="66" t="str">
        <f t="shared" si="325"/>
        <v>(</v>
      </c>
      <c r="AB129" s="57" t="str">
        <f t="shared" si="326"/>
        <v>Mi</v>
      </c>
      <c r="AC129" s="67" t="str">
        <f t="shared" si="327"/>
        <v>,</v>
      </c>
      <c r="AD129" s="59" t="str">
        <f t="shared" si="328"/>
        <v>m</v>
      </c>
      <c r="AE129" s="68" t="str">
        <f t="shared" si="329"/>
        <v>,</v>
      </c>
      <c r="AF129" s="61">
        <f t="shared" si="330"/>
        <v>350</v>
      </c>
      <c r="AG129" s="61" t="str">
        <f t="shared" si="331"/>
        <v>)</v>
      </c>
      <c r="AH129" s="69" t="str">
        <f t="shared" si="332"/>
        <v/>
      </c>
      <c r="AI129" s="70" t="str">
        <f t="shared" si="333"/>
        <v/>
      </c>
      <c r="AJ129" s="64" t="str">
        <f t="shared" si="334"/>
        <v/>
      </c>
      <c r="AK129" s="64" t="str">
        <f t="shared" si="335"/>
        <v/>
      </c>
      <c r="AL129" s="64" t="str">
        <f t="shared" si="336"/>
        <v/>
      </c>
      <c r="AM129" s="64" t="str">
        <f t="shared" si="337"/>
        <v/>
      </c>
      <c r="AN129" s="64" t="str">
        <f t="shared" si="338"/>
        <v/>
      </c>
    </row>
    <row r="130" spans="1:40" ht="25.5" thickTop="1" thickBot="1" x14ac:dyDescent="0.4">
      <c r="C130" s="113" t="s">
        <v>1078</v>
      </c>
      <c r="D130" s="112" t="s">
        <v>1101</v>
      </c>
      <c r="E130" s="52" t="s">
        <v>1011</v>
      </c>
      <c r="F130" s="53" t="s">
        <v>984</v>
      </c>
      <c r="G130" s="53">
        <v>7</v>
      </c>
      <c r="H130" s="52" t="s">
        <v>1101</v>
      </c>
      <c r="I130" s="52" t="s">
        <v>1011</v>
      </c>
      <c r="J130" s="54"/>
      <c r="K130" s="54"/>
      <c r="L130" s="78" t="str">
        <f t="shared" si="223"/>
        <v xml:space="preserve">            { line: "TRES, TRES son los patriarcas,, (Mi,m,20)(Si,7,250)(Mi,m,350)", sC: ""},</v>
      </c>
      <c r="M130" s="56" t="str">
        <f t="shared" si="224"/>
        <v>(</v>
      </c>
      <c r="N130" s="57" t="str">
        <f t="shared" si="225"/>
        <v>Mi</v>
      </c>
      <c r="O130" s="58" t="str">
        <f t="shared" si="226"/>
        <v>,</v>
      </c>
      <c r="P130" s="59" t="str">
        <f t="shared" si="227"/>
        <v>m</v>
      </c>
      <c r="Q130" s="60" t="str">
        <f t="shared" si="228"/>
        <v>,</v>
      </c>
      <c r="R130" s="61">
        <f t="shared" si="229"/>
        <v>20</v>
      </c>
      <c r="S130" s="56" t="str">
        <f t="shared" si="230"/>
        <v>)</v>
      </c>
      <c r="T130" s="62" t="str">
        <f t="shared" si="231"/>
        <v>(</v>
      </c>
      <c r="U130" s="63" t="str">
        <f t="shared" si="232"/>
        <v>Si</v>
      </c>
      <c r="V130" s="64" t="str">
        <f t="shared" si="233"/>
        <v>,</v>
      </c>
      <c r="W130" s="65">
        <f t="shared" si="234"/>
        <v>7</v>
      </c>
      <c r="X130" s="64" t="str">
        <f t="shared" si="235"/>
        <v>,</v>
      </c>
      <c r="Y130" s="64">
        <f t="shared" si="236"/>
        <v>250</v>
      </c>
      <c r="Z130" s="56" t="str">
        <f t="shared" si="237"/>
        <v>)</v>
      </c>
      <c r="AA130" s="66" t="str">
        <f t="shared" si="238"/>
        <v>(</v>
      </c>
      <c r="AB130" s="57" t="str">
        <f t="shared" si="239"/>
        <v>Mi</v>
      </c>
      <c r="AC130" s="67" t="str">
        <f t="shared" si="240"/>
        <v>,</v>
      </c>
      <c r="AD130" s="59" t="str">
        <f t="shared" si="241"/>
        <v>m</v>
      </c>
      <c r="AE130" s="68" t="str">
        <f t="shared" si="242"/>
        <v>,</v>
      </c>
      <c r="AF130" s="61">
        <f t="shared" si="243"/>
        <v>350</v>
      </c>
      <c r="AG130" s="61" t="str">
        <f t="shared" si="244"/>
        <v>)</v>
      </c>
      <c r="AH130" s="69" t="str">
        <f t="shared" si="245"/>
        <v/>
      </c>
      <c r="AI130" s="70" t="str">
        <f t="shared" si="246"/>
        <v/>
      </c>
      <c r="AJ130" s="64" t="str">
        <f t="shared" si="247"/>
        <v/>
      </c>
      <c r="AK130" s="64" t="str">
        <f t="shared" si="248"/>
        <v/>
      </c>
      <c r="AL130" s="64" t="str">
        <f t="shared" si="249"/>
        <v/>
      </c>
      <c r="AM130" s="64" t="str">
        <f t="shared" si="250"/>
        <v/>
      </c>
      <c r="AN130" s="64" t="str">
        <f t="shared" si="251"/>
        <v/>
      </c>
    </row>
    <row r="131" spans="1:40" ht="25.5" thickTop="1" thickBot="1" x14ac:dyDescent="0.4">
      <c r="C131" s="113" t="s">
        <v>1079</v>
      </c>
      <c r="D131" s="112" t="s">
        <v>1101</v>
      </c>
      <c r="E131" s="52" t="s">
        <v>1011</v>
      </c>
      <c r="F131" s="53" t="s">
        <v>984</v>
      </c>
      <c r="G131" s="53">
        <v>7</v>
      </c>
      <c r="H131" s="52" t="s">
        <v>1101</v>
      </c>
      <c r="I131" s="52" t="s">
        <v>1011</v>
      </c>
      <c r="J131" s="54"/>
      <c r="K131" s="54"/>
      <c r="L131" s="78" t="str">
        <f t="shared" ref="L131" si="339">IF(C131="","",_xlfn.CONCAT("            { line: ","""",C131,", ",M131:AN131,""", sC: ","""",B131,"""},"))</f>
        <v xml:space="preserve">            { line: "DOS las tablas de la ALIANZA,, (Mi,m,20)(Si,7,250)(Mi,m,350)", sC: ""},</v>
      </c>
      <c r="M131" s="56" t="str">
        <f t="shared" ref="M131" si="340">IF(N131="","","(")</f>
        <v>(</v>
      </c>
      <c r="N131" s="57" t="str">
        <f t="shared" ref="N131" si="341">IF(D131="","",D131)</f>
        <v>Mi</v>
      </c>
      <c r="O131" s="58" t="str">
        <f t="shared" ref="O131" si="342">IF(N131="","",",")</f>
        <v>,</v>
      </c>
      <c r="P131" s="59" t="str">
        <f t="shared" ref="P131" si="343">IF(E131="","",E131)</f>
        <v>m</v>
      </c>
      <c r="Q131" s="60" t="str">
        <f t="shared" ref="Q131" si="344">IF(N131="","",",")</f>
        <v>,</v>
      </c>
      <c r="R131" s="61">
        <f t="shared" ref="R131" si="345">IF(N131="Do",10,IF(N131="Re",22,IF(N131="Mi",20,IF(N131="Fa",20,IF(N131="Sol",14,IF(N131="La",20,IF(N131="Si",20,IF(N131="Do#",14,IF(N131="Fa#",15,IF(N131="Sol#",20,""))))))))))</f>
        <v>20</v>
      </c>
      <c r="S131" s="56" t="str">
        <f t="shared" ref="S131" si="346">IF(N131="","",")")</f>
        <v>)</v>
      </c>
      <c r="T131" s="62" t="str">
        <f t="shared" ref="T131" si="347">IF(U131="","","(")</f>
        <v>(</v>
      </c>
      <c r="U131" s="63" t="str">
        <f t="shared" ref="U131" si="348">IF(F131="","",F131)</f>
        <v>Si</v>
      </c>
      <c r="V131" s="64" t="str">
        <f t="shared" ref="V131" si="349">IF(U131="","",",")</f>
        <v>,</v>
      </c>
      <c r="W131" s="65">
        <f t="shared" ref="W131" si="350">IF(G131="","",G131)</f>
        <v>7</v>
      </c>
      <c r="X131" s="64" t="str">
        <f t="shared" ref="X131" si="351">IF(U131="","",",")</f>
        <v>,</v>
      </c>
      <c r="Y131" s="64">
        <f t="shared" ref="Y131" si="352">IF(U131="","",250)</f>
        <v>250</v>
      </c>
      <c r="Z131" s="56" t="str">
        <f t="shared" ref="Z131" si="353">IF(U131="","",")")</f>
        <v>)</v>
      </c>
      <c r="AA131" s="66" t="str">
        <f t="shared" ref="AA131" si="354">IF(AB131="","","(")</f>
        <v>(</v>
      </c>
      <c r="AB131" s="57" t="str">
        <f t="shared" ref="AB131" si="355">IF(H131="","",H131)</f>
        <v>Mi</v>
      </c>
      <c r="AC131" s="67" t="str">
        <f t="shared" ref="AC131" si="356">IF(AB131="","",",")</f>
        <v>,</v>
      </c>
      <c r="AD131" s="59" t="str">
        <f t="shared" ref="AD131" si="357">IF(I131="","",I131)</f>
        <v>m</v>
      </c>
      <c r="AE131" s="68" t="str">
        <f t="shared" ref="AE131" si="358">IF(AB131="","",",")</f>
        <v>,</v>
      </c>
      <c r="AF131" s="61">
        <f t="shared" ref="AF131" si="359">IF(AB131="","",350)</f>
        <v>350</v>
      </c>
      <c r="AG131" s="61" t="str">
        <f t="shared" ref="AG131" si="360">IF(AB131="","",")")</f>
        <v>)</v>
      </c>
      <c r="AH131" s="69" t="str">
        <f t="shared" ref="AH131" si="361">IF(AI131="","","(")</f>
        <v/>
      </c>
      <c r="AI131" s="70" t="str">
        <f t="shared" ref="AI131" si="362">IF(J131="","",J131)</f>
        <v/>
      </c>
      <c r="AJ131" s="64" t="str">
        <f t="shared" ref="AJ131" si="363">IF(AI131="","",",")</f>
        <v/>
      </c>
      <c r="AK131" s="64" t="str">
        <f t="shared" ref="AK131" si="364">IF(K131="","",K131)</f>
        <v/>
      </c>
      <c r="AL131" s="64" t="str">
        <f t="shared" ref="AL131" si="365">IF(AI131="","",",")</f>
        <v/>
      </c>
      <c r="AM131" s="64" t="str">
        <f t="shared" ref="AM131" si="366">IF(AI131="","",450)</f>
        <v/>
      </c>
      <c r="AN131" s="64" t="str">
        <f t="shared" ref="AN131" si="367">IF(AI131="","",")")</f>
        <v/>
      </c>
    </row>
    <row r="132" spans="1:40" ht="25.5" thickTop="1" thickBot="1" x14ac:dyDescent="0.4">
      <c r="C132" s="113" t="s">
        <v>1071</v>
      </c>
      <c r="D132" s="112" t="s">
        <v>1013</v>
      </c>
      <c r="E132" s="52"/>
      <c r="F132" s="53" t="s">
        <v>1045</v>
      </c>
      <c r="G132" s="53"/>
      <c r="H132" s="52"/>
      <c r="I132" s="52"/>
      <c r="J132" s="54"/>
      <c r="K132" s="54"/>
      <c r="L132" s="78" t="str">
        <f t="shared" ref="L132" si="368">IF(C132="","",_xlfn.CONCAT("            { line: ","""",C132,", ",M132:AN132,""", sC: ","""",B132,"""},"))</f>
        <v xml:space="preserve">            { line: "UNO es nuestro Dios en el cielo y en la tierra, (Sol,,14)(Re,,250)", sC: ""},</v>
      </c>
      <c r="M132" s="56" t="str">
        <f t="shared" ref="M132" si="369">IF(N132="","","(")</f>
        <v>(</v>
      </c>
      <c r="N132" s="57" t="str">
        <f t="shared" ref="N132" si="370">IF(D132="","",D132)</f>
        <v>Sol</v>
      </c>
      <c r="O132" s="58" t="str">
        <f t="shared" ref="O132" si="371">IF(N132="","",",")</f>
        <v>,</v>
      </c>
      <c r="P132" s="59" t="str">
        <f t="shared" ref="P132" si="372">IF(E132="","",E132)</f>
        <v/>
      </c>
      <c r="Q132" s="60" t="str">
        <f t="shared" ref="Q132" si="373">IF(N132="","",",")</f>
        <v>,</v>
      </c>
      <c r="R132" s="61">
        <f t="shared" ref="R132" si="374">IF(N132="Do",10,IF(N132="Re",22,IF(N132="Mi",20,IF(N132="Fa",20,IF(N132="Sol",14,IF(N132="La",20,IF(N132="Si",20,IF(N132="Do#",14,IF(N132="Fa#",15,IF(N132="Sol#",20,""))))))))))</f>
        <v>14</v>
      </c>
      <c r="S132" s="56" t="str">
        <f t="shared" ref="S132" si="375">IF(N132="","",")")</f>
        <v>)</v>
      </c>
      <c r="T132" s="62" t="str">
        <f t="shared" ref="T132" si="376">IF(U132="","","(")</f>
        <v>(</v>
      </c>
      <c r="U132" s="63" t="str">
        <f t="shared" ref="U132" si="377">IF(F132="","",F132)</f>
        <v>Re</v>
      </c>
      <c r="V132" s="64" t="str">
        <f t="shared" ref="V132" si="378">IF(U132="","",",")</f>
        <v>,</v>
      </c>
      <c r="W132" s="65" t="str">
        <f t="shared" ref="W132" si="379">IF(G132="","",G132)</f>
        <v/>
      </c>
      <c r="X132" s="64" t="str">
        <f t="shared" ref="X132" si="380">IF(U132="","",",")</f>
        <v>,</v>
      </c>
      <c r="Y132" s="64">
        <f t="shared" ref="Y132" si="381">IF(U132="","",250)</f>
        <v>250</v>
      </c>
      <c r="Z132" s="56" t="str">
        <f t="shared" ref="Z132" si="382">IF(U132="","",")")</f>
        <v>)</v>
      </c>
      <c r="AA132" s="66" t="str">
        <f t="shared" ref="AA132" si="383">IF(AB132="","","(")</f>
        <v/>
      </c>
      <c r="AB132" s="57" t="str">
        <f t="shared" ref="AB132" si="384">IF(H132="","",H132)</f>
        <v/>
      </c>
      <c r="AC132" s="67" t="str">
        <f t="shared" ref="AC132" si="385">IF(AB132="","",",")</f>
        <v/>
      </c>
      <c r="AD132" s="59" t="str">
        <f t="shared" ref="AD132" si="386">IF(I132="","",I132)</f>
        <v/>
      </c>
      <c r="AE132" s="68" t="str">
        <f t="shared" ref="AE132" si="387">IF(AB132="","",",")</f>
        <v/>
      </c>
      <c r="AF132" s="61" t="str">
        <f t="shared" ref="AF132" si="388">IF(AB132="","",350)</f>
        <v/>
      </c>
      <c r="AG132" s="61" t="str">
        <f t="shared" ref="AG132" si="389">IF(AB132="","",")")</f>
        <v/>
      </c>
      <c r="AH132" s="69" t="str">
        <f t="shared" ref="AH132" si="390">IF(AI132="","","(")</f>
        <v/>
      </c>
      <c r="AI132" s="70" t="str">
        <f t="shared" ref="AI132" si="391">IF(J132="","",J132)</f>
        <v/>
      </c>
      <c r="AJ132" s="64" t="str">
        <f t="shared" ref="AJ132" si="392">IF(AI132="","",",")</f>
        <v/>
      </c>
      <c r="AK132" s="64" t="str">
        <f t="shared" ref="AK132" si="393">IF(K132="","",K132)</f>
        <v/>
      </c>
      <c r="AL132" s="64" t="str">
        <f t="shared" ref="AL132" si="394">IF(AI132="","",",")</f>
        <v/>
      </c>
      <c r="AM132" s="64" t="str">
        <f t="shared" ref="AM132" si="395">IF(AI132="","",450)</f>
        <v/>
      </c>
      <c r="AN132" s="64" t="str">
        <f t="shared" ref="AN132" si="396">IF(AI132="","",")")</f>
        <v/>
      </c>
    </row>
    <row r="133" spans="1:40" ht="25.5" thickTop="1" thickBot="1" x14ac:dyDescent="0.4">
      <c r="A133" t="s">
        <v>1006</v>
      </c>
      <c r="B133" t="s">
        <v>997</v>
      </c>
      <c r="C133" s="113" t="s">
        <v>1083</v>
      </c>
      <c r="D133" s="112" t="s">
        <v>1101</v>
      </c>
      <c r="E133" s="52" t="s">
        <v>1011</v>
      </c>
      <c r="F133" s="53" t="s">
        <v>984</v>
      </c>
      <c r="G133" s="53">
        <v>7</v>
      </c>
      <c r="H133" s="52" t="s">
        <v>1101</v>
      </c>
      <c r="I133" s="52" t="s">
        <v>1011</v>
      </c>
      <c r="J133" s="54"/>
      <c r="K133" s="54"/>
      <c r="L133" s="78" t="str">
        <f t="shared" si="172"/>
        <v xml:space="preserve">            { line: "UNO ES NUESTRO DIOS EN EL CIELO Y EN LA TIERRA., (Mi,m,20)(Si,7,250)(Mi,m,350)", sC: "ta as"},</v>
      </c>
      <c r="M133" s="56" t="str">
        <f t="shared" si="173"/>
        <v>(</v>
      </c>
      <c r="N133" s="57" t="str">
        <f t="shared" si="2"/>
        <v>Mi</v>
      </c>
      <c r="O133" s="58" t="str">
        <f t="shared" si="174"/>
        <v>,</v>
      </c>
      <c r="P133" s="59" t="str">
        <f t="shared" si="4"/>
        <v>m</v>
      </c>
      <c r="Q133" s="60" t="str">
        <f t="shared" si="175"/>
        <v>,</v>
      </c>
      <c r="R133" s="61">
        <f t="shared" si="28"/>
        <v>20</v>
      </c>
      <c r="S133" s="56" t="str">
        <f t="shared" si="176"/>
        <v>)</v>
      </c>
      <c r="T133" s="62" t="str">
        <f t="shared" si="177"/>
        <v>(</v>
      </c>
      <c r="U133" s="63" t="str">
        <f t="shared" si="8"/>
        <v>Si</v>
      </c>
      <c r="V133" s="64" t="str">
        <f t="shared" si="178"/>
        <v>,</v>
      </c>
      <c r="W133" s="65">
        <f t="shared" si="10"/>
        <v>7</v>
      </c>
      <c r="X133" s="64" t="str">
        <f t="shared" si="179"/>
        <v>,</v>
      </c>
      <c r="Y133" s="64">
        <f t="shared" si="180"/>
        <v>250</v>
      </c>
      <c r="Z133" s="56" t="str">
        <f t="shared" si="181"/>
        <v>)</v>
      </c>
      <c r="AA133" s="66" t="str">
        <f t="shared" si="182"/>
        <v>(</v>
      </c>
      <c r="AB133" s="57" t="str">
        <f t="shared" si="15"/>
        <v>Mi</v>
      </c>
      <c r="AC133" s="67" t="str">
        <f t="shared" si="183"/>
        <v>,</v>
      </c>
      <c r="AD133" s="59" t="str">
        <f t="shared" si="184"/>
        <v>m</v>
      </c>
      <c r="AE133" s="68" t="str">
        <f t="shared" si="185"/>
        <v>,</v>
      </c>
      <c r="AF133" s="61">
        <f t="shared" si="186"/>
        <v>350</v>
      </c>
      <c r="AG133" s="61" t="str">
        <f t="shared" si="187"/>
        <v>)</v>
      </c>
      <c r="AH133" s="69" t="str">
        <f t="shared" si="188"/>
        <v/>
      </c>
      <c r="AI133" s="70" t="str">
        <f t="shared" si="22"/>
        <v/>
      </c>
      <c r="AJ133" s="64" t="str">
        <f t="shared" si="189"/>
        <v/>
      </c>
      <c r="AK133" s="64" t="str">
        <f t="shared" si="190"/>
        <v/>
      </c>
      <c r="AL133" s="64" t="str">
        <f t="shared" si="191"/>
        <v/>
      </c>
      <c r="AM133" s="64" t="str">
        <f t="shared" si="192"/>
        <v/>
      </c>
      <c r="AN133" s="64" t="str">
        <f t="shared" si="193"/>
        <v/>
      </c>
    </row>
    <row r="134" spans="1:40" ht="24" customHeight="1" thickTop="1" x14ac:dyDescent="0.4">
      <c r="A134" s="95"/>
      <c r="B134" s="95"/>
      <c r="C134" s="95"/>
      <c r="D134" s="95"/>
      <c r="E134" s="95"/>
      <c r="F134" s="95"/>
      <c r="G134" s="95"/>
      <c r="H134" s="95"/>
      <c r="I134" s="95"/>
      <c r="J134" s="95"/>
      <c r="K134" s="95"/>
      <c r="L134" s="99" t="str">
        <f>_xlfn.CONCAT("]}, // ULTIMA LINEA DEL CANTO: ",L1)</f>
        <v>]}, // ULTIMA LINEA DEL CANTO: CANTO DE LOS NUMEROS</v>
      </c>
      <c r="M134" s="95"/>
    </row>
    <row r="135" spans="1:40" ht="20.25" x14ac:dyDescent="0.25">
      <c r="L135" s="100" t="s">
        <v>1008</v>
      </c>
      <c r="M135" s="101"/>
    </row>
    <row r="136" spans="1:40" ht="15.75" hidden="1" thickBot="1" x14ac:dyDescent="0.3">
      <c r="M136" s="101"/>
    </row>
    <row r="137" spans="1:40" ht="27.75" hidden="1" thickTop="1" thickBot="1" x14ac:dyDescent="0.4">
      <c r="A137" s="73"/>
      <c r="B137" s="73"/>
      <c r="C137" s="73"/>
      <c r="D137" s="74"/>
      <c r="E137" s="74"/>
      <c r="F137" s="74"/>
      <c r="G137" s="74"/>
      <c r="H137" s="74"/>
      <c r="I137" s="74"/>
      <c r="J137" s="74"/>
      <c r="K137" s="74"/>
      <c r="L137" s="75" t="s">
        <v>993</v>
      </c>
      <c r="M137" s="56"/>
      <c r="N137" s="57"/>
      <c r="O137" s="58"/>
      <c r="P137" s="59"/>
      <c r="Q137" s="60"/>
      <c r="R137" s="61" t="str">
        <f t="shared" ref="R137:R146" si="397">IF(N137="Do",10,IF(N137="Re",22,IF(N137="Mi",20,IF(N137="Fa",20,IF(N137="Sol",14,IF(N137="La",20,IF(N137="Si",20,IF(N137="Do#",14,IF(N137="Fa#",15,IF(N137="Sol#",20,""))))))))))</f>
        <v/>
      </c>
      <c r="S137" s="56"/>
      <c r="T137" s="62"/>
      <c r="U137" s="63"/>
      <c r="V137" s="64"/>
      <c r="W137" s="65"/>
      <c r="X137" s="64"/>
      <c r="Y137" s="64"/>
      <c r="Z137" s="56"/>
      <c r="AA137" s="66"/>
      <c r="AB137" s="57"/>
      <c r="AC137" s="67"/>
      <c r="AD137" s="59"/>
      <c r="AE137" s="68"/>
      <c r="AF137" s="61"/>
      <c r="AG137" s="61"/>
      <c r="AH137" s="69"/>
      <c r="AI137" s="70"/>
      <c r="AJ137" s="64"/>
      <c r="AK137" s="64"/>
      <c r="AL137" s="64"/>
      <c r="AM137" s="64"/>
      <c r="AN137" s="64"/>
    </row>
    <row r="138" spans="1:40" ht="25.5" hidden="1" thickTop="1" thickBot="1" x14ac:dyDescent="0.4">
      <c r="C138" s="79" t="s">
        <v>995</v>
      </c>
      <c r="D138" s="80"/>
      <c r="E138" s="80"/>
      <c r="F138" s="80"/>
      <c r="G138" s="80"/>
      <c r="H138" s="80"/>
      <c r="I138" s="80"/>
      <c r="J138" s="80"/>
      <c r="K138" s="80"/>
      <c r="L138" s="81" t="s">
        <v>996</v>
      </c>
      <c r="M138" s="56" t="str">
        <f t="shared" ref="M138:M145" si="398">IF(N138="","","(")</f>
        <v/>
      </c>
      <c r="N138" s="57" t="str">
        <f t="shared" ref="N138:N145" si="399">IF(D138="","",D138)</f>
        <v/>
      </c>
      <c r="O138" s="58" t="str">
        <f t="shared" ref="O138:O145" si="400">IF(N138="","",",")</f>
        <v/>
      </c>
      <c r="P138" s="59" t="str">
        <f t="shared" ref="P138:P145" si="401">IF(E138="","",E138)</f>
        <v/>
      </c>
      <c r="Q138" s="60" t="str">
        <f t="shared" ref="Q138:Q145" si="402">IF(N138="","",",")</f>
        <v/>
      </c>
      <c r="R138" s="61" t="str">
        <f t="shared" si="397"/>
        <v/>
      </c>
      <c r="S138" s="56" t="str">
        <f t="shared" ref="S138:S145" si="403">IF(N138="","",")")</f>
        <v/>
      </c>
      <c r="T138" s="62" t="str">
        <f t="shared" ref="T138:T145" si="404">IF(U138="","","(")</f>
        <v/>
      </c>
      <c r="U138" s="63" t="str">
        <f t="shared" ref="U138:U145" si="405">IF(F138="","",F138)</f>
        <v/>
      </c>
      <c r="V138" s="64" t="str">
        <f t="shared" ref="V138:V145" si="406">IF(U138="","",",")</f>
        <v/>
      </c>
      <c r="W138" s="65" t="str">
        <f t="shared" ref="W138:W145" si="407">IF(G138="","",G138)</f>
        <v/>
      </c>
      <c r="X138" s="64" t="str">
        <f t="shared" ref="X138:X145" si="408">IF(U138="","",",")</f>
        <v/>
      </c>
      <c r="Y138" s="64" t="str">
        <f t="shared" ref="Y138:Y145" si="409">IF(U138="","",250)</f>
        <v/>
      </c>
      <c r="Z138" s="56" t="str">
        <f t="shared" ref="Z138:Z145" si="410">IF(U138="","",")")</f>
        <v/>
      </c>
      <c r="AA138" s="66" t="str">
        <f t="shared" ref="AA138:AA145" si="411">IF(AB138="","","(")</f>
        <v/>
      </c>
      <c r="AB138" s="57" t="str">
        <f t="shared" ref="AB138:AB145" si="412">IF(H138="","",H138)</f>
        <v/>
      </c>
      <c r="AC138" s="67" t="str">
        <f t="shared" ref="AC138:AC145" si="413">IF(AB138="","",",")</f>
        <v/>
      </c>
      <c r="AD138" s="59" t="str">
        <f t="shared" ref="AD138:AD145" si="414">IF(I138="","",I138)</f>
        <v/>
      </c>
      <c r="AE138" s="68" t="str">
        <f t="shared" ref="AE138:AE145" si="415">IF(AB138="","",",")</f>
        <v/>
      </c>
      <c r="AF138" s="61" t="str">
        <f t="shared" ref="AF138:AF145" si="416">IF(AB138="","",350)</f>
        <v/>
      </c>
      <c r="AG138" s="61" t="str">
        <f t="shared" ref="AG138:AG145" si="417">IF(AB138="","",")")</f>
        <v/>
      </c>
      <c r="AH138" s="69" t="str">
        <f t="shared" ref="AH138:AH145" si="418">IF(AI138="","","(")</f>
        <v/>
      </c>
      <c r="AI138" s="70" t="str">
        <f t="shared" ref="AI138:AI145" si="419">IF(J138="","",J138)</f>
        <v/>
      </c>
      <c r="AJ138" s="64" t="str">
        <f t="shared" ref="AJ138:AJ145" si="420">IF(AI138="","",",")</f>
        <v/>
      </c>
      <c r="AK138" s="64" t="str">
        <f t="shared" ref="AK138:AK145" si="421">IF(K138="","",K138)</f>
        <v/>
      </c>
      <c r="AL138" s="64" t="str">
        <f t="shared" ref="AL138:AL145" si="422">IF(AI138="","",",")</f>
        <v/>
      </c>
      <c r="AM138" s="64" t="str">
        <f t="shared" ref="AM138:AM145" si="423">IF(AI138="","",450)</f>
        <v/>
      </c>
      <c r="AN138" s="64" t="str">
        <f t="shared" ref="AN138:AN145" si="424">IF(AI138="","",")")</f>
        <v/>
      </c>
    </row>
    <row r="139" spans="1:40" ht="25.5" hidden="1" thickTop="1" thickBot="1" x14ac:dyDescent="0.4">
      <c r="B139" t="s">
        <v>997</v>
      </c>
      <c r="C139" s="82" t="s">
        <v>998</v>
      </c>
      <c r="D139" s="83"/>
      <c r="E139" s="83"/>
      <c r="F139" s="83"/>
      <c r="G139" s="83"/>
      <c r="H139" s="83"/>
      <c r="I139" s="83"/>
      <c r="J139" s="83"/>
      <c r="K139" s="83"/>
      <c r="L139" s="84" t="str">
        <f>IF(C139="","",_xlfn.CONCAT("       triggerLine: ","""",C139,", ",M139:AN139,""", sC: ","""",B139,""", lines: ["))</f>
        <v xml:space="preserve">       triggerLine: "ASAMBLEA UNO, ", sC: "ta as", lines: [</v>
      </c>
      <c r="M139" s="56" t="str">
        <f t="shared" si="398"/>
        <v/>
      </c>
      <c r="N139" s="57" t="str">
        <f t="shared" si="399"/>
        <v/>
      </c>
      <c r="O139" s="58" t="str">
        <f t="shared" si="400"/>
        <v/>
      </c>
      <c r="P139" s="59" t="str">
        <f t="shared" si="401"/>
        <v/>
      </c>
      <c r="Q139" s="60" t="str">
        <f t="shared" si="402"/>
        <v/>
      </c>
      <c r="R139" s="61" t="str">
        <f t="shared" si="397"/>
        <v/>
      </c>
      <c r="S139" s="56" t="str">
        <f t="shared" si="403"/>
        <v/>
      </c>
      <c r="T139" s="62" t="str">
        <f t="shared" si="404"/>
        <v/>
      </c>
      <c r="U139" s="63" t="str">
        <f t="shared" si="405"/>
        <v/>
      </c>
      <c r="V139" s="64" t="str">
        <f t="shared" si="406"/>
        <v/>
      </c>
      <c r="W139" s="65" t="str">
        <f t="shared" si="407"/>
        <v/>
      </c>
      <c r="X139" s="64" t="str">
        <f t="shared" si="408"/>
        <v/>
      </c>
      <c r="Y139" s="64" t="str">
        <f t="shared" si="409"/>
        <v/>
      </c>
      <c r="Z139" s="56" t="str">
        <f t="shared" si="410"/>
        <v/>
      </c>
      <c r="AA139" s="66" t="str">
        <f t="shared" si="411"/>
        <v/>
      </c>
      <c r="AB139" s="57" t="str">
        <f t="shared" si="412"/>
        <v/>
      </c>
      <c r="AC139" s="67" t="str">
        <f t="shared" si="413"/>
        <v/>
      </c>
      <c r="AD139" s="59" t="str">
        <f t="shared" si="414"/>
        <v/>
      </c>
      <c r="AE139" s="68" t="str">
        <f t="shared" si="415"/>
        <v/>
      </c>
      <c r="AF139" s="61" t="str">
        <f t="shared" si="416"/>
        <v/>
      </c>
      <c r="AG139" s="61" t="str">
        <f t="shared" si="417"/>
        <v/>
      </c>
      <c r="AH139" s="69" t="str">
        <f t="shared" si="418"/>
        <v/>
      </c>
      <c r="AI139" s="70" t="str">
        <f t="shared" si="419"/>
        <v/>
      </c>
      <c r="AJ139" s="64" t="str">
        <f t="shared" si="420"/>
        <v/>
      </c>
      <c r="AK139" s="64" t="str">
        <f t="shared" si="421"/>
        <v/>
      </c>
      <c r="AL139" s="64" t="str">
        <f t="shared" si="422"/>
        <v/>
      </c>
      <c r="AM139" s="64" t="str">
        <f t="shared" si="423"/>
        <v/>
      </c>
      <c r="AN139" s="64" t="str">
        <f t="shared" si="424"/>
        <v/>
      </c>
    </row>
    <row r="140" spans="1:40" ht="25.5" hidden="1" thickTop="1" thickBot="1" x14ac:dyDescent="0.4">
      <c r="B140" t="s">
        <v>999</v>
      </c>
      <c r="C140" s="85" t="s">
        <v>1000</v>
      </c>
      <c r="D140" s="86"/>
      <c r="E140" s="86"/>
      <c r="F140" s="86"/>
      <c r="G140" s="86"/>
      <c r="H140" s="87"/>
      <c r="I140" s="87"/>
      <c r="J140" s="87"/>
      <c r="K140" s="87"/>
      <c r="L140" s="88" t="str">
        <f>IF(C140="","",_xlfn.CONCAT("            { line: ","""",C140,", ",M140:AN140,""", sC: ","""",B140,"""},"))</f>
        <v xml:space="preserve">            { line: "ASAMBLEA DOS, ", sC: "as"},</v>
      </c>
      <c r="M140" s="56" t="str">
        <f t="shared" si="398"/>
        <v/>
      </c>
      <c r="N140" s="57" t="str">
        <f t="shared" si="399"/>
        <v/>
      </c>
      <c r="O140" s="58" t="str">
        <f t="shared" si="400"/>
        <v/>
      </c>
      <c r="P140" s="59" t="str">
        <f t="shared" si="401"/>
        <v/>
      </c>
      <c r="Q140" s="60" t="str">
        <f t="shared" si="402"/>
        <v/>
      </c>
      <c r="R140" s="61" t="str">
        <f t="shared" si="397"/>
        <v/>
      </c>
      <c r="S140" s="56" t="str">
        <f t="shared" si="403"/>
        <v/>
      </c>
      <c r="T140" s="62" t="str">
        <f t="shared" si="404"/>
        <v/>
      </c>
      <c r="U140" s="63" t="str">
        <f t="shared" si="405"/>
        <v/>
      </c>
      <c r="V140" s="64" t="str">
        <f t="shared" si="406"/>
        <v/>
      </c>
      <c r="W140" s="65" t="str">
        <f t="shared" si="407"/>
        <v/>
      </c>
      <c r="X140" s="64" t="str">
        <f t="shared" si="408"/>
        <v/>
      </c>
      <c r="Y140" s="64" t="str">
        <f t="shared" si="409"/>
        <v/>
      </c>
      <c r="Z140" s="56" t="str">
        <f t="shared" si="410"/>
        <v/>
      </c>
      <c r="AA140" s="66" t="str">
        <f t="shared" si="411"/>
        <v/>
      </c>
      <c r="AB140" s="57" t="str">
        <f t="shared" si="412"/>
        <v/>
      </c>
      <c r="AC140" s="67" t="str">
        <f t="shared" si="413"/>
        <v/>
      </c>
      <c r="AD140" s="59" t="str">
        <f t="shared" si="414"/>
        <v/>
      </c>
      <c r="AE140" s="68" t="str">
        <f t="shared" si="415"/>
        <v/>
      </c>
      <c r="AF140" s="61" t="str">
        <f t="shared" si="416"/>
        <v/>
      </c>
      <c r="AG140" s="61" t="str">
        <f t="shared" si="417"/>
        <v/>
      </c>
      <c r="AH140" s="69" t="str">
        <f t="shared" si="418"/>
        <v/>
      </c>
      <c r="AI140" s="70" t="str">
        <f t="shared" si="419"/>
        <v/>
      </c>
      <c r="AJ140" s="64" t="str">
        <f t="shared" si="420"/>
        <v/>
      </c>
      <c r="AK140" s="64" t="str">
        <f t="shared" si="421"/>
        <v/>
      </c>
      <c r="AL140" s="64" t="str">
        <f t="shared" si="422"/>
        <v/>
      </c>
      <c r="AM140" s="64" t="str">
        <f t="shared" si="423"/>
        <v/>
      </c>
      <c r="AN140" s="64" t="str">
        <f t="shared" si="424"/>
        <v/>
      </c>
    </row>
    <row r="141" spans="1:40" ht="25.5" hidden="1" thickTop="1" thickBot="1" x14ac:dyDescent="0.4">
      <c r="B141" t="s">
        <v>999</v>
      </c>
      <c r="C141" s="85" t="s">
        <v>1001</v>
      </c>
      <c r="D141" s="89"/>
      <c r="E141" s="89"/>
      <c r="F141" s="89"/>
      <c r="G141" s="89"/>
      <c r="H141" s="90"/>
      <c r="I141" s="90"/>
      <c r="J141" s="90"/>
      <c r="K141" s="90"/>
      <c r="L141" s="88" t="str">
        <f>IF(C141="","",_xlfn.CONCAT("            { line: ","""",C141,", ",M141:AN141,""", sC: ","""",B141,"""},"))</f>
        <v xml:space="preserve">            { line: "ASAMBLEA TRES, ", sC: "as"},</v>
      </c>
      <c r="M141" s="56" t="str">
        <f t="shared" si="398"/>
        <v/>
      </c>
      <c r="N141" s="57" t="str">
        <f t="shared" si="399"/>
        <v/>
      </c>
      <c r="O141" s="58" t="str">
        <f t="shared" si="400"/>
        <v/>
      </c>
      <c r="P141" s="59" t="str">
        <f t="shared" si="401"/>
        <v/>
      </c>
      <c r="Q141" s="60" t="str">
        <f t="shared" si="402"/>
        <v/>
      </c>
      <c r="R141" s="61" t="str">
        <f t="shared" si="397"/>
        <v/>
      </c>
      <c r="S141" s="56" t="str">
        <f t="shared" si="403"/>
        <v/>
      </c>
      <c r="T141" s="62" t="str">
        <f t="shared" si="404"/>
        <v/>
      </c>
      <c r="U141" s="63" t="str">
        <f t="shared" si="405"/>
        <v/>
      </c>
      <c r="V141" s="64" t="str">
        <f t="shared" si="406"/>
        <v/>
      </c>
      <c r="W141" s="65" t="str">
        <f t="shared" si="407"/>
        <v/>
      </c>
      <c r="X141" s="64" t="str">
        <f t="shared" si="408"/>
        <v/>
      </c>
      <c r="Y141" s="64" t="str">
        <f t="shared" si="409"/>
        <v/>
      </c>
      <c r="Z141" s="56" t="str">
        <f t="shared" si="410"/>
        <v/>
      </c>
      <c r="AA141" s="66" t="str">
        <f t="shared" si="411"/>
        <v/>
      </c>
      <c r="AB141" s="57" t="str">
        <f t="shared" si="412"/>
        <v/>
      </c>
      <c r="AC141" s="67" t="str">
        <f t="shared" si="413"/>
        <v/>
      </c>
      <c r="AD141" s="59" t="str">
        <f t="shared" si="414"/>
        <v/>
      </c>
      <c r="AE141" s="68" t="str">
        <f t="shared" si="415"/>
        <v/>
      </c>
      <c r="AF141" s="61" t="str">
        <f t="shared" si="416"/>
        <v/>
      </c>
      <c r="AG141" s="61" t="str">
        <f t="shared" si="417"/>
        <v/>
      </c>
      <c r="AH141" s="69" t="str">
        <f t="shared" si="418"/>
        <v/>
      </c>
      <c r="AI141" s="70" t="str">
        <f t="shared" si="419"/>
        <v/>
      </c>
      <c r="AJ141" s="64" t="str">
        <f t="shared" si="420"/>
        <v/>
      </c>
      <c r="AK141" s="64" t="str">
        <f t="shared" si="421"/>
        <v/>
      </c>
      <c r="AL141" s="64" t="str">
        <f t="shared" si="422"/>
        <v/>
      </c>
      <c r="AM141" s="64" t="str">
        <f t="shared" si="423"/>
        <v/>
      </c>
      <c r="AN141" s="64" t="str">
        <f t="shared" si="424"/>
        <v/>
      </c>
    </row>
    <row r="142" spans="1:40" ht="25.5" hidden="1" thickTop="1" thickBot="1" x14ac:dyDescent="0.4">
      <c r="B142" t="s">
        <v>999</v>
      </c>
      <c r="C142" s="85" t="s">
        <v>1002</v>
      </c>
      <c r="D142" s="86"/>
      <c r="E142" s="86"/>
      <c r="F142" s="86"/>
      <c r="G142" s="86"/>
      <c r="H142" s="87"/>
      <c r="I142" s="87"/>
      <c r="J142" s="87"/>
      <c r="K142" s="87"/>
      <c r="L142" s="88" t="str">
        <f>IF(C142="","",_xlfn.CONCAT("            { line: ","""",C142,", ",M142:AN142,""", sC: ","""",B142,"""},"))</f>
        <v xml:space="preserve">            { line: "ASAMBLEA CUATRO, ", sC: "as"},</v>
      </c>
      <c r="M142" s="56" t="str">
        <f t="shared" si="398"/>
        <v/>
      </c>
      <c r="N142" s="57" t="str">
        <f t="shared" si="399"/>
        <v/>
      </c>
      <c r="O142" s="58" t="str">
        <f t="shared" si="400"/>
        <v/>
      </c>
      <c r="P142" s="59" t="str">
        <f t="shared" si="401"/>
        <v/>
      </c>
      <c r="Q142" s="60" t="str">
        <f t="shared" si="402"/>
        <v/>
      </c>
      <c r="R142" s="61" t="str">
        <f t="shared" si="397"/>
        <v/>
      </c>
      <c r="S142" s="56" t="str">
        <f t="shared" si="403"/>
        <v/>
      </c>
      <c r="T142" s="62" t="str">
        <f t="shared" si="404"/>
        <v/>
      </c>
      <c r="U142" s="63" t="str">
        <f t="shared" si="405"/>
        <v/>
      </c>
      <c r="V142" s="64" t="str">
        <f t="shared" si="406"/>
        <v/>
      </c>
      <c r="W142" s="65" t="str">
        <f t="shared" si="407"/>
        <v/>
      </c>
      <c r="X142" s="64" t="str">
        <f t="shared" si="408"/>
        <v/>
      </c>
      <c r="Y142" s="64" t="str">
        <f t="shared" si="409"/>
        <v/>
      </c>
      <c r="Z142" s="56" t="str">
        <f t="shared" si="410"/>
        <v/>
      </c>
      <c r="AA142" s="66" t="str">
        <f t="shared" si="411"/>
        <v/>
      </c>
      <c r="AB142" s="57" t="str">
        <f t="shared" si="412"/>
        <v/>
      </c>
      <c r="AC142" s="67" t="str">
        <f t="shared" si="413"/>
        <v/>
      </c>
      <c r="AD142" s="59" t="str">
        <f t="shared" si="414"/>
        <v/>
      </c>
      <c r="AE142" s="68" t="str">
        <f t="shared" si="415"/>
        <v/>
      </c>
      <c r="AF142" s="61" t="str">
        <f t="shared" si="416"/>
        <v/>
      </c>
      <c r="AG142" s="61" t="str">
        <f t="shared" si="417"/>
        <v/>
      </c>
      <c r="AH142" s="69" t="str">
        <f t="shared" si="418"/>
        <v/>
      </c>
      <c r="AI142" s="70" t="str">
        <f t="shared" si="419"/>
        <v/>
      </c>
      <c r="AJ142" s="64" t="str">
        <f t="shared" si="420"/>
        <v/>
      </c>
      <c r="AK142" s="64" t="str">
        <f t="shared" si="421"/>
        <v/>
      </c>
      <c r="AL142" s="64" t="str">
        <f t="shared" si="422"/>
        <v/>
      </c>
      <c r="AM142" s="64" t="str">
        <f t="shared" si="423"/>
        <v/>
      </c>
      <c r="AN142" s="64" t="str">
        <f t="shared" si="424"/>
        <v/>
      </c>
    </row>
    <row r="143" spans="1:40" ht="25.5" hidden="1" thickTop="1" thickBot="1" x14ac:dyDescent="0.4">
      <c r="B143" t="s">
        <v>999</v>
      </c>
      <c r="C143" s="85" t="s">
        <v>1003</v>
      </c>
      <c r="D143" s="89"/>
      <c r="E143" s="89"/>
      <c r="F143" s="89"/>
      <c r="G143" s="89"/>
      <c r="H143" s="90"/>
      <c r="I143" s="90"/>
      <c r="J143" s="90"/>
      <c r="K143" s="90"/>
      <c r="L143" s="88" t="str">
        <f>IF(C143="","",_xlfn.CONCAT("            { line: ","""",C143,", ",M143:AN143,""", sC: ","""",B143,"""},"))</f>
        <v xml:space="preserve">            { line: "ASAMBLEA CISCO, ", sC: "as"},</v>
      </c>
      <c r="M143" s="56" t="str">
        <f t="shared" si="398"/>
        <v/>
      </c>
      <c r="N143" s="57" t="str">
        <f t="shared" si="399"/>
        <v/>
      </c>
      <c r="O143" s="58" t="str">
        <f t="shared" si="400"/>
        <v/>
      </c>
      <c r="P143" s="59" t="str">
        <f t="shared" si="401"/>
        <v/>
      </c>
      <c r="Q143" s="60" t="str">
        <f t="shared" si="402"/>
        <v/>
      </c>
      <c r="R143" s="61" t="str">
        <f t="shared" si="397"/>
        <v/>
      </c>
      <c r="S143" s="56" t="str">
        <f t="shared" si="403"/>
        <v/>
      </c>
      <c r="T143" s="62" t="str">
        <f t="shared" si="404"/>
        <v/>
      </c>
      <c r="U143" s="63" t="str">
        <f t="shared" si="405"/>
        <v/>
      </c>
      <c r="V143" s="64" t="str">
        <f t="shared" si="406"/>
        <v/>
      </c>
      <c r="W143" s="65" t="str">
        <f t="shared" si="407"/>
        <v/>
      </c>
      <c r="X143" s="64" t="str">
        <f t="shared" si="408"/>
        <v/>
      </c>
      <c r="Y143" s="64" t="str">
        <f t="shared" si="409"/>
        <v/>
      </c>
      <c r="Z143" s="56" t="str">
        <f t="shared" si="410"/>
        <v/>
      </c>
      <c r="AA143" s="66" t="str">
        <f t="shared" si="411"/>
        <v/>
      </c>
      <c r="AB143" s="57" t="str">
        <f t="shared" si="412"/>
        <v/>
      </c>
      <c r="AC143" s="67" t="str">
        <f t="shared" si="413"/>
        <v/>
      </c>
      <c r="AD143" s="59" t="str">
        <f t="shared" si="414"/>
        <v/>
      </c>
      <c r="AE143" s="68" t="str">
        <f t="shared" si="415"/>
        <v/>
      </c>
      <c r="AF143" s="61" t="str">
        <f t="shared" si="416"/>
        <v/>
      </c>
      <c r="AG143" s="61" t="str">
        <f t="shared" si="417"/>
        <v/>
      </c>
      <c r="AH143" s="69" t="str">
        <f t="shared" si="418"/>
        <v/>
      </c>
      <c r="AI143" s="70" t="str">
        <f t="shared" si="419"/>
        <v/>
      </c>
      <c r="AJ143" s="64" t="str">
        <f t="shared" si="420"/>
        <v/>
      </c>
      <c r="AK143" s="64" t="str">
        <f t="shared" si="421"/>
        <v/>
      </c>
      <c r="AL143" s="64" t="str">
        <f t="shared" si="422"/>
        <v/>
      </c>
      <c r="AM143" s="64" t="str">
        <f t="shared" si="423"/>
        <v/>
      </c>
      <c r="AN143" s="64" t="str">
        <f t="shared" si="424"/>
        <v/>
      </c>
    </row>
    <row r="144" spans="1:40" ht="25.5" hidden="1" thickTop="1" thickBot="1" x14ac:dyDescent="0.4">
      <c r="B144" t="s">
        <v>999</v>
      </c>
      <c r="C144" s="85" t="s">
        <v>1004</v>
      </c>
      <c r="D144" s="91"/>
      <c r="E144" s="91"/>
      <c r="F144" s="91"/>
      <c r="G144" s="91"/>
      <c r="H144" s="92"/>
      <c r="I144" s="92"/>
      <c r="J144" s="92"/>
      <c r="K144" s="92"/>
      <c r="L144" s="88" t="str">
        <f>IF(C144="","",_xlfn.CONCAT("            { line: ","""",C144,", ",M144:AN144,""", sC: ","""",B144,"""},"))</f>
        <v xml:space="preserve">            { line: "ASAMBLEA SEIS, ", sC: "as"},</v>
      </c>
      <c r="M144" s="56" t="str">
        <f t="shared" si="398"/>
        <v/>
      </c>
      <c r="N144" s="57" t="str">
        <f t="shared" si="399"/>
        <v/>
      </c>
      <c r="O144" s="58" t="str">
        <f t="shared" si="400"/>
        <v/>
      </c>
      <c r="P144" s="59" t="str">
        <f t="shared" si="401"/>
        <v/>
      </c>
      <c r="Q144" s="60" t="str">
        <f t="shared" si="402"/>
        <v/>
      </c>
      <c r="R144" s="61" t="str">
        <f t="shared" si="397"/>
        <v/>
      </c>
      <c r="S144" s="56" t="str">
        <f t="shared" si="403"/>
        <v/>
      </c>
      <c r="T144" s="62" t="str">
        <f t="shared" si="404"/>
        <v/>
      </c>
      <c r="U144" s="63" t="str">
        <f t="shared" si="405"/>
        <v/>
      </c>
      <c r="V144" s="64" t="str">
        <f t="shared" si="406"/>
        <v/>
      </c>
      <c r="W144" s="65" t="str">
        <f t="shared" si="407"/>
        <v/>
      </c>
      <c r="X144" s="64" t="str">
        <f t="shared" si="408"/>
        <v/>
      </c>
      <c r="Y144" s="64" t="str">
        <f t="shared" si="409"/>
        <v/>
      </c>
      <c r="Z144" s="56" t="str">
        <f t="shared" si="410"/>
        <v/>
      </c>
      <c r="AA144" s="66" t="str">
        <f t="shared" si="411"/>
        <v/>
      </c>
      <c r="AB144" s="57" t="str">
        <f t="shared" si="412"/>
        <v/>
      </c>
      <c r="AC144" s="67" t="str">
        <f t="shared" si="413"/>
        <v/>
      </c>
      <c r="AD144" s="59" t="str">
        <f t="shared" si="414"/>
        <v/>
      </c>
      <c r="AE144" s="68" t="str">
        <f t="shared" si="415"/>
        <v/>
      </c>
      <c r="AF144" s="61" t="str">
        <f t="shared" si="416"/>
        <v/>
      </c>
      <c r="AG144" s="61" t="str">
        <f t="shared" si="417"/>
        <v/>
      </c>
      <c r="AH144" s="69" t="str">
        <f t="shared" si="418"/>
        <v/>
      </c>
      <c r="AI144" s="70" t="str">
        <f t="shared" si="419"/>
        <v/>
      </c>
      <c r="AJ144" s="64" t="str">
        <f t="shared" si="420"/>
        <v/>
      </c>
      <c r="AK144" s="64" t="str">
        <f t="shared" si="421"/>
        <v/>
      </c>
      <c r="AL144" s="64" t="str">
        <f t="shared" si="422"/>
        <v/>
      </c>
      <c r="AM144" s="64" t="str">
        <f t="shared" si="423"/>
        <v/>
      </c>
      <c r="AN144" s="64" t="str">
        <f t="shared" si="424"/>
        <v/>
      </c>
    </row>
    <row r="145" spans="1:40" ht="25.5" hidden="1" thickTop="1" thickBot="1" x14ac:dyDescent="0.4">
      <c r="B145" t="s">
        <v>999</v>
      </c>
      <c r="C145" s="93" t="s">
        <v>1005</v>
      </c>
      <c r="D145" s="83"/>
      <c r="E145" s="83"/>
      <c r="F145" s="83"/>
      <c r="G145" s="83"/>
      <c r="H145" s="83"/>
      <c r="I145" s="83"/>
      <c r="J145" s="83"/>
      <c r="K145" s="83"/>
      <c r="L145" s="94" t="str">
        <f>IF(C145="","",_xlfn.CONCAT("            { line: ","""",C145,", ",M145:AN145,""", sC: ","""",B145,"""},  ]},"))</f>
        <v xml:space="preserve">            { line: "ASAMBLEA CIERRE, ", sC: "as"},  ]},</v>
      </c>
      <c r="M145" s="56" t="str">
        <f t="shared" si="398"/>
        <v/>
      </c>
      <c r="N145" s="57" t="str">
        <f t="shared" si="399"/>
        <v/>
      </c>
      <c r="O145" s="58" t="str">
        <f t="shared" si="400"/>
        <v/>
      </c>
      <c r="P145" s="59" t="str">
        <f t="shared" si="401"/>
        <v/>
      </c>
      <c r="Q145" s="60" t="str">
        <f t="shared" si="402"/>
        <v/>
      </c>
      <c r="R145" s="61" t="str">
        <f t="shared" si="397"/>
        <v/>
      </c>
      <c r="S145" s="56" t="str">
        <f t="shared" si="403"/>
        <v/>
      </c>
      <c r="T145" s="62" t="str">
        <f t="shared" si="404"/>
        <v/>
      </c>
      <c r="U145" s="63" t="str">
        <f t="shared" si="405"/>
        <v/>
      </c>
      <c r="V145" s="64" t="str">
        <f t="shared" si="406"/>
        <v/>
      </c>
      <c r="W145" s="65" t="str">
        <f t="shared" si="407"/>
        <v/>
      </c>
      <c r="X145" s="64" t="str">
        <f t="shared" si="408"/>
        <v/>
      </c>
      <c r="Y145" s="64" t="str">
        <f t="shared" si="409"/>
        <v/>
      </c>
      <c r="Z145" s="56" t="str">
        <f t="shared" si="410"/>
        <v/>
      </c>
      <c r="AA145" s="66" t="str">
        <f t="shared" si="411"/>
        <v/>
      </c>
      <c r="AB145" s="57" t="str">
        <f t="shared" si="412"/>
        <v/>
      </c>
      <c r="AC145" s="67" t="str">
        <f t="shared" si="413"/>
        <v/>
      </c>
      <c r="AD145" s="59" t="str">
        <f t="shared" si="414"/>
        <v/>
      </c>
      <c r="AE145" s="68" t="str">
        <f t="shared" si="415"/>
        <v/>
      </c>
      <c r="AF145" s="61" t="str">
        <f t="shared" si="416"/>
        <v/>
      </c>
      <c r="AG145" s="61" t="str">
        <f t="shared" si="417"/>
        <v/>
      </c>
      <c r="AH145" s="69" t="str">
        <f t="shared" si="418"/>
        <v/>
      </c>
      <c r="AI145" s="70" t="str">
        <f t="shared" si="419"/>
        <v/>
      </c>
      <c r="AJ145" s="64" t="str">
        <f t="shared" si="420"/>
        <v/>
      </c>
      <c r="AK145" s="64" t="str">
        <f t="shared" si="421"/>
        <v/>
      </c>
      <c r="AL145" s="64" t="str">
        <f t="shared" si="422"/>
        <v/>
      </c>
      <c r="AM145" s="64" t="str">
        <f t="shared" si="423"/>
        <v/>
      </c>
      <c r="AN145" s="64" t="str">
        <f t="shared" si="424"/>
        <v/>
      </c>
    </row>
    <row r="146" spans="1:40" ht="27.75" hidden="1" thickTop="1" thickBot="1" x14ac:dyDescent="0.4">
      <c r="A146" s="73"/>
      <c r="B146" s="73"/>
      <c r="C146" s="73"/>
      <c r="D146" s="74"/>
      <c r="E146" s="74"/>
      <c r="F146" s="74"/>
      <c r="G146" s="74"/>
      <c r="H146" s="74"/>
      <c r="I146" s="74"/>
      <c r="J146" s="74"/>
      <c r="K146" s="74"/>
      <c r="L146" s="75" t="s">
        <v>993</v>
      </c>
      <c r="M146" s="56"/>
      <c r="N146" s="57"/>
      <c r="O146" s="58"/>
      <c r="P146" s="59"/>
      <c r="Q146" s="60"/>
      <c r="R146" s="61" t="str">
        <f t="shared" si="397"/>
        <v/>
      </c>
      <c r="S146" s="56"/>
      <c r="T146" s="62"/>
      <c r="U146" s="63"/>
      <c r="V146" s="64"/>
      <c r="W146" s="65"/>
      <c r="X146" s="64"/>
      <c r="Y146" s="64"/>
      <c r="Z146" s="56"/>
      <c r="AA146" s="66"/>
      <c r="AB146" s="57"/>
      <c r="AC146" s="67"/>
      <c r="AD146" s="59"/>
      <c r="AE146" s="68"/>
      <c r="AF146" s="61"/>
      <c r="AG146" s="61"/>
      <c r="AH146" s="69"/>
      <c r="AI146" s="70"/>
      <c r="AJ146" s="64"/>
      <c r="AK146" s="64"/>
      <c r="AL146" s="64"/>
      <c r="AM146" s="64"/>
      <c r="AN14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41"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48" t="str">
        <f ca="1">_xlfn.CONCAT("        id: ","""",C7,"""",",")</f>
        <v xml:space="preserve">        id: "unagransenal",</v>
      </c>
    </row>
    <row r="8" spans="2:32" ht="23.25" x14ac:dyDescent="0.25">
      <c r="C8" t="str">
        <f ca="1">PROPER(L1)</f>
        <v>Una Gran Señal</v>
      </c>
      <c r="L8" s="48" t="str">
        <f ca="1">_xlfn.CONCAT("        tt: ","""",C8,"""",",")</f>
        <v xml:space="preserve">        tt: "Una Gran Señal",</v>
      </c>
    </row>
    <row r="9" spans="2:32" ht="23.25" x14ac:dyDescent="0.25">
      <c r="C9" t="str">
        <f ca="1">PROPER(L1)</f>
        <v>Una Gran Señal</v>
      </c>
      <c r="L9" s="48" t="str">
        <f ca="1">_xlfn.CONCAT("        title: ","""",C9,"""",",")</f>
        <v xml:space="preserve">        title: "Una Gran Señal",</v>
      </c>
    </row>
    <row r="10" spans="2:32" ht="23.25" x14ac:dyDescent="0.25">
      <c r="C10" t="str">
        <f ca="1">VLOOKUP(C1,Table223[],4,FALSE)</f>
        <v>Apocalipsis 12</v>
      </c>
      <c r="L10" s="48"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48" t="str">
        <f ca="1">_xlfn.CONCAT("        ",C11)</f>
        <v xml:space="preserve">        category: ["Precatecumenado","Vírgen María","Adviento","Navidad","Pascua","Pentecostés","Final","Nuevo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163</v>
      </c>
      <c r="L16" s="48" t="str">
        <f ca="1">_xlfn.CONCAT("        dbno: ","""",C16,"""",",")</f>
        <v xml:space="preserve">        dbno: "163",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unagransenal</v>
      </c>
      <c r="L19" s="48" t="str">
        <f ca="1">_xlfn.CONCAT("        audioSrc: ","""/audio/",C19,".mp3""",",")</f>
        <v xml:space="preserve">        audioSrc: "/audio/unagransenal.mp3",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162</v>
      </c>
      <c r="C26" t="str">
        <f ca="1">VLOOKUP(B26,Table4[],13,FALSE)</f>
        <v>"/resucito/src/index.html?canto=unretonobrotadeltroncodejese"</v>
      </c>
      <c r="L26" s="48" t="str">
        <f ca="1">_xlfn.CONCAT("        ant: ",C26,",")</f>
        <v xml:space="preserve">        ant: "/resucito/src/index.html?canto=unretonobrotadeltroncodejese",</v>
      </c>
    </row>
    <row r="27" spans="1:40" ht="23.25" x14ac:dyDescent="0.25">
      <c r="B27">
        <f ca="1">+C1+1</f>
        <v>164</v>
      </c>
      <c r="C27" t="str">
        <f ca="1">VLOOKUP(B27,Table4[],13,FALSE)</f>
        <v>"/resucito/src/index.html?canto=uriuriura"</v>
      </c>
      <c r="L27" s="48" t="str">
        <f ca="1">_xlfn.CONCAT("        sig: ",C27,",")</f>
        <v xml:space="preserve">        sig: "/resucito/src/index.html?canto=uriuriura",</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UNA GRAN SEÑAL</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41"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48" t="str">
        <f ca="1">_xlfn.CONCAT("        id: ","""",C7,"""",",")</f>
        <v xml:space="preserve">        id: "uriuriura",</v>
      </c>
    </row>
    <row r="8" spans="2:32" ht="23.25" x14ac:dyDescent="0.25">
      <c r="C8" t="str">
        <f ca="1">PROPER(L1)</f>
        <v>Urí, Urí, Urá</v>
      </c>
      <c r="L8" s="48" t="str">
        <f ca="1">_xlfn.CONCAT("        tt: ","""",C8,"""",",")</f>
        <v xml:space="preserve">        tt: "Urí, Urí, Urá",</v>
      </c>
    </row>
    <row r="9" spans="2:32" ht="23.25" x14ac:dyDescent="0.25">
      <c r="C9" t="str">
        <f ca="1">PROPER(L1)</f>
        <v>Urí, Urí, Urá</v>
      </c>
      <c r="L9" s="48" t="str">
        <f ca="1">_xlfn.CONCAT("        title: ","""",C9,"""",",")</f>
        <v xml:space="preserve">        title: "Urí, Urí, Urá",</v>
      </c>
    </row>
    <row r="10" spans="2:32" ht="23.25" x14ac:dyDescent="0.25">
      <c r="C10" t="str">
        <f ca="1">VLOOKUP(C1,Table223[],4,FALSE)</f>
        <v>Villancico (Kiko Argüello)</v>
      </c>
      <c r="L10" s="48" t="str">
        <f ca="1">_xlfn.CONCAT("        ","subtitle: ","""",C10,"""",",")</f>
        <v xml:space="preserve">        subtitle: "Villancico (Kiko Argüello)",</v>
      </c>
    </row>
    <row r="11" spans="2:32" ht="23.25" x14ac:dyDescent="0.25">
      <c r="C11" t="str">
        <f ca="1">_xlfn.CONCAT("category: [",VLOOKUP(C1,Table223[],16,FALSE),"],")</f>
        <v>category: ["Precatecumenado","Adviento","Navidad","Niños"],</v>
      </c>
      <c r="L11" s="48" t="str">
        <f ca="1">_xlfn.CONCAT("        ",C11)</f>
        <v xml:space="preserve">        category: ["Precatecumenado","Adviento","Navidad","Niños"],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164</v>
      </c>
      <c r="L16" s="48" t="str">
        <f ca="1">_xlfn.CONCAT("        dbno: ","""",C16,"""",",")</f>
        <v xml:space="preserve">        dbno: "164",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uriuriura</v>
      </c>
      <c r="L19" s="48" t="str">
        <f ca="1">_xlfn.CONCAT("        audioSrc: ","""/audio/",C19,".mp3""",",")</f>
        <v xml:space="preserve">        audioSrc: "/audio/uriuriura.mp3",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163</v>
      </c>
      <c r="C26" t="str">
        <f ca="1">VLOOKUP(B26,Table4[],13,FALSE)</f>
        <v>"/resucito/src/index.html?canto=unagransenal"</v>
      </c>
      <c r="L26" s="48" t="str">
        <f ca="1">_xlfn.CONCAT("        ant: ",C26,",")</f>
        <v xml:space="preserve">        ant: "/resucito/src/index.html?canto=unagransenal",</v>
      </c>
    </row>
    <row r="27" spans="1:40" ht="23.25" x14ac:dyDescent="0.25">
      <c r="B27">
        <f ca="1">+C1+1</f>
        <v>165</v>
      </c>
      <c r="C27" t="str">
        <f ca="1">VLOOKUP(B27,Table4[],13,FALSE)</f>
        <v>"/resucito/src/index.html?canto=vamosyapastores"</v>
      </c>
      <c r="L27" s="48" t="str">
        <f ca="1">_xlfn.CONCAT("        sig: ",C27,",")</f>
        <v xml:space="preserve">        sig: "/resucito/src/index.html?canto=vamosyapastores",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URÍ, URÍ, URÁ</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TÚ QUE ERES FIEL</vt:lpstr>
      <vt:lpstr>Canto de los numeros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2026-03-13T19:13:57Z</dcterms:modified>
</cp:coreProperties>
</file>