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E8EEDF52-D9BE-4E7E-AD2F-88C39693E5EE}" xr6:coauthVersionLast="47" xr6:coauthVersionMax="47" xr10:uidLastSave="{00000000-0000-0000-0000-000000000000}"/>
  <bookViews>
    <workbookView xWindow="-105" yWindow="0" windowWidth="32025" windowHeight="20985" firstSheet="24" activeTab="29" xr2:uid="{0D11F155-520B-4420-B62A-CF367B912470}"/>
  </bookViews>
  <sheets>
    <sheet name="code" sheetId="14" r:id="rId1"/>
    <sheet name="Indice" sheetId="6" r:id="rId2"/>
    <sheet name="Aleluya Interleccional (2)" sheetId="27" r:id="rId3"/>
    <sheet name="Aleluya" sheetId="23" r:id="rId4"/>
    <sheet name="Sheet1" sheetId="25" r:id="rId5"/>
    <sheet name="Index" sheetId="1" r:id="rId6"/>
    <sheet name="Aleluya-NoOrganizado" sheetId="22" r:id="rId7"/>
    <sheet name="Index Web" sheetId="3" r:id="rId8"/>
    <sheet name="cantosJS" sheetId="2" r:id="rId9"/>
    <sheet name="Find" sheetId="5" r:id="rId10"/>
    <sheet name="html" sheetId="8" r:id="rId11"/>
    <sheet name="ALELUYA INTERLECCIONAL s22" sheetId="18" r:id="rId12"/>
    <sheet name="GLORIA A DIOS EN LO ALTO DEL CI" sheetId="19"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MARIA, MADRE MÍA" sheetId="7" r:id="rId31"/>
  </sheets>
  <functionGroups builtInGroupCount="19"/>
  <externalReferences>
    <externalReference r:id="rId32"/>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6" i="33" l="1"/>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C7" i="34" a="1"/>
  <c r="C7"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AN32" i="33" l="1"/>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C19" i="34"/>
  <c r="L19" i="34" s="1"/>
  <c r="L7" i="34"/>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L44" i="33" l="1"/>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48" i="33" l="1"/>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33" l="1"/>
  <c r="C19" i="33"/>
  <c r="L19" i="33" s="1"/>
  <c r="L49" i="26"/>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<sst xmlns="http://schemas.openxmlformats.org/spreadsheetml/2006/main" count="11535" uniqueCount="2400">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</sst>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23">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B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8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A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A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A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C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C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C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9703BB4D-B89A-4617-B3B8-7AE7169A2F1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FB4BE597-772C-4BAC-A39C-AD5B768D3288}"/>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5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1"/>
    <tableColumn id="1" xr3:uid="{921CA10A-2901-4DAE-A530-BF0B02B224D2}" name="id" dataDxfId="50">
      <calculatedColumnFormula>LOWER(_xlfn.CONCAT("ait",LEFT(D3,1)&amp;"s"&amp;E3&amp;F3))</calculatedColumnFormula>
    </tableColumn>
    <tableColumn id="2" xr3:uid="{D9A32830-ABA6-41D5-9C8D-8A0C6682F82B}" name="Tiempo" dataDxfId="49"/>
    <tableColumn id="3" xr3:uid="{3E55F751-0E13-4158-B1E6-25386204563F}" name="semana" dataDxfId="48"/>
    <tableColumn id="4" xr3:uid="{F69152E6-D146-469B-B970-C48FBD5624DD}" name="año" dataDxfId="47"/>
    <tableColumn id="5" xr3:uid="{7B77C7B7-C297-4CE0-8ACB-FD151A4BAD8C}" name="Aleluya Año C" dataDxfId="46"/>
    <tableColumn id="6" xr3:uid="{7BBFEA5F-9E8A-4196-933B-8F9B3D50AC5C}" name="Cita" dataDxfId="45"/>
    <tableColumn id="7" xr3:uid="{7F2967E4-9E49-447A-9790-116E24674B1D}" name="Estado" dataDxfId="44"/>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3"/>
    <tableColumn id="3" xr3:uid="{ADBA58FD-0429-4D57-B7D3-AC6D7A799AFD}" name="Cantos" dataDxfId="42"/>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1"/>
    <tableColumn id="1" xr3:uid="{969AEAEF-98E2-4256-A2BA-491C5DBB435D}" name="id" dataDxfId="40">
      <calculatedColumnFormula>LOWER(_xlfn.CONCAT("ait",LEFT(D3,1)&amp;"s"&amp;E3&amp;F3))</calculatedColumnFormula>
    </tableColumn>
    <tableColumn id="2" xr3:uid="{F6CC32E4-7E20-4D29-AB2F-9FB5AD052C81}" name="Tiempo" dataDxfId="39"/>
    <tableColumn id="3" xr3:uid="{5783091E-D235-4DCD-9210-D14137F4C255}" name="semana" dataDxfId="38"/>
    <tableColumn id="4" xr3:uid="{B3F2A1DA-849B-453B-863A-BF6F6A76200C}" name="año" dataDxfId="37"/>
    <tableColumn id="5" xr3:uid="{4DD72F58-ABDF-464B-8E5C-E8891BCF1FD6}" name="Aleluya Año C" dataDxfId="36"/>
    <tableColumn id="6" xr3:uid="{B2CC7BC9-A1BA-4A10-A086-DDA5B7B35114}" name="Cita" dataDxfId="35"/>
    <tableColumn id="7" xr3:uid="{2A5028E0-F247-4E10-BB6F-E44914E438D9}" name="Estado" dataDxfId="34"/>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3"/>
    <tableColumn id="2" xr3:uid="{61304003-6C37-4876-9E01-52AAFEE1502D}" name="ID" dataDxfId="32"/>
    <tableColumn id="3" xr3:uid="{46AD0CF9-9F35-4E11-A80E-B6931C340B6E}" name="Cantos" dataDxfId="31"/>
    <tableColumn id="14" xr3:uid="{2F838586-06C5-49D6-9770-AEF72BDBAFDF}" name="Subtitulo" dataDxfId="30"/>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29"/>
    <tableColumn id="12" xr3:uid="{FA0FAC69-D1C8-4EC4-808F-0E06F2EB0620}" name="Moments" dataDxfId="28">
      <calculatedColumnFormula>"""" &amp; _xlfn.TEXTJOIN(""",""",TRUE,Table223[[#This Row],[Categoria1]:[Categoria7]]) &amp; """"</calculatedColumnFormula>
    </tableColumn>
    <tableColumn id="15" xr3:uid="{B1CD2D35-41ED-4CB2-8C93-8B0B2DAEF2A7}" name="Content" dataDxfId="27"/>
    <tableColumn id="16" xr3:uid="{F964B80D-903A-48A9-99DB-BE282D0613F1}" name="CATEGORIA8" dataDxfId="26">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5"/>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20" t="str" cm="1">
        <f t="array" aca="1" ref="C1" ca="1">MID(CELL("filename", B1), FIND("]", CELL("filename", B1)) + 1, 255)</f>
        <v>Indice</v>
      </c>
      <c r="D1" s="120"/>
      <c r="E1" s="120"/>
      <c r="F1" s="120"/>
      <c r="G1" s="120"/>
      <c r="H1" s="120"/>
    </row>
    <row r="2" spans="1:8" ht="26.1" customHeight="1" x14ac:dyDescent="0.45">
      <c r="A2" s="36" t="s">
        <v>1124</v>
      </c>
      <c r="B2" s="36"/>
      <c r="C2" s="36"/>
      <c r="D2" s="36"/>
      <c r="E2" s="36"/>
      <c r="F2" s="37"/>
      <c r="G2" s="37"/>
      <c r="H2" s="37"/>
    </row>
    <row r="3" spans="1:8" ht="26.1" customHeight="1" x14ac:dyDescent="0.45">
      <c r="A3" s="36" t="s">
        <v>2341</v>
      </c>
      <c r="B3" s="36"/>
      <c r="C3" s="36"/>
      <c r="D3" s="36"/>
      <c r="E3" s="36"/>
      <c r="F3" s="37"/>
      <c r="G3" s="37"/>
      <c r="H3" s="37"/>
    </row>
    <row r="4" spans="1:8" ht="26.1" customHeight="1" x14ac:dyDescent="0.45">
      <c r="A4" s="36" t="s">
        <v>1200</v>
      </c>
      <c r="B4" s="36"/>
      <c r="C4" s="36"/>
      <c r="D4" s="36"/>
      <c r="E4" s="36"/>
      <c r="F4" s="37"/>
      <c r="G4" s="37"/>
      <c r="H4" s="37"/>
    </row>
    <row r="5" spans="1:8" ht="26.1" customHeight="1" x14ac:dyDescent="0.45">
      <c r="A5" s="36" t="s">
        <v>2321</v>
      </c>
      <c r="B5" s="36"/>
      <c r="C5" s="36"/>
      <c r="D5" s="36"/>
      <c r="E5" s="36"/>
      <c r="F5" s="37"/>
      <c r="G5" s="37"/>
      <c r="H5" s="37"/>
    </row>
    <row r="6" spans="1:8" ht="26.1" customHeight="1" x14ac:dyDescent="0.45">
      <c r="A6" s="36" t="s">
        <v>979</v>
      </c>
      <c r="B6" s="36"/>
      <c r="C6" s="36"/>
      <c r="D6" s="36"/>
      <c r="E6" s="36"/>
      <c r="F6" s="37"/>
      <c r="G6" s="37"/>
      <c r="H6" s="37"/>
    </row>
    <row r="7" spans="1:8" ht="26.1" customHeight="1" x14ac:dyDescent="0.45">
      <c r="A7" s="36" t="s">
        <v>1448</v>
      </c>
      <c r="B7" s="36"/>
      <c r="C7" s="36"/>
      <c r="D7" s="36"/>
      <c r="E7" s="36"/>
      <c r="F7" s="37"/>
      <c r="G7" s="37"/>
      <c r="H7" s="37"/>
    </row>
    <row r="8" spans="1:8" ht="26.1" customHeight="1" x14ac:dyDescent="0.45">
      <c r="A8" s="36" t="s">
        <v>980</v>
      </c>
      <c r="B8" s="36"/>
      <c r="C8" s="36"/>
      <c r="D8" s="36"/>
      <c r="E8" s="36"/>
      <c r="F8" s="37"/>
      <c r="G8" s="37"/>
      <c r="H8" s="37"/>
    </row>
    <row r="9" spans="1:8" ht="26.1" customHeight="1" x14ac:dyDescent="0.45">
      <c r="A9" s="36" t="s">
        <v>981</v>
      </c>
      <c r="B9" s="36"/>
      <c r="C9" s="36"/>
      <c r="D9" s="36"/>
      <c r="E9" s="36"/>
      <c r="F9" s="37"/>
      <c r="G9" s="37"/>
      <c r="H9" s="37"/>
    </row>
    <row r="10" spans="1:8" ht="26.1" customHeight="1" x14ac:dyDescent="0.45">
      <c r="A10" s="36" t="s">
        <v>982</v>
      </c>
      <c r="B10" s="36"/>
      <c r="C10" s="36"/>
      <c r="D10" s="36"/>
      <c r="E10" s="37"/>
      <c r="F10" s="37"/>
      <c r="G10" s="37"/>
      <c r="H10" s="37"/>
    </row>
    <row r="11" spans="1:8" ht="26.1" customHeight="1" x14ac:dyDescent="0.45">
      <c r="A11" s="36" t="s">
        <v>1076</v>
      </c>
      <c r="B11" s="36"/>
      <c r="C11" s="36"/>
      <c r="D11" s="36"/>
      <c r="E11" s="37"/>
      <c r="F11" s="37"/>
      <c r="G11" s="37"/>
      <c r="H11" s="37"/>
    </row>
    <row r="12" spans="1:8" ht="26.1" customHeight="1" x14ac:dyDescent="0.45">
      <c r="A12" s="36" t="s">
        <v>1197</v>
      </c>
      <c r="B12" s="36"/>
      <c r="C12" s="36"/>
      <c r="D12" s="36"/>
      <c r="E12" s="37"/>
      <c r="F12" s="37"/>
      <c r="G12" s="37"/>
      <c r="H12" s="37"/>
    </row>
    <row r="13" spans="1:8" ht="26.1" customHeight="1" x14ac:dyDescent="0.45">
      <c r="A13" s="36" t="s">
        <v>1198</v>
      </c>
      <c r="B13" s="36"/>
      <c r="C13" s="36"/>
      <c r="D13" s="36"/>
      <c r="E13" s="37"/>
      <c r="F13" s="37"/>
      <c r="G13" s="37"/>
      <c r="H13" s="37"/>
    </row>
    <row r="14" spans="1:8" ht="26.1" customHeight="1" x14ac:dyDescent="0.45">
      <c r="A14" s="36" t="s">
        <v>1121</v>
      </c>
      <c r="B14" s="36"/>
      <c r="C14" s="36"/>
      <c r="D14" s="36"/>
      <c r="E14" s="37"/>
      <c r="F14" s="37"/>
      <c r="G14" s="37"/>
      <c r="H14" s="37"/>
    </row>
    <row r="15" spans="1:8" ht="26.1" customHeight="1" x14ac:dyDescent="0.45">
      <c r="A15" s="36" t="s">
        <v>1122</v>
      </c>
      <c r="B15" s="36"/>
      <c r="C15" s="36"/>
      <c r="D15" s="36"/>
      <c r="E15" s="37"/>
      <c r="F15" s="37"/>
      <c r="G15" s="37"/>
      <c r="H15" s="37"/>
    </row>
    <row r="16" spans="1:8" ht="26.1" customHeight="1" x14ac:dyDescent="0.45">
      <c r="A16" s="36" t="s">
        <v>227</v>
      </c>
      <c r="B16" s="36"/>
      <c r="C16" s="36"/>
      <c r="D16" s="36"/>
      <c r="E16" s="37"/>
      <c r="F16" s="37"/>
      <c r="G16" s="37"/>
      <c r="H16" s="37"/>
    </row>
    <row r="17" spans="1:8" ht="26.1" customHeight="1" x14ac:dyDescent="0.45">
      <c r="A17" s="36" t="s">
        <v>228</v>
      </c>
      <c r="B17" s="36"/>
      <c r="C17" s="36"/>
      <c r="D17" s="36"/>
      <c r="E17" s="37"/>
      <c r="F17" s="37"/>
      <c r="G17" s="37"/>
      <c r="H17" s="37"/>
    </row>
    <row r="18" spans="1:8" ht="26.1" customHeight="1" x14ac:dyDescent="0.45">
      <c r="A18" s="36" t="s">
        <v>1154</v>
      </c>
      <c r="B18" s="36"/>
      <c r="C18" s="36"/>
      <c r="D18" s="36"/>
      <c r="E18" s="37"/>
      <c r="F18" s="37"/>
      <c r="G18" s="37"/>
      <c r="H18" s="37"/>
    </row>
    <row r="19" spans="1:8" ht="26.1" customHeight="1" x14ac:dyDescent="0.45">
      <c r="A19" s="36" t="s">
        <v>1123</v>
      </c>
      <c r="B19" s="36"/>
      <c r="C19" s="36"/>
      <c r="D19" s="36"/>
      <c r="E19" s="37"/>
      <c r="F19" s="37"/>
      <c r="G19" s="37"/>
      <c r="H19" s="37"/>
    </row>
    <row r="20" spans="1:8" ht="24" x14ac:dyDescent="0.45">
      <c r="A20" s="36" t="s">
        <v>1077</v>
      </c>
      <c r="B20" s="36"/>
      <c r="C20" s="36"/>
      <c r="D20" s="36"/>
      <c r="E20" s="36"/>
      <c r="F20" s="36"/>
      <c r="G20" s="36"/>
      <c r="H20" s="36"/>
    </row>
    <row r="21" spans="1:8" ht="24" x14ac:dyDescent="0.45">
      <c r="A21" s="36" t="s">
        <v>1047</v>
      </c>
      <c r="B21" s="36"/>
      <c r="C21" s="36"/>
      <c r="D21" s="36"/>
      <c r="E21" s="36"/>
      <c r="F21" s="36"/>
      <c r="G21" s="36"/>
      <c r="H21" s="36"/>
    </row>
    <row r="22" spans="1:8" ht="24" x14ac:dyDescent="0.45">
      <c r="A22" s="36" t="s">
        <v>1078</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c r="B30" s="36"/>
      <c r="C30" s="36"/>
      <c r="D30" s="36"/>
      <c r="E30" s="36"/>
      <c r="F30" s="36"/>
      <c r="G30" s="36"/>
      <c r="H30" s="36"/>
    </row>
    <row r="31" spans="1:8" ht="24" x14ac:dyDescent="0.45">
      <c r="A31" s="36"/>
      <c r="B31" s="36"/>
      <c r="C31" s="36"/>
      <c r="D31" s="36"/>
      <c r="E31" s="36"/>
      <c r="F31" s="36"/>
      <c r="G31" s="36"/>
      <c r="H31" s="36"/>
    </row>
    <row r="32" spans="1:8" ht="24" x14ac:dyDescent="0.45">
      <c r="A32" s="36"/>
      <c r="B32" s="36"/>
      <c r="C32" s="36"/>
      <c r="D32" s="36"/>
      <c r="E32" s="36"/>
      <c r="F32" s="36"/>
      <c r="G32" s="36"/>
      <c r="H32" s="36"/>
    </row>
    <row r="33" spans="1:8" ht="24" x14ac:dyDescent="0.45">
      <c r="A33" s="36"/>
      <c r="B33" s="36"/>
      <c r="C33" s="36"/>
      <c r="D33" s="36"/>
      <c r="E33" s="36"/>
      <c r="F33" s="36"/>
      <c r="G33" s="36"/>
      <c r="H33" s="36"/>
    </row>
    <row r="34" spans="1:8" ht="24" x14ac:dyDescent="0.45">
      <c r="A34" s="36"/>
      <c r="B34" s="36"/>
      <c r="C34" s="36"/>
      <c r="D34" s="36"/>
      <c r="E34" s="36"/>
      <c r="F34" s="36"/>
      <c r="G34" s="36"/>
      <c r="H34" s="36"/>
    </row>
    <row r="35" spans="1:8" ht="24" x14ac:dyDescent="0.45">
      <c r="A35" s="36"/>
      <c r="B35" s="36"/>
      <c r="C35" s="36"/>
      <c r="D35" s="36"/>
      <c r="E35" s="36"/>
      <c r="F35" s="36"/>
      <c r="G35" s="36"/>
      <c r="H35" s="36"/>
    </row>
    <row r="36" spans="1:8" ht="24" x14ac:dyDescent="0.45">
      <c r="A36" s="36"/>
      <c r="B36" s="36"/>
      <c r="C36" s="36"/>
      <c r="D36" s="36"/>
      <c r="E36" s="36"/>
      <c r="F36" s="36"/>
      <c r="G36" s="36"/>
      <c r="H36" s="36"/>
    </row>
    <row r="37" spans="1:8" ht="24" x14ac:dyDescent="0.45">
      <c r="A37" s="36"/>
      <c r="B37" s="36"/>
      <c r="C37" s="36"/>
      <c r="D37" s="36"/>
      <c r="E37" s="36"/>
      <c r="F37" s="36"/>
      <c r="G37" s="36"/>
      <c r="H37" s="36"/>
    </row>
    <row r="38" spans="1:8" ht="24" x14ac:dyDescent="0.45">
      <c r="A38" s="36"/>
      <c r="B38" s="36"/>
      <c r="C38" s="36"/>
      <c r="D38" s="36"/>
      <c r="E38" s="36"/>
      <c r="F38" s="36"/>
      <c r="G38" s="36"/>
      <c r="H38" s="36"/>
    </row>
    <row r="39" spans="1:8" ht="24" x14ac:dyDescent="0.45">
      <c r="A39" s="36"/>
      <c r="B39" s="36"/>
      <c r="C39" s="36"/>
      <c r="D39" s="36"/>
      <c r="E39" s="36"/>
      <c r="F39" s="36"/>
      <c r="G39" s="36"/>
      <c r="H39" s="36"/>
    </row>
    <row r="40" spans="1:8" ht="24" x14ac:dyDescent="0.45">
      <c r="A40" s="36"/>
      <c r="B40" s="36"/>
      <c r="C40" s="36"/>
      <c r="D40" s="36"/>
      <c r="E40" s="36"/>
      <c r="F40" s="36"/>
      <c r="G40" s="36"/>
      <c r="H40" s="36"/>
    </row>
  </sheetData>
  <mergeCells count="1">
    <mergeCell ref="C1:H1"/>
  </mergeCells>
  <hyperlinks>
    <hyperlink ref="A2" location="'code'!A3" display="'code'!A3" xr:uid="{DE92302E-D336-4235-8DEE-E25CBD571103}"/>
    <hyperlink ref="A3" location="'Aleluya Interleccional (2)'!A3" display="'Aleluya Interleccional (2)'!A3" xr:uid="{A472BC47-9DE7-44C2-A911-AE08A8E607DA}"/>
    <hyperlink ref="A4" location="'Aleluya'!A3" display="'Aleluya'!A3" xr:uid="{2F6AA89B-C713-4619-9A6E-486328CBCF99}"/>
    <hyperlink ref="A5" location="'Sheet1'!A3" display="'Sheet1'!A3" xr:uid="{761ED537-D6E8-418A-B76E-A52653FD3424}"/>
    <hyperlink ref="A6" location="'Index'!A3" display="'Index'!A3" xr:uid="{CB99A117-359A-4DA8-827E-11E42F6B62EB}"/>
    <hyperlink ref="A7" location="'Aleluya-NoOrganizado'!A3" display="'Aleluya-NoOrganizado'!A3" xr:uid="{0CA9E0D2-3605-4357-B91F-98E764A397B0}"/>
    <hyperlink ref="A8" location="'Index Web'!A3" display="'Index Web'!A3" xr:uid="{8C263D50-1134-4AA5-B8B7-98E422FAA212}"/>
    <hyperlink ref="A9" location="'cantosJS'!A3" display="'cantosJS'!A3" xr:uid="{ADD6FA87-0159-43B4-B664-BAF0AB2DEF2A}"/>
    <hyperlink ref="A10" location="'Find'!A3" display="'Find'!A3" xr:uid="{EBD78968-FEC6-493D-A212-D03A7FFF6218}"/>
    <hyperlink ref="A11" location="'html'!A3" display="'html'!A3" xr:uid="{201235E6-45C8-4A84-A244-DA0876959089}"/>
    <hyperlink ref="A12" location="'ALELUYA INTERLECCIONAL s22'!A3" display="'ALELUYA INTERLECCIONAL s22'!A3" xr:uid="{AC4C1DEB-9DE4-422D-99F1-C34AFBFFD365}"/>
    <hyperlink ref="A13" location="'GLORIA A DIOS EN LO ALTO DEL CI'!A3" display="'GLORIA A DIOS EN LO ALTO DEL CI'!A3" xr:uid="{7B76621C-7D15-4949-8FDC-3ACAF45B006D}"/>
    <hyperlink ref="A14" location="'SANTO PALOMERAS 65 '!A3" display="'SANTO PALOMERAS 65 '!A3" xr:uid="{8845F73B-EB83-47F8-A2F1-9000E8925FEE}"/>
    <hyperlink ref="A15" location="'SANTO MELODÍA HEBRAICA'!A3" display="'SANTO MELODÍA HEBRAICA'!A3" xr:uid="{06B2C4FD-5935-485C-B58D-9A1A4FAB8466}"/>
    <hyperlink ref="A16" location="'Santo Palestina 74'!A3" display="'Santo Palestina 74'!A3" xr:uid="{4CACD8EE-40FA-4F51-B3D9-5403ABADBDCA}"/>
    <hyperlink ref="A17" location="'Santo Roma 77'!A3" display="'Santo Roma 77'!A3" xr:uid="{723F3245-7F84-4172-852B-F2B601A37B5B}"/>
    <hyperlink ref="A18" location="'SANTO 1982'!A3" display="'SANTO 1982'!A3" xr:uid="{A9C5AE54-9335-490D-B12C-D6B54D6A211C}"/>
    <hyperlink ref="A19" location="'SANTO 1988'!A3" display="'SANTO 1988'!A3" xr:uid="{BA8EA9AA-35BA-4A93-9924-26F7A899EE46}"/>
    <hyperlink ref="A20" location="'DICE EL SEÑOR A MI SEÑOR'!A3" display="'DICE EL SEÑOR A MI SEÑOR'!A3" xr:uid="{F8D77162-ECB5-4206-88BB-9F5516B69F95}"/>
    <hyperlink ref="A21" location="'DICHOSO EL HOMBRE'!A3" display="'DICHOSO EL HOMBRE'!A3" xr:uid="{9C7FCBAA-A05C-4BF7-B59A-B0709B4F0999}"/>
    <hyperlink ref="A22" location="'MARIA, MADRE MÍA'!A3" display="'MARIA, MADRE MÍA'!A3" xr:uid="{2CA4C1B5-CF0B-4845-A222-0E8F844C9D93}"/>
    <hyperlink ref="A23" location="'OH LUZ GOZOSA'!A3" display="'OH LUZ GOZOSA'!A3" xr:uid="{0A26E5D8-3059-4817-A479-D426B2C2F8BE}"/>
    <hyperlink ref="A24" location="'INVOCACIÓN AL ESPIRITU SANTO'!A3" display="'INVOCACIÓN AL ESPIRITU SANTO'!A3" xr:uid="{55C1D4AE-034C-4BD7-909A-E7B04DFF3702}"/>
    <hyperlink ref="A25" location="'ALELUYA ADVIENTO S I-4 (2)'!A3" display="'ALELUYA ADVIENTO S I-4 (2)'!A3" xr:uid="{468252FD-286D-420F-9C40-3841021B0013}"/>
    <hyperlink ref="A26" location="'Aleluya Interleccional'!A3" display="'Aleluya Interleccional'!A3" xr:uid="{AC5E996D-2811-4439-A3B8-5BC1EFD6D7DA}"/>
    <hyperlink ref="A27" location="'AInterleccional cp (2)'!A3" display="'AInterleccional cp (2)'!A3" xr:uid="{E76376BF-219D-4DD0-822F-ECF24A7BC331}"/>
    <hyperlink ref="A28" location="'Aleluya Interleccional'!A3" display="'Aleluya Interleccional'!A3" xr:uid="{875931F2-D7EF-4122-9CD5-008F5FF814AA}"/>
    <hyperlink ref="A29" location="'Aleluya Interleccional cp'!A3" display="'Aleluya Interleccional cp'!A3" xr:uid="{02BECBB7-53FE-481D-99D9-1A6701C70B45}"/>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VLOOKUP(B27,Table4[],13,FALSE)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21" t="s">
        <v>973</v>
      </c>
      <c r="E1" s="121"/>
      <c r="F1" s="121"/>
      <c r="G1" s="121"/>
      <c r="H1" s="121"/>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"/resucito/src/index.html?canto=aclamacionesalaoraciondelosfieles"</v>
      </c>
      <c r="L26" s="47" t="str">
        <f ca="1">_xlfn.CONCAT("        ant: ",C26,",")</f>
        <v xml:space="preserve">        ant: "/resucito/src/index.html?canto=aclamacionesalaoraciondelosfieles",</v>
      </c>
    </row>
    <row r="27" spans="2:40" ht="23.25" x14ac:dyDescent="0.25">
      <c r="B27">
        <f ca="1">+C1+1</f>
        <v>181</v>
      </c>
      <c r="C27" t="str">
        <f ca="1">VLOOKUP(B27,Table4[],13,FALSE)</f>
        <v>"/resucito/src/index.html?canto=aleluyapascual"</v>
      </c>
      <c r="L27" s="47" t="str">
        <f ca="1">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"/resucito/src/index.html?canto=credo"</v>
      </c>
      <c r="L26" s="47" t="str">
        <f>_xlfn.CONCAT("        ant: ",C26,",")</f>
        <v xml:space="preserve">        ant: "/resucito/src/index.html?canto=credo",</v>
      </c>
    </row>
    <row r="27" spans="2:40" ht="23.25" x14ac:dyDescent="0.25">
      <c r="B27">
        <f>+C1+1</f>
        <v>189</v>
      </c>
      <c r="C27" t="str">
        <f>VLOOKUP(B27,Table4[],13,FALSE)</f>
        <v>"/resucito/src/index.html?canto=letaniasdelossantos"</v>
      </c>
      <c r="L27" s="47" t="str">
        <f>_xlfn.CONCAT("        sig: ",C27,",")</f>
        <v xml:space="preserve">        sig: "/resucito/src/index.html?canto=letaniasdelossantos",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25" x14ac:dyDescent="0.25">
      <c r="C8" t="str">
        <f ca="1">PROPER(L1)</f>
        <v>Letanías De Los Santos</v>
      </c>
      <c r="L8" s="47" t="str">
        <f ca="1">_xlfn.CONCAT("        tt: ","""",C8,"""",",")</f>
        <v xml:space="preserve">        tt: "Letanías De Los Santos",</v>
      </c>
    </row>
    <row r="9" spans="2:32" ht="23.25" x14ac:dyDescent="0.25">
      <c r="C9" t="str">
        <f ca="1">PROPER(L1)</f>
        <v>Letanías De Los Santos</v>
      </c>
      <c r="L9" s="47" t="str">
        <f ca="1">_xlfn.CONCAT("        title: ","""",C9,"""",",")</f>
        <v xml:space="preserve">        title: "Letanías De Los Santos",</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189</v>
      </c>
      <c r="L16" s="47" t="str">
        <f ca="1">_xlfn.CONCAT("        dbno: ","""",C16,"""",",")</f>
        <v xml:space="preserve">        dbno: "189",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letaniasdelossantos</v>
      </c>
      <c r="L19" s="47" t="str">
        <f ca="1">_xlfn.CONCAT("        audioSrc: ","""/audio/",C19,".mp3""",",")</f>
        <v xml:space="preserve">        audioSrc: "/audio/letaniasdelossantos.mp3",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187</v>
      </c>
      <c r="C26" t="str">
        <f ca="1">VLOOKUP(B26,Table4[],13,FALSE)</f>
        <v>"/resucito/src/index.html?canto=credo"</v>
      </c>
      <c r="L26" s="47" t="str">
        <f ca="1">_xlfn.CONCAT("        ant: ",C26,",")</f>
        <v xml:space="preserve">        ant: "/resucito/src/index.html?canto=credo",</v>
      </c>
    </row>
    <row r="27" spans="2:40" ht="23.25" x14ac:dyDescent="0.25">
      <c r="B27">
        <f ca="1">+C1+1</f>
        <v>190</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LETANÍAS DE LOS SANTOS</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189</v>
      </c>
      <c r="C26" t="str">
        <f ca="1">VLOOKUP(B26,Table4[],13,FALSE)</f>
        <v>"/resucito/src/index.html?canto=letaniasdelossantos"</v>
      </c>
      <c r="L26" s="47" t="str">
        <f ca="1">_xlfn.CONCAT("        ant: ",C26,",")</f>
        <v xml:space="preserve">        ant: "/resucito/src/index.html?canto=letaniasdelossantos",</v>
      </c>
    </row>
    <row r="27" spans="2:40" ht="23.25" x14ac:dyDescent="0.25">
      <c r="B27">
        <f ca="1">+C1+1</f>
        <v>191</v>
      </c>
      <c r="C27" t="str">
        <f ca="1">VLOOKUP(B27,Table4[],13,FALSE)</f>
        <v>"/resucito/src/index.html?canto=letaniaspenitencialesi"</v>
      </c>
      <c r="L27" s="47" t="str">
        <f ca="1">_xlfn.CONCAT("        sig: ",C27,",")</f>
        <v xml:space="preserve">        sig: "/resucito/src/index.html?canto=letaniaspenitencialesi",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e">
        <f ca="1">_xlfn.CONCAT("]}, // ULTIMA LINEA DEL CANTO: ",L1)</f>
        <v>#N/A</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25" x14ac:dyDescent="0.25">
      <c r="C8" t="str">
        <f ca="1">PROPER(L1)</f>
        <v>Letanías Penitenciales I</v>
      </c>
      <c r="L8" s="47" t="str">
        <f ca="1">_xlfn.CONCAT("        tt: ","""",C8,"""",",")</f>
        <v xml:space="preserve">        tt: "Letanías Penitenciales I",</v>
      </c>
    </row>
    <row r="9" spans="2:32" ht="23.25" x14ac:dyDescent="0.25">
      <c r="C9" t="str">
        <f ca="1">PROPER(L1)</f>
        <v>Letanías Penitenciales I</v>
      </c>
      <c r="L9" s="47" t="str">
        <f ca="1">_xlfn.CONCAT("        title: ","""",C9,"""",",")</f>
        <v xml:space="preserve">        title: "Letanías Penitenciales I",</v>
      </c>
    </row>
    <row r="10" spans="2:32" ht="23.25" x14ac:dyDescent="0.25">
      <c r="C10" t="str">
        <f ca="1">VLOOKUP(C1,Table223[],4,FALSE)</f>
        <v>Letanía para la Celebración Penitencial – modelo abreviado</v>
      </c>
      <c r="L10" s="47" t="str">
        <f ca="1">_xlfn.CONCAT("        ","subtitle: ","""",C10,"""",",")</f>
        <v xml:space="preserve">        subtitle: "Letanía para la Celebración Penitencial – modelo abreviado",</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191</v>
      </c>
      <c r="L16" s="47" t="str">
        <f ca="1">_xlfn.CONCAT("        dbno: ","""",C16,"""",",")</f>
        <v xml:space="preserve">        dbno: "191",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v>
      </c>
      <c r="L19" s="47" t="str">
        <f ca="1">_xlfn.CONCAT("        audioSrc: ","""/audio/",C19,".mp3""",",")</f>
        <v xml:space="preserve">        audioSrc: "/audio/letaniaspenitencialesi.mp3",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190</v>
      </c>
      <c r="C26" t="e">
        <f ca="1">VLOOKUP(B26,Table4[],13,FALSE)</f>
        <v>#N/A</v>
      </c>
      <c r="L26" s="47" t="e">
        <f ca="1">_xlfn.CONCAT("        ant: ",C26,",")</f>
        <v>#N/A</v>
      </c>
    </row>
    <row r="27" spans="2:40" ht="23.25" x14ac:dyDescent="0.25">
      <c r="B27">
        <f ca="1">+C1+1</f>
        <v>192</v>
      </c>
      <c r="C27" t="str">
        <f ca="1">VLOOKUP(B27,Table4[],13,FALSE)</f>
        <v>"/resucito/src/index.html?canto=letaniaspenitencialesii"</v>
      </c>
      <c r="L27" s="47" t="str">
        <f ca="1">_xlfn.CONCAT("        sig: ",C27,",")</f>
        <v xml:space="preserve">        sig: "/resucito/src/index.html?canto=letaniaspenitencialesii",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LETANÍAS PENITENCIALES I</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25" x14ac:dyDescent="0.25">
      <c r="C8" t="str">
        <f ca="1">PROPER(L1)</f>
        <v>Letanías Penitenciales Ii</v>
      </c>
      <c r="L8" s="47" t="str">
        <f ca="1">_xlfn.CONCAT("        tt: ","""",C8,"""",",")</f>
        <v xml:space="preserve">        tt: "Letanías Penitenciales Ii",</v>
      </c>
    </row>
    <row r="9" spans="2:32" ht="23.25" x14ac:dyDescent="0.25">
      <c r="C9" t="str">
        <f ca="1">PROPER(L1)</f>
        <v>Letanías Penitenciales Ii</v>
      </c>
      <c r="L9" s="47" t="str">
        <f ca="1">_xlfn.CONCAT("        title: ","""",C9,"""",",")</f>
        <v xml:space="preserve">        title: "Letanías Penitenciales Ii",</v>
      </c>
    </row>
    <row r="10" spans="2:32" ht="23.25" x14ac:dyDescent="0.25">
      <c r="C10" t="str">
        <f ca="1">VLOOKUP(C1,Table223[],4,FALSE)</f>
        <v>Letanía para la Celebración Penitencial</v>
      </c>
      <c r="L10" s="47" t="str">
        <f ca="1">_xlfn.CONCAT("        ","subtitle: ","""",C10,"""",",")</f>
        <v xml:space="preserve">        subtitle: "Letanía para la Celebración Penitencial",</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192</v>
      </c>
      <c r="L16" s="47" t="str">
        <f ca="1">_xlfn.CONCAT("        dbno: ","""",C16,"""",",")</f>
        <v xml:space="preserve">        dbno: "192",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letaniaspenitencialesii</v>
      </c>
      <c r="L19" s="47" t="str">
        <f ca="1">_xlfn.CONCAT("        audioSrc: ","""/audio/",C19,".mp3""",",")</f>
        <v xml:space="preserve">        audioSrc: "/audio/letaniaspenitencialesii.mp3",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191</v>
      </c>
      <c r="C26" t="str">
        <f ca="1">VLOOKUP(B26,Table4[],13,FALSE)</f>
        <v>"/resucito/src/index.html?canto=letaniaspenitencialesi"</v>
      </c>
      <c r="L26" s="47" t="str">
        <f ca="1">_xlfn.CONCAT("        ant: ",C26,",")</f>
        <v xml:space="preserve">        ant: "/resucito/src/index.html?canto=letaniaspenitencialesi",</v>
      </c>
    </row>
    <row r="27" spans="2:40" ht="23.25" x14ac:dyDescent="0.25">
      <c r="B27">
        <f ca="1">+C1+1</f>
        <v>193</v>
      </c>
      <c r="C27" t="str">
        <f ca="1">VLOOKUP(B27,Table4[],13,FALSE)</f>
        <v>"/resucito/src/index.html?canto=padrenuestro"</v>
      </c>
      <c r="L27" s="47" t="str">
        <f ca="1">_xlfn.CONCAT("        sig: ",C27,",")</f>
        <v xml:space="preserve">        sig: "/resucito/src/index.html?canto=padrenuestro",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str">
        <f ca="1">_xlfn.CONCAT("]}, // ULTIMA LINEA DEL CANTO: ",L1)</f>
        <v>]}, // ULTIMA LINEA DEL CANTO: LETANÍAS PENITENCIALES II</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25" x14ac:dyDescent="0.25">
      <c r="C8" t="str">
        <f ca="1">PROPER(L1)</f>
        <v>Padre Nuestro</v>
      </c>
      <c r="L8" s="47" t="str">
        <f ca="1">_xlfn.CONCAT("        tt: ","""",C8,"""",",")</f>
        <v xml:space="preserve">        tt: "Padre Nuestro",</v>
      </c>
    </row>
    <row r="9" spans="2:32" ht="23.25" x14ac:dyDescent="0.25">
      <c r="C9" t="str">
        <f ca="1">PROPER(L1)</f>
        <v>Padre Nuestro</v>
      </c>
      <c r="L9" s="47" t="str">
        <f ca="1">_xlfn.CONCAT("        title: ","""",C9,"""",",")</f>
        <v xml:space="preserve">        title: "Padre Nuestro",</v>
      </c>
    </row>
    <row r="10" spans="2:32" ht="23.25" x14ac:dyDescent="0.25">
      <c r="C10" t="str">
        <f ca="1">VLOOKUP(C1,Table223[],4,FALSE)</f>
        <v>Tiempo de la Elección</v>
      </c>
      <c r="L10" s="47" t="str">
        <f ca="1">_xlfn.CONCAT("        ","subtitle: ","""",C10,"""",",")</f>
        <v xml:space="preserve">        subtitle: "Tiempo de la Elección",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193</v>
      </c>
      <c r="L16" s="47" t="str">
        <f ca="1">_xlfn.CONCAT("        dbno: ","""",C16,"""",",")</f>
        <v xml:space="preserve">        dbno: "193",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padrenuestro</v>
      </c>
      <c r="L19" s="47" t="str">
        <f ca="1">_xlfn.CONCAT("        audioSrc: ","""/audio/",C19,".mp3""",",")</f>
        <v xml:space="preserve">        audioSrc: "/audio/padrenuestro.mp3",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192</v>
      </c>
      <c r="C26" t="str">
        <f ca="1">VLOOKUP(B26,Table4[],13,FALSE)</f>
        <v>"/resucito/src/index.html?canto=letaniaspenitencialesii"</v>
      </c>
      <c r="L26" s="47" t="str">
        <f ca="1">_xlfn.CONCAT("        ant: ",C26,",")</f>
        <v xml:space="preserve">        ant: "/resucito/src/index.html?canto=letaniaspenitencialesii",</v>
      </c>
    </row>
    <row r="27" spans="2:40" ht="23.25" x14ac:dyDescent="0.25">
      <c r="B27">
        <f ca="1">+C1+1</f>
        <v>194</v>
      </c>
      <c r="C27" t="str">
        <f ca="1">VLOOKUP(B27,Table4[],13,FALSE)</f>
        <v>"/resucito/src/index.html?canto=plegariaeucaristicaiimodeloi"</v>
      </c>
      <c r="L27" s="47" t="str">
        <f ca="1">_xlfn.CONCAT("        sig: ",C27,",")</f>
        <v xml:space="preserve">        sig: "/resucito/src/index.html?canto=plegariaeucaristicaiimodeloi",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PADRE NUESTRO</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25" x14ac:dyDescent="0.25">
      <c r="C8" t="str">
        <f ca="1">PROPER(L1)</f>
        <v>Plegaria Eucarística Ii Modelo I</v>
      </c>
      <c r="L8" s="47" t="str">
        <f ca="1">_xlfn.CONCAT("        tt: ","""",C8,"""",",")</f>
        <v xml:space="preserve">        tt: "Plegaria Eucarística Ii Modelo I",</v>
      </c>
    </row>
    <row r="9" spans="2:32" ht="23.25" x14ac:dyDescent="0.25">
      <c r="C9" t="str">
        <f ca="1">PROPER(L1)</f>
        <v>Plegaria Eucarística Ii Modelo I</v>
      </c>
      <c r="L9" s="47" t="str">
        <f ca="1">_xlfn.CONCAT("        title: ","""",C9,"""",",")</f>
        <v xml:space="preserve">        title: "Plegaria Eucarística Ii Modelo I",</v>
      </c>
    </row>
    <row r="10" spans="2:32" ht="23.25" x14ac:dyDescent="0.25">
      <c r="C10" t="str">
        <f ca="1">VLOOKUP(C1,Table223[],4,FALSE)</f>
        <v>Modelo I</v>
      </c>
      <c r="L10" s="47" t="str">
        <f ca="1">_xlfn.CONCAT("        ","subtitle: ","""",C10,"""",",")</f>
        <v xml:space="preserve">        subtitle: "Modelo 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194</v>
      </c>
      <c r="L16" s="47" t="str">
        <f ca="1">_xlfn.CONCAT("        dbno: ","""",C16,"""",",")</f>
        <v xml:space="preserve">        dbno: "194",</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v>
      </c>
      <c r="L19" s="47" t="str">
        <f ca="1">_xlfn.CONCAT("        audioSrc: ","""/audio/",C19,".mp3""",",")</f>
        <v xml:space="preserve">        audioSrc: "/audio/plegariaeucaristicaiimodeloi.mp3",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193</v>
      </c>
      <c r="C26" t="str">
        <f ca="1">VLOOKUP(B26,Table4[],13,FALSE)</f>
        <v>"/resucito/src/index.html?canto=padrenuestro"</v>
      </c>
      <c r="L26" s="47" t="str">
        <f ca="1">_xlfn.CONCAT("        ant: ",C26,",")</f>
        <v xml:space="preserve">        ant: "/resucito/src/index.html?canto=padrenuestro",</v>
      </c>
    </row>
    <row r="27" spans="2:40" ht="23.25" x14ac:dyDescent="0.25">
      <c r="B27">
        <f ca="1">+C1+1</f>
        <v>195</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PLEGARIA EUCARÍSTICA II MODELO I</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194</v>
      </c>
      <c r="C26" t="str">
        <f ca="1">VLOOKUP(B26,Table4[],13,FALSE)</f>
        <v>"/resucito/src/index.html?canto=plegariaeucaristicaiimodeloi"</v>
      </c>
      <c r="L26" s="47" t="str">
        <f ca="1">_xlfn.CONCAT("        ant: ",C26,",")</f>
        <v xml:space="preserve">        ant: "/resucito/src/index.html?canto=plegariaeucaristicaiimodeloi",</v>
      </c>
    </row>
    <row r="27" spans="2:40" ht="23.25" x14ac:dyDescent="0.25">
      <c r="B27">
        <f ca="1">+C1+1</f>
        <v>196</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e">
        <f ca="1">_xlfn.CONCAT("]}, // ULTIMA LINEA DEL CANTO: ",L1)</f>
        <v>#N/A</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195</v>
      </c>
      <c r="C26" t="e">
        <f ca="1">VLOOKUP(B26,Table4[],13,FALSE)</f>
        <v>#N/A</v>
      </c>
      <c r="L26" s="47" t="e">
        <f ca="1">_xlfn.CONCAT("        ant: ",C26,",")</f>
        <v>#N/A</v>
      </c>
    </row>
    <row r="27" spans="2:40" ht="23.25" x14ac:dyDescent="0.25">
      <c r="B27">
        <f ca="1">+C1+1</f>
        <v>197</v>
      </c>
      <c r="C27" t="str">
        <f ca="1">VLOOKUP(B27,Table4[],13,FALSE)</f>
        <v>"/resucito/src/index.html?canto=plegariaeucaristicaiimodeloii"</v>
      </c>
      <c r="L27" s="47" t="str">
        <f ca="1">_xlfn.CONCAT("        sig: ",C27,",")</f>
        <v xml:space="preserve">        sig: "/resucito/src/index.html?canto=plegariaeucaristicaiimodeloii",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e">
        <f ca="1">_xlfn.CONCAT("]}, // ULTIMA LINEA DEL CANTO: ",L1)</f>
        <v>#N/A</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22" t="str">
        <f>VLOOKUP(C2,Table378[],7,FALSE)</f>
        <v>En el esplendor de la nube se oyó la voz del Padre:
«Éste es mi Hijo, el amado; escuchadlo».</v>
      </c>
      <c r="E1" s="122"/>
      <c r="F1" s="122"/>
      <c r="G1" s="122"/>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22"/>
      <c r="E2" s="122"/>
      <c r="F2" s="122"/>
      <c r="G2" s="122"/>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22" t="str">
        <f>VLOOKUP(C2,Table378[],7,FALSE)</f>
        <v>Yo soy el pan vivo que ha bajado del cielo
—dice el Señor—;
el que coma de este pan
vivirá para siempre.</v>
      </c>
      <c r="E1" s="122"/>
      <c r="F1" s="122"/>
      <c r="G1" s="122"/>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22"/>
      <c r="E2" s="122"/>
      <c r="F2" s="122"/>
      <c r="G2" s="122"/>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tabSelected="1" zoomScale="85" zoomScaleNormal="85" workbookViewId="0">
      <pane xSplit="2" ySplit="1" topLeftCell="C22" activePane="bottomRight" state="frozen"/>
      <selection pane="topRight" activeCell="C1" sqref="C1"/>
      <selection pane="bottomLeft" activeCell="A2" sqref="A2"/>
      <selection pane="bottomRight" activeCell="B46" sqref="B4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"/resucito/src/index.html?canto=zaqueo"</v>
      </c>
      <c r="L26" s="47" t="str">
        <f ca="1">_xlfn.CONCAT("        ant: ",C26,",")</f>
        <v xml:space="preserve">        ant: "/resucito/src/index.html?canto=zaqueo",</v>
      </c>
    </row>
    <row r="27" spans="2:40" ht="23.25" x14ac:dyDescent="0.25">
      <c r="B27">
        <f ca="1">+C1+1</f>
        <v>180</v>
      </c>
      <c r="C27" t="str">
        <f ca="1">VLOOKUP(B27,Table4[],13,FALSE)</f>
        <v>"/resucito/src/index.html?canto=aleluyainterleccional"</v>
      </c>
      <c r="L27" s="47" t="str">
        <f ca="1">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"/resucito/src/index.html?canto=aclamacionesalaoraciondelosfieles"</v>
      </c>
      <c r="L26" s="47" t="str">
        <f ca="1">_xlfn.CONCAT("        ant: ",C26,",")</f>
        <v xml:space="preserve">        ant: "/resucito/src/index.html?canto=aclamacionesalaoraciondelosfieles",</v>
      </c>
    </row>
    <row r="27" spans="2:40" ht="23.25" x14ac:dyDescent="0.25">
      <c r="B27">
        <f ca="1">+C1+1</f>
        <v>181</v>
      </c>
      <c r="C27" t="str">
        <f ca="1">VLOOKUP(B27,Table4[],13,FALSE)</f>
        <v>"/resucito/src/index.html?canto=aleluyapascual"</v>
      </c>
      <c r="L27" s="47" t="str">
        <f ca="1">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vt:i4>
      </vt:variant>
    </vt:vector>
  </HeadingPairs>
  <TitlesOfParts>
    <vt:vector size="32" baseType="lpstr">
      <vt:lpstr>code</vt:lpstr>
      <vt:lpstr>Indice</vt:lpstr>
      <vt:lpstr>Aleluya Interleccional (2)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2025-10-02T21:31:33Z</dcterms:modified>
</cp:coreProperties>
</file>